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楠原\Desktop\"/>
    </mc:Choice>
  </mc:AlternateContent>
  <xr:revisionPtr revIDLastSave="0" documentId="13_ncr:1_{B9EFB5DB-F0FA-41FF-AFCD-67D7125C0197}" xr6:coauthVersionLast="47" xr6:coauthVersionMax="47" xr10:uidLastSave="{00000000-0000-0000-0000-000000000000}"/>
  <bookViews>
    <workbookView xWindow="4095" yWindow="1185" windowWidth="23175" windowHeight="13680" xr2:uid="{00000000-000D-0000-FFFF-FFFF00000000}"/>
  </bookViews>
  <sheets>
    <sheet name="ドッグキャリー" sheetId="1" r:id="rId1"/>
    <sheet name="スキンタイト" sheetId="2" r:id="rId2"/>
    <sheet name="ベッド・マット" sheetId="3" r:id="rId3"/>
    <sheet name="ウエア" sheetId="4" r:id="rId4"/>
    <sheet name="リード・アクセサリー" sheetId="5" r:id="rId5"/>
    <sheet name="アイテム" sheetId="6" r:id="rId6"/>
    <sheet name="トイ・販促" sheetId="7" r:id="rId7"/>
    <sheet name="Xlookup set" sheetId="8" r:id="rId8"/>
    <sheet name="CSV Output" sheetId="9" r:id="rId9"/>
  </sheets>
  <definedNames>
    <definedName name="_xlnm._FilterDatabase" localSheetId="7" hidden="1">'Xlookup set'!$A$1:$AG$1281</definedName>
    <definedName name="_xlnm._FilterDatabase" localSheetId="5" hidden="1">アイテム!$N$6:$O$6</definedName>
    <definedName name="_xlnm._FilterDatabase" localSheetId="3" hidden="1">ウエア!$N$6:$O$6</definedName>
    <definedName name="_xlnm._FilterDatabase" localSheetId="1" hidden="1">スキンタイト!$N$6:$O$6</definedName>
    <definedName name="_xlnm._FilterDatabase" localSheetId="6" hidden="1">トイ・販促!$N$6:$O$6</definedName>
    <definedName name="_xlnm._FilterDatabase" localSheetId="0" hidden="1">ドッグキャリー!$N$6:$O$6</definedName>
    <definedName name="_xlnm._FilterDatabase" localSheetId="2" hidden="1">ベッド・マット!$N$6:$O$6</definedName>
    <definedName name="_xlnm._FilterDatabase" localSheetId="4" hidden="1">リード・アクセサリー!$N$6:$O$6</definedName>
  </definedNames>
  <calcPr calcId="191029"/>
  <extLst>
    <ext uri="GoogleSheetsCustomDataVersion2">
      <go:sheetsCustomData xmlns:go="http://customooxmlschemas.google.com/" r:id="rId13" roundtripDataChecksum="OicFPvmPs+x1EPaGStYEx9Oivt8bVMO1iQ4ZiCssApQ="/>
    </ext>
  </extLst>
</workbook>
</file>

<file path=xl/calcChain.xml><?xml version="1.0" encoding="utf-8"?>
<calcChain xmlns="http://schemas.openxmlformats.org/spreadsheetml/2006/main">
  <c r="Q1017" i="9" l="1"/>
  <c r="P1017" i="9"/>
  <c r="O1017" i="9"/>
  <c r="N1017" i="9"/>
  <c r="M1017" i="9"/>
  <c r="L1017" i="9"/>
  <c r="K1017" i="9"/>
  <c r="J1017" i="9"/>
  <c r="Q1016" i="9"/>
  <c r="P1016" i="9"/>
  <c r="O1016" i="9"/>
  <c r="N1016" i="9"/>
  <c r="M1016" i="9"/>
  <c r="L1016" i="9"/>
  <c r="K1016" i="9"/>
  <c r="J1016" i="9"/>
  <c r="Q1015" i="9"/>
  <c r="P1015" i="9"/>
  <c r="O1015" i="9"/>
  <c r="N1015" i="9"/>
  <c r="M1015" i="9"/>
  <c r="L1015" i="9"/>
  <c r="K1015" i="9"/>
  <c r="J1015" i="9"/>
  <c r="Q1014" i="9"/>
  <c r="P1014" i="9"/>
  <c r="O1014" i="9"/>
  <c r="N1014" i="9"/>
  <c r="M1014" i="9"/>
  <c r="L1014" i="9"/>
  <c r="K1014" i="9"/>
  <c r="J1014" i="9"/>
  <c r="Q1013" i="9"/>
  <c r="P1013" i="9"/>
  <c r="O1013" i="9"/>
  <c r="N1013" i="9"/>
  <c r="M1013" i="9"/>
  <c r="L1013" i="9"/>
  <c r="K1013" i="9"/>
  <c r="J1013" i="9"/>
  <c r="Q1012" i="9"/>
  <c r="P1012" i="9"/>
  <c r="O1012" i="9"/>
  <c r="N1012" i="9"/>
  <c r="M1012" i="9"/>
  <c r="L1012" i="9"/>
  <c r="K1012" i="9"/>
  <c r="J1012" i="9"/>
  <c r="Q1011" i="9"/>
  <c r="P1011" i="9"/>
  <c r="O1011" i="9"/>
  <c r="N1011" i="9"/>
  <c r="M1011" i="9"/>
  <c r="L1011" i="9"/>
  <c r="K1011" i="9"/>
  <c r="J1011" i="9"/>
  <c r="Q1010" i="9"/>
  <c r="P1010" i="9"/>
  <c r="O1010" i="9"/>
  <c r="N1010" i="9"/>
  <c r="M1010" i="9"/>
  <c r="L1010" i="9"/>
  <c r="K1010" i="9"/>
  <c r="J1010" i="9"/>
  <c r="Q1009" i="9"/>
  <c r="P1009" i="9"/>
  <c r="O1009" i="9"/>
  <c r="N1009" i="9"/>
  <c r="M1009" i="9"/>
  <c r="L1009" i="9"/>
  <c r="K1009" i="9"/>
  <c r="J1009" i="9"/>
  <c r="Q1008" i="9"/>
  <c r="P1008" i="9"/>
  <c r="O1008" i="9"/>
  <c r="N1008" i="9"/>
  <c r="M1008" i="9"/>
  <c r="L1008" i="9"/>
  <c r="K1008" i="9"/>
  <c r="J1008" i="9"/>
  <c r="Q1007" i="9"/>
  <c r="P1007" i="9"/>
  <c r="O1007" i="9"/>
  <c r="N1007" i="9"/>
  <c r="M1007" i="9"/>
  <c r="L1007" i="9"/>
  <c r="K1007" i="9"/>
  <c r="J1007" i="9"/>
  <c r="Q1006" i="9"/>
  <c r="P1006" i="9"/>
  <c r="O1006" i="9"/>
  <c r="N1006" i="9"/>
  <c r="M1006" i="9"/>
  <c r="L1006" i="9"/>
  <c r="K1006" i="9"/>
  <c r="J1006" i="9"/>
  <c r="Q1005" i="9"/>
  <c r="P1005" i="9"/>
  <c r="O1005" i="9"/>
  <c r="N1005" i="9"/>
  <c r="M1005" i="9"/>
  <c r="L1005" i="9"/>
  <c r="K1005" i="9"/>
  <c r="J1005" i="9"/>
  <c r="Q1004" i="9"/>
  <c r="P1004" i="9"/>
  <c r="O1004" i="9"/>
  <c r="N1004" i="9"/>
  <c r="M1004" i="9"/>
  <c r="L1004" i="9"/>
  <c r="K1004" i="9"/>
  <c r="J1004" i="9"/>
  <c r="Q1003" i="9"/>
  <c r="P1003" i="9"/>
  <c r="O1003" i="9"/>
  <c r="N1003" i="9"/>
  <c r="M1003" i="9"/>
  <c r="L1003" i="9"/>
  <c r="K1003" i="9"/>
  <c r="J1003" i="9"/>
  <c r="Q1002" i="9"/>
  <c r="P1002" i="9"/>
  <c r="O1002" i="9"/>
  <c r="N1002" i="9"/>
  <c r="M1002" i="9"/>
  <c r="L1002" i="9"/>
  <c r="K1002" i="9"/>
  <c r="J1002" i="9"/>
  <c r="Q1001" i="9"/>
  <c r="P1001" i="9"/>
  <c r="O1001" i="9"/>
  <c r="N1001" i="9"/>
  <c r="M1001" i="9"/>
  <c r="L1001" i="9"/>
  <c r="K1001" i="9"/>
  <c r="J1001" i="9"/>
  <c r="Q1000" i="9"/>
  <c r="P1000" i="9"/>
  <c r="O1000" i="9"/>
  <c r="N1000" i="9"/>
  <c r="M1000" i="9"/>
  <c r="L1000" i="9"/>
  <c r="K1000" i="9"/>
  <c r="J1000" i="9"/>
  <c r="Q999" i="9"/>
  <c r="P999" i="9"/>
  <c r="O999" i="9"/>
  <c r="N999" i="9"/>
  <c r="M999" i="9"/>
  <c r="L999" i="9"/>
  <c r="K999" i="9"/>
  <c r="J999" i="9"/>
  <c r="Q998" i="9"/>
  <c r="P998" i="9"/>
  <c r="O998" i="9"/>
  <c r="N998" i="9"/>
  <c r="M998" i="9"/>
  <c r="L998" i="9"/>
  <c r="K998" i="9"/>
  <c r="J998" i="9"/>
  <c r="Q997" i="9"/>
  <c r="P997" i="9"/>
  <c r="O997" i="9"/>
  <c r="N997" i="9"/>
  <c r="M997" i="9"/>
  <c r="L997" i="9"/>
  <c r="K997" i="9"/>
  <c r="J997" i="9"/>
  <c r="Q996" i="9"/>
  <c r="P996" i="9"/>
  <c r="O996" i="9"/>
  <c r="N996" i="9"/>
  <c r="M996" i="9"/>
  <c r="L996" i="9"/>
  <c r="K996" i="9"/>
  <c r="J996" i="9"/>
  <c r="Q995" i="9"/>
  <c r="P995" i="9"/>
  <c r="O995" i="9"/>
  <c r="N995" i="9"/>
  <c r="M995" i="9"/>
  <c r="L995" i="9"/>
  <c r="K995" i="9"/>
  <c r="J995" i="9"/>
  <c r="Q994" i="9"/>
  <c r="P994" i="9"/>
  <c r="O994" i="9"/>
  <c r="N994" i="9"/>
  <c r="M994" i="9"/>
  <c r="L994" i="9"/>
  <c r="K994" i="9"/>
  <c r="J994" i="9"/>
  <c r="Q993" i="9"/>
  <c r="P993" i="9"/>
  <c r="O993" i="9"/>
  <c r="N993" i="9"/>
  <c r="M993" i="9"/>
  <c r="L993" i="9"/>
  <c r="K993" i="9"/>
  <c r="J993" i="9"/>
  <c r="Q835" i="9"/>
  <c r="P835" i="9"/>
  <c r="O835" i="9"/>
  <c r="N835" i="9"/>
  <c r="M835" i="9"/>
  <c r="L835" i="9"/>
  <c r="K835" i="9"/>
  <c r="J835" i="9"/>
  <c r="Q834" i="9"/>
  <c r="P834" i="9"/>
  <c r="O834" i="9"/>
  <c r="N834" i="9"/>
  <c r="M834" i="9"/>
  <c r="L834" i="9"/>
  <c r="K834" i="9"/>
  <c r="J834" i="9"/>
  <c r="Q833" i="9"/>
  <c r="P833" i="9"/>
  <c r="O833" i="9"/>
  <c r="N833" i="9"/>
  <c r="M833" i="9"/>
  <c r="L833" i="9"/>
  <c r="K833" i="9"/>
  <c r="J833" i="9"/>
  <c r="Q832" i="9"/>
  <c r="P832" i="9"/>
  <c r="O832" i="9"/>
  <c r="N832" i="9"/>
  <c r="M832" i="9"/>
  <c r="L832" i="9"/>
  <c r="K832" i="9"/>
  <c r="J832" i="9"/>
  <c r="Q831" i="9"/>
  <c r="P831" i="9"/>
  <c r="O831" i="9"/>
  <c r="N831" i="9"/>
  <c r="M831" i="9"/>
  <c r="L831" i="9"/>
  <c r="K831" i="9"/>
  <c r="J831" i="9"/>
  <c r="Q830" i="9"/>
  <c r="P830" i="9"/>
  <c r="O830" i="9"/>
  <c r="N830" i="9"/>
  <c r="M830" i="9"/>
  <c r="L830" i="9"/>
  <c r="K830" i="9"/>
  <c r="J830" i="9"/>
  <c r="Q829" i="9"/>
  <c r="P829" i="9"/>
  <c r="O829" i="9"/>
  <c r="N829" i="9"/>
  <c r="M829" i="9"/>
  <c r="L829" i="9"/>
  <c r="K829" i="9"/>
  <c r="J829" i="9"/>
  <c r="Q828" i="9"/>
  <c r="P828" i="9"/>
  <c r="O828" i="9"/>
  <c r="N828" i="9"/>
  <c r="M828" i="9"/>
  <c r="L828" i="9"/>
  <c r="K828" i="9"/>
  <c r="J828" i="9"/>
  <c r="Q827" i="9"/>
  <c r="P827" i="9"/>
  <c r="O827" i="9"/>
  <c r="N827" i="9"/>
  <c r="M827" i="9"/>
  <c r="L827" i="9"/>
  <c r="K827" i="9"/>
  <c r="J827" i="9"/>
  <c r="J1281" i="8"/>
  <c r="B1281" i="8" s="1"/>
  <c r="I1281" i="8"/>
  <c r="J1280" i="8"/>
  <c r="B1280" i="8" s="1"/>
  <c r="I1280" i="8"/>
  <c r="J1279" i="8"/>
  <c r="B1279" i="8" s="1"/>
  <c r="I1279" i="8"/>
  <c r="J1278" i="8"/>
  <c r="B1278" i="8" s="1"/>
  <c r="I1278" i="8"/>
  <c r="J1277" i="8"/>
  <c r="B1277" i="8" s="1"/>
  <c r="I1277" i="8"/>
  <c r="S1276" i="8"/>
  <c r="J1276" i="8"/>
  <c r="B1276" i="8" s="1"/>
  <c r="I1276" i="8"/>
  <c r="AA1275" i="8"/>
  <c r="S1275" i="8"/>
  <c r="J1275" i="8"/>
  <c r="A1275" i="8" s="1"/>
  <c r="I1275" i="8"/>
  <c r="B1275" i="8"/>
  <c r="S1274" i="8"/>
  <c r="J1274" i="8"/>
  <c r="AA1274" i="8" s="1"/>
  <c r="I1274" i="8"/>
  <c r="AA1273" i="8"/>
  <c r="S1273" i="8"/>
  <c r="J1273" i="8"/>
  <c r="A1273" i="8" s="1"/>
  <c r="I1273" i="8"/>
  <c r="B1273" i="8"/>
  <c r="S1272" i="8"/>
  <c r="J1272" i="8"/>
  <c r="AA1272" i="8" s="1"/>
  <c r="I1272" i="8"/>
  <c r="AA1271" i="8"/>
  <c r="S1271" i="8"/>
  <c r="J1271" i="8"/>
  <c r="A1271" i="8" s="1"/>
  <c r="I1271" i="8"/>
  <c r="B1271" i="8"/>
  <c r="S1270" i="8"/>
  <c r="J1270" i="8"/>
  <c r="AA1270" i="8" s="1"/>
  <c r="I1270" i="8"/>
  <c r="AA1269" i="8"/>
  <c r="S1269" i="8"/>
  <c r="J1269" i="8"/>
  <c r="A1269" i="8" s="1"/>
  <c r="I1269" i="8"/>
  <c r="B1269" i="8"/>
  <c r="S1268" i="8"/>
  <c r="J1268" i="8"/>
  <c r="AA1268" i="8" s="1"/>
  <c r="I1268" i="8"/>
  <c r="AA1267" i="8"/>
  <c r="S1267" i="8"/>
  <c r="J1267" i="8"/>
  <c r="A1267" i="8" s="1"/>
  <c r="I1267" i="8"/>
  <c r="B1267" i="8"/>
  <c r="S1266" i="8"/>
  <c r="J1266" i="8"/>
  <c r="AA1266" i="8" s="1"/>
  <c r="I1266" i="8"/>
  <c r="AA1265" i="8"/>
  <c r="S1265" i="8"/>
  <c r="J1265" i="8"/>
  <c r="A1265" i="8" s="1"/>
  <c r="I1265" i="8"/>
  <c r="B1265" i="8"/>
  <c r="S1264" i="8"/>
  <c r="J1264" i="8"/>
  <c r="AA1264" i="8" s="1"/>
  <c r="I1264" i="8"/>
  <c r="AA1263" i="8"/>
  <c r="S1263" i="8"/>
  <c r="J1263" i="8"/>
  <c r="A1263" i="8" s="1"/>
  <c r="I1263" i="8"/>
  <c r="B1263" i="8"/>
  <c r="S1262" i="8"/>
  <c r="J1262" i="8"/>
  <c r="AA1262" i="8" s="1"/>
  <c r="I1262" i="8"/>
  <c r="AA1261" i="8"/>
  <c r="S1261" i="8"/>
  <c r="J1261" i="8"/>
  <c r="A1261" i="8" s="1"/>
  <c r="I1261" i="8"/>
  <c r="B1261" i="8"/>
  <c r="S1260" i="8"/>
  <c r="J1260" i="8"/>
  <c r="AA1260" i="8" s="1"/>
  <c r="I1260" i="8"/>
  <c r="AA1259" i="8"/>
  <c r="S1259" i="8"/>
  <c r="J1259" i="8"/>
  <c r="A1259" i="8" s="1"/>
  <c r="I1259" i="8"/>
  <c r="B1259" i="8"/>
  <c r="S1258" i="8"/>
  <c r="J1258" i="8"/>
  <c r="AA1258" i="8" s="1"/>
  <c r="I1258" i="8"/>
  <c r="AA1257" i="8"/>
  <c r="S1257" i="8"/>
  <c r="J1257" i="8"/>
  <c r="A1257" i="8" s="1"/>
  <c r="I1257" i="8"/>
  <c r="B1257" i="8"/>
  <c r="S1256" i="8"/>
  <c r="J1256" i="8"/>
  <c r="AA1256" i="8" s="1"/>
  <c r="I1256" i="8"/>
  <c r="AA1255" i="8"/>
  <c r="S1255" i="8"/>
  <c r="J1255" i="8"/>
  <c r="A1255" i="8" s="1"/>
  <c r="I1255" i="8"/>
  <c r="B1255" i="8"/>
  <c r="S1254" i="8"/>
  <c r="J1254" i="8"/>
  <c r="AA1254" i="8" s="1"/>
  <c r="I1254" i="8"/>
  <c r="AA1253" i="8"/>
  <c r="S1253" i="8"/>
  <c r="J1253" i="8"/>
  <c r="A1253" i="8" s="1"/>
  <c r="I1253" i="8"/>
  <c r="B1253" i="8"/>
  <c r="S1252" i="8"/>
  <c r="J1252" i="8"/>
  <c r="AA1252" i="8" s="1"/>
  <c r="I1252" i="8"/>
  <c r="AA1251" i="8"/>
  <c r="S1251" i="8"/>
  <c r="J1251" i="8"/>
  <c r="B1251" i="8" s="1"/>
  <c r="I1251" i="8"/>
  <c r="S1250" i="8"/>
  <c r="J1250" i="8"/>
  <c r="AA1250" i="8" s="1"/>
  <c r="I1250" i="8"/>
  <c r="AA1249" i="8"/>
  <c r="S1249" i="8"/>
  <c r="J1249" i="8"/>
  <c r="B1249" i="8" s="1"/>
  <c r="I1249" i="8"/>
  <c r="S1248" i="8"/>
  <c r="J1248" i="8"/>
  <c r="AA1248" i="8" s="1"/>
  <c r="I1248" i="8"/>
  <c r="AA1247" i="8"/>
  <c r="S1247" i="8"/>
  <c r="J1247" i="8"/>
  <c r="B1247" i="8" s="1"/>
  <c r="I1247" i="8"/>
  <c r="S1246" i="8"/>
  <c r="J1246" i="8"/>
  <c r="AA1246" i="8" s="1"/>
  <c r="I1246" i="8"/>
  <c r="AA1245" i="8"/>
  <c r="S1245" i="8"/>
  <c r="J1245" i="8"/>
  <c r="B1245" i="8" s="1"/>
  <c r="I1245" i="8"/>
  <c r="S1244" i="8"/>
  <c r="J1244" i="8"/>
  <c r="AA1244" i="8" s="1"/>
  <c r="I1244" i="8"/>
  <c r="AA1243" i="8"/>
  <c r="S1243" i="8"/>
  <c r="J1243" i="8"/>
  <c r="B1243" i="8" s="1"/>
  <c r="I1243" i="8"/>
  <c r="S1242" i="8"/>
  <c r="J1242" i="8"/>
  <c r="AA1242" i="8" s="1"/>
  <c r="I1242" i="8"/>
  <c r="AA1241" i="8"/>
  <c r="S1241" i="8"/>
  <c r="J1241" i="8"/>
  <c r="B1241" i="8" s="1"/>
  <c r="I1241" i="8"/>
  <c r="S1240" i="8"/>
  <c r="J1240" i="8"/>
  <c r="AA1240" i="8" s="1"/>
  <c r="I1240" i="8"/>
  <c r="AA1239" i="8"/>
  <c r="S1239" i="8"/>
  <c r="J1239" i="8"/>
  <c r="B1239" i="8" s="1"/>
  <c r="I1239" i="8"/>
  <c r="S1238" i="8"/>
  <c r="J1238" i="8"/>
  <c r="AA1238" i="8" s="1"/>
  <c r="I1238" i="8"/>
  <c r="AA1237" i="8"/>
  <c r="S1237" i="8"/>
  <c r="J1237" i="8"/>
  <c r="B1237" i="8" s="1"/>
  <c r="I1237" i="8"/>
  <c r="S1236" i="8"/>
  <c r="J1236" i="8"/>
  <c r="AA1236" i="8" s="1"/>
  <c r="I1236" i="8"/>
  <c r="AA1235" i="8"/>
  <c r="S1235" i="8"/>
  <c r="J1235" i="8"/>
  <c r="B1235" i="8" s="1"/>
  <c r="I1235" i="8"/>
  <c r="S1234" i="8"/>
  <c r="J1234" i="8"/>
  <c r="AA1234" i="8" s="1"/>
  <c r="I1234" i="8"/>
  <c r="AA1233" i="8"/>
  <c r="S1233" i="8"/>
  <c r="J1233" i="8"/>
  <c r="B1233" i="8" s="1"/>
  <c r="I1233" i="8"/>
  <c r="S1232" i="8"/>
  <c r="J1232" i="8"/>
  <c r="AA1232" i="8" s="1"/>
  <c r="I1232" i="8"/>
  <c r="AA1231" i="8"/>
  <c r="S1231" i="8"/>
  <c r="J1231" i="8"/>
  <c r="B1231" i="8" s="1"/>
  <c r="I1231" i="8"/>
  <c r="S1230" i="8"/>
  <c r="J1230" i="8"/>
  <c r="AA1230" i="8" s="1"/>
  <c r="I1230" i="8"/>
  <c r="AA1229" i="8"/>
  <c r="S1229" i="8"/>
  <c r="J1229" i="8"/>
  <c r="B1229" i="8" s="1"/>
  <c r="I1229" i="8"/>
  <c r="S1228" i="8"/>
  <c r="J1228" i="8"/>
  <c r="AA1228" i="8" s="1"/>
  <c r="I1228" i="8"/>
  <c r="AA1227" i="8"/>
  <c r="S1227" i="8"/>
  <c r="J1227" i="8"/>
  <c r="B1227" i="8" s="1"/>
  <c r="I1227" i="8"/>
  <c r="S1226" i="8"/>
  <c r="J1226" i="8"/>
  <c r="AA1226" i="8" s="1"/>
  <c r="I1226" i="8"/>
  <c r="AA1225" i="8"/>
  <c r="S1225" i="8"/>
  <c r="J1225" i="8"/>
  <c r="B1225" i="8" s="1"/>
  <c r="I1225" i="8"/>
  <c r="S1224" i="8"/>
  <c r="J1224" i="8"/>
  <c r="AA1224" i="8" s="1"/>
  <c r="I1224" i="8"/>
  <c r="AA1223" i="8"/>
  <c r="S1223" i="8"/>
  <c r="J1223" i="8"/>
  <c r="B1223" i="8" s="1"/>
  <c r="I1223" i="8"/>
  <c r="S1222" i="8"/>
  <c r="J1222" i="8"/>
  <c r="AA1222" i="8" s="1"/>
  <c r="I1222" i="8"/>
  <c r="AA1221" i="8"/>
  <c r="S1221" i="8"/>
  <c r="J1221" i="8"/>
  <c r="B1221" i="8" s="1"/>
  <c r="I1221" i="8"/>
  <c r="S1220" i="8"/>
  <c r="J1220" i="8"/>
  <c r="AA1220" i="8" s="1"/>
  <c r="I1220" i="8"/>
  <c r="AA1219" i="8"/>
  <c r="S1219" i="8"/>
  <c r="J1219" i="8"/>
  <c r="B1219" i="8" s="1"/>
  <c r="I1219" i="8"/>
  <c r="S1218" i="8"/>
  <c r="J1218" i="8"/>
  <c r="AA1218" i="8" s="1"/>
  <c r="I1218" i="8"/>
  <c r="AA1217" i="8"/>
  <c r="S1217" i="8"/>
  <c r="J1217" i="8"/>
  <c r="B1217" i="8" s="1"/>
  <c r="I1217" i="8"/>
  <c r="S1216" i="8"/>
  <c r="J1216" i="8"/>
  <c r="AA1216" i="8" s="1"/>
  <c r="I1216" i="8"/>
  <c r="AA1215" i="8"/>
  <c r="S1215" i="8"/>
  <c r="J1215" i="8"/>
  <c r="B1215" i="8" s="1"/>
  <c r="I1215" i="8"/>
  <c r="S1214" i="8"/>
  <c r="J1214" i="8"/>
  <c r="AA1214" i="8" s="1"/>
  <c r="I1214" i="8"/>
  <c r="AA1213" i="8"/>
  <c r="S1213" i="8"/>
  <c r="J1213" i="8"/>
  <c r="B1213" i="8" s="1"/>
  <c r="I1213" i="8"/>
  <c r="S1212" i="8"/>
  <c r="J1212" i="8"/>
  <c r="AA1212" i="8" s="1"/>
  <c r="I1212" i="8"/>
  <c r="AA1211" i="8"/>
  <c r="S1211" i="8"/>
  <c r="J1211" i="8"/>
  <c r="B1211" i="8" s="1"/>
  <c r="I1211" i="8"/>
  <c r="S1210" i="8"/>
  <c r="J1210" i="8"/>
  <c r="AA1210" i="8" s="1"/>
  <c r="I1210" i="8"/>
  <c r="AA1209" i="8"/>
  <c r="S1209" i="8"/>
  <c r="J1209" i="8"/>
  <c r="B1209" i="8" s="1"/>
  <c r="I1209" i="8"/>
  <c r="S1208" i="8"/>
  <c r="J1208" i="8"/>
  <c r="AA1208" i="8" s="1"/>
  <c r="I1208" i="8"/>
  <c r="AA1207" i="8"/>
  <c r="S1207" i="8"/>
  <c r="J1207" i="8"/>
  <c r="B1207" i="8" s="1"/>
  <c r="I1207" i="8"/>
  <c r="S1206" i="8"/>
  <c r="J1206" i="8"/>
  <c r="AA1206" i="8" s="1"/>
  <c r="I1206" i="8"/>
  <c r="AA1205" i="8"/>
  <c r="S1205" i="8"/>
  <c r="J1205" i="8"/>
  <c r="B1205" i="8" s="1"/>
  <c r="I1205" i="8"/>
  <c r="S1204" i="8"/>
  <c r="J1204" i="8"/>
  <c r="AA1204" i="8" s="1"/>
  <c r="I1204" i="8"/>
  <c r="AA1203" i="8"/>
  <c r="S1203" i="8"/>
  <c r="J1203" i="8"/>
  <c r="B1203" i="8" s="1"/>
  <c r="I1203" i="8"/>
  <c r="S1202" i="8"/>
  <c r="J1202" i="8"/>
  <c r="AA1202" i="8" s="1"/>
  <c r="I1202" i="8"/>
  <c r="AA1201" i="8"/>
  <c r="S1201" i="8"/>
  <c r="J1201" i="8"/>
  <c r="B1201" i="8" s="1"/>
  <c r="I1201" i="8"/>
  <c r="S1200" i="8"/>
  <c r="J1200" i="8"/>
  <c r="AA1200" i="8" s="1"/>
  <c r="I1200" i="8"/>
  <c r="AA1199" i="8"/>
  <c r="S1199" i="8"/>
  <c r="J1199" i="8"/>
  <c r="B1199" i="8" s="1"/>
  <c r="I1199" i="8"/>
  <c r="S1198" i="8"/>
  <c r="J1198" i="8"/>
  <c r="AA1198" i="8" s="1"/>
  <c r="I1198" i="8"/>
  <c r="AA1197" i="8"/>
  <c r="S1197" i="8"/>
  <c r="J1197" i="8"/>
  <c r="B1197" i="8" s="1"/>
  <c r="I1197" i="8"/>
  <c r="S1196" i="8"/>
  <c r="J1196" i="8"/>
  <c r="AA1196" i="8" s="1"/>
  <c r="I1196" i="8"/>
  <c r="AA1195" i="8"/>
  <c r="S1195" i="8"/>
  <c r="J1195" i="8"/>
  <c r="B1195" i="8" s="1"/>
  <c r="I1195" i="8"/>
  <c r="S1194" i="8"/>
  <c r="J1194" i="8"/>
  <c r="AA1194" i="8" s="1"/>
  <c r="I1194" i="8"/>
  <c r="AA1193" i="8"/>
  <c r="S1193" i="8"/>
  <c r="J1193" i="8"/>
  <c r="B1193" i="8" s="1"/>
  <c r="I1193" i="8"/>
  <c r="S1192" i="8"/>
  <c r="J1192" i="8"/>
  <c r="AA1192" i="8" s="1"/>
  <c r="I1192" i="8"/>
  <c r="AA1191" i="8"/>
  <c r="S1191" i="8"/>
  <c r="J1191" i="8"/>
  <c r="B1191" i="8" s="1"/>
  <c r="I1191" i="8"/>
  <c r="S1190" i="8"/>
  <c r="J1190" i="8"/>
  <c r="AA1190" i="8" s="1"/>
  <c r="I1190" i="8"/>
  <c r="AA1189" i="8"/>
  <c r="S1189" i="8"/>
  <c r="J1189" i="8"/>
  <c r="B1189" i="8" s="1"/>
  <c r="I1189" i="8"/>
  <c r="S1188" i="8"/>
  <c r="J1188" i="8"/>
  <c r="AA1188" i="8" s="1"/>
  <c r="I1188" i="8"/>
  <c r="AA1187" i="8"/>
  <c r="S1187" i="8"/>
  <c r="J1187" i="8"/>
  <c r="B1187" i="8" s="1"/>
  <c r="I1187" i="8"/>
  <c r="S1186" i="8"/>
  <c r="J1186" i="8"/>
  <c r="AA1186" i="8" s="1"/>
  <c r="I1186" i="8"/>
  <c r="AA1185" i="8"/>
  <c r="S1185" i="8"/>
  <c r="J1185" i="8"/>
  <c r="B1185" i="8" s="1"/>
  <c r="I1185" i="8"/>
  <c r="S1184" i="8"/>
  <c r="J1184" i="8"/>
  <c r="AA1184" i="8" s="1"/>
  <c r="I1184" i="8"/>
  <c r="AA1183" i="8"/>
  <c r="S1183" i="8"/>
  <c r="J1183" i="8"/>
  <c r="B1183" i="8" s="1"/>
  <c r="I1183" i="8"/>
  <c r="S1182" i="8"/>
  <c r="J1182" i="8"/>
  <c r="AA1182" i="8" s="1"/>
  <c r="I1182" i="8"/>
  <c r="AA1181" i="8"/>
  <c r="S1181" i="8"/>
  <c r="J1181" i="8"/>
  <c r="B1181" i="8" s="1"/>
  <c r="I1181" i="8"/>
  <c r="S1180" i="8"/>
  <c r="J1180" i="8"/>
  <c r="AA1180" i="8" s="1"/>
  <c r="I1180" i="8"/>
  <c r="AA1179" i="8"/>
  <c r="S1179" i="8"/>
  <c r="J1179" i="8"/>
  <c r="B1179" i="8" s="1"/>
  <c r="I1179" i="8"/>
  <c r="S1178" i="8"/>
  <c r="J1178" i="8"/>
  <c r="AA1178" i="8" s="1"/>
  <c r="I1178" i="8"/>
  <c r="AA1177" i="8"/>
  <c r="S1177" i="8"/>
  <c r="J1177" i="8"/>
  <c r="B1177" i="8" s="1"/>
  <c r="I1177" i="8"/>
  <c r="S1176" i="8"/>
  <c r="J1176" i="8"/>
  <c r="AA1176" i="8" s="1"/>
  <c r="I1176" i="8"/>
  <c r="AA1175" i="8"/>
  <c r="S1175" i="8"/>
  <c r="J1175" i="8"/>
  <c r="B1175" i="8" s="1"/>
  <c r="I1175" i="8"/>
  <c r="S1174" i="8"/>
  <c r="J1174" i="8"/>
  <c r="AA1174" i="8" s="1"/>
  <c r="I1174" i="8"/>
  <c r="AA1173" i="8"/>
  <c r="S1173" i="8"/>
  <c r="J1173" i="8"/>
  <c r="B1173" i="8" s="1"/>
  <c r="I1173" i="8"/>
  <c r="S1172" i="8"/>
  <c r="J1172" i="8"/>
  <c r="AA1172" i="8" s="1"/>
  <c r="I1172" i="8"/>
  <c r="AA1171" i="8"/>
  <c r="S1171" i="8"/>
  <c r="J1171" i="8"/>
  <c r="B1171" i="8" s="1"/>
  <c r="I1171" i="8"/>
  <c r="S1170" i="8"/>
  <c r="J1170" i="8"/>
  <c r="AA1170" i="8" s="1"/>
  <c r="I1170" i="8"/>
  <c r="AA1169" i="8"/>
  <c r="S1169" i="8"/>
  <c r="J1169" i="8"/>
  <c r="B1169" i="8" s="1"/>
  <c r="I1169" i="8"/>
  <c r="AA1168" i="8"/>
  <c r="S1168" i="8"/>
  <c r="B1168" i="8"/>
  <c r="A1168" i="8"/>
  <c r="AA1167" i="8"/>
  <c r="S1167" i="8"/>
  <c r="B1167" i="8"/>
  <c r="A1167" i="8"/>
  <c r="AA1166" i="8"/>
  <c r="S1166" i="8"/>
  <c r="B1166" i="8"/>
  <c r="A1166" i="8"/>
  <c r="AA1165" i="8"/>
  <c r="S1165" i="8"/>
  <c r="B1165" i="8"/>
  <c r="A1165" i="8"/>
  <c r="AA1164" i="8"/>
  <c r="S1164" i="8"/>
  <c r="B1164" i="8"/>
  <c r="A1164" i="8"/>
  <c r="AA1163" i="8"/>
  <c r="S1163" i="8"/>
  <c r="B1163" i="8"/>
  <c r="A1163" i="8"/>
  <c r="AA1162" i="8"/>
  <c r="S1162" i="8"/>
  <c r="B1162" i="8"/>
  <c r="A1162" i="8"/>
  <c r="AA1161" i="8"/>
  <c r="S1161" i="8"/>
  <c r="B1161" i="8"/>
  <c r="A1161" i="8"/>
  <c r="AA1160" i="8"/>
  <c r="S1160" i="8"/>
  <c r="B1160" i="8"/>
  <c r="A1160" i="8"/>
  <c r="AA1159" i="8"/>
  <c r="S1159" i="8"/>
  <c r="B1159" i="8"/>
  <c r="A1159" i="8"/>
  <c r="AA1158" i="8"/>
  <c r="S1158" i="8"/>
  <c r="B1158" i="8"/>
  <c r="A1158" i="8"/>
  <c r="AA1157" i="8"/>
  <c r="S1157" i="8"/>
  <c r="B1157" i="8"/>
  <c r="A1157" i="8"/>
  <c r="S1156" i="8"/>
  <c r="B1156" i="8"/>
  <c r="A1156" i="8"/>
  <c r="S1155" i="8"/>
  <c r="J1155" i="8"/>
  <c r="I1155" i="8"/>
  <c r="S1154" i="8"/>
  <c r="J1154" i="8"/>
  <c r="I1154" i="8"/>
  <c r="A1154" i="8"/>
  <c r="S1153" i="8"/>
  <c r="J1153" i="8"/>
  <c r="I1153" i="8"/>
  <c r="S1152" i="8"/>
  <c r="J1152" i="8"/>
  <c r="I1152" i="8"/>
  <c r="A1152" i="8"/>
  <c r="S1151" i="8"/>
  <c r="J1151" i="8"/>
  <c r="I1151" i="8"/>
  <c r="S1150" i="8"/>
  <c r="J1150" i="8"/>
  <c r="AA1150" i="8" s="1"/>
  <c r="I1150" i="8"/>
  <c r="A1150" i="8"/>
  <c r="S1149" i="8"/>
  <c r="J1149" i="8"/>
  <c r="I1149" i="8"/>
  <c r="S1148" i="8"/>
  <c r="J1148" i="8"/>
  <c r="I1148" i="8"/>
  <c r="A1148" i="8"/>
  <c r="S1147" i="8"/>
  <c r="J1147" i="8"/>
  <c r="I1147" i="8"/>
  <c r="S1146" i="8"/>
  <c r="J1146" i="8"/>
  <c r="AA1146" i="8" s="1"/>
  <c r="I1146" i="8"/>
  <c r="A1146" i="8"/>
  <c r="S1145" i="8"/>
  <c r="J1145" i="8"/>
  <c r="I1145" i="8"/>
  <c r="S1144" i="8"/>
  <c r="J1144" i="8"/>
  <c r="I1144" i="8"/>
  <c r="A1144" i="8"/>
  <c r="S1143" i="8"/>
  <c r="J1143" i="8"/>
  <c r="I1143" i="8"/>
  <c r="S1142" i="8"/>
  <c r="J1142" i="8"/>
  <c r="AA1142" i="8" s="1"/>
  <c r="I1142" i="8"/>
  <c r="A1142" i="8"/>
  <c r="S1141" i="8"/>
  <c r="J1141" i="8"/>
  <c r="I1141" i="8"/>
  <c r="S1140" i="8"/>
  <c r="J1140" i="8"/>
  <c r="AA1140" i="8" s="1"/>
  <c r="I1140" i="8"/>
  <c r="A1140" i="8"/>
  <c r="S1139" i="8"/>
  <c r="J1139" i="8"/>
  <c r="I1139" i="8"/>
  <c r="S1138" i="8"/>
  <c r="J1138" i="8"/>
  <c r="AA1138" i="8" s="1"/>
  <c r="I1138" i="8"/>
  <c r="S1137" i="8"/>
  <c r="J1137" i="8"/>
  <c r="I1137" i="8"/>
  <c r="S1136" i="8"/>
  <c r="J1136" i="8"/>
  <c r="AA1136" i="8" s="1"/>
  <c r="I1136" i="8"/>
  <c r="S1135" i="8"/>
  <c r="J1135" i="8"/>
  <c r="I1135" i="8"/>
  <c r="S1134" i="8"/>
  <c r="J1134" i="8"/>
  <c r="AA1134" i="8" s="1"/>
  <c r="I1134" i="8"/>
  <c r="S1133" i="8"/>
  <c r="J1133" i="8"/>
  <c r="I1133" i="8"/>
  <c r="S1132" i="8"/>
  <c r="J1132" i="8"/>
  <c r="AA1132" i="8" s="1"/>
  <c r="I1132" i="8"/>
  <c r="S1131" i="8"/>
  <c r="J1131" i="8"/>
  <c r="I1131" i="8"/>
  <c r="S1130" i="8"/>
  <c r="J1130" i="8"/>
  <c r="AA1130" i="8" s="1"/>
  <c r="I1130" i="8"/>
  <c r="S1129" i="8"/>
  <c r="J1129" i="8"/>
  <c r="I1129" i="8"/>
  <c r="S1128" i="8"/>
  <c r="J1128" i="8"/>
  <c r="AA1128" i="8" s="1"/>
  <c r="I1128" i="8"/>
  <c r="S1127" i="8"/>
  <c r="J1127" i="8"/>
  <c r="I1127" i="8"/>
  <c r="S1126" i="8"/>
  <c r="J1126" i="8"/>
  <c r="AA1126" i="8" s="1"/>
  <c r="I1126" i="8"/>
  <c r="S1125" i="8"/>
  <c r="J1125" i="8"/>
  <c r="I1125" i="8"/>
  <c r="S1124" i="8"/>
  <c r="J1124" i="8"/>
  <c r="AA1124" i="8" s="1"/>
  <c r="I1124" i="8"/>
  <c r="S1123" i="8"/>
  <c r="J1123" i="8"/>
  <c r="I1123" i="8"/>
  <c r="S1122" i="8"/>
  <c r="J1122" i="8"/>
  <c r="AA1122" i="8" s="1"/>
  <c r="I1122" i="8"/>
  <c r="S1121" i="8"/>
  <c r="J1121" i="8"/>
  <c r="I1121" i="8"/>
  <c r="S1120" i="8"/>
  <c r="J1120" i="8"/>
  <c r="AA1120" i="8" s="1"/>
  <c r="I1120" i="8"/>
  <c r="S1119" i="8"/>
  <c r="J1119" i="8"/>
  <c r="I1119" i="8"/>
  <c r="S1118" i="8"/>
  <c r="J1118" i="8"/>
  <c r="AA1118" i="8" s="1"/>
  <c r="I1118" i="8"/>
  <c r="S1117" i="8"/>
  <c r="J1117" i="8"/>
  <c r="I1117" i="8"/>
  <c r="S1116" i="8"/>
  <c r="J1116" i="8"/>
  <c r="AA1116" i="8" s="1"/>
  <c r="I1116" i="8"/>
  <c r="S1115" i="8"/>
  <c r="J1115" i="8"/>
  <c r="I1115" i="8"/>
  <c r="S1114" i="8"/>
  <c r="J1114" i="8"/>
  <c r="AA1114" i="8" s="1"/>
  <c r="I1114" i="8"/>
  <c r="S1113" i="8"/>
  <c r="J1113" i="8"/>
  <c r="I1113" i="8"/>
  <c r="S1112" i="8"/>
  <c r="J1112" i="8"/>
  <c r="AA1112" i="8" s="1"/>
  <c r="I1112" i="8"/>
  <c r="S1111" i="8"/>
  <c r="J1111" i="8"/>
  <c r="I1111" i="8"/>
  <c r="S1110" i="8"/>
  <c r="J1110" i="8"/>
  <c r="AA1110" i="8" s="1"/>
  <c r="I1110" i="8"/>
  <c r="S1109" i="8"/>
  <c r="J1109" i="8"/>
  <c r="I1109" i="8"/>
  <c r="S1108" i="8"/>
  <c r="J1108" i="8"/>
  <c r="AA1108" i="8" s="1"/>
  <c r="I1108" i="8"/>
  <c r="S1107" i="8"/>
  <c r="J1107" i="8"/>
  <c r="I1107" i="8"/>
  <c r="S1106" i="8"/>
  <c r="J1106" i="8"/>
  <c r="AA1106" i="8" s="1"/>
  <c r="I1106" i="8"/>
  <c r="S1105" i="8"/>
  <c r="J1105" i="8"/>
  <c r="I1105" i="8"/>
  <c r="S1104" i="8"/>
  <c r="J1104" i="8"/>
  <c r="AA1104" i="8" s="1"/>
  <c r="I1104" i="8"/>
  <c r="S1103" i="8"/>
  <c r="J1103" i="8"/>
  <c r="A1103" i="8" s="1"/>
  <c r="I1103" i="8"/>
  <c r="B1103" i="8"/>
  <c r="AA1102" i="8"/>
  <c r="S1102" i="8"/>
  <c r="J1102" i="8"/>
  <c r="A1102" i="8" s="1"/>
  <c r="I1102" i="8"/>
  <c r="B1102" i="8"/>
  <c r="S1101" i="8"/>
  <c r="J1101" i="8"/>
  <c r="A1101" i="8" s="1"/>
  <c r="I1101" i="8"/>
  <c r="B1101" i="8"/>
  <c r="AA1100" i="8"/>
  <c r="S1100" i="8"/>
  <c r="J1100" i="8"/>
  <c r="A1100" i="8" s="1"/>
  <c r="I1100" i="8"/>
  <c r="B1100" i="8"/>
  <c r="S1099" i="8"/>
  <c r="J1099" i="8"/>
  <c r="A1099" i="8" s="1"/>
  <c r="I1099" i="8"/>
  <c r="B1099" i="8"/>
  <c r="AA1098" i="8"/>
  <c r="S1098" i="8"/>
  <c r="B1098" i="8"/>
  <c r="A1098" i="8"/>
  <c r="S1097" i="8"/>
  <c r="J1097" i="8"/>
  <c r="I1097" i="8"/>
  <c r="B1097" i="8"/>
  <c r="A1097" i="8"/>
  <c r="S1096" i="8"/>
  <c r="J1096" i="8"/>
  <c r="I1096" i="8"/>
  <c r="S1095" i="8"/>
  <c r="J1095" i="8"/>
  <c r="I1095" i="8"/>
  <c r="B1095" i="8"/>
  <c r="A1095" i="8"/>
  <c r="S1094" i="8"/>
  <c r="J1094" i="8"/>
  <c r="I1094" i="8"/>
  <c r="S1093" i="8"/>
  <c r="J1093" i="8"/>
  <c r="I1093" i="8"/>
  <c r="B1093" i="8"/>
  <c r="A1093" i="8"/>
  <c r="S1092" i="8"/>
  <c r="J1092" i="8"/>
  <c r="I1092" i="8"/>
  <c r="S1091" i="8"/>
  <c r="J1091" i="8"/>
  <c r="I1091" i="8"/>
  <c r="B1091" i="8"/>
  <c r="A1091" i="8"/>
  <c r="S1090" i="8"/>
  <c r="J1090" i="8"/>
  <c r="I1090" i="8"/>
  <c r="S1089" i="8"/>
  <c r="J1089" i="8"/>
  <c r="I1089" i="8"/>
  <c r="B1089" i="8"/>
  <c r="A1089" i="8"/>
  <c r="S1088" i="8"/>
  <c r="J1088" i="8"/>
  <c r="I1088" i="8"/>
  <c r="S1087" i="8"/>
  <c r="J1087" i="8"/>
  <c r="I1087" i="8"/>
  <c r="B1087" i="8"/>
  <c r="A1087" i="8"/>
  <c r="S1086" i="8"/>
  <c r="J1086" i="8"/>
  <c r="I1086" i="8"/>
  <c r="S1085" i="8"/>
  <c r="J1085" i="8"/>
  <c r="I1085" i="8"/>
  <c r="B1085" i="8"/>
  <c r="A1085" i="8"/>
  <c r="S1084" i="8"/>
  <c r="J1084" i="8"/>
  <c r="I1084" i="8"/>
  <c r="S1083" i="8"/>
  <c r="J1083" i="8"/>
  <c r="I1083" i="8"/>
  <c r="B1083" i="8"/>
  <c r="A1083" i="8"/>
  <c r="S1082" i="8"/>
  <c r="J1082" i="8"/>
  <c r="I1082" i="8"/>
  <c r="S1081" i="8"/>
  <c r="J1081" i="8"/>
  <c r="I1081" i="8"/>
  <c r="B1081" i="8"/>
  <c r="A1081" i="8"/>
  <c r="S1080" i="8"/>
  <c r="J1080" i="8"/>
  <c r="I1080" i="8"/>
  <c r="S1079" i="8"/>
  <c r="J1079" i="8"/>
  <c r="I1079" i="8"/>
  <c r="B1079" i="8"/>
  <c r="A1079" i="8"/>
  <c r="S1078" i="8"/>
  <c r="J1078" i="8"/>
  <c r="I1078" i="8"/>
  <c r="S1077" i="8"/>
  <c r="J1077" i="8"/>
  <c r="I1077" i="8"/>
  <c r="B1077" i="8"/>
  <c r="A1077" i="8"/>
  <c r="S1076" i="8"/>
  <c r="J1076" i="8"/>
  <c r="I1076" i="8"/>
  <c r="S1075" i="8"/>
  <c r="J1075" i="8"/>
  <c r="I1075" i="8"/>
  <c r="B1075" i="8"/>
  <c r="A1075" i="8"/>
  <c r="S1074" i="8"/>
  <c r="J1074" i="8"/>
  <c r="I1074" i="8"/>
  <c r="S1073" i="8"/>
  <c r="J1073" i="8"/>
  <c r="I1073" i="8"/>
  <c r="B1073" i="8"/>
  <c r="A1073" i="8"/>
  <c r="S1072" i="8"/>
  <c r="J1072" i="8"/>
  <c r="I1072" i="8"/>
  <c r="S1071" i="8"/>
  <c r="J1071" i="8"/>
  <c r="I1071" i="8"/>
  <c r="B1071" i="8"/>
  <c r="A1071" i="8"/>
  <c r="S1070" i="8"/>
  <c r="J1070" i="8"/>
  <c r="I1070" i="8"/>
  <c r="S1069" i="8"/>
  <c r="J1069" i="8"/>
  <c r="I1069" i="8"/>
  <c r="B1069" i="8"/>
  <c r="A1069" i="8"/>
  <c r="S1068" i="8"/>
  <c r="J1068" i="8"/>
  <c r="I1068" i="8"/>
  <c r="S1067" i="8"/>
  <c r="J1067" i="8"/>
  <c r="I1067" i="8"/>
  <c r="B1067" i="8"/>
  <c r="A1067" i="8"/>
  <c r="S1066" i="8"/>
  <c r="J1066" i="8"/>
  <c r="I1066" i="8"/>
  <c r="S1065" i="8"/>
  <c r="J1065" i="8"/>
  <c r="I1065" i="8"/>
  <c r="B1065" i="8"/>
  <c r="A1065" i="8"/>
  <c r="S1064" i="8"/>
  <c r="J1064" i="8"/>
  <c r="I1064" i="8"/>
  <c r="S1063" i="8"/>
  <c r="J1063" i="8"/>
  <c r="I1063" i="8"/>
  <c r="B1063" i="8"/>
  <c r="A1063" i="8"/>
  <c r="S1062" i="8"/>
  <c r="J1062" i="8"/>
  <c r="I1062" i="8"/>
  <c r="S1061" i="8"/>
  <c r="J1061" i="8"/>
  <c r="I1061" i="8"/>
  <c r="B1061" i="8"/>
  <c r="A1061" i="8"/>
  <c r="S1060" i="8"/>
  <c r="J1060" i="8"/>
  <c r="I1060" i="8"/>
  <c r="S1059" i="8"/>
  <c r="J1059" i="8"/>
  <c r="I1059" i="8"/>
  <c r="B1059" i="8"/>
  <c r="A1059" i="8"/>
  <c r="S1058" i="8"/>
  <c r="J1058" i="8"/>
  <c r="I1058" i="8"/>
  <c r="S1057" i="8"/>
  <c r="J1057" i="8"/>
  <c r="I1057" i="8"/>
  <c r="B1057" i="8"/>
  <c r="A1057" i="8"/>
  <c r="S1056" i="8"/>
  <c r="J1056" i="8"/>
  <c r="I1056" i="8"/>
  <c r="S1055" i="8"/>
  <c r="J1055" i="8"/>
  <c r="I1055" i="8"/>
  <c r="B1055" i="8"/>
  <c r="A1055" i="8"/>
  <c r="S1054" i="8"/>
  <c r="J1054" i="8"/>
  <c r="I1054" i="8"/>
  <c r="S1053" i="8"/>
  <c r="J1053" i="8"/>
  <c r="I1053" i="8"/>
  <c r="B1053" i="8"/>
  <c r="A1053" i="8"/>
  <c r="S1052" i="8"/>
  <c r="J1052" i="8"/>
  <c r="I1052" i="8"/>
  <c r="S1051" i="8"/>
  <c r="J1051" i="8"/>
  <c r="I1051" i="8"/>
  <c r="B1051" i="8"/>
  <c r="A1051" i="8"/>
  <c r="S1050" i="8"/>
  <c r="J1050" i="8"/>
  <c r="I1050" i="8"/>
  <c r="S1049" i="8"/>
  <c r="J1049" i="8"/>
  <c r="I1049" i="8"/>
  <c r="B1049" i="8"/>
  <c r="A1049" i="8"/>
  <c r="S1048" i="8"/>
  <c r="J1048" i="8"/>
  <c r="I1048" i="8"/>
  <c r="S1047" i="8"/>
  <c r="J1047" i="8"/>
  <c r="I1047" i="8"/>
  <c r="B1047" i="8"/>
  <c r="A1047" i="8"/>
  <c r="S1046" i="8"/>
  <c r="J1046" i="8"/>
  <c r="I1046" i="8"/>
  <c r="S1045" i="8"/>
  <c r="J1045" i="8"/>
  <c r="I1045" i="8"/>
  <c r="B1045" i="8"/>
  <c r="A1045" i="8"/>
  <c r="S1044" i="8"/>
  <c r="J1044" i="8"/>
  <c r="I1044" i="8"/>
  <c r="S1043" i="8"/>
  <c r="J1043" i="8"/>
  <c r="I1043" i="8"/>
  <c r="B1043" i="8"/>
  <c r="A1043" i="8"/>
  <c r="S1042" i="8"/>
  <c r="J1042" i="8"/>
  <c r="I1042" i="8"/>
  <c r="S1041" i="8"/>
  <c r="J1041" i="8"/>
  <c r="I1041" i="8"/>
  <c r="B1041" i="8"/>
  <c r="A1041" i="8"/>
  <c r="S1040" i="8"/>
  <c r="J1040" i="8"/>
  <c r="I1040" i="8"/>
  <c r="S1039" i="8"/>
  <c r="J1039" i="8"/>
  <c r="I1039" i="8"/>
  <c r="B1039" i="8"/>
  <c r="A1039" i="8"/>
  <c r="S1038" i="8"/>
  <c r="J1038" i="8"/>
  <c r="I1038" i="8"/>
  <c r="S1037" i="8"/>
  <c r="J1037" i="8"/>
  <c r="I1037" i="8"/>
  <c r="B1037" i="8"/>
  <c r="A1037" i="8"/>
  <c r="S1036" i="8"/>
  <c r="J1036" i="8"/>
  <c r="I1036" i="8"/>
  <c r="S1035" i="8"/>
  <c r="J1035" i="8"/>
  <c r="I1035" i="8"/>
  <c r="B1035" i="8"/>
  <c r="A1035" i="8"/>
  <c r="S1034" i="8"/>
  <c r="J1034" i="8"/>
  <c r="I1034" i="8"/>
  <c r="S1033" i="8"/>
  <c r="J1033" i="8"/>
  <c r="I1033" i="8"/>
  <c r="B1033" i="8"/>
  <c r="A1033" i="8"/>
  <c r="S1032" i="8"/>
  <c r="J1032" i="8"/>
  <c r="I1032" i="8"/>
  <c r="S1031" i="8"/>
  <c r="J1031" i="8"/>
  <c r="I1031" i="8"/>
  <c r="B1031" i="8"/>
  <c r="A1031" i="8"/>
  <c r="S1030" i="8"/>
  <c r="J1030" i="8"/>
  <c r="I1030" i="8"/>
  <c r="S1029" i="8"/>
  <c r="J1029" i="8"/>
  <c r="I1029" i="8"/>
  <c r="B1029" i="8"/>
  <c r="A1029" i="8"/>
  <c r="S1028" i="8"/>
  <c r="J1028" i="8"/>
  <c r="I1028" i="8"/>
  <c r="S1027" i="8"/>
  <c r="J1027" i="8"/>
  <c r="I1027" i="8"/>
  <c r="B1027" i="8"/>
  <c r="A1027" i="8"/>
  <c r="S1026" i="8"/>
  <c r="J1026" i="8"/>
  <c r="I1026" i="8"/>
  <c r="S1025" i="8"/>
  <c r="J1025" i="8"/>
  <c r="I1025" i="8"/>
  <c r="B1025" i="8"/>
  <c r="A1025" i="8"/>
  <c r="S1024" i="8"/>
  <c r="J1024" i="8"/>
  <c r="I1024" i="8"/>
  <c r="S1023" i="8"/>
  <c r="J1023" i="8"/>
  <c r="I1023" i="8"/>
  <c r="B1023" i="8"/>
  <c r="A1023" i="8"/>
  <c r="S1022" i="8"/>
  <c r="J1022" i="8"/>
  <c r="I1022" i="8"/>
  <c r="S1021" i="8"/>
  <c r="J1021" i="8"/>
  <c r="I1021" i="8"/>
  <c r="B1021" i="8"/>
  <c r="A1021" i="8"/>
  <c r="S1020" i="8"/>
  <c r="J1020" i="8"/>
  <c r="I1020" i="8"/>
  <c r="S1019" i="8"/>
  <c r="J1019" i="8"/>
  <c r="I1019" i="8"/>
  <c r="B1019" i="8"/>
  <c r="A1019" i="8"/>
  <c r="S1018" i="8"/>
  <c r="J1018" i="8"/>
  <c r="I1018" i="8"/>
  <c r="S1017" i="8"/>
  <c r="J1017" i="8"/>
  <c r="I1017" i="8"/>
  <c r="B1017" i="8"/>
  <c r="A1017" i="8"/>
  <c r="S1016" i="8"/>
  <c r="J1016" i="8"/>
  <c r="I1016" i="8"/>
  <c r="S1015" i="8"/>
  <c r="J1015" i="8"/>
  <c r="I1015" i="8"/>
  <c r="B1015" i="8"/>
  <c r="A1015" i="8"/>
  <c r="S1014" i="8"/>
  <c r="J1014" i="8"/>
  <c r="I1014" i="8"/>
  <c r="S1013" i="8"/>
  <c r="J1013" i="8"/>
  <c r="I1013" i="8"/>
  <c r="B1013" i="8"/>
  <c r="A1013" i="8"/>
  <c r="S1012" i="8"/>
  <c r="J1012" i="8"/>
  <c r="I1012" i="8"/>
  <c r="S1011" i="8"/>
  <c r="J1011" i="8"/>
  <c r="I1011" i="8"/>
  <c r="B1011" i="8"/>
  <c r="A1011" i="8"/>
  <c r="S1010" i="8"/>
  <c r="J1010" i="8"/>
  <c r="I1010" i="8"/>
  <c r="S1009" i="8"/>
  <c r="J1009" i="8"/>
  <c r="I1009" i="8"/>
  <c r="B1009" i="8"/>
  <c r="A1009" i="8"/>
  <c r="S1008" i="8"/>
  <c r="J1008" i="8"/>
  <c r="I1008" i="8"/>
  <c r="S1007" i="8"/>
  <c r="J1007" i="8"/>
  <c r="I1007" i="8"/>
  <c r="B1007" i="8"/>
  <c r="A1007" i="8"/>
  <c r="S1006" i="8"/>
  <c r="J1006" i="8"/>
  <c r="I1006" i="8"/>
  <c r="S1005" i="8"/>
  <c r="J1005" i="8"/>
  <c r="I1005" i="8"/>
  <c r="B1005" i="8"/>
  <c r="A1005" i="8"/>
  <c r="S1004" i="8"/>
  <c r="J1004" i="8"/>
  <c r="I1004" i="8"/>
  <c r="S1003" i="8"/>
  <c r="J1003" i="8"/>
  <c r="I1003" i="8"/>
  <c r="B1003" i="8"/>
  <c r="A1003" i="8"/>
  <c r="S1002" i="8"/>
  <c r="J1002" i="8"/>
  <c r="I1002" i="8"/>
  <c r="S1001" i="8"/>
  <c r="J1001" i="8"/>
  <c r="I1001" i="8"/>
  <c r="B1001" i="8"/>
  <c r="A1001" i="8"/>
  <c r="S1000" i="8"/>
  <c r="J1000" i="8"/>
  <c r="I1000" i="8"/>
  <c r="S999" i="8"/>
  <c r="J999" i="8"/>
  <c r="I999" i="8"/>
  <c r="B999" i="8"/>
  <c r="A999" i="8"/>
  <c r="S998" i="8"/>
  <c r="J998" i="8"/>
  <c r="I998" i="8"/>
  <c r="S997" i="8"/>
  <c r="J997" i="8"/>
  <c r="I997" i="8"/>
  <c r="B997" i="8"/>
  <c r="A997" i="8"/>
  <c r="S996" i="8"/>
  <c r="J996" i="8"/>
  <c r="I996" i="8"/>
  <c r="S995" i="8"/>
  <c r="J995" i="8"/>
  <c r="I995" i="8"/>
  <c r="B995" i="8"/>
  <c r="A995" i="8"/>
  <c r="S994" i="8"/>
  <c r="J994" i="8"/>
  <c r="I994" i="8"/>
  <c r="S993" i="8"/>
  <c r="J993" i="8"/>
  <c r="I993" i="8"/>
  <c r="B993" i="8"/>
  <c r="A993" i="8"/>
  <c r="S992" i="8"/>
  <c r="J992" i="8"/>
  <c r="I992" i="8"/>
  <c r="S991" i="8"/>
  <c r="J991" i="8"/>
  <c r="I991" i="8"/>
  <c r="B991" i="8"/>
  <c r="A991" i="8"/>
  <c r="S990" i="8"/>
  <c r="J990" i="8"/>
  <c r="I990" i="8"/>
  <c r="S989" i="8"/>
  <c r="J989" i="8"/>
  <c r="B989" i="8" s="1"/>
  <c r="I989" i="8"/>
  <c r="A989" i="8"/>
  <c r="S988" i="8"/>
  <c r="J988" i="8"/>
  <c r="I988" i="8"/>
  <c r="S987" i="8"/>
  <c r="J987" i="8"/>
  <c r="B987" i="8" s="1"/>
  <c r="I987" i="8"/>
  <c r="A987" i="8"/>
  <c r="S986" i="8"/>
  <c r="J986" i="8"/>
  <c r="I986" i="8"/>
  <c r="S985" i="8"/>
  <c r="J985" i="8"/>
  <c r="I985" i="8"/>
  <c r="A985" i="8"/>
  <c r="S984" i="8"/>
  <c r="J984" i="8"/>
  <c r="I984" i="8"/>
  <c r="S983" i="8"/>
  <c r="J983" i="8"/>
  <c r="AA983" i="8" s="1"/>
  <c r="I983" i="8"/>
  <c r="A983" i="8"/>
  <c r="S982" i="8"/>
  <c r="J982" i="8"/>
  <c r="I982" i="8"/>
  <c r="S981" i="8"/>
  <c r="J981" i="8"/>
  <c r="I981" i="8"/>
  <c r="A981" i="8"/>
  <c r="S980" i="8"/>
  <c r="J980" i="8"/>
  <c r="I980" i="8"/>
  <c r="S979" i="8"/>
  <c r="J979" i="8"/>
  <c r="AA979" i="8" s="1"/>
  <c r="I979" i="8"/>
  <c r="A979" i="8"/>
  <c r="S978" i="8"/>
  <c r="J978" i="8"/>
  <c r="I978" i="8"/>
  <c r="S977" i="8"/>
  <c r="J977" i="8"/>
  <c r="AA977" i="8" s="1"/>
  <c r="I977" i="8"/>
  <c r="A977" i="8"/>
  <c r="AA976" i="8"/>
  <c r="S976" i="8"/>
  <c r="B976" i="8"/>
  <c r="A976" i="8"/>
  <c r="AA975" i="8"/>
  <c r="S975" i="8"/>
  <c r="B975" i="8"/>
  <c r="A975" i="8"/>
  <c r="S974" i="8"/>
  <c r="B974" i="8"/>
  <c r="A974" i="8"/>
  <c r="S973" i="8"/>
  <c r="J973" i="8"/>
  <c r="I973" i="8"/>
  <c r="S972" i="8"/>
  <c r="J972" i="8"/>
  <c r="I972" i="8"/>
  <c r="A972" i="8"/>
  <c r="S971" i="8"/>
  <c r="J971" i="8"/>
  <c r="I971" i="8"/>
  <c r="S970" i="8"/>
  <c r="J970" i="8"/>
  <c r="AA970" i="8" s="1"/>
  <c r="I970" i="8"/>
  <c r="A970" i="8"/>
  <c r="S969" i="8"/>
  <c r="J969" i="8"/>
  <c r="I969" i="8"/>
  <c r="S968" i="8"/>
  <c r="J968" i="8"/>
  <c r="I968" i="8"/>
  <c r="A968" i="8"/>
  <c r="S967" i="8"/>
  <c r="J967" i="8"/>
  <c r="I967" i="8"/>
  <c r="S966" i="8"/>
  <c r="J966" i="8"/>
  <c r="AA966" i="8" s="1"/>
  <c r="I966" i="8"/>
  <c r="A966" i="8"/>
  <c r="S965" i="8"/>
  <c r="J965" i="8"/>
  <c r="I965" i="8"/>
  <c r="S964" i="8"/>
  <c r="J964" i="8"/>
  <c r="I964" i="8"/>
  <c r="A964" i="8"/>
  <c r="S963" i="8"/>
  <c r="J963" i="8"/>
  <c r="I963" i="8"/>
  <c r="S962" i="8"/>
  <c r="J962" i="8"/>
  <c r="AA962" i="8" s="1"/>
  <c r="I962" i="8"/>
  <c r="A962" i="8"/>
  <c r="S961" i="8"/>
  <c r="J961" i="8"/>
  <c r="I961" i="8"/>
  <c r="S960" i="8"/>
  <c r="J960" i="8"/>
  <c r="AA960" i="8" s="1"/>
  <c r="I960" i="8"/>
  <c r="A960" i="8"/>
  <c r="S959" i="8"/>
  <c r="J959" i="8"/>
  <c r="I959" i="8"/>
  <c r="S958" i="8"/>
  <c r="J958" i="8"/>
  <c r="AA958" i="8" s="1"/>
  <c r="I958" i="8"/>
  <c r="A958" i="8"/>
  <c r="S957" i="8"/>
  <c r="J957" i="8"/>
  <c r="I957" i="8"/>
  <c r="S956" i="8"/>
  <c r="J956" i="8"/>
  <c r="AA956" i="8" s="1"/>
  <c r="I956" i="8"/>
  <c r="A956" i="8"/>
  <c r="S955" i="8"/>
  <c r="J955" i="8"/>
  <c r="I955" i="8"/>
  <c r="S954" i="8"/>
  <c r="J954" i="8"/>
  <c r="I954" i="8"/>
  <c r="A954" i="8"/>
  <c r="S953" i="8"/>
  <c r="J953" i="8"/>
  <c r="I953" i="8"/>
  <c r="S952" i="8"/>
  <c r="J952" i="8"/>
  <c r="AA952" i="8" s="1"/>
  <c r="I952" i="8"/>
  <c r="A952" i="8"/>
  <c r="S951" i="8"/>
  <c r="J951" i="8"/>
  <c r="I951" i="8"/>
  <c r="S950" i="8"/>
  <c r="J950" i="8"/>
  <c r="I950" i="8"/>
  <c r="A950" i="8"/>
  <c r="S949" i="8"/>
  <c r="J949" i="8"/>
  <c r="I949" i="8"/>
  <c r="S948" i="8"/>
  <c r="J948" i="8"/>
  <c r="I948" i="8"/>
  <c r="A948" i="8"/>
  <c r="S947" i="8"/>
  <c r="J947" i="8"/>
  <c r="I947" i="8"/>
  <c r="S946" i="8"/>
  <c r="J946" i="8"/>
  <c r="AA946" i="8" s="1"/>
  <c r="I946" i="8"/>
  <c r="A946" i="8"/>
  <c r="S945" i="8"/>
  <c r="J945" i="8"/>
  <c r="I945" i="8"/>
  <c r="S944" i="8"/>
  <c r="J944" i="8"/>
  <c r="I944" i="8"/>
  <c r="A944" i="8"/>
  <c r="S943" i="8"/>
  <c r="J943" i="8"/>
  <c r="I943" i="8"/>
  <c r="S942" i="8"/>
  <c r="J942" i="8"/>
  <c r="AA942" i="8" s="1"/>
  <c r="I942" i="8"/>
  <c r="A942" i="8"/>
  <c r="S941" i="8"/>
  <c r="J941" i="8"/>
  <c r="I941" i="8"/>
  <c r="S940" i="8"/>
  <c r="J940" i="8"/>
  <c r="I940" i="8"/>
  <c r="A940" i="8"/>
  <c r="S939" i="8"/>
  <c r="J939" i="8"/>
  <c r="I939" i="8"/>
  <c r="S938" i="8"/>
  <c r="J938" i="8"/>
  <c r="AA938" i="8" s="1"/>
  <c r="I938" i="8"/>
  <c r="A938" i="8"/>
  <c r="S937" i="8"/>
  <c r="J937" i="8"/>
  <c r="I937" i="8"/>
  <c r="S936" i="8"/>
  <c r="J936" i="8"/>
  <c r="AA936" i="8" s="1"/>
  <c r="I936" i="8"/>
  <c r="A936" i="8"/>
  <c r="S935" i="8"/>
  <c r="J935" i="8"/>
  <c r="I935" i="8"/>
  <c r="S934" i="8"/>
  <c r="J934" i="8"/>
  <c r="AA934" i="8" s="1"/>
  <c r="I934" i="8"/>
  <c r="A934" i="8"/>
  <c r="S933" i="8"/>
  <c r="J933" i="8"/>
  <c r="I933" i="8"/>
  <c r="S932" i="8"/>
  <c r="J932" i="8"/>
  <c r="AA932" i="8" s="1"/>
  <c r="I932" i="8"/>
  <c r="A932" i="8"/>
  <c r="S931" i="8"/>
  <c r="J931" i="8"/>
  <c r="I931" i="8"/>
  <c r="S930" i="8"/>
  <c r="J930" i="8"/>
  <c r="I930" i="8"/>
  <c r="A930" i="8"/>
  <c r="S929" i="8"/>
  <c r="J929" i="8"/>
  <c r="I929" i="8"/>
  <c r="S928" i="8"/>
  <c r="J928" i="8"/>
  <c r="AA928" i="8" s="1"/>
  <c r="I928" i="8"/>
  <c r="A928" i="8"/>
  <c r="S927" i="8"/>
  <c r="J927" i="8"/>
  <c r="I927" i="8"/>
  <c r="S926" i="8"/>
  <c r="J926" i="8"/>
  <c r="I926" i="8"/>
  <c r="A926" i="8"/>
  <c r="S925" i="8"/>
  <c r="J925" i="8"/>
  <c r="I925" i="8"/>
  <c r="S924" i="8"/>
  <c r="J924" i="8"/>
  <c r="I924" i="8"/>
  <c r="A924" i="8"/>
  <c r="S923" i="8"/>
  <c r="J923" i="8"/>
  <c r="I923" i="8"/>
  <c r="S922" i="8"/>
  <c r="J922" i="8"/>
  <c r="AA922" i="8" s="1"/>
  <c r="I922" i="8"/>
  <c r="A922" i="8"/>
  <c r="S921" i="8"/>
  <c r="J921" i="8"/>
  <c r="I921" i="8"/>
  <c r="S920" i="8"/>
  <c r="J920" i="8"/>
  <c r="I920" i="8"/>
  <c r="A920" i="8"/>
  <c r="S919" i="8"/>
  <c r="J919" i="8"/>
  <c r="I919" i="8"/>
  <c r="S918" i="8"/>
  <c r="J918" i="8"/>
  <c r="AA918" i="8" s="1"/>
  <c r="I918" i="8"/>
  <c r="A918" i="8"/>
  <c r="S917" i="8"/>
  <c r="J917" i="8"/>
  <c r="I917" i="8"/>
  <c r="S916" i="8"/>
  <c r="J916" i="8"/>
  <c r="I916" i="8"/>
  <c r="A916" i="8"/>
  <c r="S915" i="8"/>
  <c r="J915" i="8"/>
  <c r="I915" i="8"/>
  <c r="S914" i="8"/>
  <c r="J914" i="8"/>
  <c r="AA914" i="8" s="1"/>
  <c r="I914" i="8"/>
  <c r="A914" i="8"/>
  <c r="S913" i="8"/>
  <c r="J913" i="8"/>
  <c r="I913" i="8"/>
  <c r="S912" i="8"/>
  <c r="J912" i="8"/>
  <c r="AA912" i="8" s="1"/>
  <c r="I912" i="8"/>
  <c r="A912" i="8"/>
  <c r="S911" i="8"/>
  <c r="J911" i="8"/>
  <c r="I911" i="8"/>
  <c r="S910" i="8"/>
  <c r="J910" i="8"/>
  <c r="AA910" i="8" s="1"/>
  <c r="I910" i="8"/>
  <c r="A910" i="8"/>
  <c r="S909" i="8"/>
  <c r="J909" i="8"/>
  <c r="I909" i="8"/>
  <c r="S908" i="8"/>
  <c r="J908" i="8"/>
  <c r="AA908" i="8" s="1"/>
  <c r="I908" i="8"/>
  <c r="A908" i="8"/>
  <c r="S907" i="8"/>
  <c r="J907" i="8"/>
  <c r="I907" i="8"/>
  <c r="S906" i="8"/>
  <c r="J906" i="8"/>
  <c r="I906" i="8"/>
  <c r="A906" i="8"/>
  <c r="S905" i="8"/>
  <c r="J905" i="8"/>
  <c r="I905" i="8"/>
  <c r="S904" i="8"/>
  <c r="J904" i="8"/>
  <c r="AA904" i="8" s="1"/>
  <c r="I904" i="8"/>
  <c r="A904" i="8"/>
  <c r="S903" i="8"/>
  <c r="J903" i="8"/>
  <c r="I903" i="8"/>
  <c r="S902" i="8"/>
  <c r="J902" i="8"/>
  <c r="I902" i="8"/>
  <c r="A902" i="8"/>
  <c r="S901" i="8"/>
  <c r="J901" i="8"/>
  <c r="I901" i="8"/>
  <c r="S900" i="8"/>
  <c r="J900" i="8"/>
  <c r="I900" i="8"/>
  <c r="A900" i="8"/>
  <c r="S899" i="8"/>
  <c r="J899" i="8"/>
  <c r="I899" i="8"/>
  <c r="S898" i="8"/>
  <c r="J898" i="8"/>
  <c r="AA898" i="8" s="1"/>
  <c r="I898" i="8"/>
  <c r="A898" i="8"/>
  <c r="S897" i="8"/>
  <c r="J897" i="8"/>
  <c r="I897" i="8"/>
  <c r="S896" i="8"/>
  <c r="J896" i="8"/>
  <c r="I896" i="8"/>
  <c r="A896" i="8"/>
  <c r="S895" i="8"/>
  <c r="J895" i="8"/>
  <c r="I895" i="8"/>
  <c r="S894" i="8"/>
  <c r="J894" i="8"/>
  <c r="AA894" i="8" s="1"/>
  <c r="I894" i="8"/>
  <c r="A894" i="8"/>
  <c r="S893" i="8"/>
  <c r="J893" i="8"/>
  <c r="I893" i="8"/>
  <c r="S892" i="8"/>
  <c r="J892" i="8"/>
  <c r="I892" i="8"/>
  <c r="A892" i="8"/>
  <c r="S891" i="8"/>
  <c r="J891" i="8"/>
  <c r="I891" i="8"/>
  <c r="S890" i="8"/>
  <c r="J890" i="8"/>
  <c r="AA890" i="8" s="1"/>
  <c r="I890" i="8"/>
  <c r="A890" i="8"/>
  <c r="S889" i="8"/>
  <c r="J889" i="8"/>
  <c r="I889" i="8"/>
  <c r="S888" i="8"/>
  <c r="J888" i="8"/>
  <c r="AA888" i="8" s="1"/>
  <c r="I888" i="8"/>
  <c r="A888" i="8"/>
  <c r="S887" i="8"/>
  <c r="J887" i="8"/>
  <c r="I887" i="8"/>
  <c r="S886" i="8"/>
  <c r="J886" i="8"/>
  <c r="AA886" i="8" s="1"/>
  <c r="I886" i="8"/>
  <c r="A886" i="8"/>
  <c r="S885" i="8"/>
  <c r="J885" i="8"/>
  <c r="I885" i="8"/>
  <c r="S884" i="8"/>
  <c r="J884" i="8"/>
  <c r="AA884" i="8" s="1"/>
  <c r="I884" i="8"/>
  <c r="A884" i="8"/>
  <c r="S883" i="8"/>
  <c r="J883" i="8"/>
  <c r="I883" i="8"/>
  <c r="S882" i="8"/>
  <c r="J882" i="8"/>
  <c r="I882" i="8"/>
  <c r="A882" i="8"/>
  <c r="S881" i="8"/>
  <c r="J881" i="8"/>
  <c r="I881" i="8"/>
  <c r="S880" i="8"/>
  <c r="J880" i="8"/>
  <c r="AA880" i="8" s="1"/>
  <c r="I880" i="8"/>
  <c r="A880" i="8"/>
  <c r="S879" i="8"/>
  <c r="J879" i="8"/>
  <c r="I879" i="8"/>
  <c r="S878" i="8"/>
  <c r="J878" i="8"/>
  <c r="I878" i="8"/>
  <c r="A878" i="8"/>
  <c r="S877" i="8"/>
  <c r="J877" i="8"/>
  <c r="I877" i="8"/>
  <c r="S876" i="8"/>
  <c r="J876" i="8"/>
  <c r="I876" i="8"/>
  <c r="A876" i="8"/>
  <c r="S875" i="8"/>
  <c r="J875" i="8"/>
  <c r="I875" i="8"/>
  <c r="S874" i="8"/>
  <c r="J874" i="8"/>
  <c r="AA874" i="8" s="1"/>
  <c r="I874" i="8"/>
  <c r="A874" i="8"/>
  <c r="S873" i="8"/>
  <c r="J873" i="8"/>
  <c r="I873" i="8"/>
  <c r="S872" i="8"/>
  <c r="J872" i="8"/>
  <c r="I872" i="8"/>
  <c r="A872" i="8"/>
  <c r="S871" i="8"/>
  <c r="J871" i="8"/>
  <c r="I871" i="8"/>
  <c r="S870" i="8"/>
  <c r="J870" i="8"/>
  <c r="I870" i="8"/>
  <c r="S869" i="8"/>
  <c r="J869" i="8"/>
  <c r="I869" i="8"/>
  <c r="S868" i="8"/>
  <c r="J868" i="8"/>
  <c r="I868" i="8"/>
  <c r="A868" i="8"/>
  <c r="S867" i="8"/>
  <c r="J867" i="8"/>
  <c r="I867" i="8"/>
  <c r="S866" i="8"/>
  <c r="J866" i="8"/>
  <c r="I866" i="8"/>
  <c r="A866" i="8"/>
  <c r="S865" i="8"/>
  <c r="J865" i="8"/>
  <c r="I865" i="8"/>
  <c r="S864" i="8"/>
  <c r="J864" i="8"/>
  <c r="I864" i="8"/>
  <c r="A864" i="8"/>
  <c r="S863" i="8"/>
  <c r="J863" i="8"/>
  <c r="I863" i="8"/>
  <c r="S862" i="8"/>
  <c r="J862" i="8"/>
  <c r="A862" i="8" s="1"/>
  <c r="I862" i="8"/>
  <c r="S861" i="8"/>
  <c r="J861" i="8"/>
  <c r="I861" i="8"/>
  <c r="S860" i="8"/>
  <c r="J860" i="8"/>
  <c r="I860" i="8"/>
  <c r="S859" i="8"/>
  <c r="J859" i="8"/>
  <c r="I859" i="8"/>
  <c r="S858" i="8"/>
  <c r="J858" i="8"/>
  <c r="I858" i="8"/>
  <c r="A858" i="8"/>
  <c r="S857" i="8"/>
  <c r="J857" i="8"/>
  <c r="I857" i="8"/>
  <c r="S856" i="8"/>
  <c r="J856" i="8"/>
  <c r="A856" i="8" s="1"/>
  <c r="I856" i="8"/>
  <c r="S855" i="8"/>
  <c r="J855" i="8"/>
  <c r="I855" i="8"/>
  <c r="S854" i="8"/>
  <c r="J854" i="8"/>
  <c r="I854" i="8"/>
  <c r="A854" i="8"/>
  <c r="S853" i="8"/>
  <c r="J853" i="8"/>
  <c r="I853" i="8"/>
  <c r="S852" i="8"/>
  <c r="J852" i="8"/>
  <c r="A852" i="8" s="1"/>
  <c r="I852" i="8"/>
  <c r="S851" i="8"/>
  <c r="J851" i="8"/>
  <c r="I851" i="8"/>
  <c r="S850" i="8"/>
  <c r="J850" i="8"/>
  <c r="I850" i="8"/>
  <c r="A850" i="8"/>
  <c r="S849" i="8"/>
  <c r="J849" i="8"/>
  <c r="I849" i="8"/>
  <c r="S848" i="8"/>
  <c r="J848" i="8"/>
  <c r="I848" i="8"/>
  <c r="A848" i="8"/>
  <c r="S847" i="8"/>
  <c r="J847" i="8"/>
  <c r="I847" i="8"/>
  <c r="S846" i="8"/>
  <c r="J846" i="8"/>
  <c r="I846" i="8"/>
  <c r="S845" i="8"/>
  <c r="J845" i="8"/>
  <c r="I845" i="8"/>
  <c r="S844" i="8"/>
  <c r="J844" i="8"/>
  <c r="I844" i="8"/>
  <c r="A844" i="8"/>
  <c r="S843" i="8"/>
  <c r="J843" i="8"/>
  <c r="I843" i="8"/>
  <c r="S842" i="8"/>
  <c r="J842" i="8"/>
  <c r="I842" i="8"/>
  <c r="A842" i="8"/>
  <c r="S841" i="8"/>
  <c r="J841" i="8"/>
  <c r="I841" i="8"/>
  <c r="S840" i="8"/>
  <c r="J840" i="8"/>
  <c r="I840" i="8"/>
  <c r="A840" i="8"/>
  <c r="S839" i="8"/>
  <c r="J839" i="8"/>
  <c r="I839" i="8"/>
  <c r="S838" i="8"/>
  <c r="J838" i="8"/>
  <c r="A838" i="8" s="1"/>
  <c r="I838" i="8"/>
  <c r="S837" i="8"/>
  <c r="J837" i="8"/>
  <c r="I837" i="8"/>
  <c r="S836" i="8"/>
  <c r="J836" i="8"/>
  <c r="I836" i="8"/>
  <c r="S835" i="8"/>
  <c r="J835" i="8"/>
  <c r="I835" i="8"/>
  <c r="S834" i="8"/>
  <c r="J834" i="8"/>
  <c r="I834" i="8"/>
  <c r="A834" i="8"/>
  <c r="S833" i="8"/>
  <c r="J833" i="8"/>
  <c r="I833" i="8"/>
  <c r="S832" i="8"/>
  <c r="J832" i="8"/>
  <c r="A832" i="8" s="1"/>
  <c r="I832" i="8"/>
  <c r="S831" i="8"/>
  <c r="J831" i="8"/>
  <c r="I831" i="8"/>
  <c r="S830" i="8"/>
  <c r="J830" i="8"/>
  <c r="I830" i="8"/>
  <c r="A830" i="8"/>
  <c r="S829" i="8"/>
  <c r="J829" i="8"/>
  <c r="I829" i="8"/>
  <c r="S828" i="8"/>
  <c r="J828" i="8"/>
  <c r="A828" i="8" s="1"/>
  <c r="I828" i="8"/>
  <c r="S827" i="8"/>
  <c r="J827" i="8"/>
  <c r="I827" i="8"/>
  <c r="S826" i="8"/>
  <c r="J826" i="8"/>
  <c r="I826" i="8"/>
  <c r="A826" i="8"/>
  <c r="S825" i="8"/>
  <c r="J825" i="8"/>
  <c r="I825" i="8"/>
  <c r="S824" i="8"/>
  <c r="J824" i="8"/>
  <c r="I824" i="8"/>
  <c r="A824" i="8"/>
  <c r="S823" i="8"/>
  <c r="J823" i="8"/>
  <c r="I823" i="8"/>
  <c r="S822" i="8"/>
  <c r="J822" i="8"/>
  <c r="I822" i="8"/>
  <c r="S821" i="8"/>
  <c r="J821" i="8"/>
  <c r="I821" i="8"/>
  <c r="S820" i="8"/>
  <c r="J820" i="8"/>
  <c r="I820" i="8"/>
  <c r="A820" i="8"/>
  <c r="S819" i="8"/>
  <c r="J819" i="8"/>
  <c r="I819" i="8"/>
  <c r="S818" i="8"/>
  <c r="J818" i="8"/>
  <c r="I818" i="8"/>
  <c r="A818" i="8"/>
  <c r="S817" i="8"/>
  <c r="J817" i="8"/>
  <c r="I817" i="8"/>
  <c r="S816" i="8"/>
  <c r="J816" i="8"/>
  <c r="I816" i="8"/>
  <c r="A816" i="8"/>
  <c r="S815" i="8"/>
  <c r="J815" i="8"/>
  <c r="I815" i="8"/>
  <c r="S814" i="8"/>
  <c r="J814" i="8"/>
  <c r="A814" i="8" s="1"/>
  <c r="I814" i="8"/>
  <c r="S813" i="8"/>
  <c r="J813" i="8"/>
  <c r="I813" i="8"/>
  <c r="S812" i="8"/>
  <c r="J812" i="8"/>
  <c r="I812" i="8"/>
  <c r="S811" i="8"/>
  <c r="J811" i="8"/>
  <c r="I811" i="8"/>
  <c r="S810" i="8"/>
  <c r="J810" i="8"/>
  <c r="I810" i="8"/>
  <c r="A810" i="8"/>
  <c r="S809" i="8"/>
  <c r="J809" i="8"/>
  <c r="I809" i="8"/>
  <c r="S808" i="8"/>
  <c r="J808" i="8"/>
  <c r="A808" i="8" s="1"/>
  <c r="I808" i="8"/>
  <c r="S807" i="8"/>
  <c r="J807" i="8"/>
  <c r="I807" i="8"/>
  <c r="S806" i="8"/>
  <c r="J806" i="8"/>
  <c r="I806" i="8"/>
  <c r="A806" i="8"/>
  <c r="S805" i="8"/>
  <c r="J805" i="8"/>
  <c r="I805" i="8"/>
  <c r="S804" i="8"/>
  <c r="J804" i="8"/>
  <c r="A804" i="8" s="1"/>
  <c r="I804" i="8"/>
  <c r="S803" i="8"/>
  <c r="J803" i="8"/>
  <c r="I803" i="8"/>
  <c r="S802" i="8"/>
  <c r="J802" i="8"/>
  <c r="I802" i="8"/>
  <c r="A802" i="8"/>
  <c r="S801" i="8"/>
  <c r="J801" i="8"/>
  <c r="I801" i="8"/>
  <c r="S800" i="8"/>
  <c r="J800" i="8"/>
  <c r="I800" i="8"/>
  <c r="A800" i="8"/>
  <c r="S799" i="8"/>
  <c r="J799" i="8"/>
  <c r="I799" i="8"/>
  <c r="S798" i="8"/>
  <c r="J798" i="8"/>
  <c r="I798" i="8"/>
  <c r="S797" i="8"/>
  <c r="J797" i="8"/>
  <c r="I797" i="8"/>
  <c r="S796" i="8"/>
  <c r="J796" i="8"/>
  <c r="I796" i="8"/>
  <c r="A796" i="8"/>
  <c r="S795" i="8"/>
  <c r="J795" i="8"/>
  <c r="I795" i="8"/>
  <c r="S794" i="8"/>
  <c r="J794" i="8"/>
  <c r="I794" i="8"/>
  <c r="A794" i="8"/>
  <c r="S793" i="8"/>
  <c r="J793" i="8"/>
  <c r="I793" i="8"/>
  <c r="S792" i="8"/>
  <c r="J792" i="8"/>
  <c r="I792" i="8"/>
  <c r="A792" i="8"/>
  <c r="S791" i="8"/>
  <c r="J791" i="8"/>
  <c r="I791" i="8"/>
  <c r="S790" i="8"/>
  <c r="J790" i="8"/>
  <c r="A790" i="8" s="1"/>
  <c r="I790" i="8"/>
  <c r="S789" i="8"/>
  <c r="J789" i="8"/>
  <c r="I789" i="8"/>
  <c r="S788" i="8"/>
  <c r="J788" i="8"/>
  <c r="I788" i="8"/>
  <c r="S787" i="8"/>
  <c r="J787" i="8"/>
  <c r="I787" i="8"/>
  <c r="S786" i="8"/>
  <c r="J786" i="8"/>
  <c r="I786" i="8"/>
  <c r="A786" i="8"/>
  <c r="S785" i="8"/>
  <c r="J785" i="8"/>
  <c r="I785" i="8"/>
  <c r="S784" i="8"/>
  <c r="J784" i="8"/>
  <c r="A784" i="8" s="1"/>
  <c r="I784" i="8"/>
  <c r="S783" i="8"/>
  <c r="J783" i="8"/>
  <c r="I783" i="8"/>
  <c r="S782" i="8"/>
  <c r="J782" i="8"/>
  <c r="I782" i="8"/>
  <c r="A782" i="8"/>
  <c r="S781" i="8"/>
  <c r="J781" i="8"/>
  <c r="I781" i="8"/>
  <c r="S780" i="8"/>
  <c r="J780" i="8"/>
  <c r="A780" i="8" s="1"/>
  <c r="I780" i="8"/>
  <c r="S779" i="8"/>
  <c r="J779" i="8"/>
  <c r="I779" i="8"/>
  <c r="S778" i="8"/>
  <c r="J778" i="8"/>
  <c r="I778" i="8"/>
  <c r="A778" i="8"/>
  <c r="S777" i="8"/>
  <c r="J777" i="8"/>
  <c r="I777" i="8"/>
  <c r="S776" i="8"/>
  <c r="J776" i="8"/>
  <c r="I776" i="8"/>
  <c r="A776" i="8"/>
  <c r="S775" i="8"/>
  <c r="J775" i="8"/>
  <c r="I775" i="8"/>
  <c r="S774" i="8"/>
  <c r="J774" i="8"/>
  <c r="I774" i="8"/>
  <c r="S773" i="8"/>
  <c r="J773" i="8"/>
  <c r="I773" i="8"/>
  <c r="S772" i="8"/>
  <c r="J772" i="8"/>
  <c r="I772" i="8"/>
  <c r="A772" i="8"/>
  <c r="S771" i="8"/>
  <c r="J771" i="8"/>
  <c r="I771" i="8"/>
  <c r="S770" i="8"/>
  <c r="J770" i="8"/>
  <c r="I770" i="8"/>
  <c r="A770" i="8"/>
  <c r="S769" i="8"/>
  <c r="J769" i="8"/>
  <c r="I769" i="8"/>
  <c r="S768" i="8"/>
  <c r="J768" i="8"/>
  <c r="I768" i="8"/>
  <c r="A768" i="8"/>
  <c r="S767" i="8"/>
  <c r="J767" i="8"/>
  <c r="I767" i="8"/>
  <c r="S766" i="8"/>
  <c r="J766" i="8"/>
  <c r="A766" i="8" s="1"/>
  <c r="I766" i="8"/>
  <c r="S765" i="8"/>
  <c r="J765" i="8"/>
  <c r="I765" i="8"/>
  <c r="S764" i="8"/>
  <c r="J764" i="8"/>
  <c r="I764" i="8"/>
  <c r="S763" i="8"/>
  <c r="J763" i="8"/>
  <c r="I763" i="8"/>
  <c r="S762" i="8"/>
  <c r="J762" i="8"/>
  <c r="I762" i="8"/>
  <c r="A762" i="8"/>
  <c r="S761" i="8"/>
  <c r="J761" i="8"/>
  <c r="I761" i="8"/>
  <c r="S760" i="8"/>
  <c r="J760" i="8"/>
  <c r="A760" i="8" s="1"/>
  <c r="I760" i="8"/>
  <c r="S759" i="8"/>
  <c r="J759" i="8"/>
  <c r="I759" i="8"/>
  <c r="S758" i="8"/>
  <c r="J758" i="8"/>
  <c r="I758" i="8"/>
  <c r="A758" i="8"/>
  <c r="S757" i="8"/>
  <c r="J757" i="8"/>
  <c r="I757" i="8"/>
  <c r="S756" i="8"/>
  <c r="J756" i="8"/>
  <c r="A756" i="8" s="1"/>
  <c r="I756" i="8"/>
  <c r="S755" i="8"/>
  <c r="J755" i="8"/>
  <c r="I755" i="8"/>
  <c r="S754" i="8"/>
  <c r="J754" i="8"/>
  <c r="I754" i="8"/>
  <c r="A754" i="8"/>
  <c r="S753" i="8"/>
  <c r="J753" i="8"/>
  <c r="I753" i="8"/>
  <c r="S752" i="8"/>
  <c r="J752" i="8"/>
  <c r="I752" i="8"/>
  <c r="A752" i="8"/>
  <c r="S751" i="8"/>
  <c r="J751" i="8"/>
  <c r="I751" i="8"/>
  <c r="S750" i="8"/>
  <c r="J750" i="8"/>
  <c r="I750" i="8"/>
  <c r="S749" i="8"/>
  <c r="J749" i="8"/>
  <c r="I749" i="8"/>
  <c r="S748" i="8"/>
  <c r="J748" i="8"/>
  <c r="I748" i="8"/>
  <c r="A748" i="8"/>
  <c r="S747" i="8"/>
  <c r="J747" i="8"/>
  <c r="I747" i="8"/>
  <c r="S746" i="8"/>
  <c r="J746" i="8"/>
  <c r="I746" i="8"/>
  <c r="A746" i="8"/>
  <c r="S745" i="8"/>
  <c r="J745" i="8"/>
  <c r="I745" i="8"/>
  <c r="S744" i="8"/>
  <c r="J744" i="8"/>
  <c r="I744" i="8"/>
  <c r="A744" i="8"/>
  <c r="S743" i="8"/>
  <c r="J743" i="8"/>
  <c r="I743" i="8"/>
  <c r="S742" i="8"/>
  <c r="J742" i="8"/>
  <c r="A742" i="8" s="1"/>
  <c r="I742" i="8"/>
  <c r="S741" i="8"/>
  <c r="J741" i="8"/>
  <c r="I741" i="8"/>
  <c r="S740" i="8"/>
  <c r="J740" i="8"/>
  <c r="I740" i="8"/>
  <c r="S739" i="8"/>
  <c r="J739" i="8"/>
  <c r="I739" i="8"/>
  <c r="S738" i="8"/>
  <c r="J738" i="8"/>
  <c r="I738" i="8"/>
  <c r="A738" i="8"/>
  <c r="S737" i="8"/>
  <c r="J737" i="8"/>
  <c r="I737" i="8"/>
  <c r="S736" i="8"/>
  <c r="J736" i="8"/>
  <c r="A736" i="8" s="1"/>
  <c r="I736" i="8"/>
  <c r="S735" i="8"/>
  <c r="J735" i="8"/>
  <c r="I735" i="8"/>
  <c r="S734" i="8"/>
  <c r="J734" i="8"/>
  <c r="I734" i="8"/>
  <c r="A734" i="8"/>
  <c r="S733" i="8"/>
  <c r="J733" i="8"/>
  <c r="I733" i="8"/>
  <c r="S732" i="8"/>
  <c r="J732" i="8"/>
  <c r="A732" i="8" s="1"/>
  <c r="I732" i="8"/>
  <c r="S731" i="8"/>
  <c r="J731" i="8"/>
  <c r="I731" i="8"/>
  <c r="S730" i="8"/>
  <c r="J730" i="8"/>
  <c r="I730" i="8"/>
  <c r="A730" i="8"/>
  <c r="S729" i="8"/>
  <c r="J729" i="8"/>
  <c r="I729" i="8"/>
  <c r="S728" i="8"/>
  <c r="J728" i="8"/>
  <c r="I728" i="8"/>
  <c r="A728" i="8"/>
  <c r="S727" i="8"/>
  <c r="J727" i="8"/>
  <c r="I727" i="8"/>
  <c r="S726" i="8"/>
  <c r="J726" i="8"/>
  <c r="A726" i="8" s="1"/>
  <c r="I726" i="8"/>
  <c r="S725" i="8"/>
  <c r="J725" i="8"/>
  <c r="I725" i="8"/>
  <c r="S724" i="8"/>
  <c r="J724" i="8"/>
  <c r="I724" i="8"/>
  <c r="A724" i="8"/>
  <c r="S723" i="8"/>
  <c r="J723" i="8"/>
  <c r="I723" i="8"/>
  <c r="S722" i="8"/>
  <c r="J722" i="8"/>
  <c r="I722" i="8"/>
  <c r="A722" i="8"/>
  <c r="S721" i="8"/>
  <c r="J721" i="8"/>
  <c r="I721" i="8"/>
  <c r="S720" i="8"/>
  <c r="J720" i="8"/>
  <c r="I720" i="8"/>
  <c r="A720" i="8"/>
  <c r="S719" i="8"/>
  <c r="J719" i="8"/>
  <c r="I719" i="8"/>
  <c r="S718" i="8"/>
  <c r="J718" i="8"/>
  <c r="A718" i="8" s="1"/>
  <c r="I718" i="8"/>
  <c r="S717" i="8"/>
  <c r="J717" i="8"/>
  <c r="I717" i="8"/>
  <c r="S716" i="8"/>
  <c r="J716" i="8"/>
  <c r="I716" i="8"/>
  <c r="S715" i="8"/>
  <c r="J715" i="8"/>
  <c r="I715" i="8"/>
  <c r="S714" i="8"/>
  <c r="J714" i="8"/>
  <c r="I714" i="8"/>
  <c r="A714" i="8"/>
  <c r="S713" i="8"/>
  <c r="J713" i="8"/>
  <c r="I713" i="8"/>
  <c r="S712" i="8"/>
  <c r="J712" i="8"/>
  <c r="I712" i="8"/>
  <c r="A712" i="8"/>
  <c r="S711" i="8"/>
  <c r="J711" i="8"/>
  <c r="I711" i="8"/>
  <c r="S710" i="8"/>
  <c r="J710" i="8"/>
  <c r="I710" i="8"/>
  <c r="A710" i="8"/>
  <c r="S709" i="8"/>
  <c r="J709" i="8"/>
  <c r="I709" i="8"/>
  <c r="S708" i="8"/>
  <c r="J708" i="8"/>
  <c r="A708" i="8" s="1"/>
  <c r="I708" i="8"/>
  <c r="S707" i="8"/>
  <c r="J707" i="8"/>
  <c r="I707" i="8"/>
  <c r="S706" i="8"/>
  <c r="J706" i="8"/>
  <c r="I706" i="8"/>
  <c r="A706" i="8"/>
  <c r="S705" i="8"/>
  <c r="J705" i="8"/>
  <c r="I705" i="8"/>
  <c r="S704" i="8"/>
  <c r="J704" i="8"/>
  <c r="I704" i="8"/>
  <c r="A704" i="8"/>
  <c r="S703" i="8"/>
  <c r="J703" i="8"/>
  <c r="I703" i="8"/>
  <c r="S702" i="8"/>
  <c r="J702" i="8"/>
  <c r="I702" i="8"/>
  <c r="S701" i="8"/>
  <c r="J701" i="8"/>
  <c r="I701" i="8"/>
  <c r="S700" i="8"/>
  <c r="J700" i="8"/>
  <c r="I700" i="8"/>
  <c r="A700" i="8"/>
  <c r="S699" i="8"/>
  <c r="J699" i="8"/>
  <c r="I699" i="8"/>
  <c r="S698" i="8"/>
  <c r="J698" i="8"/>
  <c r="I698" i="8"/>
  <c r="A698" i="8"/>
  <c r="S697" i="8"/>
  <c r="J697" i="8"/>
  <c r="I697" i="8"/>
  <c r="S696" i="8"/>
  <c r="J696" i="8"/>
  <c r="I696" i="8"/>
  <c r="A696" i="8"/>
  <c r="S695" i="8"/>
  <c r="J695" i="8"/>
  <c r="I695" i="8"/>
  <c r="S694" i="8"/>
  <c r="J694" i="8"/>
  <c r="A694" i="8" s="1"/>
  <c r="I694" i="8"/>
  <c r="S693" i="8"/>
  <c r="J693" i="8"/>
  <c r="I693" i="8"/>
  <c r="S692" i="8"/>
  <c r="J692" i="8"/>
  <c r="I692" i="8"/>
  <c r="S691" i="8"/>
  <c r="J691" i="8"/>
  <c r="I691" i="8"/>
  <c r="S690" i="8"/>
  <c r="J690" i="8"/>
  <c r="I690" i="8"/>
  <c r="A690" i="8"/>
  <c r="S689" i="8"/>
  <c r="J689" i="8"/>
  <c r="I689" i="8"/>
  <c r="S688" i="8"/>
  <c r="J688" i="8"/>
  <c r="I688" i="8"/>
  <c r="A688" i="8"/>
  <c r="S687" i="8"/>
  <c r="J687" i="8"/>
  <c r="I687" i="8"/>
  <c r="S686" i="8"/>
  <c r="J686" i="8"/>
  <c r="I686" i="8"/>
  <c r="A686" i="8"/>
  <c r="S685" i="8"/>
  <c r="J685" i="8"/>
  <c r="I685" i="8"/>
  <c r="S684" i="8"/>
  <c r="J684" i="8"/>
  <c r="A684" i="8" s="1"/>
  <c r="I684" i="8"/>
  <c r="S683" i="8"/>
  <c r="J683" i="8"/>
  <c r="I683" i="8"/>
  <c r="S682" i="8"/>
  <c r="J682" i="8"/>
  <c r="I682" i="8"/>
  <c r="A682" i="8"/>
  <c r="S681" i="8"/>
  <c r="J681" i="8"/>
  <c r="I681" i="8"/>
  <c r="S680" i="8"/>
  <c r="J680" i="8"/>
  <c r="I680" i="8"/>
  <c r="A680" i="8"/>
  <c r="S679" i="8"/>
  <c r="J679" i="8"/>
  <c r="I679" i="8"/>
  <c r="S678" i="8"/>
  <c r="J678" i="8"/>
  <c r="I678" i="8"/>
  <c r="S677" i="8"/>
  <c r="J677" i="8"/>
  <c r="I677" i="8"/>
  <c r="S676" i="8"/>
  <c r="J676" i="8"/>
  <c r="I676" i="8"/>
  <c r="A676" i="8"/>
  <c r="S675" i="8"/>
  <c r="J675" i="8"/>
  <c r="I675" i="8"/>
  <c r="S674" i="8"/>
  <c r="J674" i="8"/>
  <c r="I674" i="8"/>
  <c r="A674" i="8"/>
  <c r="S673" i="8"/>
  <c r="J673" i="8"/>
  <c r="I673" i="8"/>
  <c r="S672" i="8"/>
  <c r="J672" i="8"/>
  <c r="I672" i="8"/>
  <c r="A672" i="8"/>
  <c r="S671" i="8"/>
  <c r="J671" i="8"/>
  <c r="I671" i="8"/>
  <c r="S670" i="8"/>
  <c r="J670" i="8"/>
  <c r="A670" i="8" s="1"/>
  <c r="I670" i="8"/>
  <c r="S669" i="8"/>
  <c r="J669" i="8"/>
  <c r="I669" i="8"/>
  <c r="S668" i="8"/>
  <c r="J668" i="8"/>
  <c r="I668" i="8"/>
  <c r="S667" i="8"/>
  <c r="J667" i="8"/>
  <c r="I667" i="8"/>
  <c r="S666" i="8"/>
  <c r="J666" i="8"/>
  <c r="I666" i="8"/>
  <c r="A666" i="8"/>
  <c r="S665" i="8"/>
  <c r="J665" i="8"/>
  <c r="I665" i="8"/>
  <c r="S664" i="8"/>
  <c r="J664" i="8"/>
  <c r="I664" i="8"/>
  <c r="A664" i="8"/>
  <c r="S663" i="8"/>
  <c r="J663" i="8"/>
  <c r="I663" i="8"/>
  <c r="S662" i="8"/>
  <c r="J662" i="8"/>
  <c r="I662" i="8"/>
  <c r="A662" i="8"/>
  <c r="S661" i="8"/>
  <c r="J661" i="8"/>
  <c r="I661" i="8"/>
  <c r="S660" i="8"/>
  <c r="J660" i="8"/>
  <c r="A660" i="8" s="1"/>
  <c r="I660" i="8"/>
  <c r="S659" i="8"/>
  <c r="J659" i="8"/>
  <c r="I659" i="8"/>
  <c r="S658" i="8"/>
  <c r="J658" i="8"/>
  <c r="I658" i="8"/>
  <c r="A658" i="8"/>
  <c r="S657" i="8"/>
  <c r="J657" i="8"/>
  <c r="I657" i="8"/>
  <c r="S656" i="8"/>
  <c r="J656" i="8"/>
  <c r="I656" i="8"/>
  <c r="A656" i="8"/>
  <c r="S655" i="8"/>
  <c r="J655" i="8"/>
  <c r="I655" i="8"/>
  <c r="S654" i="8"/>
  <c r="J654" i="8"/>
  <c r="I654" i="8"/>
  <c r="S653" i="8"/>
  <c r="J653" i="8"/>
  <c r="I653" i="8"/>
  <c r="S652" i="8"/>
  <c r="J652" i="8"/>
  <c r="I652" i="8"/>
  <c r="A652" i="8"/>
  <c r="S651" i="8"/>
  <c r="J651" i="8"/>
  <c r="I651" i="8"/>
  <c r="S650" i="8"/>
  <c r="J650" i="8"/>
  <c r="I650" i="8"/>
  <c r="A650" i="8"/>
  <c r="S649" i="8"/>
  <c r="J649" i="8"/>
  <c r="I649" i="8"/>
  <c r="S648" i="8"/>
  <c r="J648" i="8"/>
  <c r="I648" i="8"/>
  <c r="A648" i="8"/>
  <c r="S647" i="8"/>
  <c r="J647" i="8"/>
  <c r="I647" i="8"/>
  <c r="S646" i="8"/>
  <c r="J646" i="8"/>
  <c r="A646" i="8" s="1"/>
  <c r="I646" i="8"/>
  <c r="S645" i="8"/>
  <c r="J645" i="8"/>
  <c r="I645" i="8"/>
  <c r="S644" i="8"/>
  <c r="J644" i="8"/>
  <c r="I644" i="8"/>
  <c r="S643" i="8"/>
  <c r="J643" i="8"/>
  <c r="I643" i="8"/>
  <c r="S642" i="8"/>
  <c r="J642" i="8"/>
  <c r="I642" i="8"/>
  <c r="A642" i="8"/>
  <c r="S641" i="8"/>
  <c r="J641" i="8"/>
  <c r="I641" i="8"/>
  <c r="S640" i="8"/>
  <c r="J640" i="8"/>
  <c r="I640" i="8"/>
  <c r="A640" i="8"/>
  <c r="S639" i="8"/>
  <c r="J639" i="8"/>
  <c r="I639" i="8"/>
  <c r="S638" i="8"/>
  <c r="J638" i="8"/>
  <c r="I638" i="8"/>
  <c r="A638" i="8"/>
  <c r="S637" i="8"/>
  <c r="J637" i="8"/>
  <c r="I637" i="8"/>
  <c r="S636" i="8"/>
  <c r="J636" i="8"/>
  <c r="A636" i="8" s="1"/>
  <c r="I636" i="8"/>
  <c r="S635" i="8"/>
  <c r="J635" i="8"/>
  <c r="I635" i="8"/>
  <c r="S634" i="8"/>
  <c r="J634" i="8"/>
  <c r="I634" i="8"/>
  <c r="A634" i="8"/>
  <c r="S633" i="8"/>
  <c r="J633" i="8"/>
  <c r="I633" i="8"/>
  <c r="S632" i="8"/>
  <c r="J632" i="8"/>
  <c r="I632" i="8"/>
  <c r="A632" i="8"/>
  <c r="S631" i="8"/>
  <c r="J631" i="8"/>
  <c r="I631" i="8"/>
  <c r="S630" i="8"/>
  <c r="J630" i="8"/>
  <c r="I630" i="8"/>
  <c r="S629" i="8"/>
  <c r="J629" i="8"/>
  <c r="I629" i="8"/>
  <c r="S628" i="8"/>
  <c r="J628" i="8"/>
  <c r="I628" i="8"/>
  <c r="A628" i="8"/>
  <c r="S627" i="8"/>
  <c r="J627" i="8"/>
  <c r="I627" i="8"/>
  <c r="S626" i="8"/>
  <c r="J626" i="8"/>
  <c r="I626" i="8"/>
  <c r="A626" i="8"/>
  <c r="S625" i="8"/>
  <c r="J625" i="8"/>
  <c r="I625" i="8"/>
  <c r="S624" i="8"/>
  <c r="J624" i="8"/>
  <c r="I624" i="8"/>
  <c r="A624" i="8"/>
  <c r="S623" i="8"/>
  <c r="J623" i="8"/>
  <c r="I623" i="8"/>
  <c r="S622" i="8"/>
  <c r="J622" i="8"/>
  <c r="A622" i="8" s="1"/>
  <c r="I622" i="8"/>
  <c r="S621" i="8"/>
  <c r="J621" i="8"/>
  <c r="I621" i="8"/>
  <c r="S620" i="8"/>
  <c r="J620" i="8"/>
  <c r="I620" i="8"/>
  <c r="S619" i="8"/>
  <c r="J619" i="8"/>
  <c r="I619" i="8"/>
  <c r="S618" i="8"/>
  <c r="J618" i="8"/>
  <c r="I618" i="8"/>
  <c r="A618" i="8"/>
  <c r="S617" i="8"/>
  <c r="J617" i="8"/>
  <c r="I617" i="8"/>
  <c r="S616" i="8"/>
  <c r="J616" i="8"/>
  <c r="I616" i="8"/>
  <c r="A616" i="8"/>
  <c r="S615" i="8"/>
  <c r="J615" i="8"/>
  <c r="I615" i="8"/>
  <c r="S614" i="8"/>
  <c r="J614" i="8"/>
  <c r="I614" i="8"/>
  <c r="A614" i="8"/>
  <c r="S613" i="8"/>
  <c r="J613" i="8"/>
  <c r="I613" i="8"/>
  <c r="S612" i="8"/>
  <c r="J612" i="8"/>
  <c r="A612" i="8" s="1"/>
  <c r="I612" i="8"/>
  <c r="S611" i="8"/>
  <c r="J611" i="8"/>
  <c r="I611" i="8"/>
  <c r="S610" i="8"/>
  <c r="J610" i="8"/>
  <c r="I610" i="8"/>
  <c r="A610" i="8"/>
  <c r="S609" i="8"/>
  <c r="J609" i="8"/>
  <c r="I609" i="8"/>
  <c r="S608" i="8"/>
  <c r="J608" i="8"/>
  <c r="I608" i="8"/>
  <c r="A608" i="8"/>
  <c r="S607" i="8"/>
  <c r="J607" i="8"/>
  <c r="I607" i="8"/>
  <c r="S606" i="8"/>
  <c r="J606" i="8"/>
  <c r="I606" i="8"/>
  <c r="S605" i="8"/>
  <c r="J605" i="8"/>
  <c r="I605" i="8"/>
  <c r="S604" i="8"/>
  <c r="J604" i="8"/>
  <c r="I604" i="8"/>
  <c r="B604" i="8"/>
  <c r="A604" i="8"/>
  <c r="S603" i="8"/>
  <c r="J603" i="8"/>
  <c r="I603" i="8"/>
  <c r="S602" i="8"/>
  <c r="J602" i="8"/>
  <c r="B602" i="8" s="1"/>
  <c r="I602" i="8"/>
  <c r="S601" i="8"/>
  <c r="J601" i="8"/>
  <c r="I601" i="8"/>
  <c r="S600" i="8"/>
  <c r="J600" i="8"/>
  <c r="AA600" i="8" s="1"/>
  <c r="I600" i="8"/>
  <c r="S599" i="8"/>
  <c r="J599" i="8"/>
  <c r="I599" i="8"/>
  <c r="S598" i="8"/>
  <c r="J598" i="8"/>
  <c r="I598" i="8"/>
  <c r="B598" i="8"/>
  <c r="A598" i="8"/>
  <c r="S597" i="8"/>
  <c r="J597" i="8"/>
  <c r="I597" i="8"/>
  <c r="S596" i="8"/>
  <c r="J596" i="8"/>
  <c r="A596" i="8" s="1"/>
  <c r="I596" i="8"/>
  <c r="B596" i="8"/>
  <c r="S595" i="8"/>
  <c r="J595" i="8"/>
  <c r="I595" i="8"/>
  <c r="S594" i="8"/>
  <c r="J594" i="8"/>
  <c r="AA594" i="8" s="1"/>
  <c r="I594" i="8"/>
  <c r="S593" i="8"/>
  <c r="J593" i="8"/>
  <c r="I593" i="8"/>
  <c r="S592" i="8"/>
  <c r="J592" i="8"/>
  <c r="I592" i="8"/>
  <c r="B592" i="8"/>
  <c r="A592" i="8"/>
  <c r="S591" i="8"/>
  <c r="J591" i="8"/>
  <c r="I591" i="8"/>
  <c r="S590" i="8"/>
  <c r="J590" i="8"/>
  <c r="A590" i="8" s="1"/>
  <c r="I590" i="8"/>
  <c r="B590" i="8"/>
  <c r="S589" i="8"/>
  <c r="J589" i="8"/>
  <c r="I589" i="8"/>
  <c r="S588" i="8"/>
  <c r="J588" i="8"/>
  <c r="AA588" i="8" s="1"/>
  <c r="I588" i="8"/>
  <c r="S587" i="8"/>
  <c r="J587" i="8"/>
  <c r="I587" i="8"/>
  <c r="S586" i="8"/>
  <c r="J586" i="8"/>
  <c r="I586" i="8"/>
  <c r="B586" i="8"/>
  <c r="A586" i="8"/>
  <c r="S585" i="8"/>
  <c r="J585" i="8"/>
  <c r="I585" i="8"/>
  <c r="S584" i="8"/>
  <c r="J584" i="8"/>
  <c r="B584" i="8" s="1"/>
  <c r="I584" i="8"/>
  <c r="S583" i="8"/>
  <c r="J583" i="8"/>
  <c r="I583" i="8"/>
  <c r="S582" i="8"/>
  <c r="J582" i="8"/>
  <c r="AA582" i="8" s="1"/>
  <c r="I582" i="8"/>
  <c r="S581" i="8"/>
  <c r="J581" i="8"/>
  <c r="I581" i="8"/>
  <c r="S580" i="8"/>
  <c r="J580" i="8"/>
  <c r="I580" i="8"/>
  <c r="B580" i="8"/>
  <c r="A580" i="8"/>
  <c r="S579" i="8"/>
  <c r="J579" i="8"/>
  <c r="I579" i="8"/>
  <c r="S578" i="8"/>
  <c r="J578" i="8"/>
  <c r="B578" i="8" s="1"/>
  <c r="I578" i="8"/>
  <c r="S577" i="8"/>
  <c r="J577" i="8"/>
  <c r="I577" i="8"/>
  <c r="S576" i="8"/>
  <c r="J576" i="8"/>
  <c r="AA576" i="8" s="1"/>
  <c r="I576" i="8"/>
  <c r="S575" i="8"/>
  <c r="J575" i="8"/>
  <c r="I575" i="8"/>
  <c r="S574" i="8"/>
  <c r="J574" i="8"/>
  <c r="I574" i="8"/>
  <c r="B574" i="8"/>
  <c r="A574" i="8"/>
  <c r="S573" i="8"/>
  <c r="J573" i="8"/>
  <c r="I573" i="8"/>
  <c r="S572" i="8"/>
  <c r="J572" i="8"/>
  <c r="B572" i="8" s="1"/>
  <c r="I572" i="8"/>
  <c r="S571" i="8"/>
  <c r="J571" i="8"/>
  <c r="I571" i="8"/>
  <c r="S570" i="8"/>
  <c r="J570" i="8"/>
  <c r="AA570" i="8" s="1"/>
  <c r="I570" i="8"/>
  <c r="S569" i="8"/>
  <c r="J569" i="8"/>
  <c r="I569" i="8"/>
  <c r="S568" i="8"/>
  <c r="J568" i="8"/>
  <c r="I568" i="8"/>
  <c r="B568" i="8"/>
  <c r="A568" i="8"/>
  <c r="S567" i="8"/>
  <c r="J567" i="8"/>
  <c r="I567" i="8"/>
  <c r="S566" i="8"/>
  <c r="J566" i="8"/>
  <c r="B566" i="8" s="1"/>
  <c r="I566" i="8"/>
  <c r="S565" i="8"/>
  <c r="J565" i="8"/>
  <c r="I565" i="8"/>
  <c r="S564" i="8"/>
  <c r="J564" i="8"/>
  <c r="AA564" i="8" s="1"/>
  <c r="I564" i="8"/>
  <c r="S563" i="8"/>
  <c r="J563" i="8"/>
  <c r="I563" i="8"/>
  <c r="S562" i="8"/>
  <c r="J562" i="8"/>
  <c r="I562" i="8"/>
  <c r="B562" i="8"/>
  <c r="A562" i="8"/>
  <c r="S561" i="8"/>
  <c r="J561" i="8"/>
  <c r="I561" i="8"/>
  <c r="S560" i="8"/>
  <c r="J560" i="8"/>
  <c r="B560" i="8" s="1"/>
  <c r="I560" i="8"/>
  <c r="S559" i="8"/>
  <c r="J559" i="8"/>
  <c r="I559" i="8"/>
  <c r="S558" i="8"/>
  <c r="J558" i="8"/>
  <c r="AA558" i="8" s="1"/>
  <c r="I558" i="8"/>
  <c r="S557" i="8"/>
  <c r="J557" i="8"/>
  <c r="I557" i="8"/>
  <c r="S556" i="8"/>
  <c r="J556" i="8"/>
  <c r="I556" i="8"/>
  <c r="B556" i="8"/>
  <c r="A556" i="8"/>
  <c r="S555" i="8"/>
  <c r="J555" i="8"/>
  <c r="I555" i="8"/>
  <c r="S554" i="8"/>
  <c r="J554" i="8"/>
  <c r="B554" i="8" s="1"/>
  <c r="I554" i="8"/>
  <c r="S553" i="8"/>
  <c r="J553" i="8"/>
  <c r="I553" i="8"/>
  <c r="S552" i="8"/>
  <c r="J552" i="8"/>
  <c r="AA552" i="8" s="1"/>
  <c r="I552" i="8"/>
  <c r="S551" i="8"/>
  <c r="J551" i="8"/>
  <c r="I551" i="8"/>
  <c r="S550" i="8"/>
  <c r="J550" i="8"/>
  <c r="AA550" i="8" s="1"/>
  <c r="I550" i="8"/>
  <c r="A550" i="8"/>
  <c r="S549" i="8"/>
  <c r="J549" i="8"/>
  <c r="I549" i="8"/>
  <c r="S548" i="8"/>
  <c r="J548" i="8"/>
  <c r="I548" i="8"/>
  <c r="B548" i="8"/>
  <c r="A548" i="8"/>
  <c r="S547" i="8"/>
  <c r="J547" i="8"/>
  <c r="I547" i="8"/>
  <c r="AA546" i="8"/>
  <c r="S546" i="8"/>
  <c r="J546" i="8"/>
  <c r="I546" i="8"/>
  <c r="B546" i="8"/>
  <c r="A546" i="8"/>
  <c r="S545" i="8"/>
  <c r="J545" i="8"/>
  <c r="I545" i="8"/>
  <c r="B545" i="8"/>
  <c r="S544" i="8"/>
  <c r="J544" i="8"/>
  <c r="B544" i="8" s="1"/>
  <c r="I544" i="8"/>
  <c r="S543" i="8"/>
  <c r="J543" i="8"/>
  <c r="I543" i="8"/>
  <c r="B543" i="8"/>
  <c r="S542" i="8"/>
  <c r="J542" i="8"/>
  <c r="A542" i="8" s="1"/>
  <c r="I542" i="8"/>
  <c r="B542" i="8"/>
  <c r="S541" i="8"/>
  <c r="J541" i="8"/>
  <c r="B541" i="8" s="1"/>
  <c r="I541" i="8"/>
  <c r="S540" i="8"/>
  <c r="J540" i="8"/>
  <c r="AA540" i="8" s="1"/>
  <c r="I540" i="8"/>
  <c r="A540" i="8"/>
  <c r="S539" i="8"/>
  <c r="J539" i="8"/>
  <c r="I539" i="8"/>
  <c r="B539" i="8"/>
  <c r="S538" i="8"/>
  <c r="J538" i="8"/>
  <c r="I538" i="8"/>
  <c r="B538" i="8"/>
  <c r="A538" i="8"/>
  <c r="S537" i="8"/>
  <c r="J537" i="8"/>
  <c r="I537" i="8"/>
  <c r="S536" i="8"/>
  <c r="J536" i="8"/>
  <c r="AA536" i="8" s="1"/>
  <c r="I536" i="8"/>
  <c r="S535" i="8"/>
  <c r="J535" i="8"/>
  <c r="I535" i="8"/>
  <c r="B535" i="8"/>
  <c r="AA534" i="8"/>
  <c r="S534" i="8"/>
  <c r="J534" i="8"/>
  <c r="I534" i="8"/>
  <c r="B534" i="8"/>
  <c r="A534" i="8"/>
  <c r="S533" i="8"/>
  <c r="J533" i="8"/>
  <c r="A533" i="8" s="1"/>
  <c r="I533" i="8"/>
  <c r="AA532" i="8"/>
  <c r="S532" i="8"/>
  <c r="J532" i="8"/>
  <c r="I532" i="8"/>
  <c r="B532" i="8"/>
  <c r="A532" i="8"/>
  <c r="S531" i="8"/>
  <c r="J531" i="8"/>
  <c r="AA531" i="8" s="1"/>
  <c r="I531" i="8"/>
  <c r="B531" i="8"/>
  <c r="A531" i="8"/>
  <c r="AA530" i="8"/>
  <c r="S530" i="8"/>
  <c r="J530" i="8"/>
  <c r="I530" i="8"/>
  <c r="B530" i="8"/>
  <c r="A530" i="8"/>
  <c r="S529" i="8"/>
  <c r="J529" i="8"/>
  <c r="AA529" i="8" s="1"/>
  <c r="I529" i="8"/>
  <c r="B529" i="8"/>
  <c r="A529" i="8"/>
  <c r="AA528" i="8"/>
  <c r="S528" i="8"/>
  <c r="J528" i="8"/>
  <c r="I528" i="8"/>
  <c r="B528" i="8"/>
  <c r="A528" i="8"/>
  <c r="S527" i="8"/>
  <c r="J527" i="8"/>
  <c r="AA527" i="8" s="1"/>
  <c r="I527" i="8"/>
  <c r="B527" i="8"/>
  <c r="A527" i="8"/>
  <c r="AA526" i="8"/>
  <c r="S526" i="8"/>
  <c r="J526" i="8"/>
  <c r="I526" i="8"/>
  <c r="B526" i="8"/>
  <c r="A526" i="8"/>
  <c r="S525" i="8"/>
  <c r="J525" i="8"/>
  <c r="AA525" i="8" s="1"/>
  <c r="I525" i="8"/>
  <c r="B525" i="8"/>
  <c r="A525" i="8"/>
  <c r="AA524" i="8"/>
  <c r="S524" i="8"/>
  <c r="J524" i="8"/>
  <c r="I524" i="8"/>
  <c r="B524" i="8"/>
  <c r="A524" i="8"/>
  <c r="S523" i="8"/>
  <c r="J523" i="8"/>
  <c r="AA523" i="8" s="1"/>
  <c r="I523" i="8"/>
  <c r="B523" i="8"/>
  <c r="A523" i="8"/>
  <c r="AA522" i="8"/>
  <c r="S522" i="8"/>
  <c r="J522" i="8"/>
  <c r="I522" i="8"/>
  <c r="B522" i="8"/>
  <c r="A522" i="8"/>
  <c r="S521" i="8"/>
  <c r="J521" i="8"/>
  <c r="AA521" i="8" s="1"/>
  <c r="I521" i="8"/>
  <c r="B521" i="8"/>
  <c r="A521" i="8"/>
  <c r="AA520" i="8"/>
  <c r="S520" i="8"/>
  <c r="J520" i="8"/>
  <c r="I520" i="8"/>
  <c r="B520" i="8"/>
  <c r="A520" i="8"/>
  <c r="AA519" i="8"/>
  <c r="S519" i="8"/>
  <c r="J519" i="8"/>
  <c r="I519" i="8"/>
  <c r="B519" i="8"/>
  <c r="A519" i="8"/>
  <c r="AA518" i="8"/>
  <c r="S518" i="8"/>
  <c r="J518" i="8"/>
  <c r="I518" i="8"/>
  <c r="B518" i="8"/>
  <c r="A518" i="8"/>
  <c r="AA517" i="8"/>
  <c r="S517" i="8"/>
  <c r="J517" i="8"/>
  <c r="I517" i="8"/>
  <c r="B517" i="8"/>
  <c r="A517" i="8"/>
  <c r="AA516" i="8"/>
  <c r="S516" i="8"/>
  <c r="J516" i="8"/>
  <c r="I516" i="8"/>
  <c r="B516" i="8"/>
  <c r="A516" i="8"/>
  <c r="AA515" i="8"/>
  <c r="S515" i="8"/>
  <c r="J515" i="8"/>
  <c r="I515" i="8"/>
  <c r="B515" i="8"/>
  <c r="A515" i="8"/>
  <c r="AA514" i="8"/>
  <c r="S514" i="8"/>
  <c r="J514" i="8"/>
  <c r="I514" i="8"/>
  <c r="B514" i="8"/>
  <c r="A514" i="8"/>
  <c r="AA513" i="8"/>
  <c r="S513" i="8"/>
  <c r="J513" i="8"/>
  <c r="I513" i="8"/>
  <c r="B513" i="8"/>
  <c r="A513" i="8"/>
  <c r="AA512" i="8"/>
  <c r="S512" i="8"/>
  <c r="J512" i="8"/>
  <c r="I512" i="8"/>
  <c r="B512" i="8"/>
  <c r="A512" i="8"/>
  <c r="AA511" i="8"/>
  <c r="S511" i="8"/>
  <c r="J511" i="8"/>
  <c r="I511" i="8"/>
  <c r="B511" i="8"/>
  <c r="A511" i="8"/>
  <c r="AA510" i="8"/>
  <c r="S510" i="8"/>
  <c r="J510" i="8"/>
  <c r="I510" i="8"/>
  <c r="B510" i="8"/>
  <c r="A510" i="8"/>
  <c r="AA509" i="8"/>
  <c r="S509" i="8"/>
  <c r="J509" i="8"/>
  <c r="I509" i="8"/>
  <c r="B509" i="8"/>
  <c r="A509" i="8"/>
  <c r="AA508" i="8"/>
  <c r="S508" i="8"/>
  <c r="J508" i="8"/>
  <c r="I508" i="8"/>
  <c r="B508" i="8"/>
  <c r="A508" i="8"/>
  <c r="AA507" i="8"/>
  <c r="S507" i="8"/>
  <c r="J507" i="8"/>
  <c r="I507" i="8"/>
  <c r="B507" i="8"/>
  <c r="A507" i="8"/>
  <c r="AA506" i="8"/>
  <c r="S506" i="8"/>
  <c r="J506" i="8"/>
  <c r="I506" i="8"/>
  <c r="B506" i="8"/>
  <c r="A506" i="8"/>
  <c r="AA505" i="8"/>
  <c r="S505" i="8"/>
  <c r="J505" i="8"/>
  <c r="I505" i="8"/>
  <c r="B505" i="8"/>
  <c r="A505" i="8"/>
  <c r="AA504" i="8"/>
  <c r="S504" i="8"/>
  <c r="J504" i="8"/>
  <c r="I504" i="8"/>
  <c r="B504" i="8"/>
  <c r="A504" i="8"/>
  <c r="AA503" i="8"/>
  <c r="S503" i="8"/>
  <c r="J503" i="8"/>
  <c r="I503" i="8"/>
  <c r="B503" i="8"/>
  <c r="A503" i="8"/>
  <c r="AA502" i="8"/>
  <c r="S502" i="8"/>
  <c r="J502" i="8"/>
  <c r="I502" i="8"/>
  <c r="B502" i="8"/>
  <c r="A502" i="8"/>
  <c r="AA501" i="8"/>
  <c r="S501" i="8"/>
  <c r="J501" i="8"/>
  <c r="I501" i="8"/>
  <c r="B501" i="8"/>
  <c r="A501" i="8"/>
  <c r="AA500" i="8"/>
  <c r="S500" i="8"/>
  <c r="J500" i="8"/>
  <c r="I500" i="8"/>
  <c r="B500" i="8"/>
  <c r="A500" i="8"/>
  <c r="AA499" i="8"/>
  <c r="S499" i="8"/>
  <c r="J499" i="8"/>
  <c r="I499" i="8"/>
  <c r="B499" i="8"/>
  <c r="A499" i="8"/>
  <c r="AA498" i="8"/>
  <c r="S498" i="8"/>
  <c r="J498" i="8"/>
  <c r="I498" i="8"/>
  <c r="B498" i="8"/>
  <c r="A498" i="8"/>
  <c r="AA497" i="8"/>
  <c r="S497" i="8"/>
  <c r="J497" i="8"/>
  <c r="I497" i="8"/>
  <c r="B497" i="8"/>
  <c r="A497" i="8"/>
  <c r="AA496" i="8"/>
  <c r="S496" i="8"/>
  <c r="J496" i="8"/>
  <c r="I496" i="8"/>
  <c r="B496" i="8"/>
  <c r="A496" i="8"/>
  <c r="AA495" i="8"/>
  <c r="S495" i="8"/>
  <c r="J495" i="8"/>
  <c r="I495" i="8"/>
  <c r="B495" i="8"/>
  <c r="A495" i="8"/>
  <c r="AA494" i="8"/>
  <c r="S494" i="8"/>
  <c r="J494" i="8"/>
  <c r="I494" i="8"/>
  <c r="B494" i="8"/>
  <c r="A494" i="8"/>
  <c r="AA493" i="8"/>
  <c r="S493" i="8"/>
  <c r="J493" i="8"/>
  <c r="I493" i="8"/>
  <c r="B493" i="8"/>
  <c r="A493" i="8"/>
  <c r="AA492" i="8"/>
  <c r="S492" i="8"/>
  <c r="J492" i="8"/>
  <c r="I492" i="8"/>
  <c r="B492" i="8"/>
  <c r="A492" i="8"/>
  <c r="AA491" i="8"/>
  <c r="S491" i="8"/>
  <c r="J491" i="8"/>
  <c r="I491" i="8"/>
  <c r="B491" i="8"/>
  <c r="A491" i="8"/>
  <c r="AA490" i="8"/>
  <c r="S490" i="8"/>
  <c r="J490" i="8"/>
  <c r="I490" i="8"/>
  <c r="B490" i="8"/>
  <c r="A490" i="8"/>
  <c r="AA489" i="8"/>
  <c r="S489" i="8"/>
  <c r="J489" i="8"/>
  <c r="I489" i="8"/>
  <c r="B489" i="8"/>
  <c r="A489" i="8"/>
  <c r="AA488" i="8"/>
  <c r="S488" i="8"/>
  <c r="J488" i="8"/>
  <c r="I488" i="8"/>
  <c r="B488" i="8"/>
  <c r="A488" i="8"/>
  <c r="AA487" i="8"/>
  <c r="S487" i="8"/>
  <c r="J487" i="8"/>
  <c r="I487" i="8"/>
  <c r="B487" i="8"/>
  <c r="A487" i="8"/>
  <c r="AA486" i="8"/>
  <c r="S486" i="8"/>
  <c r="J486" i="8"/>
  <c r="I486" i="8"/>
  <c r="B486" i="8"/>
  <c r="A486" i="8"/>
  <c r="AA485" i="8"/>
  <c r="S485" i="8"/>
  <c r="J485" i="8"/>
  <c r="I485" i="8"/>
  <c r="B485" i="8"/>
  <c r="A485" i="8"/>
  <c r="AA484" i="8"/>
  <c r="S484" i="8"/>
  <c r="J484" i="8"/>
  <c r="I484" i="8"/>
  <c r="B484" i="8"/>
  <c r="A484" i="8"/>
  <c r="AA483" i="8"/>
  <c r="S483" i="8"/>
  <c r="J483" i="8"/>
  <c r="I483" i="8"/>
  <c r="B483" i="8"/>
  <c r="A483" i="8"/>
  <c r="AA482" i="8"/>
  <c r="S482" i="8"/>
  <c r="J482" i="8"/>
  <c r="I482" i="8"/>
  <c r="B482" i="8"/>
  <c r="A482" i="8"/>
  <c r="AA481" i="8"/>
  <c r="S481" i="8"/>
  <c r="J481" i="8"/>
  <c r="I481" i="8"/>
  <c r="B481" i="8"/>
  <c r="A481" i="8"/>
  <c r="AA480" i="8"/>
  <c r="S480" i="8"/>
  <c r="J480" i="8"/>
  <c r="I480" i="8"/>
  <c r="B480" i="8"/>
  <c r="A480" i="8"/>
  <c r="AA479" i="8"/>
  <c r="S479" i="8"/>
  <c r="J479" i="8"/>
  <c r="I479" i="8"/>
  <c r="B479" i="8"/>
  <c r="A479" i="8"/>
  <c r="AA478" i="8"/>
  <c r="S478" i="8"/>
  <c r="J478" i="8"/>
  <c r="I478" i="8"/>
  <c r="B478" i="8"/>
  <c r="A478" i="8"/>
  <c r="AA477" i="8"/>
  <c r="S477" i="8"/>
  <c r="J477" i="8"/>
  <c r="I477" i="8"/>
  <c r="B477" i="8"/>
  <c r="A477" i="8"/>
  <c r="AA476" i="8"/>
  <c r="S476" i="8"/>
  <c r="J476" i="8"/>
  <c r="I476" i="8"/>
  <c r="B476" i="8"/>
  <c r="A476" i="8"/>
  <c r="AA475" i="8"/>
  <c r="S475" i="8"/>
  <c r="J475" i="8"/>
  <c r="I475" i="8"/>
  <c r="B475" i="8"/>
  <c r="A475" i="8"/>
  <c r="AA474" i="8"/>
  <c r="S474" i="8"/>
  <c r="J474" i="8"/>
  <c r="I474" i="8"/>
  <c r="B474" i="8"/>
  <c r="A474" i="8"/>
  <c r="AA473" i="8"/>
  <c r="S473" i="8"/>
  <c r="J473" i="8"/>
  <c r="I473" i="8"/>
  <c r="B473" i="8"/>
  <c r="A473" i="8"/>
  <c r="AA472" i="8"/>
  <c r="S472" i="8"/>
  <c r="J472" i="8"/>
  <c r="I472" i="8"/>
  <c r="B472" i="8"/>
  <c r="A472" i="8"/>
  <c r="AA471" i="8"/>
  <c r="S471" i="8"/>
  <c r="J471" i="8"/>
  <c r="I471" i="8"/>
  <c r="B471" i="8"/>
  <c r="A471" i="8"/>
  <c r="AA470" i="8"/>
  <c r="S470" i="8"/>
  <c r="J470" i="8"/>
  <c r="I470" i="8"/>
  <c r="B470" i="8"/>
  <c r="A470" i="8"/>
  <c r="AA469" i="8"/>
  <c r="S469" i="8"/>
  <c r="J469" i="8"/>
  <c r="I469" i="8"/>
  <c r="B469" i="8"/>
  <c r="A469" i="8"/>
  <c r="AA468" i="8"/>
  <c r="S468" i="8"/>
  <c r="J468" i="8"/>
  <c r="I468" i="8"/>
  <c r="B468" i="8"/>
  <c r="A468" i="8"/>
  <c r="AA467" i="8"/>
  <c r="S467" i="8"/>
  <c r="J467" i="8"/>
  <c r="I467" i="8"/>
  <c r="B467" i="8"/>
  <c r="A467" i="8"/>
  <c r="AA466" i="8"/>
  <c r="S466" i="8"/>
  <c r="J466" i="8"/>
  <c r="I466" i="8"/>
  <c r="B466" i="8"/>
  <c r="A466" i="8"/>
  <c r="AA465" i="8"/>
  <c r="S465" i="8"/>
  <c r="J465" i="8"/>
  <c r="I465" i="8"/>
  <c r="B465" i="8"/>
  <c r="A465" i="8"/>
  <c r="AA464" i="8"/>
  <c r="S464" i="8"/>
  <c r="J464" i="8"/>
  <c r="I464" i="8"/>
  <c r="B464" i="8"/>
  <c r="A464" i="8"/>
  <c r="AA463" i="8"/>
  <c r="S463" i="8"/>
  <c r="J463" i="8"/>
  <c r="I463" i="8"/>
  <c r="B463" i="8"/>
  <c r="A463" i="8"/>
  <c r="AA462" i="8"/>
  <c r="S462" i="8"/>
  <c r="J462" i="8"/>
  <c r="I462" i="8"/>
  <c r="B462" i="8"/>
  <c r="A462" i="8"/>
  <c r="AA461" i="8"/>
  <c r="S461" i="8"/>
  <c r="J461" i="8"/>
  <c r="I461" i="8"/>
  <c r="B461" i="8"/>
  <c r="A461" i="8"/>
  <c r="AA460" i="8"/>
  <c r="S460" i="8"/>
  <c r="J460" i="8"/>
  <c r="I460" i="8"/>
  <c r="B460" i="8"/>
  <c r="A460" i="8"/>
  <c r="AA459" i="8"/>
  <c r="S459" i="8"/>
  <c r="J459" i="8"/>
  <c r="I459" i="8"/>
  <c r="B459" i="8"/>
  <c r="A459" i="8"/>
  <c r="AA458" i="8"/>
  <c r="S458" i="8"/>
  <c r="J458" i="8"/>
  <c r="I458" i="8"/>
  <c r="B458" i="8"/>
  <c r="A458" i="8"/>
  <c r="AA457" i="8"/>
  <c r="S457" i="8"/>
  <c r="J457" i="8"/>
  <c r="U457" i="8" s="1"/>
  <c r="I457" i="8"/>
  <c r="A457" i="8"/>
  <c r="AA456" i="8"/>
  <c r="S456" i="8"/>
  <c r="B456" i="8"/>
  <c r="A456" i="8"/>
  <c r="AA455" i="8"/>
  <c r="S455" i="8"/>
  <c r="B455" i="8"/>
  <c r="A455" i="8"/>
  <c r="AA454" i="8"/>
  <c r="S454" i="8"/>
  <c r="J454" i="8"/>
  <c r="B454" i="8" s="1"/>
  <c r="I454" i="8"/>
  <c r="A454" i="8"/>
  <c r="S453" i="8"/>
  <c r="J453" i="8"/>
  <c r="AA453" i="8" s="1"/>
  <c r="I453" i="8"/>
  <c r="B453" i="8"/>
  <c r="S452" i="8"/>
  <c r="J452" i="8"/>
  <c r="B452" i="8" s="1"/>
  <c r="I452" i="8"/>
  <c r="A452" i="8"/>
  <c r="AA451" i="8"/>
  <c r="S451" i="8"/>
  <c r="B451" i="8"/>
  <c r="A451" i="8"/>
  <c r="AA450" i="8"/>
  <c r="S450" i="8"/>
  <c r="B450" i="8"/>
  <c r="A450" i="8"/>
  <c r="AA449" i="8"/>
  <c r="S449" i="8"/>
  <c r="B449" i="8"/>
  <c r="A449" i="8"/>
  <c r="AA448" i="8"/>
  <c r="S448" i="8"/>
  <c r="B448" i="8"/>
  <c r="A448" i="8"/>
  <c r="S447" i="8"/>
  <c r="J447" i="8"/>
  <c r="I447" i="8"/>
  <c r="B447" i="8"/>
  <c r="A447" i="8"/>
  <c r="S446" i="8"/>
  <c r="J446" i="8"/>
  <c r="AA446" i="8" s="1"/>
  <c r="I446" i="8"/>
  <c r="S445" i="8"/>
  <c r="J445" i="8"/>
  <c r="AA445" i="8" s="1"/>
  <c r="I445" i="8"/>
  <c r="S444" i="8"/>
  <c r="J444" i="8"/>
  <c r="I444" i="8"/>
  <c r="B444" i="8"/>
  <c r="S443" i="8"/>
  <c r="J443" i="8"/>
  <c r="AA443" i="8" s="1"/>
  <c r="I443" i="8"/>
  <c r="S442" i="8"/>
  <c r="J442" i="8"/>
  <c r="AA442" i="8" s="1"/>
  <c r="I442" i="8"/>
  <c r="B442" i="8"/>
  <c r="A442" i="8"/>
  <c r="S441" i="8"/>
  <c r="J441" i="8"/>
  <c r="AA441" i="8" s="1"/>
  <c r="I441" i="8"/>
  <c r="B441" i="8"/>
  <c r="S440" i="8"/>
  <c r="J440" i="8"/>
  <c r="AA440" i="8" s="1"/>
  <c r="I440" i="8"/>
  <c r="A440" i="8"/>
  <c r="AA439" i="8"/>
  <c r="S439" i="8"/>
  <c r="J439" i="8"/>
  <c r="I439" i="8"/>
  <c r="B439" i="8"/>
  <c r="A439" i="8"/>
  <c r="S438" i="8"/>
  <c r="J438" i="8"/>
  <c r="AA438" i="8" s="1"/>
  <c r="I438" i="8"/>
  <c r="B438" i="8"/>
  <c r="A438" i="8"/>
  <c r="AA437" i="8"/>
  <c r="S437" i="8"/>
  <c r="J437" i="8"/>
  <c r="I437" i="8"/>
  <c r="B437" i="8"/>
  <c r="A437" i="8"/>
  <c r="S436" i="8"/>
  <c r="J436" i="8"/>
  <c r="I436" i="8"/>
  <c r="B436" i="8"/>
  <c r="A436" i="8"/>
  <c r="S435" i="8"/>
  <c r="J435" i="8"/>
  <c r="B435" i="8" s="1"/>
  <c r="I435" i="8"/>
  <c r="S434" i="8"/>
  <c r="J434" i="8"/>
  <c r="B434" i="8" s="1"/>
  <c r="I434" i="8"/>
  <c r="S433" i="8"/>
  <c r="J433" i="8"/>
  <c r="B433" i="8" s="1"/>
  <c r="I433" i="8"/>
  <c r="S432" i="8"/>
  <c r="J432" i="8"/>
  <c r="AA432" i="8" s="1"/>
  <c r="I432" i="8"/>
  <c r="AA431" i="8"/>
  <c r="S431" i="8"/>
  <c r="J431" i="8"/>
  <c r="A431" i="8" s="1"/>
  <c r="I431" i="8"/>
  <c r="B431" i="8"/>
  <c r="S430" i="8"/>
  <c r="J430" i="8"/>
  <c r="A430" i="8" s="1"/>
  <c r="I430" i="8"/>
  <c r="B430" i="8"/>
  <c r="S429" i="8"/>
  <c r="J429" i="8"/>
  <c r="AA429" i="8" s="1"/>
  <c r="I429" i="8"/>
  <c r="B429" i="8"/>
  <c r="A429" i="8"/>
  <c r="S428" i="8"/>
  <c r="J428" i="8"/>
  <c r="I428" i="8"/>
  <c r="B428" i="8"/>
  <c r="A428" i="8"/>
  <c r="S427" i="8"/>
  <c r="J427" i="8"/>
  <c r="AA427" i="8" s="1"/>
  <c r="I427" i="8"/>
  <c r="A427" i="8"/>
  <c r="S426" i="8"/>
  <c r="J426" i="8"/>
  <c r="I426" i="8"/>
  <c r="B426" i="8"/>
  <c r="A426" i="8"/>
  <c r="S425" i="8"/>
  <c r="J425" i="8"/>
  <c r="I425" i="8"/>
  <c r="B425" i="8"/>
  <c r="A425" i="8"/>
  <c r="S424" i="8"/>
  <c r="J424" i="8"/>
  <c r="AA424" i="8" s="1"/>
  <c r="I424" i="8"/>
  <c r="S423" i="8"/>
  <c r="J423" i="8"/>
  <c r="I423" i="8"/>
  <c r="B423" i="8"/>
  <c r="A423" i="8"/>
  <c r="S422" i="8"/>
  <c r="J422" i="8"/>
  <c r="AA422" i="8" s="1"/>
  <c r="I422" i="8"/>
  <c r="S421" i="8"/>
  <c r="J421" i="8"/>
  <c r="AA421" i="8" s="1"/>
  <c r="I421" i="8"/>
  <c r="S420" i="8"/>
  <c r="J420" i="8"/>
  <c r="AA420" i="8" s="1"/>
  <c r="I420" i="8"/>
  <c r="AA419" i="8"/>
  <c r="S419" i="8"/>
  <c r="B419" i="8"/>
  <c r="A419" i="8"/>
  <c r="AA418" i="8"/>
  <c r="S418" i="8"/>
  <c r="B418" i="8"/>
  <c r="A418" i="8"/>
  <c r="AA417" i="8"/>
  <c r="S417" i="8"/>
  <c r="B417" i="8"/>
  <c r="A417" i="8"/>
  <c r="S416" i="8"/>
  <c r="J416" i="8"/>
  <c r="A416" i="8" s="1"/>
  <c r="I416" i="8"/>
  <c r="S415" i="8"/>
  <c r="J415" i="8"/>
  <c r="A415" i="8" s="1"/>
  <c r="I415" i="8"/>
  <c r="B415" i="8"/>
  <c r="S414" i="8"/>
  <c r="J414" i="8"/>
  <c r="A414" i="8" s="1"/>
  <c r="I414" i="8"/>
  <c r="S413" i="8"/>
  <c r="J413" i="8"/>
  <c r="AA413" i="8" s="1"/>
  <c r="I413" i="8"/>
  <c r="B413" i="8"/>
  <c r="A413" i="8"/>
  <c r="S412" i="8"/>
  <c r="J412" i="8"/>
  <c r="A412" i="8" s="1"/>
  <c r="I412" i="8"/>
  <c r="B412" i="8"/>
  <c r="S411" i="8"/>
  <c r="J411" i="8"/>
  <c r="AA411" i="8" s="1"/>
  <c r="I411" i="8"/>
  <c r="A411" i="8"/>
  <c r="AA410" i="8"/>
  <c r="S410" i="8"/>
  <c r="B410" i="8"/>
  <c r="A410" i="8"/>
  <c r="S409" i="8"/>
  <c r="J409" i="8"/>
  <c r="I409" i="8"/>
  <c r="B409" i="8"/>
  <c r="A409" i="8"/>
  <c r="S408" i="8"/>
  <c r="J408" i="8"/>
  <c r="B408" i="8" s="1"/>
  <c r="I408" i="8"/>
  <c r="S407" i="8"/>
  <c r="J407" i="8"/>
  <c r="I407" i="8"/>
  <c r="B407" i="8"/>
  <c r="A407" i="8"/>
  <c r="S406" i="8"/>
  <c r="J406" i="8"/>
  <c r="B406" i="8" s="1"/>
  <c r="I406" i="8"/>
  <c r="S405" i="8"/>
  <c r="J405" i="8"/>
  <c r="I405" i="8"/>
  <c r="B405" i="8"/>
  <c r="A405" i="8"/>
  <c r="S404" i="8"/>
  <c r="J404" i="8"/>
  <c r="B404" i="8" s="1"/>
  <c r="I404" i="8"/>
  <c r="S403" i="8"/>
  <c r="J403" i="8"/>
  <c r="I403" i="8"/>
  <c r="B403" i="8"/>
  <c r="A403" i="8"/>
  <c r="S402" i="8"/>
  <c r="J402" i="8"/>
  <c r="B402" i="8" s="1"/>
  <c r="I402" i="8"/>
  <c r="S401" i="8"/>
  <c r="J401" i="8"/>
  <c r="I401" i="8"/>
  <c r="B401" i="8"/>
  <c r="A401" i="8"/>
  <c r="S400" i="8"/>
  <c r="J400" i="8"/>
  <c r="B400" i="8" s="1"/>
  <c r="I400" i="8"/>
  <c r="S399" i="8"/>
  <c r="J399" i="8"/>
  <c r="I399" i="8"/>
  <c r="B399" i="8"/>
  <c r="A399" i="8"/>
  <c r="S398" i="8"/>
  <c r="J398" i="8"/>
  <c r="B398" i="8" s="1"/>
  <c r="I398" i="8"/>
  <c r="S397" i="8"/>
  <c r="J397" i="8"/>
  <c r="I397" i="8"/>
  <c r="B397" i="8"/>
  <c r="A397" i="8"/>
  <c r="S396" i="8"/>
  <c r="J396" i="8"/>
  <c r="B396" i="8" s="1"/>
  <c r="I396" i="8"/>
  <c r="S395" i="8"/>
  <c r="J395" i="8"/>
  <c r="I395" i="8"/>
  <c r="B395" i="8"/>
  <c r="A395" i="8"/>
  <c r="S394" i="8"/>
  <c r="J394" i="8"/>
  <c r="B394" i="8" s="1"/>
  <c r="I394" i="8"/>
  <c r="S393" i="8"/>
  <c r="J393" i="8"/>
  <c r="I393" i="8"/>
  <c r="B393" i="8"/>
  <c r="A393" i="8"/>
  <c r="S392" i="8"/>
  <c r="J392" i="8"/>
  <c r="B392" i="8" s="1"/>
  <c r="I392" i="8"/>
  <c r="S391" i="8"/>
  <c r="J391" i="8"/>
  <c r="I391" i="8"/>
  <c r="B391" i="8"/>
  <c r="A391" i="8"/>
  <c r="S390" i="8"/>
  <c r="J390" i="8"/>
  <c r="B390" i="8" s="1"/>
  <c r="I390" i="8"/>
  <c r="S389" i="8"/>
  <c r="J389" i="8"/>
  <c r="I389" i="8"/>
  <c r="B389" i="8"/>
  <c r="A389" i="8"/>
  <c r="S388" i="8"/>
  <c r="J388" i="8"/>
  <c r="B388" i="8" s="1"/>
  <c r="I388" i="8"/>
  <c r="S387" i="8"/>
  <c r="J387" i="8"/>
  <c r="I387" i="8"/>
  <c r="B387" i="8"/>
  <c r="A387" i="8"/>
  <c r="S386" i="8"/>
  <c r="J386" i="8"/>
  <c r="B386" i="8" s="1"/>
  <c r="I386" i="8"/>
  <c r="S385" i="8"/>
  <c r="J385" i="8"/>
  <c r="I385" i="8"/>
  <c r="B385" i="8"/>
  <c r="A385" i="8"/>
  <c r="S384" i="8"/>
  <c r="J384" i="8"/>
  <c r="B384" i="8" s="1"/>
  <c r="I384" i="8"/>
  <c r="S383" i="8"/>
  <c r="J383" i="8"/>
  <c r="I383" i="8"/>
  <c r="B383" i="8"/>
  <c r="A383" i="8"/>
  <c r="S382" i="8"/>
  <c r="J382" i="8"/>
  <c r="B382" i="8" s="1"/>
  <c r="I382" i="8"/>
  <c r="S381" i="8"/>
  <c r="J381" i="8"/>
  <c r="I381" i="8"/>
  <c r="B381" i="8"/>
  <c r="A381" i="8"/>
  <c r="S380" i="8"/>
  <c r="J380" i="8"/>
  <c r="B380" i="8" s="1"/>
  <c r="I380" i="8"/>
  <c r="S379" i="8"/>
  <c r="J379" i="8"/>
  <c r="I379" i="8"/>
  <c r="B379" i="8"/>
  <c r="A379" i="8"/>
  <c r="S378" i="8"/>
  <c r="J378" i="8"/>
  <c r="B378" i="8" s="1"/>
  <c r="I378" i="8"/>
  <c r="S377" i="8"/>
  <c r="J377" i="8"/>
  <c r="I377" i="8"/>
  <c r="B377" i="8"/>
  <c r="A377" i="8"/>
  <c r="S376" i="8"/>
  <c r="J376" i="8"/>
  <c r="B376" i="8" s="1"/>
  <c r="I376" i="8"/>
  <c r="S375" i="8"/>
  <c r="J375" i="8"/>
  <c r="I375" i="8"/>
  <c r="B375" i="8"/>
  <c r="A375" i="8"/>
  <c r="S374" i="8"/>
  <c r="J374" i="8"/>
  <c r="B374" i="8" s="1"/>
  <c r="I374" i="8"/>
  <c r="S373" i="8"/>
  <c r="J373" i="8"/>
  <c r="I373" i="8"/>
  <c r="B373" i="8"/>
  <c r="A373" i="8"/>
  <c r="S372" i="8"/>
  <c r="J372" i="8"/>
  <c r="B372" i="8" s="1"/>
  <c r="I372" i="8"/>
  <c r="S371" i="8"/>
  <c r="J371" i="8"/>
  <c r="I371" i="8"/>
  <c r="B371" i="8"/>
  <c r="A371" i="8"/>
  <c r="S370" i="8"/>
  <c r="J370" i="8"/>
  <c r="B370" i="8" s="1"/>
  <c r="I370" i="8"/>
  <c r="S369" i="8"/>
  <c r="J369" i="8"/>
  <c r="I369" i="8"/>
  <c r="B369" i="8"/>
  <c r="A369" i="8"/>
  <c r="S368" i="8"/>
  <c r="J368" i="8"/>
  <c r="B368" i="8" s="1"/>
  <c r="I368" i="8"/>
  <c r="S367" i="8"/>
  <c r="J367" i="8"/>
  <c r="I367" i="8"/>
  <c r="B367" i="8"/>
  <c r="A367" i="8"/>
  <c r="S366" i="8"/>
  <c r="J366" i="8"/>
  <c r="B366" i="8" s="1"/>
  <c r="I366" i="8"/>
  <c r="S365" i="8"/>
  <c r="J365" i="8"/>
  <c r="I365" i="8"/>
  <c r="B365" i="8"/>
  <c r="A365" i="8"/>
  <c r="S364" i="8"/>
  <c r="J364" i="8"/>
  <c r="B364" i="8" s="1"/>
  <c r="I364" i="8"/>
  <c r="S363" i="8"/>
  <c r="J363" i="8"/>
  <c r="I363" i="8"/>
  <c r="B363" i="8"/>
  <c r="A363" i="8"/>
  <c r="S362" i="8"/>
  <c r="J362" i="8"/>
  <c r="B362" i="8" s="1"/>
  <c r="I362" i="8"/>
  <c r="S361" i="8"/>
  <c r="J361" i="8"/>
  <c r="I361" i="8"/>
  <c r="B361" i="8"/>
  <c r="A361" i="8"/>
  <c r="S360" i="8"/>
  <c r="J360" i="8"/>
  <c r="B360" i="8" s="1"/>
  <c r="I360" i="8"/>
  <c r="S359" i="8"/>
  <c r="J359" i="8"/>
  <c r="I359" i="8"/>
  <c r="B359" i="8"/>
  <c r="A359" i="8"/>
  <c r="S358" i="8"/>
  <c r="J358" i="8"/>
  <c r="B358" i="8" s="1"/>
  <c r="I358" i="8"/>
  <c r="S357" i="8"/>
  <c r="J357" i="8"/>
  <c r="I357" i="8"/>
  <c r="B357" i="8"/>
  <c r="A357" i="8"/>
  <c r="S356" i="8"/>
  <c r="J356" i="8"/>
  <c r="B356" i="8" s="1"/>
  <c r="I356" i="8"/>
  <c r="S355" i="8"/>
  <c r="J355" i="8"/>
  <c r="I355" i="8"/>
  <c r="B355" i="8"/>
  <c r="A355" i="8"/>
  <c r="S354" i="8"/>
  <c r="J354" i="8"/>
  <c r="B354" i="8" s="1"/>
  <c r="I354" i="8"/>
  <c r="S353" i="8"/>
  <c r="J353" i="8"/>
  <c r="I353" i="8"/>
  <c r="B353" i="8"/>
  <c r="A353" i="8"/>
  <c r="S352" i="8"/>
  <c r="J352" i="8"/>
  <c r="B352" i="8" s="1"/>
  <c r="I352" i="8"/>
  <c r="S351" i="8"/>
  <c r="J351" i="8"/>
  <c r="I351" i="8"/>
  <c r="B351" i="8"/>
  <c r="A351" i="8"/>
  <c r="S350" i="8"/>
  <c r="J350" i="8"/>
  <c r="B350" i="8" s="1"/>
  <c r="I350" i="8"/>
  <c r="S349" i="8"/>
  <c r="J349" i="8"/>
  <c r="I349" i="8"/>
  <c r="B349" i="8"/>
  <c r="A349" i="8"/>
  <c r="S348" i="8"/>
  <c r="J348" i="8"/>
  <c r="B348" i="8" s="1"/>
  <c r="I348" i="8"/>
  <c r="S347" i="8"/>
  <c r="J347" i="8"/>
  <c r="I347" i="8"/>
  <c r="B347" i="8"/>
  <c r="A347" i="8"/>
  <c r="S346" i="8"/>
  <c r="J346" i="8"/>
  <c r="B346" i="8" s="1"/>
  <c r="I346" i="8"/>
  <c r="S345" i="8"/>
  <c r="J345" i="8"/>
  <c r="I345" i="8"/>
  <c r="B345" i="8"/>
  <c r="A345" i="8"/>
  <c r="S344" i="8"/>
  <c r="J344" i="8"/>
  <c r="B344" i="8" s="1"/>
  <c r="I344" i="8"/>
  <c r="S343" i="8"/>
  <c r="J343" i="8"/>
  <c r="I343" i="8"/>
  <c r="B343" i="8"/>
  <c r="A343" i="8"/>
  <c r="S342" i="8"/>
  <c r="J342" i="8"/>
  <c r="B342" i="8" s="1"/>
  <c r="I342" i="8"/>
  <c r="S341" i="8"/>
  <c r="J341" i="8"/>
  <c r="I341" i="8"/>
  <c r="B341" i="8"/>
  <c r="A341" i="8"/>
  <c r="S340" i="8"/>
  <c r="J340" i="8"/>
  <c r="B340" i="8" s="1"/>
  <c r="I340" i="8"/>
  <c r="S339" i="8"/>
  <c r="J339" i="8"/>
  <c r="I339" i="8"/>
  <c r="B339" i="8"/>
  <c r="A339" i="8"/>
  <c r="S338" i="8"/>
  <c r="J338" i="8"/>
  <c r="B338" i="8" s="1"/>
  <c r="I338" i="8"/>
  <c r="S337" i="8"/>
  <c r="J337" i="8"/>
  <c r="I337" i="8"/>
  <c r="B337" i="8"/>
  <c r="A337" i="8"/>
  <c r="S336" i="8"/>
  <c r="J336" i="8"/>
  <c r="B336" i="8" s="1"/>
  <c r="I336" i="8"/>
  <c r="S335" i="8"/>
  <c r="J335" i="8"/>
  <c r="I335" i="8"/>
  <c r="B335" i="8"/>
  <c r="A335" i="8"/>
  <c r="S334" i="8"/>
  <c r="J334" i="8"/>
  <c r="B334" i="8" s="1"/>
  <c r="I334" i="8"/>
  <c r="S333" i="8"/>
  <c r="J333" i="8"/>
  <c r="I333" i="8"/>
  <c r="B333" i="8"/>
  <c r="A333" i="8"/>
  <c r="S332" i="8"/>
  <c r="J332" i="8"/>
  <c r="B332" i="8" s="1"/>
  <c r="I332" i="8"/>
  <c r="S331" i="8"/>
  <c r="J331" i="8"/>
  <c r="I331" i="8"/>
  <c r="B331" i="8"/>
  <c r="A331" i="8"/>
  <c r="S330" i="8"/>
  <c r="J330" i="8"/>
  <c r="B330" i="8" s="1"/>
  <c r="I330" i="8"/>
  <c r="S329" i="8"/>
  <c r="J329" i="8"/>
  <c r="I329" i="8"/>
  <c r="B329" i="8"/>
  <c r="A329" i="8"/>
  <c r="S328" i="8"/>
  <c r="J328" i="8"/>
  <c r="B328" i="8" s="1"/>
  <c r="I328" i="8"/>
  <c r="S327" i="8"/>
  <c r="J327" i="8"/>
  <c r="I327" i="8"/>
  <c r="B327" i="8"/>
  <c r="A327" i="8"/>
  <c r="S326" i="8"/>
  <c r="J326" i="8"/>
  <c r="B326" i="8" s="1"/>
  <c r="I326" i="8"/>
  <c r="S325" i="8"/>
  <c r="J325" i="8"/>
  <c r="I325" i="8"/>
  <c r="B325" i="8"/>
  <c r="A325" i="8"/>
  <c r="S324" i="8"/>
  <c r="J324" i="8"/>
  <c r="B324" i="8" s="1"/>
  <c r="I324" i="8"/>
  <c r="S323" i="8"/>
  <c r="J323" i="8"/>
  <c r="I323" i="8"/>
  <c r="B323" i="8"/>
  <c r="A323" i="8"/>
  <c r="S322" i="8"/>
  <c r="J322" i="8"/>
  <c r="B322" i="8" s="1"/>
  <c r="I322" i="8"/>
  <c r="S321" i="8"/>
  <c r="J321" i="8"/>
  <c r="I321" i="8"/>
  <c r="B321" i="8"/>
  <c r="A321" i="8"/>
  <c r="S320" i="8"/>
  <c r="J320" i="8"/>
  <c r="B320" i="8" s="1"/>
  <c r="I320" i="8"/>
  <c r="S319" i="8"/>
  <c r="J319" i="8"/>
  <c r="I319" i="8"/>
  <c r="B319" i="8"/>
  <c r="A319" i="8"/>
  <c r="S318" i="8"/>
  <c r="J318" i="8"/>
  <c r="B318" i="8" s="1"/>
  <c r="I318" i="8"/>
  <c r="S317" i="8"/>
  <c r="J317" i="8"/>
  <c r="I317" i="8"/>
  <c r="B317" i="8"/>
  <c r="A317" i="8"/>
  <c r="S316" i="8"/>
  <c r="J316" i="8"/>
  <c r="B316" i="8" s="1"/>
  <c r="I316" i="8"/>
  <c r="S315" i="8"/>
  <c r="J315" i="8"/>
  <c r="I315" i="8"/>
  <c r="B315" i="8"/>
  <c r="A315" i="8"/>
  <c r="S314" i="8"/>
  <c r="J314" i="8"/>
  <c r="B314" i="8" s="1"/>
  <c r="I314" i="8"/>
  <c r="S313" i="8"/>
  <c r="J313" i="8"/>
  <c r="I313" i="8"/>
  <c r="B313" i="8"/>
  <c r="A313" i="8"/>
  <c r="S312" i="8"/>
  <c r="J312" i="8"/>
  <c r="B312" i="8" s="1"/>
  <c r="I312" i="8"/>
  <c r="S311" i="8"/>
  <c r="J311" i="8"/>
  <c r="I311" i="8"/>
  <c r="B311" i="8"/>
  <c r="A311" i="8"/>
  <c r="S310" i="8"/>
  <c r="J310" i="8"/>
  <c r="B310" i="8" s="1"/>
  <c r="I310" i="8"/>
  <c r="S309" i="8"/>
  <c r="J309" i="8"/>
  <c r="I309" i="8"/>
  <c r="B309" i="8"/>
  <c r="A309" i="8"/>
  <c r="S308" i="8"/>
  <c r="J308" i="8"/>
  <c r="B308" i="8" s="1"/>
  <c r="I308" i="8"/>
  <c r="S307" i="8"/>
  <c r="J307" i="8"/>
  <c r="I307" i="8"/>
  <c r="B307" i="8"/>
  <c r="A307" i="8"/>
  <c r="S306" i="8"/>
  <c r="J306" i="8"/>
  <c r="B306" i="8" s="1"/>
  <c r="I306" i="8"/>
  <c r="S305" i="8"/>
  <c r="J305" i="8"/>
  <c r="I305" i="8"/>
  <c r="B305" i="8"/>
  <c r="A305" i="8"/>
  <c r="S304" i="8"/>
  <c r="J304" i="8"/>
  <c r="B304" i="8" s="1"/>
  <c r="I304" i="8"/>
  <c r="S303" i="8"/>
  <c r="J303" i="8"/>
  <c r="I303" i="8"/>
  <c r="B303" i="8"/>
  <c r="A303" i="8"/>
  <c r="S302" i="8"/>
  <c r="J302" i="8"/>
  <c r="B302" i="8" s="1"/>
  <c r="I302" i="8"/>
  <c r="S301" i="8"/>
  <c r="J301" i="8"/>
  <c r="I301" i="8"/>
  <c r="B301" i="8"/>
  <c r="A301" i="8"/>
  <c r="S300" i="8"/>
  <c r="J300" i="8"/>
  <c r="B300" i="8" s="1"/>
  <c r="I300" i="8"/>
  <c r="S299" i="8"/>
  <c r="J299" i="8"/>
  <c r="I299" i="8"/>
  <c r="B299" i="8"/>
  <c r="A299" i="8"/>
  <c r="S298" i="8"/>
  <c r="J298" i="8"/>
  <c r="B298" i="8" s="1"/>
  <c r="I298" i="8"/>
  <c r="S297" i="8"/>
  <c r="J297" i="8"/>
  <c r="I297" i="8"/>
  <c r="B297" i="8"/>
  <c r="A297" i="8"/>
  <c r="S296" i="8"/>
  <c r="J296" i="8"/>
  <c r="B296" i="8" s="1"/>
  <c r="I296" i="8"/>
  <c r="S295" i="8"/>
  <c r="J295" i="8"/>
  <c r="I295" i="8"/>
  <c r="B295" i="8"/>
  <c r="A295" i="8"/>
  <c r="S294" i="8"/>
  <c r="J294" i="8"/>
  <c r="B294" i="8" s="1"/>
  <c r="I294" i="8"/>
  <c r="S293" i="8"/>
  <c r="J293" i="8"/>
  <c r="I293" i="8"/>
  <c r="B293" i="8"/>
  <c r="A293" i="8"/>
  <c r="S292" i="8"/>
  <c r="J292" i="8"/>
  <c r="B292" i="8" s="1"/>
  <c r="I292" i="8"/>
  <c r="S291" i="8"/>
  <c r="J291" i="8"/>
  <c r="I291" i="8"/>
  <c r="B291" i="8"/>
  <c r="A291" i="8"/>
  <c r="S290" i="8"/>
  <c r="J290" i="8"/>
  <c r="B290" i="8" s="1"/>
  <c r="I290" i="8"/>
  <c r="S289" i="8"/>
  <c r="J289" i="8"/>
  <c r="I289" i="8"/>
  <c r="B289" i="8"/>
  <c r="A289" i="8"/>
  <c r="S288" i="8"/>
  <c r="J288" i="8"/>
  <c r="B288" i="8" s="1"/>
  <c r="I288" i="8"/>
  <c r="S287" i="8"/>
  <c r="J287" i="8"/>
  <c r="I287" i="8"/>
  <c r="B287" i="8"/>
  <c r="A287" i="8"/>
  <c r="S286" i="8"/>
  <c r="J286" i="8"/>
  <c r="B286" i="8" s="1"/>
  <c r="I286" i="8"/>
  <c r="S285" i="8"/>
  <c r="J285" i="8"/>
  <c r="I285" i="8"/>
  <c r="B285" i="8"/>
  <c r="A285" i="8"/>
  <c r="S284" i="8"/>
  <c r="J284" i="8"/>
  <c r="B284" i="8" s="1"/>
  <c r="I284" i="8"/>
  <c r="S283" i="8"/>
  <c r="J283" i="8"/>
  <c r="I283" i="8"/>
  <c r="B283" i="8"/>
  <c r="A283" i="8"/>
  <c r="S282" i="8"/>
  <c r="J282" i="8"/>
  <c r="B282" i="8" s="1"/>
  <c r="I282" i="8"/>
  <c r="S281" i="8"/>
  <c r="J281" i="8"/>
  <c r="I281" i="8"/>
  <c r="B281" i="8"/>
  <c r="A281" i="8"/>
  <c r="S280" i="8"/>
  <c r="J280" i="8"/>
  <c r="B280" i="8" s="1"/>
  <c r="I280" i="8"/>
  <c r="S279" i="8"/>
  <c r="J279" i="8"/>
  <c r="I279" i="8"/>
  <c r="B279" i="8"/>
  <c r="A279" i="8"/>
  <c r="S278" i="8"/>
  <c r="J278" i="8"/>
  <c r="B278" i="8" s="1"/>
  <c r="I278" i="8"/>
  <c r="S277" i="8"/>
  <c r="J277" i="8"/>
  <c r="I277" i="8"/>
  <c r="B277" i="8"/>
  <c r="A277" i="8"/>
  <c r="S276" i="8"/>
  <c r="J276" i="8"/>
  <c r="B276" i="8" s="1"/>
  <c r="I276" i="8"/>
  <c r="S275" i="8"/>
  <c r="J275" i="8"/>
  <c r="I275" i="8"/>
  <c r="B275" i="8"/>
  <c r="A275" i="8"/>
  <c r="S274" i="8"/>
  <c r="J274" i="8"/>
  <c r="B274" i="8" s="1"/>
  <c r="I274" i="8"/>
  <c r="S273" i="8"/>
  <c r="J273" i="8"/>
  <c r="I273" i="8"/>
  <c r="B273" i="8"/>
  <c r="A273" i="8"/>
  <c r="S272" i="8"/>
  <c r="J272" i="8"/>
  <c r="B272" i="8" s="1"/>
  <c r="I272" i="8"/>
  <c r="S271" i="8"/>
  <c r="J271" i="8"/>
  <c r="I271" i="8"/>
  <c r="B271" i="8"/>
  <c r="A271" i="8"/>
  <c r="S270" i="8"/>
  <c r="J270" i="8"/>
  <c r="B270" i="8" s="1"/>
  <c r="I270" i="8"/>
  <c r="S269" i="8"/>
  <c r="J269" i="8"/>
  <c r="I269" i="8"/>
  <c r="B269" i="8"/>
  <c r="A269" i="8"/>
  <c r="S268" i="8"/>
  <c r="J268" i="8"/>
  <c r="B268" i="8" s="1"/>
  <c r="I268" i="8"/>
  <c r="S267" i="8"/>
  <c r="J267" i="8"/>
  <c r="I267" i="8"/>
  <c r="B267" i="8"/>
  <c r="A267" i="8"/>
  <c r="S266" i="8"/>
  <c r="J266" i="8"/>
  <c r="B266" i="8" s="1"/>
  <c r="I266" i="8"/>
  <c r="S265" i="8"/>
  <c r="J265" i="8"/>
  <c r="I265" i="8"/>
  <c r="B265" i="8"/>
  <c r="A265" i="8"/>
  <c r="S264" i="8"/>
  <c r="J264" i="8"/>
  <c r="B264" i="8" s="1"/>
  <c r="I264" i="8"/>
  <c r="S263" i="8"/>
  <c r="J263" i="8"/>
  <c r="I263" i="8"/>
  <c r="B263" i="8"/>
  <c r="A263" i="8"/>
  <c r="S262" i="8"/>
  <c r="J262" i="8"/>
  <c r="B262" i="8" s="1"/>
  <c r="I262" i="8"/>
  <c r="S261" i="8"/>
  <c r="J261" i="8"/>
  <c r="I261" i="8"/>
  <c r="B261" i="8"/>
  <c r="A261" i="8"/>
  <c r="S260" i="8"/>
  <c r="J260" i="8"/>
  <c r="B260" i="8" s="1"/>
  <c r="I260" i="8"/>
  <c r="S259" i="8"/>
  <c r="J259" i="8"/>
  <c r="I259" i="8"/>
  <c r="B259" i="8"/>
  <c r="A259" i="8"/>
  <c r="S258" i="8"/>
  <c r="J258" i="8"/>
  <c r="B258" i="8" s="1"/>
  <c r="I258" i="8"/>
  <c r="S257" i="8"/>
  <c r="J257" i="8"/>
  <c r="I257" i="8"/>
  <c r="B257" i="8"/>
  <c r="A257" i="8"/>
  <c r="S256" i="8"/>
  <c r="J256" i="8"/>
  <c r="B256" i="8" s="1"/>
  <c r="I256" i="8"/>
  <c r="S255" i="8"/>
  <c r="J255" i="8"/>
  <c r="I255" i="8"/>
  <c r="B255" i="8"/>
  <c r="A255" i="8"/>
  <c r="S254" i="8"/>
  <c r="J254" i="8"/>
  <c r="B254" i="8" s="1"/>
  <c r="I254" i="8"/>
  <c r="S253" i="8"/>
  <c r="J253" i="8"/>
  <c r="I253" i="8"/>
  <c r="B253" i="8"/>
  <c r="A253" i="8"/>
  <c r="S252" i="8"/>
  <c r="J252" i="8"/>
  <c r="B252" i="8" s="1"/>
  <c r="I252" i="8"/>
  <c r="S251" i="8"/>
  <c r="J251" i="8"/>
  <c r="I251" i="8"/>
  <c r="B251" i="8"/>
  <c r="A251" i="8"/>
  <c r="S250" i="8"/>
  <c r="J250" i="8"/>
  <c r="B250" i="8" s="1"/>
  <c r="I250" i="8"/>
  <c r="S249" i="8"/>
  <c r="J249" i="8"/>
  <c r="I249" i="8"/>
  <c r="B249" i="8"/>
  <c r="A249" i="8"/>
  <c r="S248" i="8"/>
  <c r="J248" i="8"/>
  <c r="B248" i="8" s="1"/>
  <c r="I248" i="8"/>
  <c r="S247" i="8"/>
  <c r="J247" i="8"/>
  <c r="I247" i="8"/>
  <c r="B247" i="8"/>
  <c r="A247" i="8"/>
  <c r="S246" i="8"/>
  <c r="J246" i="8"/>
  <c r="B246" i="8" s="1"/>
  <c r="I246" i="8"/>
  <c r="S245" i="8"/>
  <c r="J245" i="8"/>
  <c r="I245" i="8"/>
  <c r="B245" i="8"/>
  <c r="A245" i="8"/>
  <c r="S244" i="8"/>
  <c r="J244" i="8"/>
  <c r="B244" i="8" s="1"/>
  <c r="I244" i="8"/>
  <c r="S243" i="8"/>
  <c r="J243" i="8"/>
  <c r="I243" i="8"/>
  <c r="B243" i="8"/>
  <c r="A243" i="8"/>
  <c r="S242" i="8"/>
  <c r="J242" i="8"/>
  <c r="B242" i="8" s="1"/>
  <c r="I242" i="8"/>
  <c r="S241" i="8"/>
  <c r="J241" i="8"/>
  <c r="I241" i="8"/>
  <c r="B241" i="8"/>
  <c r="A241" i="8"/>
  <c r="S240" i="8"/>
  <c r="J240" i="8"/>
  <c r="B240" i="8" s="1"/>
  <c r="I240" i="8"/>
  <c r="S239" i="8"/>
  <c r="J239" i="8"/>
  <c r="I239" i="8"/>
  <c r="B239" i="8"/>
  <c r="A239" i="8"/>
  <c r="S238" i="8"/>
  <c r="J238" i="8"/>
  <c r="B238" i="8" s="1"/>
  <c r="I238" i="8"/>
  <c r="S237" i="8"/>
  <c r="J237" i="8"/>
  <c r="I237" i="8"/>
  <c r="B237" i="8"/>
  <c r="A237" i="8"/>
  <c r="S236" i="8"/>
  <c r="J236" i="8"/>
  <c r="B236" i="8" s="1"/>
  <c r="I236" i="8"/>
  <c r="S235" i="8"/>
  <c r="J235" i="8"/>
  <c r="I235" i="8"/>
  <c r="B235" i="8"/>
  <c r="A235" i="8"/>
  <c r="S234" i="8"/>
  <c r="J234" i="8"/>
  <c r="B234" i="8" s="1"/>
  <c r="I234" i="8"/>
  <c r="S233" i="8"/>
  <c r="J233" i="8"/>
  <c r="I233" i="8"/>
  <c r="B233" i="8"/>
  <c r="A233" i="8"/>
  <c r="S232" i="8"/>
  <c r="J232" i="8"/>
  <c r="B232" i="8" s="1"/>
  <c r="I232" i="8"/>
  <c r="S231" i="8"/>
  <c r="J231" i="8"/>
  <c r="I231" i="8"/>
  <c r="B231" i="8"/>
  <c r="A231" i="8"/>
  <c r="S230" i="8"/>
  <c r="J230" i="8"/>
  <c r="B230" i="8" s="1"/>
  <c r="I230" i="8"/>
  <c r="S229" i="8"/>
  <c r="J229" i="8"/>
  <c r="I229" i="8"/>
  <c r="B229" i="8"/>
  <c r="A229" i="8"/>
  <c r="S228" i="8"/>
  <c r="J228" i="8"/>
  <c r="B228" i="8" s="1"/>
  <c r="I228" i="8"/>
  <c r="S227" i="8"/>
  <c r="J227" i="8"/>
  <c r="I227" i="8"/>
  <c r="B227" i="8"/>
  <c r="A227" i="8"/>
  <c r="S226" i="8"/>
  <c r="J226" i="8"/>
  <c r="B226" i="8" s="1"/>
  <c r="I226" i="8"/>
  <c r="S225" i="8"/>
  <c r="J225" i="8"/>
  <c r="I225" i="8"/>
  <c r="B225" i="8"/>
  <c r="A225" i="8"/>
  <c r="S224" i="8"/>
  <c r="J224" i="8"/>
  <c r="B224" i="8" s="1"/>
  <c r="I224" i="8"/>
  <c r="S223" i="8"/>
  <c r="J223" i="8"/>
  <c r="I223" i="8"/>
  <c r="B223" i="8"/>
  <c r="A223" i="8"/>
  <c r="S222" i="8"/>
  <c r="J222" i="8"/>
  <c r="B222" i="8" s="1"/>
  <c r="I222" i="8"/>
  <c r="S221" i="8"/>
  <c r="J221" i="8"/>
  <c r="I221" i="8"/>
  <c r="B221" i="8"/>
  <c r="A221" i="8"/>
  <c r="S220" i="8"/>
  <c r="J220" i="8"/>
  <c r="B220" i="8" s="1"/>
  <c r="I220" i="8"/>
  <c r="S219" i="8"/>
  <c r="J219" i="8"/>
  <c r="I219" i="8"/>
  <c r="B219" i="8"/>
  <c r="A219" i="8"/>
  <c r="S218" i="8"/>
  <c r="J218" i="8"/>
  <c r="B218" i="8" s="1"/>
  <c r="I218" i="8"/>
  <c r="S217" i="8"/>
  <c r="J217" i="8"/>
  <c r="I217" i="8"/>
  <c r="B217" i="8"/>
  <c r="A217" i="8"/>
  <c r="S216" i="8"/>
  <c r="J216" i="8"/>
  <c r="B216" i="8" s="1"/>
  <c r="I216" i="8"/>
  <c r="S215" i="8"/>
  <c r="J215" i="8"/>
  <c r="I215" i="8"/>
  <c r="B215" i="8"/>
  <c r="A215" i="8"/>
  <c r="S214" i="8"/>
  <c r="J214" i="8"/>
  <c r="B214" i="8" s="1"/>
  <c r="I214" i="8"/>
  <c r="S213" i="8"/>
  <c r="J213" i="8"/>
  <c r="I213" i="8"/>
  <c r="B213" i="8"/>
  <c r="A213" i="8"/>
  <c r="S212" i="8"/>
  <c r="J212" i="8"/>
  <c r="B212" i="8" s="1"/>
  <c r="I212" i="8"/>
  <c r="S211" i="8"/>
  <c r="J211" i="8"/>
  <c r="I211" i="8"/>
  <c r="B211" i="8"/>
  <c r="A211" i="8"/>
  <c r="S210" i="8"/>
  <c r="J210" i="8"/>
  <c r="B210" i="8" s="1"/>
  <c r="I210" i="8"/>
  <c r="S209" i="8"/>
  <c r="J209" i="8"/>
  <c r="I209" i="8"/>
  <c r="B209" i="8"/>
  <c r="A209" i="8"/>
  <c r="S208" i="8"/>
  <c r="J208" i="8"/>
  <c r="B208" i="8" s="1"/>
  <c r="I208" i="8"/>
  <c r="S207" i="8"/>
  <c r="J207" i="8"/>
  <c r="I207" i="8"/>
  <c r="B207" i="8"/>
  <c r="A207" i="8"/>
  <c r="S206" i="8"/>
  <c r="J206" i="8"/>
  <c r="B206" i="8" s="1"/>
  <c r="I206" i="8"/>
  <c r="S205" i="8"/>
  <c r="J205" i="8"/>
  <c r="I205" i="8"/>
  <c r="B205" i="8"/>
  <c r="A205" i="8"/>
  <c r="S204" i="8"/>
  <c r="J204" i="8"/>
  <c r="B204" i="8" s="1"/>
  <c r="I204" i="8"/>
  <c r="S203" i="8"/>
  <c r="J203" i="8"/>
  <c r="I203" i="8"/>
  <c r="B203" i="8"/>
  <c r="A203" i="8"/>
  <c r="S202" i="8"/>
  <c r="J202" i="8"/>
  <c r="B202" i="8" s="1"/>
  <c r="I202" i="8"/>
  <c r="S201" i="8"/>
  <c r="J201" i="8"/>
  <c r="I201" i="8"/>
  <c r="B201" i="8"/>
  <c r="A201" i="8"/>
  <c r="S200" i="8"/>
  <c r="J200" i="8"/>
  <c r="B200" i="8" s="1"/>
  <c r="I200" i="8"/>
  <c r="S199" i="8"/>
  <c r="J199" i="8"/>
  <c r="I199" i="8"/>
  <c r="B199" i="8"/>
  <c r="A199" i="8"/>
  <c r="S198" i="8"/>
  <c r="J198" i="8"/>
  <c r="B198" i="8" s="1"/>
  <c r="I198" i="8"/>
  <c r="S197" i="8"/>
  <c r="J197" i="8"/>
  <c r="I197" i="8"/>
  <c r="B197" i="8"/>
  <c r="A197" i="8"/>
  <c r="S196" i="8"/>
  <c r="J196" i="8"/>
  <c r="B196" i="8" s="1"/>
  <c r="I196" i="8"/>
  <c r="S195" i="8"/>
  <c r="J195" i="8"/>
  <c r="I195" i="8"/>
  <c r="B195" i="8"/>
  <c r="A195" i="8"/>
  <c r="S194" i="8"/>
  <c r="J194" i="8"/>
  <c r="B194" i="8" s="1"/>
  <c r="I194" i="8"/>
  <c r="S193" i="8"/>
  <c r="J193" i="8"/>
  <c r="I193" i="8"/>
  <c r="B193" i="8"/>
  <c r="A193" i="8"/>
  <c r="S192" i="8"/>
  <c r="J192" i="8"/>
  <c r="B192" i="8" s="1"/>
  <c r="I192" i="8"/>
  <c r="S191" i="8"/>
  <c r="J191" i="8"/>
  <c r="I191" i="8"/>
  <c r="B191" i="8"/>
  <c r="A191" i="8"/>
  <c r="S190" i="8"/>
  <c r="J190" i="8"/>
  <c r="B190" i="8" s="1"/>
  <c r="I190" i="8"/>
  <c r="S189" i="8"/>
  <c r="J189" i="8"/>
  <c r="I189" i="8"/>
  <c r="B189" i="8"/>
  <c r="A189" i="8"/>
  <c r="S188" i="8"/>
  <c r="J188" i="8"/>
  <c r="B188" i="8" s="1"/>
  <c r="I188" i="8"/>
  <c r="S187" i="8"/>
  <c r="J187" i="8"/>
  <c r="I187" i="8"/>
  <c r="B187" i="8"/>
  <c r="A187" i="8"/>
  <c r="S186" i="8"/>
  <c r="J186" i="8"/>
  <c r="B186" i="8" s="1"/>
  <c r="I186" i="8"/>
  <c r="S185" i="8"/>
  <c r="J185" i="8"/>
  <c r="I185" i="8"/>
  <c r="B185" i="8"/>
  <c r="A185" i="8"/>
  <c r="S184" i="8"/>
  <c r="J184" i="8"/>
  <c r="B184" i="8" s="1"/>
  <c r="I184" i="8"/>
  <c r="S183" i="8"/>
  <c r="J183" i="8"/>
  <c r="AA183" i="8" s="1"/>
  <c r="I183" i="8"/>
  <c r="B183" i="8"/>
  <c r="A183" i="8"/>
  <c r="S182" i="8"/>
  <c r="J182" i="8"/>
  <c r="B182" i="8" s="1"/>
  <c r="I182" i="8"/>
  <c r="S181" i="8"/>
  <c r="J181" i="8"/>
  <c r="AA181" i="8" s="1"/>
  <c r="I181" i="8"/>
  <c r="B181" i="8"/>
  <c r="A181" i="8"/>
  <c r="S180" i="8"/>
  <c r="J180" i="8"/>
  <c r="B180" i="8" s="1"/>
  <c r="I180" i="8"/>
  <c r="S179" i="8"/>
  <c r="J179" i="8"/>
  <c r="AA179" i="8" s="1"/>
  <c r="I179" i="8"/>
  <c r="B179" i="8"/>
  <c r="A179" i="8"/>
  <c r="S178" i="8"/>
  <c r="J178" i="8"/>
  <c r="B178" i="8" s="1"/>
  <c r="I178" i="8"/>
  <c r="S177" i="8"/>
  <c r="J177" i="8"/>
  <c r="AA177" i="8" s="1"/>
  <c r="I177" i="8"/>
  <c r="B177" i="8"/>
  <c r="A177" i="8"/>
  <c r="S176" i="8"/>
  <c r="J176" i="8"/>
  <c r="B176" i="8" s="1"/>
  <c r="I176" i="8"/>
  <c r="S175" i="8"/>
  <c r="J175" i="8"/>
  <c r="AA175" i="8" s="1"/>
  <c r="I175" i="8"/>
  <c r="B175" i="8"/>
  <c r="A175" i="8"/>
  <c r="S174" i="8"/>
  <c r="J174" i="8"/>
  <c r="B174" i="8" s="1"/>
  <c r="I174" i="8"/>
  <c r="S173" i="8"/>
  <c r="J173" i="8"/>
  <c r="AA173" i="8" s="1"/>
  <c r="I173" i="8"/>
  <c r="B173" i="8"/>
  <c r="A173" i="8"/>
  <c r="S172" i="8"/>
  <c r="J172" i="8"/>
  <c r="B172" i="8" s="1"/>
  <c r="I172" i="8"/>
  <c r="S171" i="8"/>
  <c r="J171" i="8"/>
  <c r="AA171" i="8" s="1"/>
  <c r="I171" i="8"/>
  <c r="B171" i="8"/>
  <c r="A171" i="8"/>
  <c r="S170" i="8"/>
  <c r="J170" i="8"/>
  <c r="B170" i="8" s="1"/>
  <c r="I170" i="8"/>
  <c r="S169" i="8"/>
  <c r="J169" i="8"/>
  <c r="AA169" i="8" s="1"/>
  <c r="I169" i="8"/>
  <c r="B169" i="8"/>
  <c r="A169" i="8"/>
  <c r="S168" i="8"/>
  <c r="J168" i="8"/>
  <c r="B168" i="8" s="1"/>
  <c r="I168" i="8"/>
  <c r="S167" i="8"/>
  <c r="J167" i="8"/>
  <c r="AA167" i="8" s="1"/>
  <c r="I167" i="8"/>
  <c r="B167" i="8"/>
  <c r="A167" i="8"/>
  <c r="S166" i="8"/>
  <c r="J166" i="8"/>
  <c r="B166" i="8" s="1"/>
  <c r="I166" i="8"/>
  <c r="S165" i="8"/>
  <c r="J165" i="8"/>
  <c r="AA165" i="8" s="1"/>
  <c r="I165" i="8"/>
  <c r="B165" i="8"/>
  <c r="A165" i="8"/>
  <c r="S164" i="8"/>
  <c r="J164" i="8"/>
  <c r="B164" i="8" s="1"/>
  <c r="I164" i="8"/>
  <c r="S163" i="8"/>
  <c r="J163" i="8"/>
  <c r="AA163" i="8" s="1"/>
  <c r="I163" i="8"/>
  <c r="B163" i="8"/>
  <c r="A163" i="8"/>
  <c r="S162" i="8"/>
  <c r="J162" i="8"/>
  <c r="B162" i="8" s="1"/>
  <c r="I162" i="8"/>
  <c r="S161" i="8"/>
  <c r="J161" i="8"/>
  <c r="AA161" i="8" s="1"/>
  <c r="I161" i="8"/>
  <c r="B161" i="8"/>
  <c r="A161" i="8"/>
  <c r="S160" i="8"/>
  <c r="J160" i="8"/>
  <c r="B160" i="8" s="1"/>
  <c r="I160" i="8"/>
  <c r="S159" i="8"/>
  <c r="J159" i="8"/>
  <c r="AA159" i="8" s="1"/>
  <c r="I159" i="8"/>
  <c r="B159" i="8"/>
  <c r="A159" i="8"/>
  <c r="S158" i="8"/>
  <c r="J158" i="8"/>
  <c r="B158" i="8" s="1"/>
  <c r="I158" i="8"/>
  <c r="S157" i="8"/>
  <c r="J157" i="8"/>
  <c r="AA157" i="8" s="1"/>
  <c r="I157" i="8"/>
  <c r="B157" i="8"/>
  <c r="A157" i="8"/>
  <c r="S156" i="8"/>
  <c r="J156" i="8"/>
  <c r="B156" i="8" s="1"/>
  <c r="I156" i="8"/>
  <c r="S155" i="8"/>
  <c r="J155" i="8"/>
  <c r="AA155" i="8" s="1"/>
  <c r="I155" i="8"/>
  <c r="B155" i="8"/>
  <c r="A155" i="8"/>
  <c r="S154" i="8"/>
  <c r="J154" i="8"/>
  <c r="B154" i="8" s="1"/>
  <c r="I154" i="8"/>
  <c r="S153" i="8"/>
  <c r="J153" i="8"/>
  <c r="AA153" i="8" s="1"/>
  <c r="I153" i="8"/>
  <c r="B153" i="8"/>
  <c r="A153" i="8"/>
  <c r="S152" i="8"/>
  <c r="J152" i="8"/>
  <c r="B152" i="8" s="1"/>
  <c r="I152" i="8"/>
  <c r="S151" i="8"/>
  <c r="J151" i="8"/>
  <c r="AA151" i="8" s="1"/>
  <c r="I151" i="8"/>
  <c r="B151" i="8"/>
  <c r="A151" i="8"/>
  <c r="S150" i="8"/>
  <c r="J150" i="8"/>
  <c r="B150" i="8" s="1"/>
  <c r="I150" i="8"/>
  <c r="S149" i="8"/>
  <c r="J149" i="8"/>
  <c r="AA149" i="8" s="1"/>
  <c r="I149" i="8"/>
  <c r="B149" i="8"/>
  <c r="A149" i="8"/>
  <c r="S148" i="8"/>
  <c r="J148" i="8"/>
  <c r="B148" i="8" s="1"/>
  <c r="I148" i="8"/>
  <c r="S147" i="8"/>
  <c r="J147" i="8"/>
  <c r="AA147" i="8" s="1"/>
  <c r="I147" i="8"/>
  <c r="B147" i="8"/>
  <c r="A147" i="8"/>
  <c r="S146" i="8"/>
  <c r="J146" i="8"/>
  <c r="B146" i="8" s="1"/>
  <c r="I146" i="8"/>
  <c r="S145" i="8"/>
  <c r="J145" i="8"/>
  <c r="AA145" i="8" s="1"/>
  <c r="I145" i="8"/>
  <c r="B145" i="8"/>
  <c r="A145" i="8"/>
  <c r="S144" i="8"/>
  <c r="J144" i="8"/>
  <c r="B144" i="8" s="1"/>
  <c r="I144" i="8"/>
  <c r="S143" i="8"/>
  <c r="J143" i="8"/>
  <c r="AA143" i="8" s="1"/>
  <c r="I143" i="8"/>
  <c r="B143" i="8"/>
  <c r="A143" i="8"/>
  <c r="S142" i="8"/>
  <c r="J142" i="8"/>
  <c r="B142" i="8" s="1"/>
  <c r="I142" i="8"/>
  <c r="S141" i="8"/>
  <c r="J141" i="8"/>
  <c r="AA141" i="8" s="1"/>
  <c r="I141" i="8"/>
  <c r="B141" i="8"/>
  <c r="A141" i="8"/>
  <c r="S140" i="8"/>
  <c r="J140" i="8"/>
  <c r="B140" i="8" s="1"/>
  <c r="I140" i="8"/>
  <c r="S139" i="8"/>
  <c r="J139" i="8"/>
  <c r="AA139" i="8" s="1"/>
  <c r="I139" i="8"/>
  <c r="B139" i="8"/>
  <c r="A139" i="8"/>
  <c r="S138" i="8"/>
  <c r="J138" i="8"/>
  <c r="B138" i="8" s="1"/>
  <c r="I138" i="8"/>
  <c r="S137" i="8"/>
  <c r="J137" i="8"/>
  <c r="AA137" i="8" s="1"/>
  <c r="I137" i="8"/>
  <c r="B137" i="8"/>
  <c r="A137" i="8"/>
  <c r="S136" i="8"/>
  <c r="J136" i="8"/>
  <c r="B136" i="8" s="1"/>
  <c r="I136" i="8"/>
  <c r="S135" i="8"/>
  <c r="J135" i="8"/>
  <c r="AA135" i="8" s="1"/>
  <c r="I135" i="8"/>
  <c r="B135" i="8"/>
  <c r="A135" i="8"/>
  <c r="S134" i="8"/>
  <c r="J134" i="8"/>
  <c r="B134" i="8" s="1"/>
  <c r="I134" i="8"/>
  <c r="S133" i="8"/>
  <c r="J133" i="8"/>
  <c r="AA133" i="8" s="1"/>
  <c r="I133" i="8"/>
  <c r="B133" i="8"/>
  <c r="A133" i="8"/>
  <c r="S132" i="8"/>
  <c r="J132" i="8"/>
  <c r="B132" i="8" s="1"/>
  <c r="I132" i="8"/>
  <c r="S131" i="8"/>
  <c r="J131" i="8"/>
  <c r="AA131" i="8" s="1"/>
  <c r="I131" i="8"/>
  <c r="B131" i="8"/>
  <c r="A131" i="8"/>
  <c r="S130" i="8"/>
  <c r="J130" i="8"/>
  <c r="B130" i="8" s="1"/>
  <c r="I130" i="8"/>
  <c r="S129" i="8"/>
  <c r="J129" i="8"/>
  <c r="AA129" i="8" s="1"/>
  <c r="I129" i="8"/>
  <c r="B129" i="8"/>
  <c r="A129" i="8"/>
  <c r="S128" i="8"/>
  <c r="J128" i="8"/>
  <c r="B128" i="8" s="1"/>
  <c r="I128" i="8"/>
  <c r="S127" i="8"/>
  <c r="J127" i="8"/>
  <c r="AA127" i="8" s="1"/>
  <c r="I127" i="8"/>
  <c r="B127" i="8"/>
  <c r="A127" i="8"/>
  <c r="S126" i="8"/>
  <c r="J126" i="8"/>
  <c r="B126" i="8" s="1"/>
  <c r="I126" i="8"/>
  <c r="S125" i="8"/>
  <c r="J125" i="8"/>
  <c r="AA125" i="8" s="1"/>
  <c r="I125" i="8"/>
  <c r="B125" i="8"/>
  <c r="A125" i="8"/>
  <c r="S124" i="8"/>
  <c r="J124" i="8"/>
  <c r="B124" i="8" s="1"/>
  <c r="I124" i="8"/>
  <c r="S123" i="8"/>
  <c r="J123" i="8"/>
  <c r="AA123" i="8" s="1"/>
  <c r="I123" i="8"/>
  <c r="B123" i="8"/>
  <c r="A123" i="8"/>
  <c r="S122" i="8"/>
  <c r="J122" i="8"/>
  <c r="B122" i="8" s="1"/>
  <c r="I122" i="8"/>
  <c r="S121" i="8"/>
  <c r="J121" i="8"/>
  <c r="AA121" i="8" s="1"/>
  <c r="I121" i="8"/>
  <c r="B121" i="8"/>
  <c r="A121" i="8"/>
  <c r="S120" i="8"/>
  <c r="J120" i="8"/>
  <c r="B120" i="8" s="1"/>
  <c r="I120" i="8"/>
  <c r="S119" i="8"/>
  <c r="J119" i="8"/>
  <c r="AA119" i="8" s="1"/>
  <c r="I119" i="8"/>
  <c r="B119" i="8"/>
  <c r="A119" i="8"/>
  <c r="S118" i="8"/>
  <c r="J118" i="8"/>
  <c r="B118" i="8" s="1"/>
  <c r="I118" i="8"/>
  <c r="S117" i="8"/>
  <c r="J117" i="8"/>
  <c r="AA117" i="8" s="1"/>
  <c r="I117" i="8"/>
  <c r="B117" i="8"/>
  <c r="A117" i="8"/>
  <c r="S116" i="8"/>
  <c r="J116" i="8"/>
  <c r="B116" i="8" s="1"/>
  <c r="I116" i="8"/>
  <c r="S115" i="8"/>
  <c r="J115" i="8"/>
  <c r="AA115" i="8" s="1"/>
  <c r="I115" i="8"/>
  <c r="B115" i="8"/>
  <c r="A115" i="8"/>
  <c r="S114" i="8"/>
  <c r="J114" i="8"/>
  <c r="B114" i="8" s="1"/>
  <c r="I114" i="8"/>
  <c r="S113" i="8"/>
  <c r="J113" i="8"/>
  <c r="AA113" i="8" s="1"/>
  <c r="I113" i="8"/>
  <c r="B113" i="8"/>
  <c r="A113" i="8"/>
  <c r="S112" i="8"/>
  <c r="J112" i="8"/>
  <c r="B112" i="8" s="1"/>
  <c r="I112" i="8"/>
  <c r="S111" i="8"/>
  <c r="J111" i="8"/>
  <c r="AA111" i="8" s="1"/>
  <c r="I111" i="8"/>
  <c r="B111" i="8"/>
  <c r="A111" i="8"/>
  <c r="S110" i="8"/>
  <c r="J110" i="8"/>
  <c r="B110" i="8" s="1"/>
  <c r="I110" i="8"/>
  <c r="S109" i="8"/>
  <c r="J109" i="8"/>
  <c r="AA109" i="8" s="1"/>
  <c r="I109" i="8"/>
  <c r="B109" i="8"/>
  <c r="A109" i="8"/>
  <c r="S108" i="8"/>
  <c r="J108" i="8"/>
  <c r="B108" i="8" s="1"/>
  <c r="I108" i="8"/>
  <c r="S107" i="8"/>
  <c r="J107" i="8"/>
  <c r="AA107" i="8" s="1"/>
  <c r="I107" i="8"/>
  <c r="B107" i="8"/>
  <c r="A107" i="8"/>
  <c r="S106" i="8"/>
  <c r="J106" i="8"/>
  <c r="B106" i="8" s="1"/>
  <c r="I106" i="8"/>
  <c r="S105" i="8"/>
  <c r="J105" i="8"/>
  <c r="AA105" i="8" s="1"/>
  <c r="I105" i="8"/>
  <c r="B105" i="8"/>
  <c r="A105" i="8"/>
  <c r="S104" i="8"/>
  <c r="J104" i="8"/>
  <c r="B104" i="8" s="1"/>
  <c r="I104" i="8"/>
  <c r="S103" i="8"/>
  <c r="J103" i="8"/>
  <c r="AA103" i="8" s="1"/>
  <c r="I103" i="8"/>
  <c r="B103" i="8"/>
  <c r="A103" i="8"/>
  <c r="S102" i="8"/>
  <c r="J102" i="8"/>
  <c r="B102" i="8" s="1"/>
  <c r="I102" i="8"/>
  <c r="S101" i="8"/>
  <c r="J101" i="8"/>
  <c r="AA101" i="8" s="1"/>
  <c r="I101" i="8"/>
  <c r="B101" i="8"/>
  <c r="A101" i="8"/>
  <c r="S100" i="8"/>
  <c r="J100" i="8"/>
  <c r="B100" i="8" s="1"/>
  <c r="I100" i="8"/>
  <c r="S99" i="8"/>
  <c r="J99" i="8"/>
  <c r="AA99" i="8" s="1"/>
  <c r="I99" i="8"/>
  <c r="B99" i="8"/>
  <c r="A99" i="8"/>
  <c r="S98" i="8"/>
  <c r="J98" i="8"/>
  <c r="B98" i="8" s="1"/>
  <c r="I98" i="8"/>
  <c r="S97" i="8"/>
  <c r="J97" i="8"/>
  <c r="AA97" i="8" s="1"/>
  <c r="I97" i="8"/>
  <c r="B97" i="8"/>
  <c r="A97" i="8"/>
  <c r="S96" i="8"/>
  <c r="J96" i="8"/>
  <c r="B96" i="8" s="1"/>
  <c r="I96" i="8"/>
  <c r="S95" i="8"/>
  <c r="J95" i="8"/>
  <c r="AA95" i="8" s="1"/>
  <c r="I95" i="8"/>
  <c r="B95" i="8"/>
  <c r="A95" i="8"/>
  <c r="S94" i="8"/>
  <c r="J94" i="8"/>
  <c r="B94" i="8" s="1"/>
  <c r="I94" i="8"/>
  <c r="S93" i="8"/>
  <c r="J93" i="8"/>
  <c r="AA93" i="8" s="1"/>
  <c r="I93" i="8"/>
  <c r="B93" i="8"/>
  <c r="A93" i="8"/>
  <c r="S92" i="8"/>
  <c r="J92" i="8"/>
  <c r="B92" i="8" s="1"/>
  <c r="I92" i="8"/>
  <c r="S91" i="8"/>
  <c r="J91" i="8"/>
  <c r="AA91" i="8" s="1"/>
  <c r="I91" i="8"/>
  <c r="B91" i="8"/>
  <c r="A91" i="8"/>
  <c r="S90" i="8"/>
  <c r="J90" i="8"/>
  <c r="B90" i="8" s="1"/>
  <c r="I90" i="8"/>
  <c r="S89" i="8"/>
  <c r="J89" i="8"/>
  <c r="AA89" i="8" s="1"/>
  <c r="I89" i="8"/>
  <c r="B89" i="8"/>
  <c r="A89" i="8"/>
  <c r="S88" i="8"/>
  <c r="J88" i="8"/>
  <c r="B88" i="8" s="1"/>
  <c r="I88" i="8"/>
  <c r="S87" i="8"/>
  <c r="J87" i="8"/>
  <c r="AA87" i="8" s="1"/>
  <c r="I87" i="8"/>
  <c r="B87" i="8"/>
  <c r="A87" i="8"/>
  <c r="S86" i="8"/>
  <c r="J86" i="8"/>
  <c r="B86" i="8" s="1"/>
  <c r="I86" i="8"/>
  <c r="S85" i="8"/>
  <c r="J85" i="8"/>
  <c r="AA85" i="8" s="1"/>
  <c r="I85" i="8"/>
  <c r="B85" i="8"/>
  <c r="A85" i="8"/>
  <c r="S84" i="8"/>
  <c r="J84" i="8"/>
  <c r="B84" i="8" s="1"/>
  <c r="I84" i="8"/>
  <c r="S83" i="8"/>
  <c r="J83" i="8"/>
  <c r="AA83" i="8" s="1"/>
  <c r="I83" i="8"/>
  <c r="B83" i="8"/>
  <c r="A83" i="8"/>
  <c r="S82" i="8"/>
  <c r="J82" i="8"/>
  <c r="B82" i="8" s="1"/>
  <c r="I82" i="8"/>
  <c r="S81" i="8"/>
  <c r="J81" i="8"/>
  <c r="AA81" i="8" s="1"/>
  <c r="I81" i="8"/>
  <c r="B81" i="8"/>
  <c r="A81" i="8"/>
  <c r="S80" i="8"/>
  <c r="J80" i="8"/>
  <c r="B80" i="8" s="1"/>
  <c r="I80" i="8"/>
  <c r="S79" i="8"/>
  <c r="J79" i="8"/>
  <c r="AA79" i="8" s="1"/>
  <c r="I79" i="8"/>
  <c r="B79" i="8"/>
  <c r="A79" i="8"/>
  <c r="S78" i="8"/>
  <c r="J78" i="8"/>
  <c r="B78" i="8" s="1"/>
  <c r="I78" i="8"/>
  <c r="S77" i="8"/>
  <c r="J77" i="8"/>
  <c r="AA77" i="8" s="1"/>
  <c r="I77" i="8"/>
  <c r="B77" i="8"/>
  <c r="A77" i="8"/>
  <c r="S76" i="8"/>
  <c r="J76" i="8"/>
  <c r="B76" i="8" s="1"/>
  <c r="I76" i="8"/>
  <c r="S75" i="8"/>
  <c r="J75" i="8"/>
  <c r="AA75" i="8" s="1"/>
  <c r="I75" i="8"/>
  <c r="B75" i="8"/>
  <c r="A75" i="8"/>
  <c r="S74" i="8"/>
  <c r="J74" i="8"/>
  <c r="B74" i="8" s="1"/>
  <c r="I74" i="8"/>
  <c r="S73" i="8"/>
  <c r="J73" i="8"/>
  <c r="AA73" i="8" s="1"/>
  <c r="I73" i="8"/>
  <c r="B73" i="8"/>
  <c r="A73" i="8"/>
  <c r="S72" i="8"/>
  <c r="J72" i="8"/>
  <c r="B72" i="8" s="1"/>
  <c r="I72" i="8"/>
  <c r="S71" i="8"/>
  <c r="J71" i="8"/>
  <c r="AA71" i="8" s="1"/>
  <c r="I71" i="8"/>
  <c r="B71" i="8"/>
  <c r="A71" i="8"/>
  <c r="S70" i="8"/>
  <c r="J70" i="8"/>
  <c r="B70" i="8" s="1"/>
  <c r="I70" i="8"/>
  <c r="S69" i="8"/>
  <c r="J69" i="8"/>
  <c r="AA69" i="8" s="1"/>
  <c r="I69" i="8"/>
  <c r="B69" i="8"/>
  <c r="A69" i="8"/>
  <c r="S68" i="8"/>
  <c r="J68" i="8"/>
  <c r="B68" i="8" s="1"/>
  <c r="I68" i="8"/>
  <c r="S67" i="8"/>
  <c r="J67" i="8"/>
  <c r="AA67" i="8" s="1"/>
  <c r="I67" i="8"/>
  <c r="B67" i="8"/>
  <c r="A67" i="8"/>
  <c r="S66" i="8"/>
  <c r="J66" i="8"/>
  <c r="B66" i="8" s="1"/>
  <c r="I66" i="8"/>
  <c r="S65" i="8"/>
  <c r="J65" i="8"/>
  <c r="AA65" i="8" s="1"/>
  <c r="I65" i="8"/>
  <c r="B65" i="8"/>
  <c r="A65" i="8"/>
  <c r="S64" i="8"/>
  <c r="J64" i="8"/>
  <c r="B64" i="8" s="1"/>
  <c r="I64" i="8"/>
  <c r="S63" i="8"/>
  <c r="J63" i="8"/>
  <c r="AA63" i="8" s="1"/>
  <c r="I63" i="8"/>
  <c r="B63" i="8"/>
  <c r="A63" i="8"/>
  <c r="S62" i="8"/>
  <c r="J62" i="8"/>
  <c r="B62" i="8" s="1"/>
  <c r="I62" i="8"/>
  <c r="S61" i="8"/>
  <c r="J61" i="8"/>
  <c r="AA61" i="8" s="1"/>
  <c r="I61" i="8"/>
  <c r="B61" i="8"/>
  <c r="A61" i="8"/>
  <c r="S60" i="8"/>
  <c r="J60" i="8"/>
  <c r="B60" i="8" s="1"/>
  <c r="I60" i="8"/>
  <c r="S59" i="8"/>
  <c r="J59" i="8"/>
  <c r="AA59" i="8" s="1"/>
  <c r="I59" i="8"/>
  <c r="B59" i="8"/>
  <c r="A59" i="8"/>
  <c r="S58" i="8"/>
  <c r="J58" i="8"/>
  <c r="B58" i="8" s="1"/>
  <c r="I58" i="8"/>
  <c r="S57" i="8"/>
  <c r="J57" i="8"/>
  <c r="AA57" i="8" s="1"/>
  <c r="I57" i="8"/>
  <c r="AA56" i="8"/>
  <c r="S56" i="8"/>
  <c r="B56" i="8"/>
  <c r="A56" i="8"/>
  <c r="S55" i="8"/>
  <c r="J55" i="8"/>
  <c r="AA55" i="8" s="1"/>
  <c r="I55" i="8"/>
  <c r="B55" i="8"/>
  <c r="A55" i="8"/>
  <c r="S54" i="8"/>
  <c r="J54" i="8"/>
  <c r="B54" i="8" s="1"/>
  <c r="I54" i="8"/>
  <c r="S53" i="8"/>
  <c r="J53" i="8"/>
  <c r="AA53" i="8" s="1"/>
  <c r="I53" i="8"/>
  <c r="B53" i="8"/>
  <c r="A53" i="8"/>
  <c r="S52" i="8"/>
  <c r="J52" i="8"/>
  <c r="B52" i="8" s="1"/>
  <c r="I52" i="8"/>
  <c r="S51" i="8"/>
  <c r="J51" i="8"/>
  <c r="AA51" i="8" s="1"/>
  <c r="I51" i="8"/>
  <c r="B51" i="8"/>
  <c r="A51" i="8"/>
  <c r="S50" i="8"/>
  <c r="J50" i="8"/>
  <c r="B50" i="8" s="1"/>
  <c r="I50" i="8"/>
  <c r="S49" i="8"/>
  <c r="J49" i="8"/>
  <c r="AA49" i="8" s="1"/>
  <c r="I49" i="8"/>
  <c r="B49" i="8"/>
  <c r="A49" i="8"/>
  <c r="S48" i="8"/>
  <c r="J48" i="8"/>
  <c r="B48" i="8" s="1"/>
  <c r="I48" i="8"/>
  <c r="S47" i="8"/>
  <c r="J47" i="8"/>
  <c r="AA47" i="8" s="1"/>
  <c r="I47" i="8"/>
  <c r="B47" i="8"/>
  <c r="A47" i="8"/>
  <c r="S46" i="8"/>
  <c r="J46" i="8"/>
  <c r="B46" i="8" s="1"/>
  <c r="I46" i="8"/>
  <c r="S45" i="8"/>
  <c r="J45" i="8"/>
  <c r="AA45" i="8" s="1"/>
  <c r="I45" i="8"/>
  <c r="B45" i="8"/>
  <c r="A45" i="8"/>
  <c r="S44" i="8"/>
  <c r="J44" i="8"/>
  <c r="B44" i="8" s="1"/>
  <c r="I44" i="8"/>
  <c r="S43" i="8"/>
  <c r="J43" i="8"/>
  <c r="AA43" i="8" s="1"/>
  <c r="I43" i="8"/>
  <c r="B43" i="8"/>
  <c r="A43" i="8"/>
  <c r="S42" i="8"/>
  <c r="J42" i="8"/>
  <c r="B42" i="8" s="1"/>
  <c r="I42" i="8"/>
  <c r="S41" i="8"/>
  <c r="J41" i="8"/>
  <c r="AA41" i="8" s="1"/>
  <c r="I41" i="8"/>
  <c r="B41" i="8"/>
  <c r="S40" i="8"/>
  <c r="J40" i="8"/>
  <c r="B40" i="8" s="1"/>
  <c r="I40" i="8"/>
  <c r="S39" i="8"/>
  <c r="J39" i="8"/>
  <c r="AA39" i="8" s="1"/>
  <c r="I39" i="8"/>
  <c r="B39" i="8"/>
  <c r="S38" i="8"/>
  <c r="J38" i="8"/>
  <c r="B38" i="8" s="1"/>
  <c r="I38" i="8"/>
  <c r="S37" i="8"/>
  <c r="J37" i="8"/>
  <c r="AA37" i="8" s="1"/>
  <c r="I37" i="8"/>
  <c r="B37" i="8"/>
  <c r="S36" i="8"/>
  <c r="J36" i="8"/>
  <c r="B36" i="8" s="1"/>
  <c r="I36" i="8"/>
  <c r="S35" i="8"/>
  <c r="J35" i="8"/>
  <c r="AA35" i="8" s="1"/>
  <c r="I35" i="8"/>
  <c r="B35" i="8"/>
  <c r="S34" i="8"/>
  <c r="J34" i="8"/>
  <c r="B34" i="8" s="1"/>
  <c r="I34" i="8"/>
  <c r="S33" i="8"/>
  <c r="J33" i="8"/>
  <c r="AA33" i="8" s="1"/>
  <c r="I33" i="8"/>
  <c r="B33" i="8"/>
  <c r="S32" i="8"/>
  <c r="J32" i="8"/>
  <c r="B32" i="8" s="1"/>
  <c r="I32" i="8"/>
  <c r="S31" i="8"/>
  <c r="J31" i="8"/>
  <c r="AA31" i="8" s="1"/>
  <c r="I31" i="8"/>
  <c r="B31" i="8"/>
  <c r="S30" i="8"/>
  <c r="J30" i="8"/>
  <c r="B30" i="8" s="1"/>
  <c r="I30" i="8"/>
  <c r="S29" i="8"/>
  <c r="J29" i="8"/>
  <c r="AA29" i="8" s="1"/>
  <c r="I29" i="8"/>
  <c r="B29" i="8"/>
  <c r="S28" i="8"/>
  <c r="J28" i="8"/>
  <c r="B28" i="8" s="1"/>
  <c r="I28" i="8"/>
  <c r="S27" i="8"/>
  <c r="J27" i="8"/>
  <c r="AA27" i="8" s="1"/>
  <c r="I27" i="8"/>
  <c r="B27" i="8"/>
  <c r="S26" i="8"/>
  <c r="J26" i="8"/>
  <c r="B26" i="8" s="1"/>
  <c r="I26" i="8"/>
  <c r="S25" i="8"/>
  <c r="J25" i="8"/>
  <c r="AA25" i="8" s="1"/>
  <c r="I25" i="8"/>
  <c r="B25" i="8"/>
  <c r="S24" i="8"/>
  <c r="J24" i="8"/>
  <c r="B24" i="8" s="1"/>
  <c r="I24" i="8"/>
  <c r="S23" i="8"/>
  <c r="J23" i="8"/>
  <c r="AA23" i="8" s="1"/>
  <c r="I23" i="8"/>
  <c r="B23" i="8"/>
  <c r="S22" i="8"/>
  <c r="J22" i="8"/>
  <c r="B22" i="8" s="1"/>
  <c r="I22" i="8"/>
  <c r="S21" i="8"/>
  <c r="J21" i="8"/>
  <c r="AA21" i="8" s="1"/>
  <c r="I21" i="8"/>
  <c r="B21" i="8"/>
  <c r="S20" i="8"/>
  <c r="J20" i="8"/>
  <c r="B20" i="8" s="1"/>
  <c r="I20" i="8"/>
  <c r="S19" i="8"/>
  <c r="J19" i="8"/>
  <c r="AA19" i="8" s="1"/>
  <c r="I19" i="8"/>
  <c r="B19" i="8"/>
  <c r="S18" i="8"/>
  <c r="J18" i="8"/>
  <c r="B18" i="8" s="1"/>
  <c r="I18" i="8"/>
  <c r="S17" i="8"/>
  <c r="J17" i="8"/>
  <c r="AA17" i="8" s="1"/>
  <c r="I17" i="8"/>
  <c r="B17" i="8"/>
  <c r="S16" i="8"/>
  <c r="J16" i="8"/>
  <c r="B16" i="8" s="1"/>
  <c r="I16" i="8"/>
  <c r="S15" i="8"/>
  <c r="J15" i="8"/>
  <c r="AA15" i="8" s="1"/>
  <c r="I15" i="8"/>
  <c r="B15" i="8"/>
  <c r="S14" i="8"/>
  <c r="J14" i="8"/>
  <c r="B14" i="8" s="1"/>
  <c r="I14" i="8"/>
  <c r="S13" i="8"/>
  <c r="J13" i="8"/>
  <c r="AA13" i="8" s="1"/>
  <c r="I13" i="8"/>
  <c r="B13" i="8"/>
  <c r="S12" i="8"/>
  <c r="J12" i="8"/>
  <c r="B12" i="8" s="1"/>
  <c r="I12" i="8"/>
  <c r="S11" i="8"/>
  <c r="J11" i="8"/>
  <c r="AA11" i="8" s="1"/>
  <c r="I11" i="8"/>
  <c r="B11" i="8"/>
  <c r="S10" i="8"/>
  <c r="J10" i="8"/>
  <c r="B10" i="8" s="1"/>
  <c r="I10" i="8"/>
  <c r="S9" i="8"/>
  <c r="J9" i="8"/>
  <c r="AA9" i="8" s="1"/>
  <c r="I9" i="8"/>
  <c r="B9" i="8"/>
  <c r="S8" i="8"/>
  <c r="J8" i="8"/>
  <c r="B8" i="8" s="1"/>
  <c r="I8" i="8"/>
  <c r="S7" i="8"/>
  <c r="J7" i="8"/>
  <c r="AA7" i="8" s="1"/>
  <c r="I7" i="8"/>
  <c r="B7" i="8"/>
  <c r="S6" i="8"/>
  <c r="J6" i="8"/>
  <c r="B6" i="8" s="1"/>
  <c r="I6" i="8"/>
  <c r="S5" i="8"/>
  <c r="J5" i="8"/>
  <c r="AA5" i="8" s="1"/>
  <c r="I5" i="8"/>
  <c r="B5" i="8"/>
  <c r="U4" i="8"/>
  <c r="S4" i="8"/>
  <c r="J4" i="8"/>
  <c r="AA4" i="8" s="1"/>
  <c r="I4" i="8"/>
  <c r="B4" i="8"/>
  <c r="A4" i="8"/>
  <c r="S3" i="8"/>
  <c r="J3" i="8"/>
  <c r="AA3" i="8" s="1"/>
  <c r="I3" i="8"/>
  <c r="A3" i="8"/>
  <c r="AA2" i="8"/>
  <c r="S2" i="8"/>
  <c r="J2" i="8"/>
  <c r="V2" i="8" s="1"/>
  <c r="I2" i="8"/>
  <c r="B2" i="8"/>
  <c r="N114" i="7"/>
  <c r="L113" i="7"/>
  <c r="L112" i="7"/>
  <c r="L111" i="7"/>
  <c r="L110" i="7"/>
  <c r="L109" i="7"/>
  <c r="L108" i="7"/>
  <c r="L107" i="7"/>
  <c r="L106" i="7"/>
  <c r="L105" i="7"/>
  <c r="L104" i="7"/>
  <c r="L103" i="7"/>
  <c r="L102" i="7"/>
  <c r="L101" i="7"/>
  <c r="L100" i="7"/>
  <c r="L99" i="7"/>
  <c r="L98" i="7"/>
  <c r="L97" i="7"/>
  <c r="L96" i="7"/>
  <c r="L95" i="7"/>
  <c r="L94" i="7"/>
  <c r="L93" i="7"/>
  <c r="L92" i="7"/>
  <c r="L91" i="7"/>
  <c r="L90" i="7"/>
  <c r="L89" i="7"/>
  <c r="L88" i="7"/>
  <c r="L87" i="7"/>
  <c r="L86" i="7"/>
  <c r="L85" i="7"/>
  <c r="L84" i="7"/>
  <c r="L83" i="7"/>
  <c r="L82" i="7"/>
  <c r="L81" i="7"/>
  <c r="L80" i="7"/>
  <c r="L79" i="7"/>
  <c r="L78" i="7"/>
  <c r="L77" i="7"/>
  <c r="L76" i="7"/>
  <c r="L75" i="7"/>
  <c r="L74" i="7"/>
  <c r="L73" i="7"/>
  <c r="L72" i="7"/>
  <c r="L71" i="7"/>
  <c r="L70" i="7"/>
  <c r="L69" i="7"/>
  <c r="L68" i="7"/>
  <c r="L67" i="7"/>
  <c r="L66" i="7"/>
  <c r="L65" i="7"/>
  <c r="L64" i="7"/>
  <c r="L63" i="7"/>
  <c r="L62" i="7"/>
  <c r="L61" i="7"/>
  <c r="L60" i="7"/>
  <c r="L59" i="7"/>
  <c r="L58" i="7"/>
  <c r="L57" i="7"/>
  <c r="L56" i="7"/>
  <c r="L55" i="7"/>
  <c r="L54" i="7"/>
  <c r="L53" i="7"/>
  <c r="L52" i="7"/>
  <c r="L51" i="7"/>
  <c r="L50" i="7"/>
  <c r="L49" i="7"/>
  <c r="L48" i="7"/>
  <c r="L47" i="7"/>
  <c r="L46" i="7"/>
  <c r="L45" i="7"/>
  <c r="L44" i="7"/>
  <c r="L43" i="7"/>
  <c r="L42" i="7"/>
  <c r="L41" i="7"/>
  <c r="L40" i="7"/>
  <c r="L39" i="7"/>
  <c r="L38" i="7"/>
  <c r="L37" i="7"/>
  <c r="L36" i="7"/>
  <c r="L35" i="7"/>
  <c r="L34" i="7"/>
  <c r="L33" i="7"/>
  <c r="L32" i="7"/>
  <c r="L31" i="7"/>
  <c r="L30" i="7"/>
  <c r="L29" i="7"/>
  <c r="L28" i="7"/>
  <c r="L27" i="7"/>
  <c r="L26" i="7"/>
  <c r="L25" i="7"/>
  <c r="L24" i="7"/>
  <c r="L23" i="7"/>
  <c r="L22" i="7"/>
  <c r="L21" i="7"/>
  <c r="L20" i="7"/>
  <c r="L19" i="7"/>
  <c r="L18" i="7"/>
  <c r="L17" i="7"/>
  <c r="L16" i="7"/>
  <c r="L15" i="7"/>
  <c r="L14" i="7"/>
  <c r="L13" i="7"/>
  <c r="L12" i="7"/>
  <c r="L11" i="7"/>
  <c r="L10" i="7"/>
  <c r="L9" i="7"/>
  <c r="L8" i="7"/>
  <c r="L7" i="7"/>
  <c r="N1" i="7"/>
  <c r="N64" i="6"/>
  <c r="L63" i="6"/>
  <c r="L62" i="6"/>
  <c r="L61" i="6"/>
  <c r="L60" i="6"/>
  <c r="L59" i="6"/>
  <c r="L58" i="6"/>
  <c r="L57" i="6"/>
  <c r="L56" i="6"/>
  <c r="L55" i="6"/>
  <c r="L54" i="6"/>
  <c r="L53" i="6"/>
  <c r="L52" i="6"/>
  <c r="L51" i="6"/>
  <c r="L50" i="6"/>
  <c r="L49" i="6"/>
  <c r="L48" i="6"/>
  <c r="L47" i="6"/>
  <c r="L46" i="6"/>
  <c r="L45" i="6"/>
  <c r="L44" i="6"/>
  <c r="L43" i="6"/>
  <c r="L42" i="6"/>
  <c r="L41" i="6"/>
  <c r="L40" i="6"/>
  <c r="L39" i="6"/>
  <c r="L38" i="6"/>
  <c r="L37" i="6"/>
  <c r="L36" i="6"/>
  <c r="L35" i="6"/>
  <c r="L34" i="6"/>
  <c r="L33" i="6"/>
  <c r="L32" i="6"/>
  <c r="L31" i="6"/>
  <c r="L30" i="6"/>
  <c r="L29" i="6"/>
  <c r="L28" i="6"/>
  <c r="L27" i="6"/>
  <c r="L26" i="6"/>
  <c r="L25" i="6"/>
  <c r="L24" i="6"/>
  <c r="L23" i="6"/>
  <c r="L22" i="6"/>
  <c r="L21" i="6"/>
  <c r="L20" i="6"/>
  <c r="L19" i="6"/>
  <c r="L18" i="6"/>
  <c r="L17" i="6"/>
  <c r="L16" i="6"/>
  <c r="L15" i="6"/>
  <c r="L14" i="6"/>
  <c r="L13" i="6"/>
  <c r="L12" i="6"/>
  <c r="L11" i="6"/>
  <c r="L10" i="6"/>
  <c r="L9" i="6"/>
  <c r="L8" i="6"/>
  <c r="L7" i="6"/>
  <c r="N1" i="6"/>
  <c r="N128" i="5"/>
  <c r="L127" i="5"/>
  <c r="L126" i="5"/>
  <c r="L125" i="5"/>
  <c r="L124" i="5"/>
  <c r="L123" i="5"/>
  <c r="L122" i="5"/>
  <c r="L121" i="5"/>
  <c r="L120" i="5"/>
  <c r="L119" i="5"/>
  <c r="L118" i="5"/>
  <c r="L117" i="5"/>
  <c r="L116" i="5"/>
  <c r="L115" i="5"/>
  <c r="L114" i="5"/>
  <c r="L113" i="5"/>
  <c r="L112" i="5"/>
  <c r="L111" i="5"/>
  <c r="L110" i="5"/>
  <c r="L109" i="5"/>
  <c r="L108" i="5"/>
  <c r="L107" i="5"/>
  <c r="L106" i="5"/>
  <c r="L105" i="5"/>
  <c r="L104" i="5"/>
  <c r="L103" i="5"/>
  <c r="L102" i="5"/>
  <c r="L101" i="5"/>
  <c r="L100" i="5"/>
  <c r="L99" i="5"/>
  <c r="L98" i="5"/>
  <c r="L97" i="5"/>
  <c r="L96" i="5"/>
  <c r="L95" i="5"/>
  <c r="L94" i="5"/>
  <c r="L93" i="5"/>
  <c r="L92" i="5"/>
  <c r="L91" i="5"/>
  <c r="L90" i="5"/>
  <c r="L89" i="5"/>
  <c r="L88" i="5"/>
  <c r="L87" i="5"/>
  <c r="L86" i="5"/>
  <c r="L85" i="5"/>
  <c r="L84" i="5"/>
  <c r="L83" i="5"/>
  <c r="L82" i="5"/>
  <c r="L81" i="5"/>
  <c r="L80" i="5"/>
  <c r="L79" i="5"/>
  <c r="L78" i="5"/>
  <c r="L77" i="5"/>
  <c r="L76" i="5"/>
  <c r="L75" i="5"/>
  <c r="L74" i="5"/>
  <c r="L73" i="5"/>
  <c r="L72" i="5"/>
  <c r="L71" i="5"/>
  <c r="L70" i="5"/>
  <c r="L69" i="5"/>
  <c r="L68" i="5"/>
  <c r="L67" i="5"/>
  <c r="L66" i="5"/>
  <c r="L65" i="5"/>
  <c r="L64" i="5"/>
  <c r="L63" i="5"/>
  <c r="L62" i="5"/>
  <c r="L61" i="5"/>
  <c r="L60" i="5"/>
  <c r="L59" i="5"/>
  <c r="L58" i="5"/>
  <c r="L57" i="5"/>
  <c r="L56" i="5"/>
  <c r="L55" i="5"/>
  <c r="L54" i="5"/>
  <c r="L53" i="5"/>
  <c r="L52" i="5"/>
  <c r="L51" i="5"/>
  <c r="L50" i="5"/>
  <c r="L49" i="5"/>
  <c r="L48" i="5"/>
  <c r="L47" i="5"/>
  <c r="L46" i="5"/>
  <c r="L45" i="5"/>
  <c r="L44" i="5"/>
  <c r="L43" i="5"/>
  <c r="L42" i="5"/>
  <c r="L41" i="5"/>
  <c r="L40" i="5"/>
  <c r="L39" i="5"/>
  <c r="L38" i="5"/>
  <c r="L37" i="5"/>
  <c r="L36" i="5"/>
  <c r="L35" i="5"/>
  <c r="L34" i="5"/>
  <c r="L33" i="5"/>
  <c r="L32" i="5"/>
  <c r="L31" i="5"/>
  <c r="L30" i="5"/>
  <c r="L29" i="5"/>
  <c r="L28" i="5"/>
  <c r="L27" i="5"/>
  <c r="L26" i="5"/>
  <c r="L25" i="5"/>
  <c r="L24" i="5"/>
  <c r="L23" i="5"/>
  <c r="L22" i="5"/>
  <c r="L21" i="5"/>
  <c r="L20" i="5"/>
  <c r="L19" i="5"/>
  <c r="L18" i="5"/>
  <c r="L17" i="5"/>
  <c r="L16" i="5"/>
  <c r="L15" i="5"/>
  <c r="L14" i="5"/>
  <c r="L13" i="5"/>
  <c r="L12" i="5"/>
  <c r="L11" i="5"/>
  <c r="L10" i="5"/>
  <c r="L9" i="5"/>
  <c r="L8" i="5"/>
  <c r="L7" i="5"/>
  <c r="N1" i="5"/>
  <c r="N524" i="4"/>
  <c r="L523" i="4"/>
  <c r="L522" i="4"/>
  <c r="L521" i="4"/>
  <c r="L520" i="4"/>
  <c r="L519" i="4"/>
  <c r="L518" i="4"/>
  <c r="L517" i="4"/>
  <c r="L516" i="4"/>
  <c r="L515" i="4"/>
  <c r="L514" i="4"/>
  <c r="L513" i="4"/>
  <c r="L512" i="4"/>
  <c r="L511" i="4"/>
  <c r="L510" i="4"/>
  <c r="L509" i="4"/>
  <c r="L508" i="4"/>
  <c r="L507" i="4"/>
  <c r="L506" i="4"/>
  <c r="L505" i="4"/>
  <c r="L504" i="4"/>
  <c r="L503" i="4"/>
  <c r="L502" i="4"/>
  <c r="L501" i="4"/>
  <c r="L500" i="4"/>
  <c r="L499" i="4"/>
  <c r="L498" i="4"/>
  <c r="L497" i="4"/>
  <c r="L496" i="4"/>
  <c r="L495" i="4"/>
  <c r="L494" i="4"/>
  <c r="L493" i="4"/>
  <c r="L492" i="4"/>
  <c r="L491" i="4"/>
  <c r="L490" i="4"/>
  <c r="L489" i="4"/>
  <c r="L488" i="4"/>
  <c r="L487" i="4"/>
  <c r="L486" i="4"/>
  <c r="L485" i="4"/>
  <c r="L484" i="4"/>
  <c r="L483" i="4"/>
  <c r="L482" i="4"/>
  <c r="L481" i="4"/>
  <c r="L480" i="4"/>
  <c r="L479" i="4"/>
  <c r="L478" i="4"/>
  <c r="L477" i="4"/>
  <c r="L476" i="4"/>
  <c r="L475" i="4"/>
  <c r="L474" i="4"/>
  <c r="L473" i="4"/>
  <c r="L472" i="4"/>
  <c r="L471" i="4"/>
  <c r="L470" i="4"/>
  <c r="L469" i="4"/>
  <c r="L468" i="4"/>
  <c r="L467" i="4"/>
  <c r="L466" i="4"/>
  <c r="L465" i="4"/>
  <c r="L464" i="4"/>
  <c r="L463" i="4"/>
  <c r="L462" i="4"/>
  <c r="L461" i="4"/>
  <c r="L460" i="4"/>
  <c r="L459" i="4"/>
  <c r="L458" i="4"/>
  <c r="L457" i="4"/>
  <c r="L456" i="4"/>
  <c r="L455" i="4"/>
  <c r="L454" i="4"/>
  <c r="L453" i="4"/>
  <c r="L452" i="4"/>
  <c r="L451" i="4"/>
  <c r="L450" i="4"/>
  <c r="L449" i="4"/>
  <c r="L448" i="4"/>
  <c r="L447" i="4"/>
  <c r="L446" i="4"/>
  <c r="L445" i="4"/>
  <c r="L444" i="4"/>
  <c r="L443" i="4"/>
  <c r="L442" i="4"/>
  <c r="L441" i="4"/>
  <c r="L440" i="4"/>
  <c r="L439" i="4"/>
  <c r="L438" i="4"/>
  <c r="L437" i="4"/>
  <c r="L436" i="4"/>
  <c r="L435" i="4"/>
  <c r="L434" i="4"/>
  <c r="L433" i="4"/>
  <c r="L432" i="4"/>
  <c r="L431" i="4"/>
  <c r="L430" i="4"/>
  <c r="L429" i="4"/>
  <c r="L428" i="4"/>
  <c r="L427" i="4"/>
  <c r="L426" i="4"/>
  <c r="L425" i="4"/>
  <c r="L424" i="4"/>
  <c r="L423" i="4"/>
  <c r="L422" i="4"/>
  <c r="L421" i="4"/>
  <c r="L420" i="4"/>
  <c r="L419" i="4"/>
  <c r="L418" i="4"/>
  <c r="L417" i="4"/>
  <c r="L416" i="4"/>
  <c r="L415" i="4"/>
  <c r="L414" i="4"/>
  <c r="L413" i="4"/>
  <c r="L412" i="4"/>
  <c r="L411" i="4"/>
  <c r="L410" i="4"/>
  <c r="L409" i="4"/>
  <c r="L408" i="4"/>
  <c r="L407" i="4"/>
  <c r="L406" i="4"/>
  <c r="L405" i="4"/>
  <c r="L404" i="4"/>
  <c r="L403" i="4"/>
  <c r="L402" i="4"/>
  <c r="L401" i="4"/>
  <c r="L400" i="4"/>
  <c r="L399" i="4"/>
  <c r="L398" i="4"/>
  <c r="L397" i="4"/>
  <c r="L396" i="4"/>
  <c r="L395" i="4"/>
  <c r="L394" i="4"/>
  <c r="L393" i="4"/>
  <c r="L392" i="4"/>
  <c r="L391" i="4"/>
  <c r="L390" i="4"/>
  <c r="L389" i="4"/>
  <c r="L388" i="4"/>
  <c r="L387" i="4"/>
  <c r="L386" i="4"/>
  <c r="L385" i="4"/>
  <c r="L384" i="4"/>
  <c r="L383" i="4"/>
  <c r="L382" i="4"/>
  <c r="L381" i="4"/>
  <c r="L380" i="4"/>
  <c r="L379" i="4"/>
  <c r="L378" i="4"/>
  <c r="L377" i="4"/>
  <c r="L376" i="4"/>
  <c r="L375" i="4"/>
  <c r="L374" i="4"/>
  <c r="L373" i="4"/>
  <c r="L372" i="4"/>
  <c r="L371" i="4"/>
  <c r="L370" i="4"/>
  <c r="L369" i="4"/>
  <c r="L368" i="4"/>
  <c r="L367" i="4"/>
  <c r="L366" i="4"/>
  <c r="L365" i="4"/>
  <c r="L364" i="4"/>
  <c r="L363" i="4"/>
  <c r="L362" i="4"/>
  <c r="L361" i="4"/>
  <c r="L360" i="4"/>
  <c r="L359" i="4"/>
  <c r="L358" i="4"/>
  <c r="L357" i="4"/>
  <c r="L356" i="4"/>
  <c r="L355" i="4"/>
  <c r="L354" i="4"/>
  <c r="L353" i="4"/>
  <c r="L352" i="4"/>
  <c r="L351" i="4"/>
  <c r="L350" i="4"/>
  <c r="L349" i="4"/>
  <c r="L348" i="4"/>
  <c r="L347" i="4"/>
  <c r="L346" i="4"/>
  <c r="L345" i="4"/>
  <c r="L344" i="4"/>
  <c r="L343" i="4"/>
  <c r="L342" i="4"/>
  <c r="L341" i="4"/>
  <c r="L340" i="4"/>
  <c r="L339" i="4"/>
  <c r="L338" i="4"/>
  <c r="L337" i="4"/>
  <c r="L336" i="4"/>
  <c r="L335" i="4"/>
  <c r="L334" i="4"/>
  <c r="L333" i="4"/>
  <c r="L332" i="4"/>
  <c r="L331" i="4"/>
  <c r="L330" i="4"/>
  <c r="L329" i="4"/>
  <c r="L328" i="4"/>
  <c r="L327" i="4"/>
  <c r="L326" i="4"/>
  <c r="L325" i="4"/>
  <c r="L324" i="4"/>
  <c r="L323" i="4"/>
  <c r="L322" i="4"/>
  <c r="L321" i="4"/>
  <c r="L320" i="4"/>
  <c r="L319" i="4"/>
  <c r="L318" i="4"/>
  <c r="L317" i="4"/>
  <c r="L316" i="4"/>
  <c r="L315" i="4"/>
  <c r="L314" i="4"/>
  <c r="L313" i="4"/>
  <c r="L312" i="4"/>
  <c r="L311" i="4"/>
  <c r="L310" i="4"/>
  <c r="L309" i="4"/>
  <c r="L308" i="4"/>
  <c r="L307" i="4"/>
  <c r="L306" i="4"/>
  <c r="L305" i="4"/>
  <c r="L304" i="4"/>
  <c r="L303" i="4"/>
  <c r="L302" i="4"/>
  <c r="L301" i="4"/>
  <c r="L300" i="4"/>
  <c r="L299" i="4"/>
  <c r="L298" i="4"/>
  <c r="L297" i="4"/>
  <c r="L296" i="4"/>
  <c r="L295" i="4"/>
  <c r="L294" i="4"/>
  <c r="L293" i="4"/>
  <c r="L292" i="4"/>
  <c r="L291" i="4"/>
  <c r="L290" i="4"/>
  <c r="L289" i="4"/>
  <c r="L288" i="4"/>
  <c r="L287" i="4"/>
  <c r="L286" i="4"/>
  <c r="L285" i="4"/>
  <c r="L284" i="4"/>
  <c r="L283" i="4"/>
  <c r="L282" i="4"/>
  <c r="L281" i="4"/>
  <c r="L280" i="4"/>
  <c r="L279" i="4"/>
  <c r="L278" i="4"/>
  <c r="L277" i="4"/>
  <c r="L276" i="4"/>
  <c r="L275" i="4"/>
  <c r="L274" i="4"/>
  <c r="L273" i="4"/>
  <c r="L272" i="4"/>
  <c r="L271" i="4"/>
  <c r="L270" i="4"/>
  <c r="L269" i="4"/>
  <c r="L268" i="4"/>
  <c r="L267" i="4"/>
  <c r="L266" i="4"/>
  <c r="L265" i="4"/>
  <c r="L264" i="4"/>
  <c r="L263" i="4"/>
  <c r="L262" i="4"/>
  <c r="L261" i="4"/>
  <c r="L260" i="4"/>
  <c r="L259" i="4"/>
  <c r="L258" i="4"/>
  <c r="L257" i="4"/>
  <c r="L256" i="4"/>
  <c r="L255" i="4"/>
  <c r="L254" i="4"/>
  <c r="L253" i="4"/>
  <c r="L252" i="4"/>
  <c r="L251" i="4"/>
  <c r="L250" i="4"/>
  <c r="L249" i="4"/>
  <c r="L248" i="4"/>
  <c r="L247" i="4"/>
  <c r="L246" i="4"/>
  <c r="L245" i="4"/>
  <c r="L244" i="4"/>
  <c r="L243" i="4"/>
  <c r="L242" i="4"/>
  <c r="L241" i="4"/>
  <c r="L240" i="4"/>
  <c r="L239" i="4"/>
  <c r="L238" i="4"/>
  <c r="L237" i="4"/>
  <c r="L236" i="4"/>
  <c r="L235" i="4"/>
  <c r="L234" i="4"/>
  <c r="L233" i="4"/>
  <c r="L232" i="4"/>
  <c r="L231" i="4"/>
  <c r="L230" i="4"/>
  <c r="L229" i="4"/>
  <c r="L228" i="4"/>
  <c r="L227" i="4"/>
  <c r="L226" i="4"/>
  <c r="L225" i="4"/>
  <c r="L224" i="4"/>
  <c r="L223" i="4"/>
  <c r="L222" i="4"/>
  <c r="L221" i="4"/>
  <c r="L220" i="4"/>
  <c r="L219" i="4"/>
  <c r="L218" i="4"/>
  <c r="L217" i="4"/>
  <c r="L216" i="4"/>
  <c r="L215" i="4"/>
  <c r="L214" i="4"/>
  <c r="L213" i="4"/>
  <c r="L212" i="4"/>
  <c r="L211" i="4"/>
  <c r="L210" i="4"/>
  <c r="L209" i="4"/>
  <c r="L208" i="4"/>
  <c r="L207" i="4"/>
  <c r="L206" i="4"/>
  <c r="L205" i="4"/>
  <c r="L204" i="4"/>
  <c r="L203" i="4"/>
  <c r="L202" i="4"/>
  <c r="L201" i="4"/>
  <c r="L200" i="4"/>
  <c r="L199" i="4"/>
  <c r="L198" i="4"/>
  <c r="L197" i="4"/>
  <c r="L196" i="4"/>
  <c r="L195" i="4"/>
  <c r="L194" i="4"/>
  <c r="L193" i="4"/>
  <c r="L192" i="4"/>
  <c r="L191" i="4"/>
  <c r="L190" i="4"/>
  <c r="L189" i="4"/>
  <c r="L188" i="4"/>
  <c r="L187" i="4"/>
  <c r="L186" i="4"/>
  <c r="L185" i="4"/>
  <c r="L184" i="4"/>
  <c r="L183" i="4"/>
  <c r="L182" i="4"/>
  <c r="L181" i="4"/>
  <c r="L180" i="4"/>
  <c r="L179" i="4"/>
  <c r="L178" i="4"/>
  <c r="L177" i="4"/>
  <c r="L176" i="4"/>
  <c r="L175" i="4"/>
  <c r="L174" i="4"/>
  <c r="L173" i="4"/>
  <c r="L172" i="4"/>
  <c r="L171" i="4"/>
  <c r="L170" i="4"/>
  <c r="L169" i="4"/>
  <c r="L168" i="4"/>
  <c r="L167" i="4"/>
  <c r="L166" i="4"/>
  <c r="L165" i="4"/>
  <c r="L164" i="4"/>
  <c r="L163" i="4"/>
  <c r="L162" i="4"/>
  <c r="L161" i="4"/>
  <c r="L160" i="4"/>
  <c r="L159" i="4"/>
  <c r="L158" i="4"/>
  <c r="L157" i="4"/>
  <c r="L156" i="4"/>
  <c r="L155" i="4"/>
  <c r="L154" i="4"/>
  <c r="L153" i="4"/>
  <c r="L152" i="4"/>
  <c r="L151" i="4"/>
  <c r="L150" i="4"/>
  <c r="L149" i="4"/>
  <c r="L148" i="4"/>
  <c r="L147" i="4"/>
  <c r="L146" i="4"/>
  <c r="L145" i="4"/>
  <c r="L144" i="4"/>
  <c r="L143" i="4"/>
  <c r="L142" i="4"/>
  <c r="L141" i="4"/>
  <c r="L140" i="4"/>
  <c r="L139" i="4"/>
  <c r="L138" i="4"/>
  <c r="L137" i="4"/>
  <c r="L136" i="4"/>
  <c r="L135" i="4"/>
  <c r="L134" i="4"/>
  <c r="L133" i="4"/>
  <c r="L132" i="4"/>
  <c r="L131" i="4"/>
  <c r="L130" i="4"/>
  <c r="L129" i="4"/>
  <c r="L128" i="4"/>
  <c r="L127" i="4"/>
  <c r="L126" i="4"/>
  <c r="L125" i="4"/>
  <c r="L124" i="4"/>
  <c r="L123" i="4"/>
  <c r="L122" i="4"/>
  <c r="L121" i="4"/>
  <c r="L120" i="4"/>
  <c r="L119" i="4"/>
  <c r="L118" i="4"/>
  <c r="L117" i="4"/>
  <c r="L116" i="4"/>
  <c r="L115" i="4"/>
  <c r="L114" i="4"/>
  <c r="L113" i="4"/>
  <c r="L112" i="4"/>
  <c r="L111" i="4"/>
  <c r="L110" i="4"/>
  <c r="L109" i="4"/>
  <c r="L108" i="4"/>
  <c r="L107" i="4"/>
  <c r="L106" i="4"/>
  <c r="L105" i="4"/>
  <c r="L104" i="4"/>
  <c r="L103" i="4"/>
  <c r="L102" i="4"/>
  <c r="L101" i="4"/>
  <c r="L100" i="4"/>
  <c r="L99" i="4"/>
  <c r="L98" i="4"/>
  <c r="L97" i="4"/>
  <c r="L96" i="4"/>
  <c r="L95" i="4"/>
  <c r="L94" i="4"/>
  <c r="L93" i="4"/>
  <c r="L92" i="4"/>
  <c r="L91" i="4"/>
  <c r="L90" i="4"/>
  <c r="L89" i="4"/>
  <c r="L88" i="4"/>
  <c r="L87" i="4"/>
  <c r="L86" i="4"/>
  <c r="L85" i="4"/>
  <c r="L84" i="4"/>
  <c r="L83" i="4"/>
  <c r="L82" i="4"/>
  <c r="L81" i="4"/>
  <c r="L80" i="4"/>
  <c r="L79" i="4"/>
  <c r="L78" i="4"/>
  <c r="L77" i="4"/>
  <c r="L76" i="4"/>
  <c r="L75" i="4"/>
  <c r="L74" i="4"/>
  <c r="L73" i="4"/>
  <c r="L72" i="4"/>
  <c r="L71" i="4"/>
  <c r="L70" i="4"/>
  <c r="L69" i="4"/>
  <c r="L68" i="4"/>
  <c r="L67" i="4"/>
  <c r="L66" i="4"/>
  <c r="L65" i="4"/>
  <c r="L64" i="4"/>
  <c r="L63" i="4"/>
  <c r="L62" i="4"/>
  <c r="L61" i="4"/>
  <c r="L60" i="4"/>
  <c r="L59" i="4"/>
  <c r="L58" i="4"/>
  <c r="L57" i="4"/>
  <c r="L56" i="4"/>
  <c r="L55" i="4"/>
  <c r="L54" i="4"/>
  <c r="L53" i="4"/>
  <c r="L52" i="4"/>
  <c r="L51" i="4"/>
  <c r="L50" i="4"/>
  <c r="L49" i="4"/>
  <c r="L48" i="4"/>
  <c r="L47" i="4"/>
  <c r="L46" i="4"/>
  <c r="L45" i="4"/>
  <c r="L44" i="4"/>
  <c r="L43" i="4"/>
  <c r="L42" i="4"/>
  <c r="L41" i="4"/>
  <c r="L40" i="4"/>
  <c r="L39" i="4"/>
  <c r="L38" i="4"/>
  <c r="L37" i="4"/>
  <c r="L36" i="4"/>
  <c r="L35" i="4"/>
  <c r="L34" i="4"/>
  <c r="L33" i="4"/>
  <c r="L32" i="4"/>
  <c r="L31" i="4"/>
  <c r="L30" i="4"/>
  <c r="L29" i="4"/>
  <c r="L28" i="4"/>
  <c r="L27" i="4"/>
  <c r="L26" i="4"/>
  <c r="L25" i="4"/>
  <c r="L24" i="4"/>
  <c r="L23" i="4"/>
  <c r="L22" i="4"/>
  <c r="L21" i="4"/>
  <c r="L20" i="4"/>
  <c r="L19" i="4"/>
  <c r="L18" i="4"/>
  <c r="L17" i="4"/>
  <c r="L16" i="4"/>
  <c r="L15" i="4"/>
  <c r="L14" i="4"/>
  <c r="L13" i="4"/>
  <c r="L12" i="4"/>
  <c r="L11" i="4"/>
  <c r="L10" i="4"/>
  <c r="L9" i="4"/>
  <c r="L8" i="4"/>
  <c r="L7" i="4"/>
  <c r="N1" i="4"/>
  <c r="N35" i="3"/>
  <c r="L34" i="3"/>
  <c r="L33" i="3"/>
  <c r="L31" i="3"/>
  <c r="L30" i="3"/>
  <c r="L29" i="3"/>
  <c r="L28" i="3"/>
  <c r="L27" i="3"/>
  <c r="L26" i="3"/>
  <c r="L25" i="3"/>
  <c r="L24" i="3"/>
  <c r="L23" i="3"/>
  <c r="L22" i="3"/>
  <c r="L21" i="3"/>
  <c r="L20" i="3"/>
  <c r="L19" i="3"/>
  <c r="L18" i="3"/>
  <c r="L17" i="3"/>
  <c r="L16" i="3"/>
  <c r="L15" i="3"/>
  <c r="L14" i="3"/>
  <c r="L13" i="3"/>
  <c r="L12" i="3"/>
  <c r="L11" i="3"/>
  <c r="L10" i="3"/>
  <c r="L9" i="3"/>
  <c r="L8" i="3"/>
  <c r="L7" i="3"/>
  <c r="N1" i="3"/>
  <c r="N359" i="2"/>
  <c r="L358" i="2"/>
  <c r="L357" i="2"/>
  <c r="L356" i="2"/>
  <c r="L355" i="2"/>
  <c r="L354" i="2"/>
  <c r="L353" i="2"/>
  <c r="L352" i="2"/>
  <c r="L351" i="2"/>
  <c r="L350" i="2"/>
  <c r="L349" i="2"/>
  <c r="L348" i="2"/>
  <c r="L347" i="2"/>
  <c r="L346" i="2"/>
  <c r="L345" i="2"/>
  <c r="L344" i="2"/>
  <c r="L343" i="2"/>
  <c r="L342" i="2"/>
  <c r="L341" i="2"/>
  <c r="L340" i="2"/>
  <c r="L339" i="2"/>
  <c r="L338" i="2"/>
  <c r="L337" i="2"/>
  <c r="L336" i="2"/>
  <c r="L335" i="2"/>
  <c r="L334" i="2"/>
  <c r="L333" i="2"/>
  <c r="L332" i="2"/>
  <c r="L331" i="2"/>
  <c r="L330" i="2"/>
  <c r="L329" i="2"/>
  <c r="L328" i="2"/>
  <c r="L327" i="2"/>
  <c r="L326" i="2"/>
  <c r="L325" i="2"/>
  <c r="L324" i="2"/>
  <c r="L323" i="2"/>
  <c r="L322" i="2"/>
  <c r="L321" i="2"/>
  <c r="L320" i="2"/>
  <c r="L319" i="2"/>
  <c r="L318" i="2"/>
  <c r="L317" i="2"/>
  <c r="L316" i="2"/>
  <c r="L315" i="2"/>
  <c r="L314" i="2"/>
  <c r="L313" i="2"/>
  <c r="L312" i="2"/>
  <c r="L311" i="2"/>
  <c r="L310" i="2"/>
  <c r="L309" i="2"/>
  <c r="L308" i="2"/>
  <c r="L307" i="2"/>
  <c r="L306" i="2"/>
  <c r="L305" i="2"/>
  <c r="L304" i="2"/>
  <c r="L303" i="2"/>
  <c r="L302" i="2"/>
  <c r="L301" i="2"/>
  <c r="L300" i="2"/>
  <c r="L299" i="2"/>
  <c r="L298" i="2"/>
  <c r="L297" i="2"/>
  <c r="L296" i="2"/>
  <c r="L295" i="2"/>
  <c r="L294" i="2"/>
  <c r="L293" i="2"/>
  <c r="L292" i="2"/>
  <c r="L291" i="2"/>
  <c r="L290" i="2"/>
  <c r="L289" i="2"/>
  <c r="L288" i="2"/>
  <c r="L287" i="2"/>
  <c r="L286" i="2"/>
  <c r="L285" i="2"/>
  <c r="L284" i="2"/>
  <c r="L283" i="2"/>
  <c r="L282" i="2"/>
  <c r="L281" i="2"/>
  <c r="L280" i="2"/>
  <c r="L279" i="2"/>
  <c r="L278" i="2"/>
  <c r="L277" i="2"/>
  <c r="L276" i="2"/>
  <c r="L275" i="2"/>
  <c r="L274" i="2"/>
  <c r="L273" i="2"/>
  <c r="L272" i="2"/>
  <c r="L271" i="2"/>
  <c r="L270" i="2"/>
  <c r="L269" i="2"/>
  <c r="L268" i="2"/>
  <c r="L267" i="2"/>
  <c r="L266" i="2"/>
  <c r="L265" i="2"/>
  <c r="L264" i="2"/>
  <c r="L263" i="2"/>
  <c r="L262" i="2"/>
  <c r="L261" i="2"/>
  <c r="L260" i="2"/>
  <c r="L259" i="2"/>
  <c r="L258" i="2"/>
  <c r="L257" i="2"/>
  <c r="L256" i="2"/>
  <c r="L255" i="2"/>
  <c r="L254" i="2"/>
  <c r="L253" i="2"/>
  <c r="L252" i="2"/>
  <c r="L251" i="2"/>
  <c r="L250" i="2"/>
  <c r="L249" i="2"/>
  <c r="L248" i="2"/>
  <c r="L247" i="2"/>
  <c r="L246" i="2"/>
  <c r="L245" i="2"/>
  <c r="L244" i="2"/>
  <c r="L243" i="2"/>
  <c r="L242" i="2"/>
  <c r="L241" i="2"/>
  <c r="L240" i="2"/>
  <c r="L239" i="2"/>
  <c r="L238" i="2"/>
  <c r="L237" i="2"/>
  <c r="L236" i="2"/>
  <c r="L235" i="2"/>
  <c r="L234" i="2"/>
  <c r="L233" i="2"/>
  <c r="L232" i="2"/>
  <c r="L231" i="2"/>
  <c r="L230" i="2"/>
  <c r="L229" i="2"/>
  <c r="L228" i="2"/>
  <c r="L227" i="2"/>
  <c r="L226" i="2"/>
  <c r="L225" i="2"/>
  <c r="L224" i="2"/>
  <c r="L223" i="2"/>
  <c r="L222" i="2"/>
  <c r="L221" i="2"/>
  <c r="L220" i="2"/>
  <c r="L219" i="2"/>
  <c r="L218" i="2"/>
  <c r="L217" i="2"/>
  <c r="L216" i="2"/>
  <c r="L215" i="2"/>
  <c r="L214" i="2"/>
  <c r="L213" i="2"/>
  <c r="L212" i="2"/>
  <c r="L211" i="2"/>
  <c r="L210" i="2"/>
  <c r="L209" i="2"/>
  <c r="L208" i="2"/>
  <c r="L207" i="2"/>
  <c r="L206" i="2"/>
  <c r="L205" i="2"/>
  <c r="L204" i="2"/>
  <c r="L203" i="2"/>
  <c r="L202" i="2"/>
  <c r="L201" i="2"/>
  <c r="L200" i="2"/>
  <c r="L199" i="2"/>
  <c r="L198" i="2"/>
  <c r="L197" i="2"/>
  <c r="L196" i="2"/>
  <c r="L195" i="2"/>
  <c r="L194" i="2"/>
  <c r="L193" i="2"/>
  <c r="L192" i="2"/>
  <c r="L191" i="2"/>
  <c r="L190" i="2"/>
  <c r="L189" i="2"/>
  <c r="L188" i="2"/>
  <c r="L187" i="2"/>
  <c r="L186" i="2"/>
  <c r="L185" i="2"/>
  <c r="L184" i="2"/>
  <c r="L183" i="2"/>
  <c r="L182" i="2"/>
  <c r="L181" i="2"/>
  <c r="L180" i="2"/>
  <c r="L179" i="2"/>
  <c r="L178" i="2"/>
  <c r="L177" i="2"/>
  <c r="L176" i="2"/>
  <c r="L175" i="2"/>
  <c r="L174" i="2"/>
  <c r="L173" i="2"/>
  <c r="L172" i="2"/>
  <c r="L171" i="2"/>
  <c r="L170" i="2"/>
  <c r="L169" i="2"/>
  <c r="L168" i="2"/>
  <c r="L167" i="2"/>
  <c r="L166" i="2"/>
  <c r="L165" i="2"/>
  <c r="L164" i="2"/>
  <c r="L163" i="2"/>
  <c r="L162" i="2"/>
  <c r="L161" i="2"/>
  <c r="L160" i="2"/>
  <c r="L159" i="2"/>
  <c r="L158" i="2"/>
  <c r="L157" i="2"/>
  <c r="L156" i="2"/>
  <c r="L155" i="2"/>
  <c r="L154" i="2"/>
  <c r="L153" i="2"/>
  <c r="L152" i="2"/>
  <c r="L151" i="2"/>
  <c r="L150" i="2"/>
  <c r="L149" i="2"/>
  <c r="L148" i="2"/>
  <c r="L147" i="2"/>
  <c r="L146" i="2"/>
  <c r="L145" i="2"/>
  <c r="L144" i="2"/>
  <c r="L143" i="2"/>
  <c r="L142" i="2"/>
  <c r="L141" i="2"/>
  <c r="L140" i="2"/>
  <c r="L139" i="2"/>
  <c r="L138" i="2"/>
  <c r="L137" i="2"/>
  <c r="L136" i="2"/>
  <c r="L135" i="2"/>
  <c r="L134" i="2"/>
  <c r="L133" i="2"/>
  <c r="L132" i="2"/>
  <c r="L131" i="2"/>
  <c r="L130" i="2"/>
  <c r="L129" i="2"/>
  <c r="L128" i="2"/>
  <c r="L127" i="2"/>
  <c r="L126" i="2"/>
  <c r="L125" i="2"/>
  <c r="L124" i="2"/>
  <c r="L123" i="2"/>
  <c r="L122" i="2"/>
  <c r="L121" i="2"/>
  <c r="L120" i="2"/>
  <c r="L119" i="2"/>
  <c r="L118" i="2"/>
  <c r="L117" i="2"/>
  <c r="L116" i="2"/>
  <c r="L115" i="2"/>
  <c r="L114" i="2"/>
  <c r="L113" i="2"/>
  <c r="L112" i="2"/>
  <c r="L111" i="2"/>
  <c r="L110" i="2"/>
  <c r="L109" i="2"/>
  <c r="L108" i="2"/>
  <c r="L107" i="2"/>
  <c r="L106" i="2"/>
  <c r="L105" i="2"/>
  <c r="L104" i="2"/>
  <c r="L103" i="2"/>
  <c r="L102" i="2"/>
  <c r="L101" i="2"/>
  <c r="L100" i="2"/>
  <c r="L99" i="2"/>
  <c r="L98" i="2"/>
  <c r="L97" i="2"/>
  <c r="L96" i="2"/>
  <c r="L95" i="2"/>
  <c r="L94" i="2"/>
  <c r="L93" i="2"/>
  <c r="L92" i="2"/>
  <c r="L91" i="2"/>
  <c r="L90" i="2"/>
  <c r="L89" i="2"/>
  <c r="L88" i="2"/>
  <c r="L87" i="2"/>
  <c r="L86" i="2"/>
  <c r="L85" i="2"/>
  <c r="L84" i="2"/>
  <c r="L83" i="2"/>
  <c r="L82" i="2"/>
  <c r="L81" i="2"/>
  <c r="L80" i="2"/>
  <c r="L79" i="2"/>
  <c r="L78" i="2"/>
  <c r="L77" i="2"/>
  <c r="L76" i="2"/>
  <c r="L75" i="2"/>
  <c r="L74" i="2"/>
  <c r="L73" i="2"/>
  <c r="L72" i="2"/>
  <c r="L71" i="2"/>
  <c r="L70" i="2"/>
  <c r="L69" i="2"/>
  <c r="L68" i="2"/>
  <c r="L67" i="2"/>
  <c r="L66" i="2"/>
  <c r="L65" i="2"/>
  <c r="L64" i="2"/>
  <c r="L63" i="2"/>
  <c r="L62" i="2"/>
  <c r="L61" i="2"/>
  <c r="L60" i="2"/>
  <c r="L59" i="2"/>
  <c r="L58" i="2"/>
  <c r="L57" i="2"/>
  <c r="L56" i="2"/>
  <c r="L55" i="2"/>
  <c r="L54" i="2"/>
  <c r="L53" i="2"/>
  <c r="L52" i="2"/>
  <c r="L51" i="2"/>
  <c r="L50" i="2"/>
  <c r="L49" i="2"/>
  <c r="L48" i="2"/>
  <c r="L47" i="2"/>
  <c r="L46" i="2"/>
  <c r="L45" i="2"/>
  <c r="L44" i="2"/>
  <c r="L43" i="2"/>
  <c r="L42" i="2"/>
  <c r="L41" i="2"/>
  <c r="L40" i="2"/>
  <c r="L39" i="2"/>
  <c r="L38" i="2"/>
  <c r="L37" i="2"/>
  <c r="L36" i="2"/>
  <c r="L35" i="2"/>
  <c r="L34" i="2"/>
  <c r="L33" i="2"/>
  <c r="L32" i="2"/>
  <c r="L31" i="2"/>
  <c r="L30" i="2"/>
  <c r="L29" i="2"/>
  <c r="L28" i="2"/>
  <c r="L27" i="2"/>
  <c r="L26" i="2"/>
  <c r="L25" i="2"/>
  <c r="L24" i="2"/>
  <c r="L23" i="2"/>
  <c r="L22" i="2"/>
  <c r="L21" i="2"/>
  <c r="L20" i="2"/>
  <c r="L19" i="2"/>
  <c r="L18" i="2"/>
  <c r="L17" i="2"/>
  <c r="L16" i="2"/>
  <c r="L15" i="2"/>
  <c r="L14" i="2"/>
  <c r="L13" i="2"/>
  <c r="L12" i="2"/>
  <c r="L11" i="2"/>
  <c r="L10" i="2"/>
  <c r="L9" i="2"/>
  <c r="L8" i="2"/>
  <c r="L7" i="2"/>
  <c r="N1" i="2"/>
  <c r="N61" i="1"/>
  <c r="U2" i="8" s="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V4" i="8" l="1"/>
  <c r="B561" i="8"/>
  <c r="A561" i="8"/>
  <c r="AA561" i="8"/>
  <c r="B579" i="8"/>
  <c r="A579" i="8"/>
  <c r="AA579" i="8"/>
  <c r="AA606" i="8"/>
  <c r="B606" i="8"/>
  <c r="B733" i="8"/>
  <c r="A733" i="8"/>
  <c r="AA733" i="8"/>
  <c r="AA822" i="8"/>
  <c r="B822" i="8"/>
  <c r="B877" i="8"/>
  <c r="A877" i="8"/>
  <c r="AA877" i="8"/>
  <c r="B1026" i="8"/>
  <c r="A1026" i="8"/>
  <c r="AA1027" i="8"/>
  <c r="AA1026" i="8"/>
  <c r="B1068" i="8"/>
  <c r="A1068" i="8"/>
  <c r="AA1069" i="8"/>
  <c r="AA1068" i="8"/>
  <c r="B1092" i="8"/>
  <c r="A1092" i="8"/>
  <c r="AA1093" i="8"/>
  <c r="AA1092" i="8"/>
  <c r="A537" i="8"/>
  <c r="AA537" i="8"/>
  <c r="AA620" i="8"/>
  <c r="B620" i="8"/>
  <c r="B627" i="8"/>
  <c r="A627" i="8"/>
  <c r="AA627" i="8"/>
  <c r="AA644" i="8"/>
  <c r="B644" i="8"/>
  <c r="B651" i="8"/>
  <c r="A651" i="8"/>
  <c r="AA651" i="8"/>
  <c r="AA668" i="8"/>
  <c r="B668" i="8"/>
  <c r="B675" i="8"/>
  <c r="A675" i="8"/>
  <c r="AA675" i="8"/>
  <c r="AA692" i="8"/>
  <c r="B692" i="8"/>
  <c r="B699" i="8"/>
  <c r="A699" i="8"/>
  <c r="AA699" i="8"/>
  <c r="AA716" i="8"/>
  <c r="B716" i="8"/>
  <c r="B723" i="8"/>
  <c r="A723" i="8"/>
  <c r="AA723" i="8"/>
  <c r="AA740" i="8"/>
  <c r="B740" i="8"/>
  <c r="B747" i="8"/>
  <c r="A747" i="8"/>
  <c r="AA747" i="8"/>
  <c r="AA764" i="8"/>
  <c r="B764" i="8"/>
  <c r="B771" i="8"/>
  <c r="A771" i="8"/>
  <c r="AA771" i="8"/>
  <c r="AA788" i="8"/>
  <c r="B788" i="8"/>
  <c r="B795" i="8"/>
  <c r="A795" i="8"/>
  <c r="AA795" i="8"/>
  <c r="AA812" i="8"/>
  <c r="B812" i="8"/>
  <c r="B819" i="8"/>
  <c r="A819" i="8"/>
  <c r="AA819" i="8"/>
  <c r="AA836" i="8"/>
  <c r="B836" i="8"/>
  <c r="B843" i="8"/>
  <c r="A843" i="8"/>
  <c r="AA843" i="8"/>
  <c r="AA860" i="8"/>
  <c r="B860" i="8"/>
  <c r="B867" i="8"/>
  <c r="A867" i="8"/>
  <c r="AA867" i="8"/>
  <c r="B891" i="8"/>
  <c r="A891" i="8"/>
  <c r="AA891" i="8"/>
  <c r="B915" i="8"/>
  <c r="A915" i="8"/>
  <c r="AA915" i="8"/>
  <c r="B939" i="8"/>
  <c r="A939" i="8"/>
  <c r="AA939" i="8"/>
  <c r="B963" i="8"/>
  <c r="A963" i="8"/>
  <c r="AA963" i="8"/>
  <c r="B980" i="8"/>
  <c r="A980" i="8"/>
  <c r="AA980" i="8"/>
  <c r="AA1143" i="8"/>
  <c r="B1143" i="8"/>
  <c r="A1143" i="8"/>
  <c r="B555" i="8"/>
  <c r="A555" i="8"/>
  <c r="AA555" i="8"/>
  <c r="B661" i="8"/>
  <c r="A661" i="8"/>
  <c r="AA661" i="8"/>
  <c r="AA798" i="8"/>
  <c r="B798" i="8"/>
  <c r="AA846" i="8"/>
  <c r="B846" i="8"/>
  <c r="AA870" i="8"/>
  <c r="B870" i="8"/>
  <c r="B3" i="8"/>
  <c r="AA6" i="8"/>
  <c r="AA8" i="8"/>
  <c r="AA10" i="8"/>
  <c r="AA12" i="8"/>
  <c r="AA14" i="8"/>
  <c r="AA16" i="8"/>
  <c r="AA18" i="8"/>
  <c r="AA20" i="8"/>
  <c r="AA22" i="8"/>
  <c r="AA24" i="8"/>
  <c r="AA26" i="8"/>
  <c r="AA28" i="8"/>
  <c r="AA30" i="8"/>
  <c r="AA32" i="8"/>
  <c r="AA34" i="8"/>
  <c r="AA36" i="8"/>
  <c r="AA38" i="8"/>
  <c r="AA40" i="8"/>
  <c r="U42" i="8"/>
  <c r="A57" i="8"/>
  <c r="AA58" i="8"/>
  <c r="AA60" i="8"/>
  <c r="AA62" i="8"/>
  <c r="AA64" i="8"/>
  <c r="AA66" i="8"/>
  <c r="AA68" i="8"/>
  <c r="AA70" i="8"/>
  <c r="AA72" i="8"/>
  <c r="AA74" i="8"/>
  <c r="AA76" i="8"/>
  <c r="AA78" i="8"/>
  <c r="AA80" i="8"/>
  <c r="AA82" i="8"/>
  <c r="AA84" i="8"/>
  <c r="AA86" i="8"/>
  <c r="AA88" i="8"/>
  <c r="AA90" i="8"/>
  <c r="AA92" i="8"/>
  <c r="AA94" i="8"/>
  <c r="AA96" i="8"/>
  <c r="AA98" i="8"/>
  <c r="AA100" i="8"/>
  <c r="AA102" i="8"/>
  <c r="AA104" i="8"/>
  <c r="AA106" i="8"/>
  <c r="AA108" i="8"/>
  <c r="AA110" i="8"/>
  <c r="AA112" i="8"/>
  <c r="AA114" i="8"/>
  <c r="AA116" i="8"/>
  <c r="AA118" i="8"/>
  <c r="AA120" i="8"/>
  <c r="AA122" i="8"/>
  <c r="AA124" i="8"/>
  <c r="AA126" i="8"/>
  <c r="AA128" i="8"/>
  <c r="AA130" i="8"/>
  <c r="AA132" i="8"/>
  <c r="AA134" i="8"/>
  <c r="AA136" i="8"/>
  <c r="AA138" i="8"/>
  <c r="AA140" i="8"/>
  <c r="AA142" i="8"/>
  <c r="AA144" i="8"/>
  <c r="AA146" i="8"/>
  <c r="AA148" i="8"/>
  <c r="AA150" i="8"/>
  <c r="AA152" i="8"/>
  <c r="AA154" i="8"/>
  <c r="AA156" i="8"/>
  <c r="AA158" i="8"/>
  <c r="AA160" i="8"/>
  <c r="AA162" i="8"/>
  <c r="AA164" i="8"/>
  <c r="AA166" i="8"/>
  <c r="AA168" i="8"/>
  <c r="AA170" i="8"/>
  <c r="AA172" i="8"/>
  <c r="AA174" i="8"/>
  <c r="AA176" i="8"/>
  <c r="AA178" i="8"/>
  <c r="AA180" i="8"/>
  <c r="AA182" i="8"/>
  <c r="AA184" i="8"/>
  <c r="AA186" i="8"/>
  <c r="AA188" i="8"/>
  <c r="AA190" i="8"/>
  <c r="AA192" i="8"/>
  <c r="AA194" i="8"/>
  <c r="AA196" i="8"/>
  <c r="AA198" i="8"/>
  <c r="AA200" i="8"/>
  <c r="AA202" i="8"/>
  <c r="AA204" i="8"/>
  <c r="AA206" i="8"/>
  <c r="AA208" i="8"/>
  <c r="AA210" i="8"/>
  <c r="AA212" i="8"/>
  <c r="AA214" i="8"/>
  <c r="AA216" i="8"/>
  <c r="AA218" i="8"/>
  <c r="AA220" i="8"/>
  <c r="AA222" i="8"/>
  <c r="AA224" i="8"/>
  <c r="AA226" i="8"/>
  <c r="AA228" i="8"/>
  <c r="AA230" i="8"/>
  <c r="AA232" i="8"/>
  <c r="AA234" i="8"/>
  <c r="AA236" i="8"/>
  <c r="AA238" i="8"/>
  <c r="AA240" i="8"/>
  <c r="AA242" i="8"/>
  <c r="AA244" i="8"/>
  <c r="AA246" i="8"/>
  <c r="AA248" i="8"/>
  <c r="AA250" i="8"/>
  <c r="AA252" i="8"/>
  <c r="AA254" i="8"/>
  <c r="AA256" i="8"/>
  <c r="AA258" i="8"/>
  <c r="AA260" i="8"/>
  <c r="AA262" i="8"/>
  <c r="AA264" i="8"/>
  <c r="AA266" i="8"/>
  <c r="AA268" i="8"/>
  <c r="AA270" i="8"/>
  <c r="AA272" i="8"/>
  <c r="AA274" i="8"/>
  <c r="AA276" i="8"/>
  <c r="AA278" i="8"/>
  <c r="AA280" i="8"/>
  <c r="AA282" i="8"/>
  <c r="AA284" i="8"/>
  <c r="AA286" i="8"/>
  <c r="AA288" i="8"/>
  <c r="AA290" i="8"/>
  <c r="AA292" i="8"/>
  <c r="AA294" i="8"/>
  <c r="AA296" i="8"/>
  <c r="AA298" i="8"/>
  <c r="AA300" i="8"/>
  <c r="AA302" i="8"/>
  <c r="AA304" i="8"/>
  <c r="AA306" i="8"/>
  <c r="AA308" i="8"/>
  <c r="AA310" i="8"/>
  <c r="AA312" i="8"/>
  <c r="AA314" i="8"/>
  <c r="AA316" i="8"/>
  <c r="AA318" i="8"/>
  <c r="AA320" i="8"/>
  <c r="AA322" i="8"/>
  <c r="AA324" i="8"/>
  <c r="AA326" i="8"/>
  <c r="AA328" i="8"/>
  <c r="AA330" i="8"/>
  <c r="AA332" i="8"/>
  <c r="AA334" i="8"/>
  <c r="AA336" i="8"/>
  <c r="AA338" i="8"/>
  <c r="AA340" i="8"/>
  <c r="AA342" i="8"/>
  <c r="AA344" i="8"/>
  <c r="AA346" i="8"/>
  <c r="AA348" i="8"/>
  <c r="AA350" i="8"/>
  <c r="AA352" i="8"/>
  <c r="AA354" i="8"/>
  <c r="AA356" i="8"/>
  <c r="AA358" i="8"/>
  <c r="AA360" i="8"/>
  <c r="AA362" i="8"/>
  <c r="AA364" i="8"/>
  <c r="AA366" i="8"/>
  <c r="AA368" i="8"/>
  <c r="AA370" i="8"/>
  <c r="AA372" i="8"/>
  <c r="AA374" i="8"/>
  <c r="AA376" i="8"/>
  <c r="AA378" i="8"/>
  <c r="AA380" i="8"/>
  <c r="AA382" i="8"/>
  <c r="AA384" i="8"/>
  <c r="AA386" i="8"/>
  <c r="AA388" i="8"/>
  <c r="AA390" i="8"/>
  <c r="AA392" i="8"/>
  <c r="AA394" i="8"/>
  <c r="AA396" i="8"/>
  <c r="AA398" i="8"/>
  <c r="AA400" i="8"/>
  <c r="AA402" i="8"/>
  <c r="AA404" i="8"/>
  <c r="AA406" i="8"/>
  <c r="AA408" i="8"/>
  <c r="B411" i="8"/>
  <c r="B427" i="8"/>
  <c r="AA435" i="8"/>
  <c r="B440" i="8"/>
  <c r="AA444" i="8"/>
  <c r="B457" i="8"/>
  <c r="B533" i="8"/>
  <c r="B540" i="8"/>
  <c r="AA544" i="8"/>
  <c r="B547" i="8"/>
  <c r="A547" i="8"/>
  <c r="AA547" i="8"/>
  <c r="B550" i="8"/>
  <c r="AA610" i="8"/>
  <c r="B610" i="8"/>
  <c r="B617" i="8"/>
  <c r="A617" i="8"/>
  <c r="AA617" i="8"/>
  <c r="AA634" i="8"/>
  <c r="B634" i="8"/>
  <c r="B641" i="8"/>
  <c r="A641" i="8"/>
  <c r="AA641" i="8"/>
  <c r="AA658" i="8"/>
  <c r="B658" i="8"/>
  <c r="B665" i="8"/>
  <c r="A665" i="8"/>
  <c r="AA665" i="8"/>
  <c r="AA682" i="8"/>
  <c r="B682" i="8"/>
  <c r="B689" i="8"/>
  <c r="A689" i="8"/>
  <c r="AA689" i="8"/>
  <c r="AA706" i="8"/>
  <c r="B706" i="8"/>
  <c r="B713" i="8"/>
  <c r="A713" i="8"/>
  <c r="AA713" i="8"/>
  <c r="AA730" i="8"/>
  <c r="B730" i="8"/>
  <c r="B737" i="8"/>
  <c r="A737" i="8"/>
  <c r="AA737" i="8"/>
  <c r="AA754" i="8"/>
  <c r="B754" i="8"/>
  <c r="B761" i="8"/>
  <c r="A761" i="8"/>
  <c r="AA761" i="8"/>
  <c r="AA778" i="8"/>
  <c r="B778" i="8"/>
  <c r="B785" i="8"/>
  <c r="A785" i="8"/>
  <c r="AA785" i="8"/>
  <c r="AA802" i="8"/>
  <c r="B802" i="8"/>
  <c r="B809" i="8"/>
  <c r="A809" i="8"/>
  <c r="AA809" i="8"/>
  <c r="AA826" i="8"/>
  <c r="B826" i="8"/>
  <c r="B833" i="8"/>
  <c r="A833" i="8"/>
  <c r="AA833" i="8"/>
  <c r="AA850" i="8"/>
  <c r="B850" i="8"/>
  <c r="B857" i="8"/>
  <c r="A857" i="8"/>
  <c r="AA857" i="8"/>
  <c r="B881" i="8"/>
  <c r="A881" i="8"/>
  <c r="AA881" i="8"/>
  <c r="B905" i="8"/>
  <c r="A905" i="8"/>
  <c r="AA905" i="8"/>
  <c r="B929" i="8"/>
  <c r="A929" i="8"/>
  <c r="AA929" i="8"/>
  <c r="B953" i="8"/>
  <c r="A953" i="8"/>
  <c r="AA953" i="8"/>
  <c r="B973" i="8"/>
  <c r="A973" i="8"/>
  <c r="AA974" i="8"/>
  <c r="AA973" i="8"/>
  <c r="B1014" i="8"/>
  <c r="A1014" i="8"/>
  <c r="AA1015" i="8"/>
  <c r="AA1014" i="8"/>
  <c r="B1074" i="8"/>
  <c r="A1074" i="8"/>
  <c r="AA1075" i="8"/>
  <c r="AA1074" i="8"/>
  <c r="A2" i="8"/>
  <c r="A5" i="8"/>
  <c r="A7" i="8"/>
  <c r="A9" i="8"/>
  <c r="A11" i="8"/>
  <c r="A13" i="8"/>
  <c r="A15" i="8"/>
  <c r="A17" i="8"/>
  <c r="A19" i="8"/>
  <c r="A21" i="8"/>
  <c r="A23" i="8"/>
  <c r="A25" i="8"/>
  <c r="A27" i="8"/>
  <c r="A29" i="8"/>
  <c r="A31" i="8"/>
  <c r="A33" i="8"/>
  <c r="A35" i="8"/>
  <c r="A37" i="8"/>
  <c r="A39" i="8"/>
  <c r="A41" i="8"/>
  <c r="AA42" i="8"/>
  <c r="AA44" i="8"/>
  <c r="AA46" i="8"/>
  <c r="AA48" i="8"/>
  <c r="AA50" i="8"/>
  <c r="AA52" i="8"/>
  <c r="AA54" i="8"/>
  <c r="B57" i="8"/>
  <c r="U420" i="8"/>
  <c r="AA433" i="8"/>
  <c r="A535" i="8"/>
  <c r="AA535" i="8"/>
  <c r="B607" i="8"/>
  <c r="A607" i="8"/>
  <c r="AA607" i="8"/>
  <c r="AA624" i="8"/>
  <c r="B624" i="8"/>
  <c r="B631" i="8"/>
  <c r="A631" i="8"/>
  <c r="AA631" i="8"/>
  <c r="AA648" i="8"/>
  <c r="B648" i="8"/>
  <c r="B655" i="8"/>
  <c r="A655" i="8"/>
  <c r="AA655" i="8"/>
  <c r="AA672" i="8"/>
  <c r="B672" i="8"/>
  <c r="B679" i="8"/>
  <c r="A679" i="8"/>
  <c r="AA679" i="8"/>
  <c r="AA696" i="8"/>
  <c r="B696" i="8"/>
  <c r="B703" i="8"/>
  <c r="A703" i="8"/>
  <c r="AA703" i="8"/>
  <c r="AA720" i="8"/>
  <c r="B720" i="8"/>
  <c r="B727" i="8"/>
  <c r="A727" i="8"/>
  <c r="AA727" i="8"/>
  <c r="AA744" i="8"/>
  <c r="B744" i="8"/>
  <c r="B751" i="8"/>
  <c r="A751" i="8"/>
  <c r="AA751" i="8"/>
  <c r="AA768" i="8"/>
  <c r="B768" i="8"/>
  <c r="B775" i="8"/>
  <c r="A775" i="8"/>
  <c r="AA775" i="8"/>
  <c r="AA792" i="8"/>
  <c r="B792" i="8"/>
  <c r="B799" i="8"/>
  <c r="A799" i="8"/>
  <c r="AA799" i="8"/>
  <c r="AA816" i="8"/>
  <c r="B816" i="8"/>
  <c r="B823" i="8"/>
  <c r="A823" i="8"/>
  <c r="AA823" i="8"/>
  <c r="AA840" i="8"/>
  <c r="B840" i="8"/>
  <c r="B847" i="8"/>
  <c r="A847" i="8"/>
  <c r="AA847" i="8"/>
  <c r="AA864" i="8"/>
  <c r="B864" i="8"/>
  <c r="B871" i="8"/>
  <c r="A871" i="8"/>
  <c r="AA871" i="8"/>
  <c r="B895" i="8"/>
  <c r="A895" i="8"/>
  <c r="AA895" i="8"/>
  <c r="B919" i="8"/>
  <c r="A919" i="8"/>
  <c r="AA919" i="8"/>
  <c r="B943" i="8"/>
  <c r="A943" i="8"/>
  <c r="AA943" i="8"/>
  <c r="B967" i="8"/>
  <c r="A967" i="8"/>
  <c r="AA967" i="8"/>
  <c r="B984" i="8"/>
  <c r="A984" i="8"/>
  <c r="AA984" i="8"/>
  <c r="AA1147" i="8"/>
  <c r="B1147" i="8"/>
  <c r="A1147" i="8"/>
  <c r="B829" i="8"/>
  <c r="A829" i="8"/>
  <c r="AA829" i="8"/>
  <c r="B996" i="8"/>
  <c r="A996" i="8"/>
  <c r="AA997" i="8"/>
  <c r="AA996" i="8"/>
  <c r="B1032" i="8"/>
  <c r="A1032" i="8"/>
  <c r="AA1033" i="8"/>
  <c r="AA1032" i="8"/>
  <c r="AA415" i="8"/>
  <c r="A421" i="8"/>
  <c r="A434" i="8"/>
  <c r="A445" i="8"/>
  <c r="AA542" i="8"/>
  <c r="B553" i="8"/>
  <c r="A553" i="8"/>
  <c r="AA553" i="8"/>
  <c r="B559" i="8"/>
  <c r="A559" i="8"/>
  <c r="AA559" i="8"/>
  <c r="B565" i="8"/>
  <c r="A565" i="8"/>
  <c r="AA565" i="8"/>
  <c r="B571" i="8"/>
  <c r="A571" i="8"/>
  <c r="AA571" i="8"/>
  <c r="B577" i="8"/>
  <c r="A577" i="8"/>
  <c r="AA577" i="8"/>
  <c r="B583" i="8"/>
  <c r="A583" i="8"/>
  <c r="AA583" i="8"/>
  <c r="B589" i="8"/>
  <c r="A589" i="8"/>
  <c r="AA589" i="8"/>
  <c r="B595" i="8"/>
  <c r="A595" i="8"/>
  <c r="AA595" i="8"/>
  <c r="B601" i="8"/>
  <c r="A601" i="8"/>
  <c r="AA601" i="8"/>
  <c r="AA614" i="8"/>
  <c r="B614" i="8"/>
  <c r="B621" i="8"/>
  <c r="A621" i="8"/>
  <c r="AA621" i="8"/>
  <c r="AA638" i="8"/>
  <c r="B638" i="8"/>
  <c r="B645" i="8"/>
  <c r="A645" i="8"/>
  <c r="AA645" i="8"/>
  <c r="AA662" i="8"/>
  <c r="B662" i="8"/>
  <c r="B669" i="8"/>
  <c r="A669" i="8"/>
  <c r="AA669" i="8"/>
  <c r="AA686" i="8"/>
  <c r="B686" i="8"/>
  <c r="B693" i="8"/>
  <c r="A693" i="8"/>
  <c r="AA693" i="8"/>
  <c r="AA710" i="8"/>
  <c r="B710" i="8"/>
  <c r="B717" i="8"/>
  <c r="A717" i="8"/>
  <c r="AA717" i="8"/>
  <c r="AA734" i="8"/>
  <c r="B734" i="8"/>
  <c r="B741" i="8"/>
  <c r="A741" i="8"/>
  <c r="AA741" i="8"/>
  <c r="AA758" i="8"/>
  <c r="B758" i="8"/>
  <c r="B765" i="8"/>
  <c r="A765" i="8"/>
  <c r="AA765" i="8"/>
  <c r="AA782" i="8"/>
  <c r="B782" i="8"/>
  <c r="B789" i="8"/>
  <c r="A789" i="8"/>
  <c r="AA789" i="8"/>
  <c r="AA806" i="8"/>
  <c r="B806" i="8"/>
  <c r="B813" i="8"/>
  <c r="A813" i="8"/>
  <c r="AA813" i="8"/>
  <c r="AA830" i="8"/>
  <c r="B830" i="8"/>
  <c r="B837" i="8"/>
  <c r="A837" i="8"/>
  <c r="AA837" i="8"/>
  <c r="AA854" i="8"/>
  <c r="B854" i="8"/>
  <c r="B861" i="8"/>
  <c r="A861" i="8"/>
  <c r="AA861" i="8"/>
  <c r="AA878" i="8"/>
  <c r="B885" i="8"/>
  <c r="A885" i="8"/>
  <c r="AA885" i="8"/>
  <c r="AA902" i="8"/>
  <c r="B909" i="8"/>
  <c r="A909" i="8"/>
  <c r="AA909" i="8"/>
  <c r="AA926" i="8"/>
  <c r="B933" i="8"/>
  <c r="A933" i="8"/>
  <c r="AA933" i="8"/>
  <c r="AA950" i="8"/>
  <c r="B957" i="8"/>
  <c r="A957" i="8"/>
  <c r="AA957" i="8"/>
  <c r="B994" i="8"/>
  <c r="A994" i="8"/>
  <c r="AA995" i="8"/>
  <c r="AA994" i="8"/>
  <c r="B1000" i="8"/>
  <c r="A1000" i="8"/>
  <c r="AA1001" i="8"/>
  <c r="AA1000" i="8"/>
  <c r="B1006" i="8"/>
  <c r="A1006" i="8"/>
  <c r="AA1007" i="8"/>
  <c r="AA1006" i="8"/>
  <c r="B1012" i="8"/>
  <c r="A1012" i="8"/>
  <c r="AA1013" i="8"/>
  <c r="AA1012" i="8"/>
  <c r="B1018" i="8"/>
  <c r="A1018" i="8"/>
  <c r="AA1019" i="8"/>
  <c r="AA1018" i="8"/>
  <c r="B1024" i="8"/>
  <c r="A1024" i="8"/>
  <c r="AA1025" i="8"/>
  <c r="AA1024" i="8"/>
  <c r="B1030" i="8"/>
  <c r="A1030" i="8"/>
  <c r="AA1031" i="8"/>
  <c r="AA1030" i="8"/>
  <c r="B1036" i="8"/>
  <c r="A1036" i="8"/>
  <c r="AA1037" i="8"/>
  <c r="AA1036" i="8"/>
  <c r="B1042" i="8"/>
  <c r="A1042" i="8"/>
  <c r="AA1043" i="8"/>
  <c r="AA1042" i="8"/>
  <c r="B1048" i="8"/>
  <c r="A1048" i="8"/>
  <c r="AA1049" i="8"/>
  <c r="AA1048" i="8"/>
  <c r="B1054" i="8"/>
  <c r="A1054" i="8"/>
  <c r="AA1055" i="8"/>
  <c r="AA1054" i="8"/>
  <c r="B1060" i="8"/>
  <c r="A1060" i="8"/>
  <c r="AA1061" i="8"/>
  <c r="AA1060" i="8"/>
  <c r="B1066" i="8"/>
  <c r="A1066" i="8"/>
  <c r="AA1067" i="8"/>
  <c r="AA1066" i="8"/>
  <c r="B1072" i="8"/>
  <c r="A1072" i="8"/>
  <c r="AA1073" i="8"/>
  <c r="AA1072" i="8"/>
  <c r="B1078" i="8"/>
  <c r="A1078" i="8"/>
  <c r="AA1079" i="8"/>
  <c r="AA1078" i="8"/>
  <c r="B1084" i="8"/>
  <c r="A1084" i="8"/>
  <c r="AA1085" i="8"/>
  <c r="AA1084" i="8"/>
  <c r="B1090" i="8"/>
  <c r="A1090" i="8"/>
  <c r="AA1091" i="8"/>
  <c r="AA1090" i="8"/>
  <c r="B1096" i="8"/>
  <c r="A1096" i="8"/>
  <c r="AA1097" i="8"/>
  <c r="AA1096" i="8"/>
  <c r="AA1154" i="8"/>
  <c r="AA702" i="8"/>
  <c r="B702" i="8"/>
  <c r="B781" i="8"/>
  <c r="A781" i="8"/>
  <c r="AA781" i="8"/>
  <c r="B853" i="8"/>
  <c r="A853" i="8"/>
  <c r="AA853" i="8"/>
  <c r="B1062" i="8"/>
  <c r="A1062" i="8"/>
  <c r="AA1063" i="8"/>
  <c r="AA1062" i="8"/>
  <c r="B416" i="8"/>
  <c r="B421" i="8"/>
  <c r="A432" i="8"/>
  <c r="A443" i="8"/>
  <c r="B445" i="8"/>
  <c r="AA452" i="8"/>
  <c r="A536" i="8"/>
  <c r="A545" i="8"/>
  <c r="AA545" i="8"/>
  <c r="AA556" i="8"/>
  <c r="AA562" i="8"/>
  <c r="AA568" i="8"/>
  <c r="AA574" i="8"/>
  <c r="AA580" i="8"/>
  <c r="AA586" i="8"/>
  <c r="AA592" i="8"/>
  <c r="AA598" i="8"/>
  <c r="AA604" i="8"/>
  <c r="B611" i="8"/>
  <c r="A611" i="8"/>
  <c r="AA611" i="8"/>
  <c r="AA628" i="8"/>
  <c r="B628" i="8"/>
  <c r="B635" i="8"/>
  <c r="A635" i="8"/>
  <c r="AA635" i="8"/>
  <c r="AA652" i="8"/>
  <c r="B652" i="8"/>
  <c r="B659" i="8"/>
  <c r="A659" i="8"/>
  <c r="AA659" i="8"/>
  <c r="AA676" i="8"/>
  <c r="B676" i="8"/>
  <c r="B683" i="8"/>
  <c r="A683" i="8"/>
  <c r="AA683" i="8"/>
  <c r="AA700" i="8"/>
  <c r="B700" i="8"/>
  <c r="B707" i="8"/>
  <c r="A707" i="8"/>
  <c r="AA707" i="8"/>
  <c r="AA724" i="8"/>
  <c r="B724" i="8"/>
  <c r="B731" i="8"/>
  <c r="A731" i="8"/>
  <c r="AA731" i="8"/>
  <c r="AA748" i="8"/>
  <c r="B748" i="8"/>
  <c r="B755" i="8"/>
  <c r="A755" i="8"/>
  <c r="AA755" i="8"/>
  <c r="AA772" i="8"/>
  <c r="B772" i="8"/>
  <c r="B779" i="8"/>
  <c r="A779" i="8"/>
  <c r="AA779" i="8"/>
  <c r="AA796" i="8"/>
  <c r="B796" i="8"/>
  <c r="B803" i="8"/>
  <c r="A803" i="8"/>
  <c r="AA803" i="8"/>
  <c r="AA820" i="8"/>
  <c r="B820" i="8"/>
  <c r="B827" i="8"/>
  <c r="A827" i="8"/>
  <c r="AA827" i="8"/>
  <c r="AA844" i="8"/>
  <c r="B844" i="8"/>
  <c r="B851" i="8"/>
  <c r="A851" i="8"/>
  <c r="AA851" i="8"/>
  <c r="AA868" i="8"/>
  <c r="B868" i="8"/>
  <c r="B875" i="8"/>
  <c r="A875" i="8"/>
  <c r="AA875" i="8"/>
  <c r="AA892" i="8"/>
  <c r="B899" i="8"/>
  <c r="A899" i="8"/>
  <c r="AA899" i="8"/>
  <c r="AA916" i="8"/>
  <c r="B923" i="8"/>
  <c r="A923" i="8"/>
  <c r="AA923" i="8"/>
  <c r="AA940" i="8"/>
  <c r="B947" i="8"/>
  <c r="A947" i="8"/>
  <c r="AA947" i="8"/>
  <c r="AA964" i="8"/>
  <c r="B971" i="8"/>
  <c r="A971" i="8"/>
  <c r="AA971" i="8"/>
  <c r="AA981" i="8"/>
  <c r="B988" i="8"/>
  <c r="A988" i="8"/>
  <c r="AA989" i="8"/>
  <c r="AA988" i="8"/>
  <c r="AA1105" i="8"/>
  <c r="B1105" i="8"/>
  <c r="A1105" i="8"/>
  <c r="AA1109" i="8"/>
  <c r="B1109" i="8"/>
  <c r="A1109" i="8"/>
  <c r="AA1113" i="8"/>
  <c r="B1113" i="8"/>
  <c r="A1113" i="8"/>
  <c r="AA1117" i="8"/>
  <c r="B1117" i="8"/>
  <c r="A1117" i="8"/>
  <c r="AA1121" i="8"/>
  <c r="B1121" i="8"/>
  <c r="A1121" i="8"/>
  <c r="AA1125" i="8"/>
  <c r="B1125" i="8"/>
  <c r="A1125" i="8"/>
  <c r="AA1129" i="8"/>
  <c r="B1129" i="8"/>
  <c r="A1129" i="8"/>
  <c r="AA1133" i="8"/>
  <c r="B1133" i="8"/>
  <c r="A1133" i="8"/>
  <c r="AA1137" i="8"/>
  <c r="B1137" i="8"/>
  <c r="A1137" i="8"/>
  <c r="AA1144" i="8"/>
  <c r="AA1151" i="8"/>
  <c r="B1151" i="8"/>
  <c r="A1151" i="8"/>
  <c r="AA654" i="8"/>
  <c r="B654" i="8"/>
  <c r="B414" i="8"/>
  <c r="B432" i="8"/>
  <c r="AA436" i="8"/>
  <c r="A441" i="8"/>
  <c r="B443" i="8"/>
  <c r="A453" i="8"/>
  <c r="P406" i="9" a="1"/>
  <c r="P406" i="9" s="1"/>
  <c r="AA533" i="8"/>
  <c r="B536" i="8"/>
  <c r="A554" i="8"/>
  <c r="A560" i="8"/>
  <c r="A566" i="8"/>
  <c r="A572" i="8"/>
  <c r="A578" i="8"/>
  <c r="A584" i="8"/>
  <c r="A602" i="8"/>
  <c r="AA618" i="8"/>
  <c r="B618" i="8"/>
  <c r="B625" i="8"/>
  <c r="A625" i="8"/>
  <c r="AA625" i="8"/>
  <c r="AA642" i="8"/>
  <c r="B642" i="8"/>
  <c r="B649" i="8"/>
  <c r="A649" i="8"/>
  <c r="AA649" i="8"/>
  <c r="AA666" i="8"/>
  <c r="B666" i="8"/>
  <c r="B673" i="8"/>
  <c r="A673" i="8"/>
  <c r="AA673" i="8"/>
  <c r="AA690" i="8"/>
  <c r="B690" i="8"/>
  <c r="B697" i="8"/>
  <c r="A697" i="8"/>
  <c r="AA697" i="8"/>
  <c r="AA714" i="8"/>
  <c r="B714" i="8"/>
  <c r="B721" i="8"/>
  <c r="A721" i="8"/>
  <c r="AA721" i="8"/>
  <c r="AA738" i="8"/>
  <c r="B738" i="8"/>
  <c r="B745" i="8"/>
  <c r="A745" i="8"/>
  <c r="AA745" i="8"/>
  <c r="AA762" i="8"/>
  <c r="B762" i="8"/>
  <c r="B769" i="8"/>
  <c r="A769" i="8"/>
  <c r="AA769" i="8"/>
  <c r="AA786" i="8"/>
  <c r="B786" i="8"/>
  <c r="B793" i="8"/>
  <c r="A793" i="8"/>
  <c r="AA793" i="8"/>
  <c r="AA810" i="8"/>
  <c r="B810" i="8"/>
  <c r="B817" i="8"/>
  <c r="A817" i="8"/>
  <c r="AA817" i="8"/>
  <c r="AA834" i="8"/>
  <c r="B834" i="8"/>
  <c r="B841" i="8"/>
  <c r="A841" i="8"/>
  <c r="AA841" i="8"/>
  <c r="AA858" i="8"/>
  <c r="B858" i="8"/>
  <c r="B865" i="8"/>
  <c r="A865" i="8"/>
  <c r="AA865" i="8"/>
  <c r="AA882" i="8"/>
  <c r="B889" i="8"/>
  <c r="A889" i="8"/>
  <c r="AA889" i="8"/>
  <c r="AA906" i="8"/>
  <c r="B913" i="8"/>
  <c r="A913" i="8"/>
  <c r="AA913" i="8"/>
  <c r="AA930" i="8"/>
  <c r="B937" i="8"/>
  <c r="A937" i="8"/>
  <c r="AA937" i="8"/>
  <c r="AA954" i="8"/>
  <c r="B961" i="8"/>
  <c r="A961" i="8"/>
  <c r="AA961" i="8"/>
  <c r="B978" i="8"/>
  <c r="A978" i="8"/>
  <c r="AA978" i="8"/>
  <c r="AA1141" i="8"/>
  <c r="B1141" i="8"/>
  <c r="A1141" i="8"/>
  <c r="B573" i="8"/>
  <c r="A573" i="8"/>
  <c r="AA573" i="8"/>
  <c r="B603" i="8"/>
  <c r="A603" i="8"/>
  <c r="AA603" i="8"/>
  <c r="AA750" i="8"/>
  <c r="B750" i="8"/>
  <c r="B990" i="8"/>
  <c r="A990" i="8"/>
  <c r="AA991" i="8"/>
  <c r="AA990" i="8"/>
  <c r="AA425" i="8"/>
  <c r="AA434" i="8"/>
  <c r="A543" i="8"/>
  <c r="AA543" i="8"/>
  <c r="AA608" i="8"/>
  <c r="B608" i="8"/>
  <c r="B615" i="8"/>
  <c r="A615" i="8"/>
  <c r="AA615" i="8"/>
  <c r="AA632" i="8"/>
  <c r="B632" i="8"/>
  <c r="B639" i="8"/>
  <c r="A639" i="8"/>
  <c r="AA639" i="8"/>
  <c r="AA656" i="8"/>
  <c r="B656" i="8"/>
  <c r="B663" i="8"/>
  <c r="A663" i="8"/>
  <c r="AA663" i="8"/>
  <c r="AA680" i="8"/>
  <c r="B680" i="8"/>
  <c r="B687" i="8"/>
  <c r="A687" i="8"/>
  <c r="AA687" i="8"/>
  <c r="AA704" i="8"/>
  <c r="B704" i="8"/>
  <c r="B711" i="8"/>
  <c r="A711" i="8"/>
  <c r="AA711" i="8"/>
  <c r="AA728" i="8"/>
  <c r="B728" i="8"/>
  <c r="B735" i="8"/>
  <c r="A735" i="8"/>
  <c r="AA735" i="8"/>
  <c r="AA752" i="8"/>
  <c r="B752" i="8"/>
  <c r="B759" i="8"/>
  <c r="A759" i="8"/>
  <c r="AA759" i="8"/>
  <c r="AA776" i="8"/>
  <c r="B776" i="8"/>
  <c r="B783" i="8"/>
  <c r="A783" i="8"/>
  <c r="AA783" i="8"/>
  <c r="AA800" i="8"/>
  <c r="B800" i="8"/>
  <c r="B807" i="8"/>
  <c r="A807" i="8"/>
  <c r="AA807" i="8"/>
  <c r="AA824" i="8"/>
  <c r="B824" i="8"/>
  <c r="B831" i="8"/>
  <c r="A831" i="8"/>
  <c r="AA831" i="8"/>
  <c r="AA848" i="8"/>
  <c r="B848" i="8"/>
  <c r="B855" i="8"/>
  <c r="A855" i="8"/>
  <c r="AA855" i="8"/>
  <c r="AA872" i="8"/>
  <c r="B872" i="8"/>
  <c r="B879" i="8"/>
  <c r="A879" i="8"/>
  <c r="AA879" i="8"/>
  <c r="AA896" i="8"/>
  <c r="B903" i="8"/>
  <c r="A903" i="8"/>
  <c r="AA903" i="8"/>
  <c r="AA920" i="8"/>
  <c r="B927" i="8"/>
  <c r="A927" i="8"/>
  <c r="AA927" i="8"/>
  <c r="AA944" i="8"/>
  <c r="B951" i="8"/>
  <c r="A951" i="8"/>
  <c r="AA951" i="8"/>
  <c r="AA968" i="8"/>
  <c r="AA985" i="8"/>
  <c r="AA1148" i="8"/>
  <c r="AA1156" i="8"/>
  <c r="AA1155" i="8"/>
  <c r="B1155" i="8"/>
  <c r="A1155" i="8"/>
  <c r="B567" i="8"/>
  <c r="A567" i="8"/>
  <c r="AA567" i="8"/>
  <c r="B597" i="8"/>
  <c r="A597" i="8"/>
  <c r="AA597" i="8"/>
  <c r="B637" i="8"/>
  <c r="A637" i="8"/>
  <c r="AA637" i="8"/>
  <c r="B685" i="8"/>
  <c r="A685" i="8"/>
  <c r="AA685" i="8"/>
  <c r="B757" i="8"/>
  <c r="A757" i="8"/>
  <c r="AA757" i="8"/>
  <c r="B925" i="8"/>
  <c r="A925" i="8"/>
  <c r="AA925" i="8"/>
  <c r="B1002" i="8"/>
  <c r="A1002" i="8"/>
  <c r="AA1003" i="8"/>
  <c r="AA1002" i="8"/>
  <c r="B1056" i="8"/>
  <c r="A1056" i="8"/>
  <c r="AA1057" i="8"/>
  <c r="AA1056" i="8"/>
  <c r="B1086" i="8"/>
  <c r="A1086" i="8"/>
  <c r="AA1087" i="8"/>
  <c r="AA1086" i="8"/>
  <c r="AA1153" i="8"/>
  <c r="B1153" i="8"/>
  <c r="A1153" i="8"/>
  <c r="A58" i="8"/>
  <c r="AA185" i="8"/>
  <c r="AA187" i="8"/>
  <c r="AA189" i="8"/>
  <c r="AA191" i="8"/>
  <c r="AA193" i="8"/>
  <c r="AA195" i="8"/>
  <c r="AA197" i="8"/>
  <c r="AA199" i="8"/>
  <c r="AA201" i="8"/>
  <c r="AA203" i="8"/>
  <c r="AA205" i="8"/>
  <c r="AA207" i="8"/>
  <c r="AA209" i="8"/>
  <c r="AA211" i="8"/>
  <c r="AA213" i="8"/>
  <c r="AA215" i="8"/>
  <c r="AA217" i="8"/>
  <c r="AA219" i="8"/>
  <c r="AA221" i="8"/>
  <c r="AA223" i="8"/>
  <c r="AA225" i="8"/>
  <c r="AA227" i="8"/>
  <c r="AA229" i="8"/>
  <c r="AA231" i="8"/>
  <c r="AA233" i="8"/>
  <c r="AA235" i="8"/>
  <c r="AA237" i="8"/>
  <c r="AA239" i="8"/>
  <c r="AA241" i="8"/>
  <c r="AA243" i="8"/>
  <c r="AA245" i="8"/>
  <c r="AA247" i="8"/>
  <c r="AA249" i="8"/>
  <c r="AA251" i="8"/>
  <c r="AA253" i="8"/>
  <c r="AA255" i="8"/>
  <c r="AA257" i="8"/>
  <c r="AA259" i="8"/>
  <c r="AA261" i="8"/>
  <c r="AA263" i="8"/>
  <c r="AA265" i="8"/>
  <c r="AA267" i="8"/>
  <c r="AA269" i="8"/>
  <c r="AA271" i="8"/>
  <c r="AA273" i="8"/>
  <c r="AA275" i="8"/>
  <c r="AA277" i="8"/>
  <c r="AA279" i="8"/>
  <c r="AA281" i="8"/>
  <c r="AA283" i="8"/>
  <c r="AA285" i="8"/>
  <c r="AA287" i="8"/>
  <c r="AA289" i="8"/>
  <c r="AA291" i="8"/>
  <c r="AA293" i="8"/>
  <c r="AA295" i="8"/>
  <c r="AA297" i="8"/>
  <c r="AA299" i="8"/>
  <c r="AA301" i="8"/>
  <c r="AA303" i="8"/>
  <c r="AA305" i="8"/>
  <c r="AA307" i="8"/>
  <c r="AA309" i="8"/>
  <c r="AA311" i="8"/>
  <c r="AA313" i="8"/>
  <c r="AA315" i="8"/>
  <c r="AA317" i="8"/>
  <c r="AA319" i="8"/>
  <c r="AA321" i="8"/>
  <c r="AA323" i="8"/>
  <c r="AA325" i="8"/>
  <c r="AA327" i="8"/>
  <c r="AA329" i="8"/>
  <c r="AA331" i="8"/>
  <c r="AA333" i="8"/>
  <c r="AA335" i="8"/>
  <c r="AA337" i="8"/>
  <c r="AA339" i="8"/>
  <c r="AA341" i="8"/>
  <c r="AA343" i="8"/>
  <c r="AA345" i="8"/>
  <c r="AA347" i="8"/>
  <c r="AA349" i="8"/>
  <c r="AA351" i="8"/>
  <c r="AA353" i="8"/>
  <c r="AA355" i="8"/>
  <c r="AA357" i="8"/>
  <c r="AA359" i="8"/>
  <c r="AA361" i="8"/>
  <c r="AA363" i="8"/>
  <c r="AA365" i="8"/>
  <c r="AA367" i="8"/>
  <c r="AA369" i="8"/>
  <c r="AA371" i="8"/>
  <c r="AA373" i="8"/>
  <c r="AA375" i="8"/>
  <c r="AA377" i="8"/>
  <c r="AA379" i="8"/>
  <c r="AA381" i="8"/>
  <c r="AA383" i="8"/>
  <c r="AA385" i="8"/>
  <c r="AA387" i="8"/>
  <c r="AA389" i="8"/>
  <c r="AA391" i="8"/>
  <c r="AA393" i="8"/>
  <c r="AA395" i="8"/>
  <c r="AA397" i="8"/>
  <c r="AA399" i="8"/>
  <c r="AA401" i="8"/>
  <c r="AA403" i="8"/>
  <c r="AA405" i="8"/>
  <c r="AA407" i="8"/>
  <c r="AA409" i="8"/>
  <c r="AA423" i="8"/>
  <c r="AA447" i="8"/>
  <c r="AA538" i="8"/>
  <c r="B551" i="8"/>
  <c r="A551" i="8"/>
  <c r="AA551" i="8"/>
  <c r="B557" i="8"/>
  <c r="A557" i="8"/>
  <c r="AA557" i="8"/>
  <c r="B563" i="8"/>
  <c r="A563" i="8"/>
  <c r="AA563" i="8"/>
  <c r="B569" i="8"/>
  <c r="A569" i="8"/>
  <c r="AA569" i="8"/>
  <c r="B575" i="8"/>
  <c r="A575" i="8"/>
  <c r="AA575" i="8"/>
  <c r="B581" i="8"/>
  <c r="A581" i="8"/>
  <c r="AA581" i="8"/>
  <c r="B587" i="8"/>
  <c r="A587" i="8"/>
  <c r="AA587" i="8"/>
  <c r="B593" i="8"/>
  <c r="A593" i="8"/>
  <c r="AA593" i="8"/>
  <c r="B599" i="8"/>
  <c r="A599" i="8"/>
  <c r="AA599" i="8"/>
  <c r="B605" i="8"/>
  <c r="A605" i="8"/>
  <c r="AA605" i="8"/>
  <c r="AA622" i="8"/>
  <c r="B622" i="8"/>
  <c r="B629" i="8"/>
  <c r="A629" i="8"/>
  <c r="AA629" i="8"/>
  <c r="AA646" i="8"/>
  <c r="B646" i="8"/>
  <c r="B653" i="8"/>
  <c r="A653" i="8"/>
  <c r="AA653" i="8"/>
  <c r="AA670" i="8"/>
  <c r="B670" i="8"/>
  <c r="B677" i="8"/>
  <c r="A677" i="8"/>
  <c r="AA677" i="8"/>
  <c r="AA694" i="8"/>
  <c r="B694" i="8"/>
  <c r="B701" i="8"/>
  <c r="A701" i="8"/>
  <c r="AA701" i="8"/>
  <c r="AA718" i="8"/>
  <c r="B718" i="8"/>
  <c r="B725" i="8"/>
  <c r="A725" i="8"/>
  <c r="AA725" i="8"/>
  <c r="AA742" i="8"/>
  <c r="B742" i="8"/>
  <c r="B749" i="8"/>
  <c r="A749" i="8"/>
  <c r="AA749" i="8"/>
  <c r="AA766" i="8"/>
  <c r="B766" i="8"/>
  <c r="B773" i="8"/>
  <c r="A773" i="8"/>
  <c r="AA773" i="8"/>
  <c r="AA790" i="8"/>
  <c r="B790" i="8"/>
  <c r="B797" i="8"/>
  <c r="A797" i="8"/>
  <c r="AA797" i="8"/>
  <c r="AA814" i="8"/>
  <c r="B814" i="8"/>
  <c r="B821" i="8"/>
  <c r="A821" i="8"/>
  <c r="AA821" i="8"/>
  <c r="AA838" i="8"/>
  <c r="B838" i="8"/>
  <c r="B845" i="8"/>
  <c r="A845" i="8"/>
  <c r="AA845" i="8"/>
  <c r="AA862" i="8"/>
  <c r="B862" i="8"/>
  <c r="B869" i="8"/>
  <c r="A869" i="8"/>
  <c r="AA869" i="8"/>
  <c r="B893" i="8"/>
  <c r="A893" i="8"/>
  <c r="AA893" i="8"/>
  <c r="B917" i="8"/>
  <c r="A917" i="8"/>
  <c r="AA917" i="8"/>
  <c r="B941" i="8"/>
  <c r="A941" i="8"/>
  <c r="AA941" i="8"/>
  <c r="B965" i="8"/>
  <c r="A965" i="8"/>
  <c r="AA965" i="8"/>
  <c r="B982" i="8"/>
  <c r="A982" i="8"/>
  <c r="AA982" i="8"/>
  <c r="B992" i="8"/>
  <c r="A992" i="8"/>
  <c r="AA993" i="8"/>
  <c r="AA992" i="8"/>
  <c r="B998" i="8"/>
  <c r="A998" i="8"/>
  <c r="AA999" i="8"/>
  <c r="AA998" i="8"/>
  <c r="B1004" i="8"/>
  <c r="A1004" i="8"/>
  <c r="AA1005" i="8"/>
  <c r="AA1004" i="8"/>
  <c r="B1010" i="8"/>
  <c r="A1010" i="8"/>
  <c r="AA1011" i="8"/>
  <c r="AA1010" i="8"/>
  <c r="B1016" i="8"/>
  <c r="A1016" i="8"/>
  <c r="AA1017" i="8"/>
  <c r="AA1016" i="8"/>
  <c r="B1022" i="8"/>
  <c r="A1022" i="8"/>
  <c r="AA1023" i="8"/>
  <c r="AA1022" i="8"/>
  <c r="B1028" i="8"/>
  <c r="A1028" i="8"/>
  <c r="AA1029" i="8"/>
  <c r="AA1028" i="8"/>
  <c r="B1034" i="8"/>
  <c r="A1034" i="8"/>
  <c r="AA1035" i="8"/>
  <c r="AA1034" i="8"/>
  <c r="B1040" i="8"/>
  <c r="A1040" i="8"/>
  <c r="AA1041" i="8"/>
  <c r="AA1040" i="8"/>
  <c r="B1046" i="8"/>
  <c r="A1046" i="8"/>
  <c r="AA1047" i="8"/>
  <c r="AA1046" i="8"/>
  <c r="B1052" i="8"/>
  <c r="A1052" i="8"/>
  <c r="AA1053" i="8"/>
  <c r="AA1052" i="8"/>
  <c r="B1058" i="8"/>
  <c r="A1058" i="8"/>
  <c r="AA1059" i="8"/>
  <c r="AA1058" i="8"/>
  <c r="B1064" i="8"/>
  <c r="A1064" i="8"/>
  <c r="AA1065" i="8"/>
  <c r="AA1064" i="8"/>
  <c r="B1070" i="8"/>
  <c r="A1070" i="8"/>
  <c r="AA1071" i="8"/>
  <c r="AA1070" i="8"/>
  <c r="B1076" i="8"/>
  <c r="A1076" i="8"/>
  <c r="AA1077" i="8"/>
  <c r="AA1076" i="8"/>
  <c r="B1082" i="8"/>
  <c r="A1082" i="8"/>
  <c r="AA1083" i="8"/>
  <c r="AA1082" i="8"/>
  <c r="B1088" i="8"/>
  <c r="A1088" i="8"/>
  <c r="AA1089" i="8"/>
  <c r="AA1088" i="8"/>
  <c r="B1094" i="8"/>
  <c r="A1094" i="8"/>
  <c r="AA1095" i="8"/>
  <c r="AA1094" i="8"/>
  <c r="AA1145" i="8"/>
  <c r="B1145" i="8"/>
  <c r="A1145" i="8"/>
  <c r="B613" i="8"/>
  <c r="A613" i="8"/>
  <c r="AA613" i="8"/>
  <c r="B709" i="8"/>
  <c r="A709" i="8"/>
  <c r="AA709" i="8"/>
  <c r="AA774" i="8"/>
  <c r="B774" i="8"/>
  <c r="B901" i="8"/>
  <c r="A901" i="8"/>
  <c r="AA901" i="8"/>
  <c r="B1038" i="8"/>
  <c r="A1038" i="8"/>
  <c r="AA1039" i="8"/>
  <c r="AA1038" i="8"/>
  <c r="O42" i="9"/>
  <c r="U58" i="8"/>
  <c r="A6" i="8"/>
  <c r="A8" i="8"/>
  <c r="A10" i="8"/>
  <c r="A12" i="8"/>
  <c r="A14" i="8"/>
  <c r="A16" i="8"/>
  <c r="A18" i="8"/>
  <c r="A20" i="8"/>
  <c r="A22" i="8"/>
  <c r="A24" i="8"/>
  <c r="A26" i="8"/>
  <c r="A28" i="8"/>
  <c r="A30" i="8"/>
  <c r="A32" i="8"/>
  <c r="A34" i="8"/>
  <c r="A36" i="8"/>
  <c r="A38" i="8"/>
  <c r="A40" i="8"/>
  <c r="A42" i="8"/>
  <c r="A60" i="8"/>
  <c r="A62" i="8"/>
  <c r="A64" i="8"/>
  <c r="A66" i="8"/>
  <c r="A68" i="8"/>
  <c r="A70" i="8"/>
  <c r="A72" i="8"/>
  <c r="A74" i="8"/>
  <c r="A76" i="8"/>
  <c r="A78" i="8"/>
  <c r="A80" i="8"/>
  <c r="A82" i="8"/>
  <c r="A84" i="8"/>
  <c r="A86" i="8"/>
  <c r="A88" i="8"/>
  <c r="A90" i="8"/>
  <c r="A92" i="8"/>
  <c r="A94" i="8"/>
  <c r="A96" i="8"/>
  <c r="A98" i="8"/>
  <c r="A100" i="8"/>
  <c r="A102" i="8"/>
  <c r="A104" i="8"/>
  <c r="A106" i="8"/>
  <c r="A108" i="8"/>
  <c r="A110" i="8"/>
  <c r="A112" i="8"/>
  <c r="A114" i="8"/>
  <c r="A116" i="8"/>
  <c r="A118" i="8"/>
  <c r="A120" i="8"/>
  <c r="A122" i="8"/>
  <c r="A124" i="8"/>
  <c r="A126" i="8"/>
  <c r="A128" i="8"/>
  <c r="A130" i="8"/>
  <c r="A132" i="8"/>
  <c r="A134" i="8"/>
  <c r="A136" i="8"/>
  <c r="A138" i="8"/>
  <c r="A140" i="8"/>
  <c r="A142" i="8"/>
  <c r="A144" i="8"/>
  <c r="A146" i="8"/>
  <c r="A148" i="8"/>
  <c r="A150" i="8"/>
  <c r="A152" i="8"/>
  <c r="A154" i="8"/>
  <c r="A156" i="8"/>
  <c r="A158" i="8"/>
  <c r="A160" i="8"/>
  <c r="A162" i="8"/>
  <c r="A164" i="8"/>
  <c r="A166" i="8"/>
  <c r="A168" i="8"/>
  <c r="A170" i="8"/>
  <c r="A172" i="8"/>
  <c r="A174" i="8"/>
  <c r="A176" i="8"/>
  <c r="A178" i="8"/>
  <c r="A180" i="8"/>
  <c r="A182" i="8"/>
  <c r="A184" i="8"/>
  <c r="A186" i="8"/>
  <c r="A188" i="8"/>
  <c r="A190" i="8"/>
  <c r="A192" i="8"/>
  <c r="A194" i="8"/>
  <c r="A196" i="8"/>
  <c r="A198" i="8"/>
  <c r="A200" i="8"/>
  <c r="A202" i="8"/>
  <c r="A204" i="8"/>
  <c r="A206" i="8"/>
  <c r="A208" i="8"/>
  <c r="A210" i="8"/>
  <c r="A212" i="8"/>
  <c r="A214" i="8"/>
  <c r="A216" i="8"/>
  <c r="A218" i="8"/>
  <c r="A220" i="8"/>
  <c r="A222" i="8"/>
  <c r="A224" i="8"/>
  <c r="A226" i="8"/>
  <c r="A228" i="8"/>
  <c r="A230" i="8"/>
  <c r="A232" i="8"/>
  <c r="A234" i="8"/>
  <c r="A236" i="8"/>
  <c r="A238" i="8"/>
  <c r="A240" i="8"/>
  <c r="A242" i="8"/>
  <c r="A244" i="8"/>
  <c r="A246" i="8"/>
  <c r="A248" i="8"/>
  <c r="A250" i="8"/>
  <c r="A252" i="8"/>
  <c r="A254" i="8"/>
  <c r="A256" i="8"/>
  <c r="A258" i="8"/>
  <c r="A260" i="8"/>
  <c r="A262" i="8"/>
  <c r="A264" i="8"/>
  <c r="A266" i="8"/>
  <c r="A268" i="8"/>
  <c r="A270" i="8"/>
  <c r="A272" i="8"/>
  <c r="A274" i="8"/>
  <c r="A276" i="8"/>
  <c r="A278" i="8"/>
  <c r="A280" i="8"/>
  <c r="A282" i="8"/>
  <c r="A284" i="8"/>
  <c r="A286" i="8"/>
  <c r="A288" i="8"/>
  <c r="A290" i="8"/>
  <c r="A292" i="8"/>
  <c r="A294" i="8"/>
  <c r="A296" i="8"/>
  <c r="A298" i="8"/>
  <c r="A300" i="8"/>
  <c r="A302" i="8"/>
  <c r="A304" i="8"/>
  <c r="A306" i="8"/>
  <c r="A308" i="8"/>
  <c r="A310" i="8"/>
  <c r="A312" i="8"/>
  <c r="A314" i="8"/>
  <c r="A316" i="8"/>
  <c r="A318" i="8"/>
  <c r="A320" i="8"/>
  <c r="A322" i="8"/>
  <c r="A324" i="8"/>
  <c r="A326" i="8"/>
  <c r="A328" i="8"/>
  <c r="A330" i="8"/>
  <c r="A332" i="8"/>
  <c r="A334" i="8"/>
  <c r="A336" i="8"/>
  <c r="A338" i="8"/>
  <c r="A340" i="8"/>
  <c r="A342" i="8"/>
  <c r="A344" i="8"/>
  <c r="A346" i="8"/>
  <c r="A348" i="8"/>
  <c r="A350" i="8"/>
  <c r="A352" i="8"/>
  <c r="A354" i="8"/>
  <c r="A356" i="8"/>
  <c r="A358" i="8"/>
  <c r="A360" i="8"/>
  <c r="A362" i="8"/>
  <c r="A364" i="8"/>
  <c r="A366" i="8"/>
  <c r="A368" i="8"/>
  <c r="A370" i="8"/>
  <c r="A372" i="8"/>
  <c r="A374" i="8"/>
  <c r="A376" i="8"/>
  <c r="A378" i="8"/>
  <c r="A380" i="8"/>
  <c r="A382" i="8"/>
  <c r="A384" i="8"/>
  <c r="A386" i="8"/>
  <c r="A388" i="8"/>
  <c r="A390" i="8"/>
  <c r="A392" i="8"/>
  <c r="A394" i="8"/>
  <c r="A396" i="8"/>
  <c r="A398" i="8"/>
  <c r="A400" i="8"/>
  <c r="A402" i="8"/>
  <c r="A404" i="8"/>
  <c r="A406" i="8"/>
  <c r="A408" i="8"/>
  <c r="AA416" i="8"/>
  <c r="A424" i="8"/>
  <c r="AA430" i="8"/>
  <c r="A435" i="8"/>
  <c r="A541" i="8"/>
  <c r="AA541" i="8"/>
  <c r="A544" i="8"/>
  <c r="AA548" i="8"/>
  <c r="AA554" i="8"/>
  <c r="AA560" i="8"/>
  <c r="AA566" i="8"/>
  <c r="AA572" i="8"/>
  <c r="AA578" i="8"/>
  <c r="AA584" i="8"/>
  <c r="AA590" i="8"/>
  <c r="AA596" i="8"/>
  <c r="AA602" i="8"/>
  <c r="AA612" i="8"/>
  <c r="B612" i="8"/>
  <c r="B619" i="8"/>
  <c r="A619" i="8"/>
  <c r="AA619" i="8"/>
  <c r="AA636" i="8"/>
  <c r="B636" i="8"/>
  <c r="B643" i="8"/>
  <c r="A643" i="8"/>
  <c r="AA643" i="8"/>
  <c r="AA660" i="8"/>
  <c r="B660" i="8"/>
  <c r="B667" i="8"/>
  <c r="A667" i="8"/>
  <c r="AA667" i="8"/>
  <c r="AA684" i="8"/>
  <c r="B684" i="8"/>
  <c r="B691" i="8"/>
  <c r="A691" i="8"/>
  <c r="AA691" i="8"/>
  <c r="AA708" i="8"/>
  <c r="B708" i="8"/>
  <c r="B715" i="8"/>
  <c r="A715" i="8"/>
  <c r="AA715" i="8"/>
  <c r="AA732" i="8"/>
  <c r="B732" i="8"/>
  <c r="B739" i="8"/>
  <c r="A739" i="8"/>
  <c r="AA739" i="8"/>
  <c r="AA756" i="8"/>
  <c r="B756" i="8"/>
  <c r="B763" i="8"/>
  <c r="A763" i="8"/>
  <c r="AA763" i="8"/>
  <c r="AA780" i="8"/>
  <c r="B780" i="8"/>
  <c r="B787" i="8"/>
  <c r="A787" i="8"/>
  <c r="AA787" i="8"/>
  <c r="AA804" i="8"/>
  <c r="B804" i="8"/>
  <c r="B811" i="8"/>
  <c r="A811" i="8"/>
  <c r="AA811" i="8"/>
  <c r="AA828" i="8"/>
  <c r="B828" i="8"/>
  <c r="B835" i="8"/>
  <c r="A835" i="8"/>
  <c r="AA835" i="8"/>
  <c r="AA852" i="8"/>
  <c r="B852" i="8"/>
  <c r="B859" i="8"/>
  <c r="A859" i="8"/>
  <c r="AA859" i="8"/>
  <c r="AA876" i="8"/>
  <c r="B883" i="8"/>
  <c r="A883" i="8"/>
  <c r="AA883" i="8"/>
  <c r="AA900" i="8"/>
  <c r="B907" i="8"/>
  <c r="A907" i="8"/>
  <c r="AA907" i="8"/>
  <c r="AA924" i="8"/>
  <c r="B931" i="8"/>
  <c r="A931" i="8"/>
  <c r="AA931" i="8"/>
  <c r="AA948" i="8"/>
  <c r="B955" i="8"/>
  <c r="A955" i="8"/>
  <c r="AA955" i="8"/>
  <c r="AA972" i="8"/>
  <c r="AA1152" i="8"/>
  <c r="B585" i="8"/>
  <c r="A585" i="8"/>
  <c r="AA585" i="8"/>
  <c r="AA630" i="8"/>
  <c r="B630" i="8"/>
  <c r="AA678" i="8"/>
  <c r="B678" i="8"/>
  <c r="B1020" i="8"/>
  <c r="A1020" i="8"/>
  <c r="AA1021" i="8"/>
  <c r="AA1020" i="8"/>
  <c r="B1050" i="8"/>
  <c r="A1050" i="8"/>
  <c r="AA1051" i="8"/>
  <c r="AA1050" i="8"/>
  <c r="B1080" i="8"/>
  <c r="A1080" i="8"/>
  <c r="AA1081" i="8"/>
  <c r="AA1080" i="8"/>
  <c r="A44" i="8"/>
  <c r="A46" i="8"/>
  <c r="A48" i="8"/>
  <c r="A50" i="8"/>
  <c r="A52" i="8"/>
  <c r="A54" i="8"/>
  <c r="AA414" i="8"/>
  <c r="A420" i="8"/>
  <c r="A422" i="8"/>
  <c r="B424" i="8"/>
  <c r="AA428" i="8"/>
  <c r="A433" i="8"/>
  <c r="A446" i="8"/>
  <c r="A552" i="8"/>
  <c r="A558" i="8"/>
  <c r="A564" i="8"/>
  <c r="A570" i="8"/>
  <c r="A576" i="8"/>
  <c r="A582" i="8"/>
  <c r="A588" i="8"/>
  <c r="A594" i="8"/>
  <c r="A600" i="8"/>
  <c r="A606" i="8"/>
  <c r="B609" i="8"/>
  <c r="A609" i="8"/>
  <c r="AA609" i="8"/>
  <c r="AA626" i="8"/>
  <c r="B626" i="8"/>
  <c r="A630" i="8"/>
  <c r="B633" i="8"/>
  <c r="A633" i="8"/>
  <c r="AA633" i="8"/>
  <c r="AA650" i="8"/>
  <c r="B650" i="8"/>
  <c r="A654" i="8"/>
  <c r="B657" i="8"/>
  <c r="A657" i="8"/>
  <c r="AA657" i="8"/>
  <c r="AA674" i="8"/>
  <c r="B674" i="8"/>
  <c r="A678" i="8"/>
  <c r="B681" i="8"/>
  <c r="A681" i="8"/>
  <c r="AA681" i="8"/>
  <c r="AA698" i="8"/>
  <c r="B698" i="8"/>
  <c r="A702" i="8"/>
  <c r="B705" i="8"/>
  <c r="A705" i="8"/>
  <c r="AA705" i="8"/>
  <c r="AA722" i="8"/>
  <c r="B722" i="8"/>
  <c r="B729" i="8"/>
  <c r="A729" i="8"/>
  <c r="AA729" i="8"/>
  <c r="AA746" i="8"/>
  <c r="B746" i="8"/>
  <c r="A750" i="8"/>
  <c r="B753" i="8"/>
  <c r="A753" i="8"/>
  <c r="AA753" i="8"/>
  <c r="AA770" i="8"/>
  <c r="B770" i="8"/>
  <c r="A774" i="8"/>
  <c r="B777" i="8"/>
  <c r="A777" i="8"/>
  <c r="AA777" i="8"/>
  <c r="AA794" i="8"/>
  <c r="B794" i="8"/>
  <c r="A798" i="8"/>
  <c r="B801" i="8"/>
  <c r="A801" i="8"/>
  <c r="AA801" i="8"/>
  <c r="AA818" i="8"/>
  <c r="B818" i="8"/>
  <c r="A822" i="8"/>
  <c r="B825" i="8"/>
  <c r="A825" i="8"/>
  <c r="AA825" i="8"/>
  <c r="AA842" i="8"/>
  <c r="B842" i="8"/>
  <c r="A846" i="8"/>
  <c r="B849" i="8"/>
  <c r="A849" i="8"/>
  <c r="AA849" i="8"/>
  <c r="AA866" i="8"/>
  <c r="B866" i="8"/>
  <c r="A870" i="8"/>
  <c r="B873" i="8"/>
  <c r="A873" i="8"/>
  <c r="AA873" i="8"/>
  <c r="B897" i="8"/>
  <c r="A897" i="8"/>
  <c r="AA897" i="8"/>
  <c r="B921" i="8"/>
  <c r="A921" i="8"/>
  <c r="AA921" i="8"/>
  <c r="B945" i="8"/>
  <c r="A945" i="8"/>
  <c r="AA945" i="8"/>
  <c r="B969" i="8"/>
  <c r="A969" i="8"/>
  <c r="AA969" i="8"/>
  <c r="B986" i="8"/>
  <c r="A986" i="8"/>
  <c r="AA987" i="8"/>
  <c r="AA986" i="8"/>
  <c r="AA1149" i="8"/>
  <c r="B1149" i="8"/>
  <c r="A1149" i="8"/>
  <c r="B591" i="8"/>
  <c r="A591" i="8"/>
  <c r="AA591" i="8"/>
  <c r="AA726" i="8"/>
  <c r="B726" i="8"/>
  <c r="B805" i="8"/>
  <c r="A805" i="8"/>
  <c r="AA805" i="8"/>
  <c r="B949" i="8"/>
  <c r="A949" i="8"/>
  <c r="AA949" i="8"/>
  <c r="B1008" i="8"/>
  <c r="A1008" i="8"/>
  <c r="AA1009" i="8"/>
  <c r="AA1008" i="8"/>
  <c r="B1044" i="8"/>
  <c r="A1044" i="8"/>
  <c r="AA1045" i="8"/>
  <c r="AA1044" i="8"/>
  <c r="AA412" i="8"/>
  <c r="B420" i="8"/>
  <c r="B422" i="8"/>
  <c r="AA426" i="8"/>
  <c r="A444" i="8"/>
  <c r="B446" i="8"/>
  <c r="B537" i="8"/>
  <c r="A539" i="8"/>
  <c r="AA539" i="8"/>
  <c r="B549" i="8"/>
  <c r="A549" i="8"/>
  <c r="AA549" i="8"/>
  <c r="B552" i="8"/>
  <c r="B558" i="8"/>
  <c r="B564" i="8"/>
  <c r="B570" i="8"/>
  <c r="B576" i="8"/>
  <c r="B582" i="8"/>
  <c r="B588" i="8"/>
  <c r="B594" i="8"/>
  <c r="B600" i="8"/>
  <c r="AA616" i="8"/>
  <c r="B616" i="8"/>
  <c r="A620" i="8"/>
  <c r="B623" i="8"/>
  <c r="A623" i="8"/>
  <c r="AA623" i="8"/>
  <c r="AA640" i="8"/>
  <c r="B640" i="8"/>
  <c r="A644" i="8"/>
  <c r="B647" i="8"/>
  <c r="A647" i="8"/>
  <c r="AA647" i="8"/>
  <c r="AA664" i="8"/>
  <c r="B664" i="8"/>
  <c r="A668" i="8"/>
  <c r="B671" i="8"/>
  <c r="A671" i="8"/>
  <c r="AA671" i="8"/>
  <c r="AA688" i="8"/>
  <c r="B688" i="8"/>
  <c r="A692" i="8"/>
  <c r="B695" i="8"/>
  <c r="A695" i="8"/>
  <c r="AA695" i="8"/>
  <c r="AA712" i="8"/>
  <c r="B712" i="8"/>
  <c r="A716" i="8"/>
  <c r="B719" i="8"/>
  <c r="A719" i="8"/>
  <c r="AA719" i="8"/>
  <c r="AA736" i="8"/>
  <c r="B736" i="8"/>
  <c r="A740" i="8"/>
  <c r="B743" i="8"/>
  <c r="A743" i="8"/>
  <c r="AA743" i="8"/>
  <c r="AA760" i="8"/>
  <c r="B760" i="8"/>
  <c r="A764" i="8"/>
  <c r="B767" i="8"/>
  <c r="A767" i="8"/>
  <c r="AA767" i="8"/>
  <c r="AA784" i="8"/>
  <c r="B784" i="8"/>
  <c r="A788" i="8"/>
  <c r="B791" i="8"/>
  <c r="A791" i="8"/>
  <c r="AA791" i="8"/>
  <c r="AA808" i="8"/>
  <c r="B808" i="8"/>
  <c r="A812" i="8"/>
  <c r="B815" i="8"/>
  <c r="A815" i="8"/>
  <c r="AA815" i="8"/>
  <c r="AA832" i="8"/>
  <c r="B832" i="8"/>
  <c r="A836" i="8"/>
  <c r="B839" i="8"/>
  <c r="A839" i="8"/>
  <c r="AA839" i="8"/>
  <c r="AA856" i="8"/>
  <c r="B856" i="8"/>
  <c r="A860" i="8"/>
  <c r="B863" i="8"/>
  <c r="A863" i="8"/>
  <c r="AA863" i="8"/>
  <c r="B887" i="8"/>
  <c r="A887" i="8"/>
  <c r="AA887" i="8"/>
  <c r="B911" i="8"/>
  <c r="A911" i="8"/>
  <c r="AA911" i="8"/>
  <c r="B935" i="8"/>
  <c r="A935" i="8"/>
  <c r="AA935" i="8"/>
  <c r="B959" i="8"/>
  <c r="A959" i="8"/>
  <c r="AA959" i="8"/>
  <c r="AA1107" i="8"/>
  <c r="B1107" i="8"/>
  <c r="A1107" i="8"/>
  <c r="AA1111" i="8"/>
  <c r="B1111" i="8"/>
  <c r="A1111" i="8"/>
  <c r="AA1115" i="8"/>
  <c r="B1115" i="8"/>
  <c r="A1115" i="8"/>
  <c r="AA1119" i="8"/>
  <c r="B1119" i="8"/>
  <c r="A1119" i="8"/>
  <c r="AA1123" i="8"/>
  <c r="B1123" i="8"/>
  <c r="A1123" i="8"/>
  <c r="AA1127" i="8"/>
  <c r="B1127" i="8"/>
  <c r="A1127" i="8"/>
  <c r="AA1131" i="8"/>
  <c r="B1131" i="8"/>
  <c r="A1131" i="8"/>
  <c r="AA1135" i="8"/>
  <c r="B1135" i="8"/>
  <c r="A1135" i="8"/>
  <c r="AA1139" i="8"/>
  <c r="B1139" i="8"/>
  <c r="A1139" i="8"/>
  <c r="A1278" i="8"/>
  <c r="A1281" i="8"/>
  <c r="B874" i="8"/>
  <c r="B876" i="8"/>
  <c r="B878" i="8"/>
  <c r="B880" i="8"/>
  <c r="B882" i="8"/>
  <c r="B884" i="8"/>
  <c r="B886" i="8"/>
  <c r="B888" i="8"/>
  <c r="B890" i="8"/>
  <c r="B892" i="8"/>
  <c r="B894" i="8"/>
  <c r="B896" i="8"/>
  <c r="B898" i="8"/>
  <c r="B900" i="8"/>
  <c r="B902" i="8"/>
  <c r="B904" i="8"/>
  <c r="B906" i="8"/>
  <c r="B908" i="8"/>
  <c r="B910" i="8"/>
  <c r="B912" i="8"/>
  <c r="B914" i="8"/>
  <c r="B916" i="8"/>
  <c r="B918" i="8"/>
  <c r="B920" i="8"/>
  <c r="B922" i="8"/>
  <c r="B924" i="8"/>
  <c r="B926" i="8"/>
  <c r="B928" i="8"/>
  <c r="B930" i="8"/>
  <c r="B932" i="8"/>
  <c r="B934" i="8"/>
  <c r="B936" i="8"/>
  <c r="B938" i="8"/>
  <c r="B940" i="8"/>
  <c r="B942" i="8"/>
  <c r="B944" i="8"/>
  <c r="B946" i="8"/>
  <c r="B948" i="8"/>
  <c r="B950" i="8"/>
  <c r="B952" i="8"/>
  <c r="B954" i="8"/>
  <c r="B956" i="8"/>
  <c r="B958" i="8"/>
  <c r="B960" i="8"/>
  <c r="B962" i="8"/>
  <c r="B964" i="8"/>
  <c r="B966" i="8"/>
  <c r="B968" i="8"/>
  <c r="B970" i="8"/>
  <c r="B972" i="8"/>
  <c r="B977" i="8"/>
  <c r="B979" i="8"/>
  <c r="B981" i="8"/>
  <c r="B983" i="8"/>
  <c r="B985" i="8"/>
  <c r="AA1099" i="8"/>
  <c r="AA1101" i="8"/>
  <c r="U1103" i="8"/>
  <c r="A1170" i="8"/>
  <c r="A1172" i="8"/>
  <c r="A1174" i="8"/>
  <c r="A1176" i="8"/>
  <c r="A1178" i="8"/>
  <c r="A1180" i="8"/>
  <c r="A1182" i="8"/>
  <c r="A1184" i="8"/>
  <c r="A1186" i="8"/>
  <c r="A1188" i="8"/>
  <c r="A1190" i="8"/>
  <c r="A1192" i="8"/>
  <c r="A1194" i="8"/>
  <c r="A1196" i="8"/>
  <c r="A1198" i="8"/>
  <c r="A1200" i="8"/>
  <c r="A1202" i="8"/>
  <c r="A1204" i="8"/>
  <c r="A1206" i="8"/>
  <c r="A1208" i="8"/>
  <c r="A1210" i="8"/>
  <c r="A1212" i="8"/>
  <c r="A1214" i="8"/>
  <c r="A1216" i="8"/>
  <c r="A1218" i="8"/>
  <c r="A1220" i="8"/>
  <c r="A1222" i="8"/>
  <c r="A1224" i="8"/>
  <c r="A1226" i="8"/>
  <c r="A1228" i="8"/>
  <c r="A1230" i="8"/>
  <c r="A1232" i="8"/>
  <c r="A1234" i="8"/>
  <c r="A1236" i="8"/>
  <c r="A1238" i="8"/>
  <c r="A1240" i="8"/>
  <c r="A1242" i="8"/>
  <c r="A1244" i="8"/>
  <c r="A1246" i="8"/>
  <c r="A1248" i="8"/>
  <c r="A1250" i="8"/>
  <c r="A1252" i="8"/>
  <c r="A1254" i="8"/>
  <c r="A1256" i="8"/>
  <c r="A1258" i="8"/>
  <c r="A1260" i="8"/>
  <c r="A1262" i="8"/>
  <c r="A1264" i="8"/>
  <c r="A1266" i="8"/>
  <c r="A1268" i="8"/>
  <c r="A1270" i="8"/>
  <c r="A1272" i="8"/>
  <c r="A1274" i="8"/>
  <c r="A1276" i="8"/>
  <c r="L293" i="9"/>
  <c r="J363" i="9"/>
  <c r="L441" i="9"/>
  <c r="P493" i="9" a="1"/>
  <c r="P493" i="9" s="1"/>
  <c r="A624" i="9"/>
  <c r="M555" i="9"/>
  <c r="P573" i="9" a="1"/>
  <c r="P573" i="9" s="1"/>
  <c r="Q607" i="9"/>
  <c r="L625" i="9"/>
  <c r="K659" i="9"/>
  <c r="O677" i="9"/>
  <c r="J711" i="9"/>
  <c r="I824" i="9"/>
  <c r="N729" i="9"/>
  <c r="Q733" i="9"/>
  <c r="H846" i="9"/>
  <c r="M747" i="9"/>
  <c r="H858" i="9"/>
  <c r="P759" i="9" a="1"/>
  <c r="P759" i="9" s="1"/>
  <c r="H872" i="9"/>
  <c r="P773" i="9" a="1"/>
  <c r="P773" i="9" s="1"/>
  <c r="O781" i="9"/>
  <c r="J785" i="9"/>
  <c r="O795" i="9"/>
  <c r="J799" i="9"/>
  <c r="P807" i="9" a="1"/>
  <c r="P807" i="9" s="1"/>
  <c r="H916" i="9"/>
  <c r="P821" i="9" a="1"/>
  <c r="P821" i="9" s="1"/>
  <c r="A932" i="9"/>
  <c r="A964" i="9"/>
  <c r="J836" i="9"/>
  <c r="A987" i="9"/>
  <c r="P850" i="9" a="1"/>
  <c r="P850" i="9" s="1"/>
  <c r="M858" i="9"/>
  <c r="P862" i="9" a="1"/>
  <c r="P862" i="9" s="1"/>
  <c r="N872" i="9"/>
  <c r="J876" i="9"/>
  <c r="A1017" i="9"/>
  <c r="P884" i="9" a="1"/>
  <c r="P884" i="9" s="1"/>
  <c r="N888" i="9"/>
  <c r="A1031" i="9"/>
  <c r="P898" i="9" a="1"/>
  <c r="P898" i="9" s="1"/>
  <c r="M902" i="9"/>
  <c r="L902" i="9"/>
  <c r="J910" i="9"/>
  <c r="A1057" i="9"/>
  <c r="I1057" i="9"/>
  <c r="J924" i="9"/>
  <c r="A1077" i="9"/>
  <c r="H1079" i="9"/>
  <c r="AA1103" i="8"/>
  <c r="B1170" i="8"/>
  <c r="B1172" i="8"/>
  <c r="B1174" i="8"/>
  <c r="B1176" i="8"/>
  <c r="B1178" i="8"/>
  <c r="B1180" i="8"/>
  <c r="B1182" i="8"/>
  <c r="B1184" i="8"/>
  <c r="B1186" i="8"/>
  <c r="B1188" i="8"/>
  <c r="B1190" i="8"/>
  <c r="B1192" i="8"/>
  <c r="B1194" i="8"/>
  <c r="B1196" i="8"/>
  <c r="B1198" i="8"/>
  <c r="B1200" i="8"/>
  <c r="B1202" i="8"/>
  <c r="B1204" i="8"/>
  <c r="B1206" i="8"/>
  <c r="B1208" i="8"/>
  <c r="B1210" i="8"/>
  <c r="B1212" i="8"/>
  <c r="B1214" i="8"/>
  <c r="B1216" i="8"/>
  <c r="B1218" i="8"/>
  <c r="B1220" i="8"/>
  <c r="B1222" i="8"/>
  <c r="B1224" i="8"/>
  <c r="B1226" i="8"/>
  <c r="B1228" i="8"/>
  <c r="B1230" i="8"/>
  <c r="B1232" i="8"/>
  <c r="B1234" i="8"/>
  <c r="B1236" i="8"/>
  <c r="B1238" i="8"/>
  <c r="B1240" i="8"/>
  <c r="B1242" i="8"/>
  <c r="B1244" i="8"/>
  <c r="B1246" i="8"/>
  <c r="B1248" i="8"/>
  <c r="B1250" i="8"/>
  <c r="B1252" i="8"/>
  <c r="B1254" i="8"/>
  <c r="B1256" i="8"/>
  <c r="B1258" i="8"/>
  <c r="B1260" i="8"/>
  <c r="B1262" i="8"/>
  <c r="B1264" i="8"/>
  <c r="B1266" i="8"/>
  <c r="B1268" i="8"/>
  <c r="B1270" i="8"/>
  <c r="B1272" i="8"/>
  <c r="B1274" i="8"/>
  <c r="A1279" i="8"/>
  <c r="A1104" i="8"/>
  <c r="A1106" i="8"/>
  <c r="A1108" i="8"/>
  <c r="J231" i="9" s="1"/>
  <c r="A1110" i="8"/>
  <c r="A1112" i="8"/>
  <c r="A1114" i="8"/>
  <c r="A1116" i="8"/>
  <c r="A1118" i="8"/>
  <c r="A1120" i="8"/>
  <c r="A1122" i="8"/>
  <c r="A1124" i="8"/>
  <c r="A1126" i="8"/>
  <c r="A1128" i="8"/>
  <c r="A1130" i="8"/>
  <c r="A1132" i="8"/>
  <c r="A1134" i="8"/>
  <c r="A1136" i="8"/>
  <c r="A1138" i="8"/>
  <c r="J825" i="9"/>
  <c r="B1104" i="8"/>
  <c r="B1106" i="8"/>
  <c r="B1108" i="8"/>
  <c r="B1110" i="8"/>
  <c r="B1112" i="8"/>
  <c r="B1114" i="8"/>
  <c r="B1116" i="8"/>
  <c r="B1118" i="8"/>
  <c r="B1120" i="8"/>
  <c r="B1122" i="8"/>
  <c r="B1124" i="8"/>
  <c r="B1126" i="8"/>
  <c r="B1128" i="8"/>
  <c r="B1130" i="8"/>
  <c r="B1132" i="8"/>
  <c r="B1134" i="8"/>
  <c r="B1136" i="8"/>
  <c r="B1138" i="8"/>
  <c r="B1140" i="8"/>
  <c r="B1142" i="8"/>
  <c r="B1144" i="8"/>
  <c r="B1146" i="8"/>
  <c r="B1148" i="8"/>
  <c r="B1150" i="8"/>
  <c r="B1152" i="8"/>
  <c r="B1154" i="8"/>
  <c r="N980" i="9"/>
  <c r="A1170" i="9"/>
  <c r="H1172" i="9"/>
  <c r="A1174" i="9"/>
  <c r="K1031" i="9"/>
  <c r="K1033" i="9"/>
  <c r="P1035" i="9" a="1"/>
  <c r="P1035" i="9" s="1"/>
  <c r="A1218" i="9"/>
  <c r="H1226" i="9"/>
  <c r="I1234" i="9"/>
  <c r="A1266" i="9"/>
  <c r="K926" i="9"/>
  <c r="A1277" i="8"/>
  <c r="A1280" i="8"/>
  <c r="H1110" i="9"/>
  <c r="Q934" i="9"/>
  <c r="Q938" i="9"/>
  <c r="A1114" i="9"/>
  <c r="K946" i="9"/>
  <c r="P946" i="9" a="1"/>
  <c r="P946" i="9" s="1"/>
  <c r="P950" i="9" a="1"/>
  <c r="P950" i="9" s="1"/>
  <c r="I1128" i="9"/>
  <c r="K960" i="9"/>
  <c r="Q960" i="9"/>
  <c r="J964" i="9"/>
  <c r="Q964" i="9"/>
  <c r="L972" i="9"/>
  <c r="J972" i="9"/>
  <c r="I1154" i="9"/>
  <c r="H1154" i="9"/>
  <c r="A1169" i="8"/>
  <c r="A1171" i="8"/>
  <c r="O940" i="9" s="1"/>
  <c r="A1173" i="8"/>
  <c r="I641" i="9" s="1"/>
  <c r="A1175" i="8"/>
  <c r="A1177" i="8"/>
  <c r="A1179" i="8"/>
  <c r="A1181" i="8"/>
  <c r="A1183" i="8"/>
  <c r="A1185" i="8"/>
  <c r="A1187" i="8"/>
  <c r="A1189" i="8"/>
  <c r="A1191" i="8"/>
  <c r="A1193" i="8"/>
  <c r="A1195" i="8"/>
  <c r="A1197" i="8"/>
  <c r="A1199" i="8"/>
  <c r="A1201" i="8"/>
  <c r="A1203" i="8"/>
  <c r="A1205" i="8"/>
  <c r="A1207" i="8"/>
  <c r="A1209" i="8"/>
  <c r="A1211" i="8"/>
  <c r="A1213" i="8"/>
  <c r="A1215" i="8"/>
  <c r="A1217" i="8"/>
  <c r="A1219" i="8"/>
  <c r="A1221" i="8"/>
  <c r="A1223" i="8"/>
  <c r="A1225" i="8"/>
  <c r="A1227" i="8"/>
  <c r="A1229" i="8"/>
  <c r="A1231" i="8"/>
  <c r="A1233" i="8"/>
  <c r="A1235" i="8"/>
  <c r="A1237" i="8"/>
  <c r="A1239" i="8"/>
  <c r="A1241" i="8"/>
  <c r="A1243" i="8"/>
  <c r="A1245" i="8"/>
  <c r="A1247" i="8"/>
  <c r="A1249" i="8"/>
  <c r="A1251" i="8"/>
  <c r="M504" i="9"/>
  <c r="L504" i="9"/>
  <c r="Q508" i="9"/>
  <c r="P508" i="9" a="1"/>
  <c r="P508" i="9" s="1"/>
  <c r="I617" i="9"/>
  <c r="H617" i="9"/>
  <c r="P518" i="9" a="1"/>
  <c r="P518" i="9" s="1"/>
  <c r="O518" i="9"/>
  <c r="J520" i="9"/>
  <c r="H625" i="9"/>
  <c r="L522" i="9"/>
  <c r="Q526" i="9"/>
  <c r="P526" i="9" a="1"/>
  <c r="P526" i="9" s="1"/>
  <c r="L530" i="9"/>
  <c r="K530" i="9"/>
  <c r="K532" i="9"/>
  <c r="O534" i="9"/>
  <c r="A639" i="9"/>
  <c r="H643" i="9"/>
  <c r="P540" i="9" a="1"/>
  <c r="P540" i="9" s="1"/>
  <c r="Q542" i="9"/>
  <c r="M544" i="9"/>
  <c r="L544" i="9"/>
  <c r="M546" i="9"/>
  <c r="L546" i="9"/>
  <c r="O548" i="9"/>
  <c r="N548" i="9"/>
  <c r="Q550" i="9"/>
  <c r="K552" i="9"/>
  <c r="J552" i="9"/>
  <c r="L554" i="9"/>
  <c r="K554" i="9"/>
  <c r="O556" i="9"/>
  <c r="N556" i="9"/>
  <c r="Q558" i="9"/>
  <c r="A663" i="9"/>
  <c r="O560" i="9"/>
  <c r="I665" i="9"/>
  <c r="J562" i="9"/>
  <c r="H667" i="9"/>
  <c r="P564" i="9" a="1"/>
  <c r="P564" i="9" s="1"/>
  <c r="K564" i="9"/>
  <c r="Q566" i="9"/>
  <c r="H669" i="9"/>
  <c r="L566" i="9"/>
  <c r="M568" i="9"/>
  <c r="L568" i="9"/>
  <c r="O568" i="9"/>
  <c r="N570" i="9"/>
  <c r="M570" i="9"/>
  <c r="Q570" i="9"/>
  <c r="N572" i="9"/>
  <c r="H675" i="9"/>
  <c r="I677" i="9"/>
  <c r="J574" i="9"/>
  <c r="Q574" i="9"/>
  <c r="H679" i="9"/>
  <c r="L576" i="9"/>
  <c r="K576" i="9"/>
  <c r="H681" i="9"/>
  <c r="L578" i="9"/>
  <c r="K578" i="9"/>
  <c r="M580" i="9"/>
  <c r="O580" i="9"/>
  <c r="N580" i="9"/>
  <c r="N582" i="9"/>
  <c r="Q582" i="9"/>
  <c r="A687" i="9"/>
  <c r="O584" i="9"/>
  <c r="I689" i="9"/>
  <c r="H689" i="9"/>
  <c r="J586" i="9"/>
  <c r="H691" i="9"/>
  <c r="P588" i="9" a="1"/>
  <c r="P588" i="9" s="1"/>
  <c r="K588" i="9"/>
  <c r="Q590" i="9"/>
  <c r="P590" i="9" a="1"/>
  <c r="P590" i="9" s="1"/>
  <c r="L590" i="9"/>
  <c r="M592" i="9"/>
  <c r="L592" i="9"/>
  <c r="O592" i="9"/>
  <c r="A697" i="9"/>
  <c r="N594" i="9"/>
  <c r="Q594" i="9"/>
  <c r="O596" i="9"/>
  <c r="N596" i="9"/>
  <c r="I701" i="9"/>
  <c r="J598" i="9"/>
  <c r="Q598" i="9"/>
  <c r="H703" i="9"/>
  <c r="K600" i="9"/>
  <c r="A703" i="9"/>
  <c r="Q602" i="9"/>
  <c r="L602" i="9"/>
  <c r="K602" i="9"/>
  <c r="M604" i="9"/>
  <c r="O604" i="9"/>
  <c r="N604" i="9"/>
  <c r="N606" i="9"/>
  <c r="Q606" i="9"/>
  <c r="A711" i="9"/>
  <c r="N608" i="9"/>
  <c r="I713" i="9"/>
  <c r="H713" i="9"/>
  <c r="J610" i="9"/>
  <c r="H715" i="9"/>
  <c r="P612" i="9" a="1"/>
  <c r="P612" i="9" s="1"/>
  <c r="L612" i="9"/>
  <c r="H717" i="9"/>
  <c r="Q614" i="9"/>
  <c r="L614" i="9"/>
  <c r="M616" i="9"/>
  <c r="L616" i="9"/>
  <c r="O616" i="9"/>
  <c r="N618" i="9"/>
  <c r="M618" i="9"/>
  <c r="Q618" i="9"/>
  <c r="O620" i="9"/>
  <c r="N620" i="9"/>
  <c r="I725" i="9"/>
  <c r="J622" i="9"/>
  <c r="Q622" i="9"/>
  <c r="H727" i="9"/>
  <c r="K624" i="9"/>
  <c r="J624" i="9"/>
  <c r="Q626" i="9"/>
  <c r="L626" i="9"/>
  <c r="K626" i="9"/>
  <c r="M628" i="9"/>
  <c r="O628" i="9"/>
  <c r="N628" i="9"/>
  <c r="P630" i="9" a="1"/>
  <c r="P630" i="9" s="1"/>
  <c r="J630" i="9"/>
  <c r="J632" i="9"/>
  <c r="N632" i="9"/>
  <c r="N634" i="9"/>
  <c r="I737" i="9"/>
  <c r="J634" i="9"/>
  <c r="P636" i="9" a="1"/>
  <c r="P636" i="9" s="1"/>
  <c r="O636" i="9"/>
  <c r="L636" i="9"/>
  <c r="Q638" i="9"/>
  <c r="P638" i="9" a="1"/>
  <c r="P638" i="9" s="1"/>
  <c r="K638" i="9"/>
  <c r="L640" i="9"/>
  <c r="K640" i="9"/>
  <c r="O640" i="9"/>
  <c r="N642" i="9"/>
  <c r="M642" i="9"/>
  <c r="I745" i="9"/>
  <c r="P644" i="9" a="1"/>
  <c r="P644" i="9" s="1"/>
  <c r="O644" i="9"/>
  <c r="H749" i="9"/>
  <c r="K646" i="9"/>
  <c r="J646" i="9"/>
  <c r="H751" i="9"/>
  <c r="M648" i="9"/>
  <c r="L648" i="9"/>
  <c r="J650" i="9"/>
  <c r="M650" i="9"/>
  <c r="K650" i="9"/>
  <c r="N652" i="9"/>
  <c r="P652" i="9" a="1"/>
  <c r="P652" i="9" s="1"/>
  <c r="O652" i="9"/>
  <c r="P654" i="9" a="1"/>
  <c r="P654" i="9" s="1"/>
  <c r="J654" i="9"/>
  <c r="A759" i="9"/>
  <c r="P656" i="9" a="1"/>
  <c r="P656" i="9" s="1"/>
  <c r="H761" i="9"/>
  <c r="A761" i="9"/>
  <c r="K658" i="9"/>
  <c r="H763" i="9"/>
  <c r="A763" i="9"/>
  <c r="M660" i="9"/>
  <c r="H765" i="9"/>
  <c r="J662" i="9"/>
  <c r="M662" i="9"/>
  <c r="N664" i="9"/>
  <c r="M664" i="9"/>
  <c r="P664" i="9" a="1"/>
  <c r="P664" i="9" s="1"/>
  <c r="P666" i="9" a="1"/>
  <c r="P666" i="9" s="1"/>
  <c r="O666" i="9"/>
  <c r="J666" i="9"/>
  <c r="P668" i="9" a="1"/>
  <c r="P668" i="9" s="1"/>
  <c r="O668" i="9"/>
  <c r="H773" i="9"/>
  <c r="K670" i="9"/>
  <c r="J670" i="9"/>
  <c r="H775" i="9"/>
  <c r="M672" i="9"/>
  <c r="L672" i="9"/>
  <c r="H777" i="9"/>
  <c r="M674" i="9"/>
  <c r="K674" i="9"/>
  <c r="N676" i="9"/>
  <c r="P676" i="9" a="1"/>
  <c r="P676" i="9" s="1"/>
  <c r="O676" i="9"/>
  <c r="P678" i="9" a="1"/>
  <c r="P678" i="9" s="1"/>
  <c r="J678" i="9"/>
  <c r="A783" i="9"/>
  <c r="P680" i="9" a="1"/>
  <c r="P680" i="9" s="1"/>
  <c r="H785" i="9"/>
  <c r="A785" i="9"/>
  <c r="K682" i="9"/>
  <c r="H787" i="9"/>
  <c r="A787" i="9"/>
  <c r="M684" i="9"/>
  <c r="H789" i="9"/>
  <c r="J686" i="9"/>
  <c r="M686" i="9"/>
  <c r="N688" i="9"/>
  <c r="M688" i="9"/>
  <c r="P688" i="9" a="1"/>
  <c r="P688" i="9" s="1"/>
  <c r="P690" i="9" a="1"/>
  <c r="P690" i="9" s="1"/>
  <c r="O690" i="9"/>
  <c r="J690" i="9"/>
  <c r="P692" i="9" a="1"/>
  <c r="P692" i="9" s="1"/>
  <c r="O692" i="9"/>
  <c r="H797" i="9"/>
  <c r="K694" i="9"/>
  <c r="J694" i="9"/>
  <c r="H799" i="9"/>
  <c r="M696" i="9"/>
  <c r="L696" i="9"/>
  <c r="H801" i="9"/>
  <c r="M698" i="9"/>
  <c r="K698" i="9"/>
  <c r="N700" i="9"/>
  <c r="P700" i="9" a="1"/>
  <c r="P700" i="9" s="1"/>
  <c r="O700" i="9"/>
  <c r="P702" i="9" a="1"/>
  <c r="P702" i="9" s="1"/>
  <c r="J702" i="9"/>
  <c r="A807" i="9"/>
  <c r="P704" i="9" a="1"/>
  <c r="P704" i="9" s="1"/>
  <c r="H809" i="9"/>
  <c r="A809" i="9"/>
  <c r="K706" i="9"/>
  <c r="H811" i="9"/>
  <c r="A811" i="9"/>
  <c r="M708" i="9"/>
  <c r="H813" i="9"/>
  <c r="J710" i="9"/>
  <c r="M710" i="9"/>
  <c r="N712" i="9"/>
  <c r="M712" i="9"/>
  <c r="P712" i="9" a="1"/>
  <c r="P712" i="9" s="1"/>
  <c r="P714" i="9" a="1"/>
  <c r="P714" i="9" s="1"/>
  <c r="O714" i="9"/>
  <c r="J714" i="9"/>
  <c r="P716" i="9" a="1"/>
  <c r="P716" i="9" s="1"/>
  <c r="O716" i="9"/>
  <c r="H821" i="9"/>
  <c r="K718" i="9"/>
  <c r="J718" i="9"/>
  <c r="H823" i="9"/>
  <c r="M720" i="9"/>
  <c r="L720" i="9"/>
  <c r="H825" i="9"/>
  <c r="M722" i="9"/>
  <c r="K722" i="9"/>
  <c r="N724" i="9"/>
  <c r="P724" i="9" a="1"/>
  <c r="P724" i="9" s="1"/>
  <c r="O724" i="9"/>
  <c r="O726" i="9"/>
  <c r="J726" i="9"/>
  <c r="H831" i="9"/>
  <c r="P728" i="9" a="1"/>
  <c r="P728" i="9" s="1"/>
  <c r="L728" i="9"/>
  <c r="I833" i="9"/>
  <c r="H833" i="9"/>
  <c r="J730" i="9"/>
  <c r="H835" i="9"/>
  <c r="A835" i="9"/>
  <c r="I835" i="9"/>
  <c r="M732" i="9"/>
  <c r="H837" i="9"/>
  <c r="A837" i="9"/>
  <c r="J734" i="9"/>
  <c r="M734" i="9"/>
  <c r="H839" i="9"/>
  <c r="N736" i="9"/>
  <c r="M736" i="9"/>
  <c r="P736" i="9" a="1"/>
  <c r="P736" i="9" s="1"/>
  <c r="Q738" i="9"/>
  <c r="P738" i="9" a="1"/>
  <c r="P738" i="9" s="1"/>
  <c r="O738" i="9"/>
  <c r="J738" i="9"/>
  <c r="Q740" i="9"/>
  <c r="P740" i="9" a="1"/>
  <c r="P740" i="9" s="1"/>
  <c r="O740" i="9"/>
  <c r="A845" i="9"/>
  <c r="P742" i="9" a="1"/>
  <c r="P742" i="9" s="1"/>
  <c r="N742" i="9"/>
  <c r="M742" i="9"/>
  <c r="H847" i="9"/>
  <c r="P744" i="9" a="1"/>
  <c r="P744" i="9" s="1"/>
  <c r="O744" i="9"/>
  <c r="N744" i="9"/>
  <c r="M744" i="9"/>
  <c r="O746" i="9"/>
  <c r="P746" i="9" a="1"/>
  <c r="P746" i="9" s="1"/>
  <c r="M746" i="9"/>
  <c r="L746" i="9"/>
  <c r="J746" i="9"/>
  <c r="Q748" i="9"/>
  <c r="P748" i="9" a="1"/>
  <c r="P748" i="9" s="1"/>
  <c r="N748" i="9"/>
  <c r="J748" i="9"/>
  <c r="I853" i="9"/>
  <c r="M750" i="9"/>
  <c r="P750" i="9" a="1"/>
  <c r="P750" i="9" s="1"/>
  <c r="Q750" i="9"/>
  <c r="Q752" i="9"/>
  <c r="P752" i="9" a="1"/>
  <c r="P752" i="9" s="1"/>
  <c r="N752" i="9"/>
  <c r="L752" i="9"/>
  <c r="J752" i="9"/>
  <c r="H857" i="9"/>
  <c r="L754" i="9"/>
  <c r="K754" i="9"/>
  <c r="O754" i="9"/>
  <c r="I857" i="9"/>
  <c r="M754" i="9"/>
  <c r="A859" i="9"/>
  <c r="O756" i="9"/>
  <c r="N756" i="9"/>
  <c r="M756" i="9"/>
  <c r="I859" i="9"/>
  <c r="P756" i="9" a="1"/>
  <c r="P756" i="9" s="1"/>
  <c r="H859" i="9"/>
  <c r="P758" i="9" a="1"/>
  <c r="P758" i="9" s="1"/>
  <c r="O758" i="9"/>
  <c r="I861" i="9"/>
  <c r="N758" i="9"/>
  <c r="A861" i="9"/>
  <c r="M758" i="9"/>
  <c r="J758" i="9"/>
  <c r="L760" i="9"/>
  <c r="K760" i="9"/>
  <c r="J760" i="9"/>
  <c r="Q760" i="9"/>
  <c r="P760" i="9" a="1"/>
  <c r="P760" i="9" s="1"/>
  <c r="N760" i="9"/>
  <c r="H865" i="9"/>
  <c r="O762" i="9"/>
  <c r="N762" i="9"/>
  <c r="M762" i="9"/>
  <c r="L762" i="9"/>
  <c r="Q762" i="9"/>
  <c r="I867" i="9"/>
  <c r="H867" i="9"/>
  <c r="P764" i="9" a="1"/>
  <c r="P764" i="9" s="1"/>
  <c r="O764" i="9"/>
  <c r="N764" i="9"/>
  <c r="M764" i="9"/>
  <c r="A869" i="9"/>
  <c r="I869" i="9"/>
  <c r="H869" i="9"/>
  <c r="J766" i="9"/>
  <c r="Q766" i="9"/>
  <c r="P766" i="9" a="1"/>
  <c r="P766" i="9" s="1"/>
  <c r="O766" i="9"/>
  <c r="A871" i="9"/>
  <c r="I871" i="9"/>
  <c r="O768" i="9"/>
  <c r="L768" i="9"/>
  <c r="K768" i="9"/>
  <c r="J768" i="9"/>
  <c r="P768" i="9" a="1"/>
  <c r="P768" i="9" s="1"/>
  <c r="A873" i="9"/>
  <c r="Q770" i="9"/>
  <c r="P770" i="9" a="1"/>
  <c r="P770" i="9" s="1"/>
  <c r="M770" i="9"/>
  <c r="L770" i="9"/>
  <c r="K770" i="9"/>
  <c r="J770" i="9"/>
  <c r="L772" i="9"/>
  <c r="K772" i="9"/>
  <c r="J772" i="9"/>
  <c r="O772" i="9"/>
  <c r="M772" i="9"/>
  <c r="N772" i="9"/>
  <c r="H877" i="9"/>
  <c r="N774" i="9"/>
  <c r="M774" i="9"/>
  <c r="L774" i="9"/>
  <c r="P774" i="9" a="1"/>
  <c r="P774" i="9" s="1"/>
  <c r="Q774" i="9"/>
  <c r="I879" i="9"/>
  <c r="H879" i="9"/>
  <c r="O776" i="9"/>
  <c r="N776" i="9"/>
  <c r="M776" i="9"/>
  <c r="J776" i="9"/>
  <c r="A881" i="9"/>
  <c r="I881" i="9"/>
  <c r="H881" i="9"/>
  <c r="Q778" i="9"/>
  <c r="P778" i="9" a="1"/>
  <c r="P778" i="9" s="1"/>
  <c r="O778" i="9"/>
  <c r="M778" i="9"/>
  <c r="H883" i="9"/>
  <c r="A883" i="9"/>
  <c r="I883" i="9"/>
  <c r="O780" i="9"/>
  <c r="L780" i="9"/>
  <c r="K780" i="9"/>
  <c r="J780" i="9"/>
  <c r="P780" i="9" a="1"/>
  <c r="P780" i="9" s="1"/>
  <c r="Q780" i="9"/>
  <c r="I885" i="9"/>
  <c r="H885" i="9"/>
  <c r="A885" i="9"/>
  <c r="Q782" i="9"/>
  <c r="P782" i="9" a="1"/>
  <c r="P782" i="9" s="1"/>
  <c r="M782" i="9"/>
  <c r="L782" i="9"/>
  <c r="K782" i="9"/>
  <c r="J782" i="9"/>
  <c r="A887" i="9"/>
  <c r="I887" i="9"/>
  <c r="H887" i="9"/>
  <c r="L784" i="9"/>
  <c r="K784" i="9"/>
  <c r="J784" i="9"/>
  <c r="O784" i="9"/>
  <c r="M784" i="9"/>
  <c r="N784" i="9"/>
  <c r="H889" i="9"/>
  <c r="A889" i="9"/>
  <c r="I889" i="9"/>
  <c r="O786" i="9"/>
  <c r="N786" i="9"/>
  <c r="M786" i="9"/>
  <c r="L786" i="9"/>
  <c r="K786" i="9"/>
  <c r="J786" i="9"/>
  <c r="P786" i="9" a="1"/>
  <c r="P786" i="9" s="1"/>
  <c r="Q786" i="9"/>
  <c r="I891" i="9"/>
  <c r="H891" i="9"/>
  <c r="A891" i="9"/>
  <c r="Q788" i="9"/>
  <c r="P788" i="9" a="1"/>
  <c r="P788" i="9" s="1"/>
  <c r="O788" i="9"/>
  <c r="N788" i="9"/>
  <c r="M788" i="9"/>
  <c r="L788" i="9"/>
  <c r="K788" i="9"/>
  <c r="J788" i="9"/>
  <c r="A893" i="9"/>
  <c r="I893" i="9"/>
  <c r="H893" i="9"/>
  <c r="L790" i="9"/>
  <c r="K790" i="9"/>
  <c r="J790" i="9"/>
  <c r="Q790" i="9"/>
  <c r="P790" i="9" a="1"/>
  <c r="P790" i="9" s="1"/>
  <c r="O790" i="9"/>
  <c r="M790" i="9"/>
  <c r="N790" i="9"/>
  <c r="H895" i="9"/>
  <c r="A895" i="9"/>
  <c r="I895" i="9"/>
  <c r="O792" i="9"/>
  <c r="N792" i="9"/>
  <c r="M792" i="9"/>
  <c r="L792" i="9"/>
  <c r="K792" i="9"/>
  <c r="J792" i="9"/>
  <c r="P792" i="9" a="1"/>
  <c r="P792" i="9" s="1"/>
  <c r="Q792" i="9"/>
  <c r="I897" i="9"/>
  <c r="H897" i="9"/>
  <c r="A897" i="9"/>
  <c r="Q794" i="9"/>
  <c r="P794" i="9" a="1"/>
  <c r="P794" i="9" s="1"/>
  <c r="O794" i="9"/>
  <c r="N794" i="9"/>
  <c r="M794" i="9"/>
  <c r="L794" i="9"/>
  <c r="K794" i="9"/>
  <c r="J794" i="9"/>
  <c r="A899" i="9"/>
  <c r="I899" i="9"/>
  <c r="H899" i="9"/>
  <c r="L796" i="9"/>
  <c r="K796" i="9"/>
  <c r="J796" i="9"/>
  <c r="Q796" i="9"/>
  <c r="P796" i="9" a="1"/>
  <c r="P796" i="9" s="1"/>
  <c r="O796" i="9"/>
  <c r="M796" i="9"/>
  <c r="N796" i="9"/>
  <c r="H901" i="9"/>
  <c r="A901" i="9"/>
  <c r="I901" i="9"/>
  <c r="O798" i="9"/>
  <c r="N798" i="9"/>
  <c r="M798" i="9"/>
  <c r="L798" i="9"/>
  <c r="K798" i="9"/>
  <c r="J798" i="9"/>
  <c r="P798" i="9" a="1"/>
  <c r="P798" i="9" s="1"/>
  <c r="Q798" i="9"/>
  <c r="I903" i="9"/>
  <c r="H903" i="9"/>
  <c r="A903" i="9"/>
  <c r="Q800" i="9"/>
  <c r="P800" i="9" a="1"/>
  <c r="P800" i="9" s="1"/>
  <c r="O800" i="9"/>
  <c r="N800" i="9"/>
  <c r="M800" i="9"/>
  <c r="L800" i="9"/>
  <c r="K800" i="9"/>
  <c r="J800" i="9"/>
  <c r="A905" i="9"/>
  <c r="I905" i="9"/>
  <c r="H905" i="9"/>
  <c r="L802" i="9"/>
  <c r="K802" i="9"/>
  <c r="J802" i="9"/>
  <c r="Q802" i="9"/>
  <c r="P802" i="9" a="1"/>
  <c r="P802" i="9" s="1"/>
  <c r="O802" i="9"/>
  <c r="M802" i="9"/>
  <c r="N802" i="9"/>
  <c r="H907" i="9"/>
  <c r="A907" i="9"/>
  <c r="I907" i="9"/>
  <c r="O804" i="9"/>
  <c r="N804" i="9"/>
  <c r="M804" i="9"/>
  <c r="L804" i="9"/>
  <c r="K804" i="9"/>
  <c r="J804" i="9"/>
  <c r="P804" i="9" a="1"/>
  <c r="P804" i="9" s="1"/>
  <c r="Q804" i="9"/>
  <c r="I909" i="9"/>
  <c r="H909" i="9"/>
  <c r="A909" i="9"/>
  <c r="Q806" i="9"/>
  <c r="P806" i="9" a="1"/>
  <c r="P806" i="9" s="1"/>
  <c r="O806" i="9"/>
  <c r="N806" i="9"/>
  <c r="M806" i="9"/>
  <c r="L806" i="9"/>
  <c r="K806" i="9"/>
  <c r="J806" i="9"/>
  <c r="A911" i="9"/>
  <c r="I911" i="9"/>
  <c r="H911" i="9"/>
  <c r="L808" i="9"/>
  <c r="K808" i="9"/>
  <c r="J808" i="9"/>
  <c r="Q808" i="9"/>
  <c r="P808" i="9" a="1"/>
  <c r="P808" i="9" s="1"/>
  <c r="O808" i="9"/>
  <c r="M808" i="9"/>
  <c r="N808" i="9"/>
  <c r="H913" i="9"/>
  <c r="A913" i="9"/>
  <c r="I913" i="9"/>
  <c r="O810" i="9"/>
  <c r="N810" i="9"/>
  <c r="M810" i="9"/>
  <c r="L810" i="9"/>
  <c r="K810" i="9"/>
  <c r="J810" i="9"/>
  <c r="P810" i="9" a="1"/>
  <c r="P810" i="9" s="1"/>
  <c r="Q810" i="9"/>
  <c r="I915" i="9"/>
  <c r="H915" i="9"/>
  <c r="A915" i="9"/>
  <c r="Q812" i="9"/>
  <c r="P812" i="9" a="1"/>
  <c r="P812" i="9" s="1"/>
  <c r="O812" i="9"/>
  <c r="N812" i="9"/>
  <c r="M812" i="9"/>
  <c r="L812" i="9"/>
  <c r="K812" i="9"/>
  <c r="J812" i="9"/>
  <c r="A917" i="9"/>
  <c r="I917" i="9"/>
  <c r="H917" i="9"/>
  <c r="L814" i="9"/>
  <c r="K814" i="9"/>
  <c r="J814" i="9"/>
  <c r="Q814" i="9"/>
  <c r="P814" i="9" a="1"/>
  <c r="P814" i="9" s="1"/>
  <c r="O814" i="9"/>
  <c r="M814" i="9"/>
  <c r="N814" i="9"/>
  <c r="H919" i="9"/>
  <c r="A919" i="9"/>
  <c r="I919" i="9"/>
  <c r="O816" i="9"/>
  <c r="N816" i="9"/>
  <c r="M816" i="9"/>
  <c r="L816" i="9"/>
  <c r="K816" i="9"/>
  <c r="J816" i="9"/>
  <c r="P816" i="9" a="1"/>
  <c r="P816" i="9" s="1"/>
  <c r="Q816" i="9"/>
  <c r="I921" i="9"/>
  <c r="H921" i="9"/>
  <c r="A921" i="9"/>
  <c r="Q818" i="9"/>
  <c r="P818" i="9" a="1"/>
  <c r="P818" i="9" s="1"/>
  <c r="O818" i="9"/>
  <c r="N818" i="9"/>
  <c r="M818" i="9"/>
  <c r="L818" i="9"/>
  <c r="K818" i="9"/>
  <c r="J818" i="9"/>
  <c r="A923" i="9"/>
  <c r="I923" i="9"/>
  <c r="H923" i="9"/>
  <c r="L820" i="9"/>
  <c r="K820" i="9"/>
  <c r="J820" i="9"/>
  <c r="Q820" i="9"/>
  <c r="P820" i="9" a="1"/>
  <c r="P820" i="9" s="1"/>
  <c r="O820" i="9"/>
  <c r="M820" i="9"/>
  <c r="N820" i="9"/>
  <c r="H925" i="9"/>
  <c r="A925" i="9"/>
  <c r="I925" i="9"/>
  <c r="O822" i="9"/>
  <c r="N822" i="9"/>
  <c r="M822" i="9"/>
  <c r="L822" i="9"/>
  <c r="K822" i="9"/>
  <c r="J822" i="9"/>
  <c r="P822" i="9" a="1"/>
  <c r="P822" i="9" s="1"/>
  <c r="Q822" i="9"/>
  <c r="I927" i="9"/>
  <c r="H927" i="9"/>
  <c r="A927" i="9"/>
  <c r="Q824" i="9"/>
  <c r="P824" i="9" a="1"/>
  <c r="P824" i="9" s="1"/>
  <c r="O824" i="9"/>
  <c r="N824" i="9"/>
  <c r="M824" i="9"/>
  <c r="L824" i="9"/>
  <c r="K824" i="9"/>
  <c r="J824" i="9"/>
  <c r="A929" i="9"/>
  <c r="I929" i="9"/>
  <c r="H929" i="9"/>
  <c r="H931" i="9"/>
  <c r="A931" i="9"/>
  <c r="I931" i="9"/>
  <c r="I933" i="9"/>
  <c r="H933" i="9"/>
  <c r="A933" i="9"/>
  <c r="A935" i="9"/>
  <c r="I935" i="9"/>
  <c r="H935" i="9"/>
  <c r="I937" i="9"/>
  <c r="H937" i="9"/>
  <c r="A937" i="9"/>
  <c r="I939" i="9"/>
  <c r="H939" i="9"/>
  <c r="A939" i="9"/>
  <c r="I941" i="9"/>
  <c r="H941" i="9"/>
  <c r="A941" i="9"/>
  <c r="I943" i="9"/>
  <c r="H943" i="9"/>
  <c r="A943" i="9"/>
  <c r="I945" i="9"/>
  <c r="H945" i="9"/>
  <c r="A945" i="9"/>
  <c r="I947" i="9"/>
  <c r="H947" i="9"/>
  <c r="A947" i="9"/>
  <c r="I949" i="9"/>
  <c r="H949" i="9"/>
  <c r="A949" i="9"/>
  <c r="I951" i="9"/>
  <c r="H951" i="9"/>
  <c r="A951" i="9"/>
  <c r="I953" i="9"/>
  <c r="H953" i="9"/>
  <c r="A953" i="9"/>
  <c r="A955" i="9"/>
  <c r="I955" i="9"/>
  <c r="H955" i="9"/>
  <c r="I957" i="9"/>
  <c r="H957" i="9"/>
  <c r="A957" i="9"/>
  <c r="I959" i="9"/>
  <c r="H959" i="9"/>
  <c r="A959" i="9"/>
  <c r="I961" i="9"/>
  <c r="H961" i="9"/>
  <c r="A961" i="9"/>
  <c r="A963" i="9"/>
  <c r="I963" i="9"/>
  <c r="H963" i="9"/>
  <c r="H965" i="9"/>
  <c r="A965" i="9"/>
  <c r="I965" i="9"/>
  <c r="I967" i="9"/>
  <c r="H967" i="9"/>
  <c r="A967" i="9"/>
  <c r="I969" i="9"/>
  <c r="H969" i="9"/>
  <c r="A969" i="9"/>
  <c r="I971" i="9"/>
  <c r="H971" i="9"/>
  <c r="A971" i="9"/>
  <c r="A973" i="9"/>
  <c r="I973" i="9"/>
  <c r="H973" i="9"/>
  <c r="I976" i="9"/>
  <c r="H976" i="9"/>
  <c r="A976" i="9"/>
  <c r="L826" i="9"/>
  <c r="K826" i="9"/>
  <c r="J826" i="9"/>
  <c r="Q826" i="9"/>
  <c r="P826" i="9" a="1"/>
  <c r="P826" i="9" s="1"/>
  <c r="O826" i="9"/>
  <c r="M826" i="9"/>
  <c r="N826" i="9"/>
  <c r="I978" i="9"/>
  <c r="H978" i="9"/>
  <c r="A978" i="9"/>
  <c r="M837" i="9"/>
  <c r="L837" i="9"/>
  <c r="K837" i="9"/>
  <c r="J837" i="9"/>
  <c r="Q837" i="9"/>
  <c r="P837" i="9" a="1"/>
  <c r="P837" i="9" s="1"/>
  <c r="N837" i="9"/>
  <c r="O837" i="9"/>
  <c r="I980" i="9"/>
  <c r="H980" i="9"/>
  <c r="P839" i="9" a="1"/>
  <c r="P839" i="9" s="1"/>
  <c r="O839" i="9"/>
  <c r="N839" i="9"/>
  <c r="M839" i="9"/>
  <c r="L839" i="9"/>
  <c r="K839" i="9"/>
  <c r="J839" i="9"/>
  <c r="Q839" i="9"/>
  <c r="A980" i="9"/>
  <c r="A982" i="9"/>
  <c r="I982" i="9"/>
  <c r="Q841" i="9"/>
  <c r="P841" i="9" a="1"/>
  <c r="P841" i="9" s="1"/>
  <c r="O841" i="9"/>
  <c r="N841" i="9"/>
  <c r="H982" i="9"/>
  <c r="M841" i="9"/>
  <c r="L841" i="9"/>
  <c r="J841" i="9"/>
  <c r="K841" i="9"/>
  <c r="I984" i="9"/>
  <c r="H984" i="9"/>
  <c r="A984" i="9"/>
  <c r="M843" i="9"/>
  <c r="L843" i="9"/>
  <c r="K843" i="9"/>
  <c r="J843" i="9"/>
  <c r="Q843" i="9"/>
  <c r="P843" i="9" a="1"/>
  <c r="P843" i="9" s="1"/>
  <c r="N843" i="9"/>
  <c r="O843" i="9"/>
  <c r="I986" i="9"/>
  <c r="H986" i="9"/>
  <c r="A986" i="9"/>
  <c r="P845" i="9" a="1"/>
  <c r="P845" i="9" s="1"/>
  <c r="O845" i="9"/>
  <c r="N845" i="9"/>
  <c r="M845" i="9"/>
  <c r="L845" i="9"/>
  <c r="K845" i="9"/>
  <c r="J845" i="9"/>
  <c r="Q845" i="9"/>
  <c r="I988" i="9"/>
  <c r="H988" i="9"/>
  <c r="A988" i="9"/>
  <c r="Q847" i="9"/>
  <c r="P847" i="9" a="1"/>
  <c r="P847" i="9" s="1"/>
  <c r="O847" i="9"/>
  <c r="N847" i="9"/>
  <c r="M847" i="9"/>
  <c r="L847" i="9"/>
  <c r="J847" i="9"/>
  <c r="K847" i="9"/>
  <c r="A990" i="9"/>
  <c r="I990" i="9"/>
  <c r="H990" i="9"/>
  <c r="M849" i="9"/>
  <c r="L849" i="9"/>
  <c r="K849" i="9"/>
  <c r="J849" i="9"/>
  <c r="Q849" i="9"/>
  <c r="P849" i="9" a="1"/>
  <c r="P849" i="9" s="1"/>
  <c r="N849" i="9"/>
  <c r="O849" i="9"/>
  <c r="I992" i="9"/>
  <c r="H992" i="9"/>
  <c r="A992" i="9"/>
  <c r="P851" i="9" a="1"/>
  <c r="P851" i="9" s="1"/>
  <c r="O851" i="9"/>
  <c r="N851" i="9"/>
  <c r="M851" i="9"/>
  <c r="L851" i="9"/>
  <c r="K851" i="9"/>
  <c r="J851" i="9"/>
  <c r="Q851" i="9"/>
  <c r="H994" i="9"/>
  <c r="I994" i="9"/>
  <c r="A994" i="9"/>
  <c r="Q853" i="9"/>
  <c r="P853" i="9" a="1"/>
  <c r="P853" i="9" s="1"/>
  <c r="O853" i="9"/>
  <c r="N853" i="9"/>
  <c r="M853" i="9"/>
  <c r="L853" i="9"/>
  <c r="J853" i="9"/>
  <c r="K853" i="9"/>
  <c r="I996" i="9"/>
  <c r="H996" i="9"/>
  <c r="M855" i="9"/>
  <c r="L855" i="9"/>
  <c r="K855" i="9"/>
  <c r="J855" i="9"/>
  <c r="Q855" i="9"/>
  <c r="A996" i="9"/>
  <c r="P855" i="9" a="1"/>
  <c r="P855" i="9" s="1"/>
  <c r="N855" i="9"/>
  <c r="O855" i="9"/>
  <c r="H998" i="9"/>
  <c r="A998" i="9"/>
  <c r="N857" i="9"/>
  <c r="K857" i="9"/>
  <c r="I998" i="9"/>
  <c r="Q857" i="9"/>
  <c r="P857" i="9" a="1"/>
  <c r="P857" i="9" s="1"/>
  <c r="O857" i="9"/>
  <c r="M857" i="9"/>
  <c r="L857" i="9"/>
  <c r="J857" i="9"/>
  <c r="I1000" i="9"/>
  <c r="H1000" i="9"/>
  <c r="A1000" i="9"/>
  <c r="Q859" i="9"/>
  <c r="O859" i="9"/>
  <c r="P859" i="9" a="1"/>
  <c r="P859" i="9" s="1"/>
  <c r="N859" i="9"/>
  <c r="M859" i="9"/>
  <c r="L859" i="9"/>
  <c r="K859" i="9"/>
  <c r="J859" i="9"/>
  <c r="H1002" i="9"/>
  <c r="I1002" i="9"/>
  <c r="J861" i="9"/>
  <c r="A1002" i="9"/>
  <c r="O861" i="9"/>
  <c r="N861" i="9"/>
  <c r="M861" i="9"/>
  <c r="L861" i="9"/>
  <c r="K861" i="9"/>
  <c r="P861" i="9" a="1"/>
  <c r="P861" i="9" s="1"/>
  <c r="Q861" i="9"/>
  <c r="I1004" i="9"/>
  <c r="H1004" i="9"/>
  <c r="O863" i="9"/>
  <c r="N863" i="9"/>
  <c r="M863" i="9"/>
  <c r="A1004" i="9"/>
  <c r="L863" i="9"/>
  <c r="K863" i="9"/>
  <c r="Q863" i="9"/>
  <c r="P863" i="9" a="1"/>
  <c r="P863" i="9" s="1"/>
  <c r="J863" i="9"/>
  <c r="H1006" i="9"/>
  <c r="Q865" i="9"/>
  <c r="P865" i="9" a="1"/>
  <c r="P865" i="9" s="1"/>
  <c r="I1006" i="9"/>
  <c r="O865" i="9"/>
  <c r="A1006" i="9"/>
  <c r="M865" i="9"/>
  <c r="L865" i="9"/>
  <c r="K865" i="9"/>
  <c r="J865" i="9"/>
  <c r="N865" i="9"/>
  <c r="I1008" i="9"/>
  <c r="H1008" i="9"/>
  <c r="L867" i="9"/>
  <c r="K867" i="9"/>
  <c r="J867" i="9"/>
  <c r="A1008" i="9"/>
  <c r="P867" i="9" a="1"/>
  <c r="P867" i="9" s="1"/>
  <c r="O867" i="9"/>
  <c r="Q867" i="9"/>
  <c r="N867" i="9"/>
  <c r="M867" i="9"/>
  <c r="H1010" i="9"/>
  <c r="O869" i="9"/>
  <c r="N869" i="9"/>
  <c r="M869" i="9"/>
  <c r="L869" i="9"/>
  <c r="K869" i="9"/>
  <c r="J869" i="9"/>
  <c r="I1010" i="9"/>
  <c r="A1010" i="9"/>
  <c r="Q869" i="9"/>
  <c r="P869" i="9" a="1"/>
  <c r="P869" i="9" s="1"/>
  <c r="I1012" i="9"/>
  <c r="H1012" i="9"/>
  <c r="Q871" i="9"/>
  <c r="P871" i="9" a="1"/>
  <c r="P871" i="9" s="1"/>
  <c r="O871" i="9"/>
  <c r="N871" i="9"/>
  <c r="M871" i="9"/>
  <c r="L871" i="9"/>
  <c r="K871" i="9"/>
  <c r="J871" i="9"/>
  <c r="A1012" i="9"/>
  <c r="H1014" i="9"/>
  <c r="L873" i="9"/>
  <c r="A1014" i="9"/>
  <c r="K873" i="9"/>
  <c r="J873" i="9"/>
  <c r="Q873" i="9"/>
  <c r="P873" i="9" a="1"/>
  <c r="P873" i="9" s="1"/>
  <c r="O873" i="9"/>
  <c r="M873" i="9"/>
  <c r="I1014" i="9"/>
  <c r="N873" i="9"/>
  <c r="I1016" i="9"/>
  <c r="H1016" i="9"/>
  <c r="A1016" i="9"/>
  <c r="O875" i="9"/>
  <c r="N875" i="9"/>
  <c r="M875" i="9"/>
  <c r="L875" i="9"/>
  <c r="K875" i="9"/>
  <c r="J875" i="9"/>
  <c r="P875" i="9" a="1"/>
  <c r="P875" i="9" s="1"/>
  <c r="Q875" i="9"/>
  <c r="H1018" i="9"/>
  <c r="A1018" i="9"/>
  <c r="Q877" i="9"/>
  <c r="P877" i="9" a="1"/>
  <c r="P877" i="9" s="1"/>
  <c r="I1018" i="9"/>
  <c r="O877" i="9"/>
  <c r="N877" i="9"/>
  <c r="M877" i="9"/>
  <c r="L877" i="9"/>
  <c r="K877" i="9"/>
  <c r="J877" i="9"/>
  <c r="H1020" i="9"/>
  <c r="A1020" i="9"/>
  <c r="L879" i="9"/>
  <c r="K879" i="9"/>
  <c r="J879" i="9"/>
  <c r="Q879" i="9"/>
  <c r="P879" i="9" a="1"/>
  <c r="P879" i="9" s="1"/>
  <c r="I1020" i="9"/>
  <c r="O879" i="9"/>
  <c r="M879" i="9"/>
  <c r="N879" i="9"/>
  <c r="A1022" i="9"/>
  <c r="H1022" i="9"/>
  <c r="I1022" i="9"/>
  <c r="O881" i="9"/>
  <c r="N881" i="9"/>
  <c r="M881" i="9"/>
  <c r="L881" i="9"/>
  <c r="K881" i="9"/>
  <c r="J881" i="9"/>
  <c r="P881" i="9" a="1"/>
  <c r="P881" i="9" s="1"/>
  <c r="Q881" i="9"/>
  <c r="H1024" i="9"/>
  <c r="A1024" i="9"/>
  <c r="Q883" i="9"/>
  <c r="P883" i="9" a="1"/>
  <c r="P883" i="9" s="1"/>
  <c r="I1024" i="9"/>
  <c r="O883" i="9"/>
  <c r="N883" i="9"/>
  <c r="M883" i="9"/>
  <c r="L883" i="9"/>
  <c r="K883" i="9"/>
  <c r="J883" i="9"/>
  <c r="H1026" i="9"/>
  <c r="A1026" i="9"/>
  <c r="L885" i="9"/>
  <c r="K885" i="9"/>
  <c r="J885" i="9"/>
  <c r="Q885" i="9"/>
  <c r="P885" i="9" a="1"/>
  <c r="P885" i="9" s="1"/>
  <c r="I1026" i="9"/>
  <c r="O885" i="9"/>
  <c r="M885" i="9"/>
  <c r="N885" i="9"/>
  <c r="A1028" i="9"/>
  <c r="H1028" i="9"/>
  <c r="I1028" i="9"/>
  <c r="O887" i="9"/>
  <c r="N887" i="9"/>
  <c r="M887" i="9"/>
  <c r="L887" i="9"/>
  <c r="K887" i="9"/>
  <c r="J887" i="9"/>
  <c r="P887" i="9" a="1"/>
  <c r="P887" i="9" s="1"/>
  <c r="Q887" i="9"/>
  <c r="H1030" i="9"/>
  <c r="A1030" i="9"/>
  <c r="Q889" i="9"/>
  <c r="P889" i="9" a="1"/>
  <c r="P889" i="9" s="1"/>
  <c r="I1030" i="9"/>
  <c r="O889" i="9"/>
  <c r="N889" i="9"/>
  <c r="M889" i="9"/>
  <c r="L889" i="9"/>
  <c r="K889" i="9"/>
  <c r="J889" i="9"/>
  <c r="H1032" i="9"/>
  <c r="A1032" i="9"/>
  <c r="L891" i="9"/>
  <c r="K891" i="9"/>
  <c r="J891" i="9"/>
  <c r="Q891" i="9"/>
  <c r="P891" i="9" a="1"/>
  <c r="P891" i="9" s="1"/>
  <c r="I1032" i="9"/>
  <c r="O891" i="9"/>
  <c r="M891" i="9"/>
  <c r="N891" i="9"/>
  <c r="A1034" i="9"/>
  <c r="H1034" i="9"/>
  <c r="I1034" i="9"/>
  <c r="O893" i="9"/>
  <c r="N893" i="9"/>
  <c r="M893" i="9"/>
  <c r="L893" i="9"/>
  <c r="K893" i="9"/>
  <c r="J893" i="9"/>
  <c r="P893" i="9" a="1"/>
  <c r="P893" i="9" s="1"/>
  <c r="Q893" i="9"/>
  <c r="I1036" i="9"/>
  <c r="H1036" i="9"/>
  <c r="A1036" i="9"/>
  <c r="Q895" i="9"/>
  <c r="P895" i="9" a="1"/>
  <c r="P895" i="9" s="1"/>
  <c r="O895" i="9"/>
  <c r="N895" i="9"/>
  <c r="M895" i="9"/>
  <c r="L895" i="9"/>
  <c r="K895" i="9"/>
  <c r="J895" i="9"/>
  <c r="A1038" i="9"/>
  <c r="I1038" i="9"/>
  <c r="H1038" i="9"/>
  <c r="L897" i="9"/>
  <c r="K897" i="9"/>
  <c r="J897" i="9"/>
  <c r="Q897" i="9"/>
  <c r="P897" i="9" a="1"/>
  <c r="P897" i="9" s="1"/>
  <c r="O897" i="9"/>
  <c r="M897" i="9"/>
  <c r="N897" i="9"/>
  <c r="A1040" i="9"/>
  <c r="I1040" i="9"/>
  <c r="H1040" i="9"/>
  <c r="O899" i="9"/>
  <c r="N899" i="9"/>
  <c r="M899" i="9"/>
  <c r="L899" i="9"/>
  <c r="K899" i="9"/>
  <c r="J899" i="9"/>
  <c r="P899" i="9" a="1"/>
  <c r="P899" i="9" s="1"/>
  <c r="Q899" i="9"/>
  <c r="I1042" i="9"/>
  <c r="H1042" i="9"/>
  <c r="A1042" i="9"/>
  <c r="Q901" i="9"/>
  <c r="P901" i="9" a="1"/>
  <c r="P901" i="9" s="1"/>
  <c r="O901" i="9"/>
  <c r="N901" i="9"/>
  <c r="M901" i="9"/>
  <c r="L901" i="9"/>
  <c r="K901" i="9"/>
  <c r="J901" i="9"/>
  <c r="I1044" i="9"/>
  <c r="H1044" i="9"/>
  <c r="A1044" i="9"/>
  <c r="L903" i="9"/>
  <c r="K903" i="9"/>
  <c r="J903" i="9"/>
  <c r="Q903" i="9"/>
  <c r="P903" i="9" a="1"/>
  <c r="P903" i="9" s="1"/>
  <c r="O903" i="9"/>
  <c r="M903" i="9"/>
  <c r="N903" i="9"/>
  <c r="I1046" i="9"/>
  <c r="H1046" i="9"/>
  <c r="A1046" i="9"/>
  <c r="O905" i="9"/>
  <c r="N905" i="9"/>
  <c r="M905" i="9"/>
  <c r="L905" i="9"/>
  <c r="K905" i="9"/>
  <c r="J905" i="9"/>
  <c r="P905" i="9" a="1"/>
  <c r="P905" i="9" s="1"/>
  <c r="Q905" i="9"/>
  <c r="I1048" i="9"/>
  <c r="H1048" i="9"/>
  <c r="A1048" i="9"/>
  <c r="Q907" i="9"/>
  <c r="P907" i="9" a="1"/>
  <c r="P907" i="9" s="1"/>
  <c r="O907" i="9"/>
  <c r="N907" i="9"/>
  <c r="M907" i="9"/>
  <c r="L907" i="9"/>
  <c r="K907" i="9"/>
  <c r="J907" i="9"/>
  <c r="A1050" i="9"/>
  <c r="I1050" i="9"/>
  <c r="H1050" i="9"/>
  <c r="L909" i="9"/>
  <c r="K909" i="9"/>
  <c r="J909" i="9"/>
  <c r="Q909" i="9"/>
  <c r="P909" i="9" a="1"/>
  <c r="P909" i="9" s="1"/>
  <c r="O909" i="9"/>
  <c r="M909" i="9"/>
  <c r="N909" i="9"/>
  <c r="A1052" i="9"/>
  <c r="I1052" i="9"/>
  <c r="H1052" i="9"/>
  <c r="O911" i="9"/>
  <c r="N911" i="9"/>
  <c r="M911" i="9"/>
  <c r="L911" i="9"/>
  <c r="K911" i="9"/>
  <c r="J911" i="9"/>
  <c r="P911" i="9" a="1"/>
  <c r="P911" i="9" s="1"/>
  <c r="Q911" i="9"/>
  <c r="I1054" i="9"/>
  <c r="H1054" i="9"/>
  <c r="A1054" i="9"/>
  <c r="Q913" i="9"/>
  <c r="P913" i="9" a="1"/>
  <c r="P913" i="9" s="1"/>
  <c r="O913" i="9"/>
  <c r="N913" i="9"/>
  <c r="M913" i="9"/>
  <c r="L913" i="9"/>
  <c r="K913" i="9"/>
  <c r="J913" i="9"/>
  <c r="I1056" i="9"/>
  <c r="H1056" i="9"/>
  <c r="A1056" i="9"/>
  <c r="L915" i="9"/>
  <c r="K915" i="9"/>
  <c r="J915" i="9"/>
  <c r="Q915" i="9"/>
  <c r="P915" i="9" a="1"/>
  <c r="P915" i="9" s="1"/>
  <c r="O915" i="9"/>
  <c r="M915" i="9"/>
  <c r="N915" i="9"/>
  <c r="I1058" i="9"/>
  <c r="H1058" i="9"/>
  <c r="A1058" i="9"/>
  <c r="O917" i="9"/>
  <c r="N917" i="9"/>
  <c r="M917" i="9"/>
  <c r="L917" i="9"/>
  <c r="K917" i="9"/>
  <c r="J917" i="9"/>
  <c r="P917" i="9" a="1"/>
  <c r="P917" i="9" s="1"/>
  <c r="Q917" i="9"/>
  <c r="I1060" i="9"/>
  <c r="H1060" i="9"/>
  <c r="A1060" i="9"/>
  <c r="Q919" i="9"/>
  <c r="P919" i="9" a="1"/>
  <c r="P919" i="9" s="1"/>
  <c r="O919" i="9"/>
  <c r="N919" i="9"/>
  <c r="M919" i="9"/>
  <c r="L919" i="9"/>
  <c r="K919" i="9"/>
  <c r="J919" i="9"/>
  <c r="A1062" i="9"/>
  <c r="I1062" i="9"/>
  <c r="H1062" i="9"/>
  <c r="L921" i="9"/>
  <c r="K921" i="9"/>
  <c r="J921" i="9"/>
  <c r="Q921" i="9"/>
  <c r="P921" i="9" a="1"/>
  <c r="P921" i="9" s="1"/>
  <c r="O921" i="9"/>
  <c r="M921" i="9"/>
  <c r="N921" i="9"/>
  <c r="A1064" i="9"/>
  <c r="I1064" i="9"/>
  <c r="H1064" i="9"/>
  <c r="O923" i="9"/>
  <c r="N923" i="9"/>
  <c r="M923" i="9"/>
  <c r="L923" i="9"/>
  <c r="K923" i="9"/>
  <c r="J923" i="9"/>
  <c r="P923" i="9" a="1"/>
  <c r="P923" i="9" s="1"/>
  <c r="Q923" i="9"/>
  <c r="I1066" i="9"/>
  <c r="H1066" i="9"/>
  <c r="A1066" i="9"/>
  <c r="I1068" i="9"/>
  <c r="H1068" i="9"/>
  <c r="A1068" i="9"/>
  <c r="I1070" i="9"/>
  <c r="H1070" i="9"/>
  <c r="A1070" i="9"/>
  <c r="I1072" i="9"/>
  <c r="H1072" i="9"/>
  <c r="A1072" i="9"/>
  <c r="A1074" i="9"/>
  <c r="I1074" i="9"/>
  <c r="H1074" i="9"/>
  <c r="A1076" i="9"/>
  <c r="I1076" i="9"/>
  <c r="H1076" i="9"/>
  <c r="I1078" i="9"/>
  <c r="H1078" i="9"/>
  <c r="A1078" i="9"/>
  <c r="I1080" i="9"/>
  <c r="H1080" i="9"/>
  <c r="A1080" i="9"/>
  <c r="I1082" i="9"/>
  <c r="H1082" i="9"/>
  <c r="A1082" i="9"/>
  <c r="I1084" i="9"/>
  <c r="H1084" i="9"/>
  <c r="A1084" i="9"/>
  <c r="A1086" i="9"/>
  <c r="I1086" i="9"/>
  <c r="H1086" i="9"/>
  <c r="A1088" i="9"/>
  <c r="I1088" i="9"/>
  <c r="H1088" i="9"/>
  <c r="I1090" i="9"/>
  <c r="H1090" i="9"/>
  <c r="A1090" i="9"/>
  <c r="I1092" i="9"/>
  <c r="H1092" i="9"/>
  <c r="A1092" i="9"/>
  <c r="I1094" i="9"/>
  <c r="H1094" i="9"/>
  <c r="A1094" i="9"/>
  <c r="I1096" i="9"/>
  <c r="H1096" i="9"/>
  <c r="A1096" i="9"/>
  <c r="T641" i="9" l="1"/>
  <c r="D641" i="9"/>
  <c r="C641" i="9"/>
  <c r="B641" i="9"/>
  <c r="T1042" i="9"/>
  <c r="D1042" i="9"/>
  <c r="C1042" i="9"/>
  <c r="B1042" i="9"/>
  <c r="T1032" i="9"/>
  <c r="D1032" i="9"/>
  <c r="C1032" i="9"/>
  <c r="B1032" i="9"/>
  <c r="C969" i="9"/>
  <c r="D969" i="9"/>
  <c r="B969" i="9"/>
  <c r="T969" i="9"/>
  <c r="T961" i="9"/>
  <c r="D961" i="9"/>
  <c r="C961" i="9"/>
  <c r="B961" i="9"/>
  <c r="T953" i="9"/>
  <c r="D953" i="9"/>
  <c r="C953" i="9"/>
  <c r="B953" i="9"/>
  <c r="C945" i="9"/>
  <c r="D945" i="9"/>
  <c r="B945" i="9"/>
  <c r="T945" i="9"/>
  <c r="T937" i="9"/>
  <c r="D937" i="9"/>
  <c r="C937" i="9"/>
  <c r="B937" i="9"/>
  <c r="T887" i="9"/>
  <c r="D887" i="9"/>
  <c r="B887" i="9"/>
  <c r="C887" i="9"/>
  <c r="T665" i="9"/>
  <c r="D665" i="9"/>
  <c r="C665" i="9"/>
  <c r="B665" i="9"/>
  <c r="T1128" i="9"/>
  <c r="D1128" i="9"/>
  <c r="C1128" i="9"/>
  <c r="B1128" i="9"/>
  <c r="T1234" i="9"/>
  <c r="D1234" i="9"/>
  <c r="C1234" i="9"/>
  <c r="B1234" i="9"/>
  <c r="C1057" i="9"/>
  <c r="B1057" i="9"/>
  <c r="T1057" i="9"/>
  <c r="D1057" i="9"/>
  <c r="T824" i="9"/>
  <c r="D824" i="9"/>
  <c r="C824" i="9"/>
  <c r="B824" i="9"/>
  <c r="T1066" i="9"/>
  <c r="D1066" i="9"/>
  <c r="C1066" i="9"/>
  <c r="B1066" i="9"/>
  <c r="T1014" i="9"/>
  <c r="C1014" i="9"/>
  <c r="B1014" i="9"/>
  <c r="D1014" i="9"/>
  <c r="T1010" i="9"/>
  <c r="C1010" i="9"/>
  <c r="D1010" i="9"/>
  <c r="B1010" i="9"/>
  <c r="T996" i="9"/>
  <c r="C996" i="9"/>
  <c r="B996" i="9"/>
  <c r="D996" i="9"/>
  <c r="T881" i="9"/>
  <c r="D881" i="9"/>
  <c r="B881" i="9"/>
  <c r="C881" i="9"/>
  <c r="T725" i="9"/>
  <c r="D725" i="9"/>
  <c r="C725" i="9"/>
  <c r="B725" i="9"/>
  <c r="T1154" i="9"/>
  <c r="D1154" i="9"/>
  <c r="C1154" i="9"/>
  <c r="B1154" i="9"/>
  <c r="J862" i="9"/>
  <c r="Q850" i="9"/>
  <c r="K836" i="9"/>
  <c r="A930" i="9"/>
  <c r="N811" i="9"/>
  <c r="K799" i="9"/>
  <c r="K785" i="9"/>
  <c r="Q773" i="9"/>
  <c r="A862" i="9"/>
  <c r="O747" i="9"/>
  <c r="J733" i="9"/>
  <c r="A824" i="9"/>
  <c r="P677" i="9" a="1"/>
  <c r="P677" i="9" s="1"/>
  <c r="M625" i="9"/>
  <c r="H676" i="9"/>
  <c r="O519" i="9"/>
  <c r="M441" i="9"/>
  <c r="K363" i="9"/>
  <c r="M52" i="9"/>
  <c r="T1090" i="9"/>
  <c r="D1090" i="9"/>
  <c r="C1090" i="9"/>
  <c r="B1090" i="9"/>
  <c r="T1022" i="9"/>
  <c r="D1022" i="9"/>
  <c r="C1022" i="9"/>
  <c r="B1022" i="9"/>
  <c r="T1044" i="9"/>
  <c r="D1044" i="9"/>
  <c r="C1044" i="9"/>
  <c r="B1044" i="9"/>
  <c r="T1046" i="9"/>
  <c r="D1046" i="9"/>
  <c r="C1046" i="9"/>
  <c r="B1046" i="9"/>
  <c r="T1030" i="9"/>
  <c r="D1030" i="9"/>
  <c r="C1030" i="9"/>
  <c r="B1030" i="9"/>
  <c r="C935" i="9"/>
  <c r="T935" i="9"/>
  <c r="B935" i="9"/>
  <c r="D935" i="9"/>
  <c r="T913" i="9"/>
  <c r="D913" i="9"/>
  <c r="C913" i="9"/>
  <c r="B913" i="9"/>
  <c r="T911" i="9"/>
  <c r="D911" i="9"/>
  <c r="B911" i="9"/>
  <c r="C911" i="9"/>
  <c r="T909" i="9"/>
  <c r="D909" i="9"/>
  <c r="C909" i="9"/>
  <c r="B909" i="9"/>
  <c r="T889" i="9"/>
  <c r="D889" i="9"/>
  <c r="C889" i="9"/>
  <c r="B889" i="9"/>
  <c r="N506" i="9"/>
  <c r="I1152" i="9"/>
  <c r="Q962" i="9"/>
  <c r="P948" i="9" a="1"/>
  <c r="P948" i="9" s="1"/>
  <c r="H1112" i="9"/>
  <c r="L926" i="9"/>
  <c r="I1226" i="9"/>
  <c r="L1033" i="9"/>
  <c r="I1172" i="9"/>
  <c r="A1071" i="9"/>
  <c r="H1055" i="9"/>
  <c r="J900" i="9"/>
  <c r="J886" i="9"/>
  <c r="P874" i="9" a="1"/>
  <c r="P874" i="9" s="1"/>
  <c r="L860" i="9"/>
  <c r="A989" i="9"/>
  <c r="A972" i="9"/>
  <c r="J823" i="9"/>
  <c r="J809" i="9"/>
  <c r="P797" i="9" a="1"/>
  <c r="P797" i="9" s="1"/>
  <c r="P783" i="9" a="1"/>
  <c r="P783" i="9" s="1"/>
  <c r="O771" i="9"/>
  <c r="M757" i="9"/>
  <c r="I848" i="9"/>
  <c r="N731" i="9"/>
  <c r="I822" i="9"/>
  <c r="A772" i="9"/>
  <c r="A720" i="9"/>
  <c r="K563" i="9"/>
  <c r="O507" i="9"/>
  <c r="A532" i="9"/>
  <c r="I397" i="9"/>
  <c r="A1225" i="9"/>
  <c r="L990" i="9"/>
  <c r="A363" i="9"/>
  <c r="H140" i="9"/>
  <c r="B1088" i="9"/>
  <c r="T1088" i="9"/>
  <c r="D1088" i="9"/>
  <c r="C1088" i="9"/>
  <c r="D1096" i="9"/>
  <c r="C1096" i="9"/>
  <c r="B1096" i="9"/>
  <c r="T1096" i="9"/>
  <c r="T1080" i="9"/>
  <c r="D1080" i="9"/>
  <c r="C1080" i="9"/>
  <c r="B1080" i="9"/>
  <c r="D1072" i="9"/>
  <c r="C1072" i="9"/>
  <c r="B1072" i="9"/>
  <c r="T1072" i="9"/>
  <c r="D1050" i="9"/>
  <c r="C1050" i="9"/>
  <c r="B1050" i="9"/>
  <c r="T1050" i="9"/>
  <c r="D1048" i="9"/>
  <c r="C1048" i="9"/>
  <c r="B1048" i="9"/>
  <c r="T1048" i="9"/>
  <c r="T1028" i="9"/>
  <c r="D1028" i="9"/>
  <c r="C1028" i="9"/>
  <c r="B1028" i="9"/>
  <c r="T1006" i="9"/>
  <c r="C1006" i="9"/>
  <c r="D1006" i="9"/>
  <c r="B1006" i="9"/>
  <c r="T1002" i="9"/>
  <c r="C1002" i="9"/>
  <c r="D1002" i="9"/>
  <c r="B1002" i="9"/>
  <c r="T1000" i="9"/>
  <c r="C1000" i="9"/>
  <c r="B1000" i="9"/>
  <c r="D1000" i="9"/>
  <c r="T976" i="9"/>
  <c r="D976" i="9"/>
  <c r="C976" i="9"/>
  <c r="B976" i="9"/>
  <c r="T967" i="9"/>
  <c r="D967" i="9"/>
  <c r="C967" i="9"/>
  <c r="B967" i="9"/>
  <c r="T959" i="9"/>
  <c r="D959" i="9"/>
  <c r="C959" i="9"/>
  <c r="B959" i="9"/>
  <c r="C951" i="9"/>
  <c r="D951" i="9"/>
  <c r="B951" i="9"/>
  <c r="T951" i="9"/>
  <c r="T943" i="9"/>
  <c r="D943" i="9"/>
  <c r="C943" i="9"/>
  <c r="B943" i="9"/>
  <c r="D857" i="9"/>
  <c r="C857" i="9"/>
  <c r="T857" i="9"/>
  <c r="B857" i="9"/>
  <c r="D835" i="9"/>
  <c r="T835" i="9"/>
  <c r="C835" i="9"/>
  <c r="B835" i="9"/>
  <c r="T689" i="9"/>
  <c r="D689" i="9"/>
  <c r="C689" i="9"/>
  <c r="B689" i="9"/>
  <c r="N532" i="9"/>
  <c r="L520" i="9"/>
  <c r="O506" i="9"/>
  <c r="K974" i="9"/>
  <c r="J962" i="9"/>
  <c r="J948" i="9"/>
  <c r="I1112" i="9"/>
  <c r="I1266" i="9"/>
  <c r="I1218" i="9"/>
  <c r="J1031" i="9"/>
  <c r="I1170" i="9"/>
  <c r="P825" i="9" a="1"/>
  <c r="P825" i="9" s="1"/>
  <c r="H1069" i="9"/>
  <c r="N912" i="9"/>
  <c r="K900" i="9"/>
  <c r="K886" i="9"/>
  <c r="Q874" i="9"/>
  <c r="M860" i="9"/>
  <c r="P848" i="9" a="1"/>
  <c r="P848" i="9" s="1"/>
  <c r="A970" i="9"/>
  <c r="K823" i="9"/>
  <c r="K809" i="9"/>
  <c r="Q797" i="9"/>
  <c r="J783" i="9"/>
  <c r="I874" i="9"/>
  <c r="O757" i="9"/>
  <c r="Q745" i="9"/>
  <c r="O731" i="9"/>
  <c r="A822" i="9"/>
  <c r="H772" i="9"/>
  <c r="Q615" i="9"/>
  <c r="L563" i="9"/>
  <c r="P507" i="9" a="1"/>
  <c r="P507" i="9" s="1"/>
  <c r="H532" i="9"/>
  <c r="A397" i="9"/>
  <c r="O1032" i="9"/>
  <c r="T1082" i="9"/>
  <c r="D1082" i="9"/>
  <c r="C1082" i="9"/>
  <c r="B1082" i="9"/>
  <c r="C978" i="9"/>
  <c r="D978" i="9"/>
  <c r="B978" i="9"/>
  <c r="T978" i="9"/>
  <c r="T965" i="9"/>
  <c r="D965" i="9"/>
  <c r="C965" i="9"/>
  <c r="B965" i="9"/>
  <c r="T869" i="9"/>
  <c r="D869" i="9"/>
  <c r="C869" i="9"/>
  <c r="B869" i="9"/>
  <c r="T861" i="9"/>
  <c r="D861" i="9"/>
  <c r="C861" i="9"/>
  <c r="B861" i="9"/>
  <c r="T853" i="9"/>
  <c r="D853" i="9"/>
  <c r="C853" i="9"/>
  <c r="B853" i="9"/>
  <c r="K415" i="9"/>
  <c r="H359" i="9"/>
  <c r="H1171" i="9"/>
  <c r="H547" i="9"/>
  <c r="D1086" i="9"/>
  <c r="C1086" i="9"/>
  <c r="B1086" i="9"/>
  <c r="T1086" i="9"/>
  <c r="T1004" i="9"/>
  <c r="C1004" i="9"/>
  <c r="B1004" i="9"/>
  <c r="D1004" i="9"/>
  <c r="T982" i="9"/>
  <c r="D982" i="9"/>
  <c r="B982" i="9"/>
  <c r="C982" i="9"/>
  <c r="T980" i="9"/>
  <c r="D980" i="9"/>
  <c r="C980" i="9"/>
  <c r="B980" i="9"/>
  <c r="T973" i="9"/>
  <c r="D973" i="9"/>
  <c r="B973" i="9"/>
  <c r="C973" i="9"/>
  <c r="T919" i="9"/>
  <c r="D919" i="9"/>
  <c r="C919" i="9"/>
  <c r="B919" i="9"/>
  <c r="T917" i="9"/>
  <c r="D917" i="9"/>
  <c r="B917" i="9"/>
  <c r="C917" i="9"/>
  <c r="T915" i="9"/>
  <c r="D915" i="9"/>
  <c r="C915" i="9"/>
  <c r="B915" i="9"/>
  <c r="T895" i="9"/>
  <c r="D895" i="9"/>
  <c r="C895" i="9"/>
  <c r="B895" i="9"/>
  <c r="T893" i="9"/>
  <c r="D893" i="9"/>
  <c r="B893" i="9"/>
  <c r="C893" i="9"/>
  <c r="T891" i="9"/>
  <c r="D891" i="9"/>
  <c r="C891" i="9"/>
  <c r="B891" i="9"/>
  <c r="T883" i="9"/>
  <c r="D883" i="9"/>
  <c r="C883" i="9"/>
  <c r="B883" i="9"/>
  <c r="H1258" i="9"/>
  <c r="H1210" i="9"/>
  <c r="Q1029" i="9"/>
  <c r="I1168" i="9"/>
  <c r="K924" i="9"/>
  <c r="K910" i="9"/>
  <c r="Q898" i="9"/>
  <c r="J884" i="9"/>
  <c r="O872" i="9"/>
  <c r="N858" i="9"/>
  <c r="H987" i="9"/>
  <c r="A962" i="9"/>
  <c r="Q821" i="9"/>
  <c r="J807" i="9"/>
  <c r="I898" i="9"/>
  <c r="P781" i="9" a="1"/>
  <c r="P781" i="9" s="1"/>
  <c r="I872" i="9"/>
  <c r="K755" i="9"/>
  <c r="I846" i="9"/>
  <c r="O729" i="9"/>
  <c r="K711" i="9"/>
  <c r="M659" i="9"/>
  <c r="J607" i="9"/>
  <c r="N555" i="9"/>
  <c r="Q493" i="9"/>
  <c r="L415" i="9"/>
  <c r="I359" i="9"/>
  <c r="A289" i="9"/>
  <c r="B1052" i="9"/>
  <c r="T1052" i="9"/>
  <c r="D1052" i="9"/>
  <c r="C1052" i="9"/>
  <c r="T1094" i="9"/>
  <c r="D1094" i="9"/>
  <c r="C1094" i="9"/>
  <c r="B1094" i="9"/>
  <c r="T1078" i="9"/>
  <c r="D1078" i="9"/>
  <c r="C1078" i="9"/>
  <c r="B1078" i="9"/>
  <c r="T1070" i="9"/>
  <c r="D1070" i="9"/>
  <c r="C1070" i="9"/>
  <c r="B1070" i="9"/>
  <c r="T1054" i="9"/>
  <c r="D1054" i="9"/>
  <c r="C1054" i="9"/>
  <c r="B1054" i="9"/>
  <c r="T1034" i="9"/>
  <c r="D1034" i="9"/>
  <c r="C1034" i="9"/>
  <c r="B1034" i="9"/>
  <c r="T1020" i="9"/>
  <c r="D1020" i="9"/>
  <c r="C1020" i="9"/>
  <c r="B1020" i="9"/>
  <c r="C957" i="9"/>
  <c r="D957" i="9"/>
  <c r="B957" i="9"/>
  <c r="T957" i="9"/>
  <c r="T949" i="9"/>
  <c r="D949" i="9"/>
  <c r="C949" i="9"/>
  <c r="B949" i="9"/>
  <c r="C941" i="9"/>
  <c r="D941" i="9"/>
  <c r="B941" i="9"/>
  <c r="T941" i="9"/>
  <c r="T933" i="9"/>
  <c r="D933" i="9"/>
  <c r="C933" i="9"/>
  <c r="B933" i="9"/>
  <c r="T713" i="9"/>
  <c r="D713" i="9"/>
  <c r="C713" i="9"/>
  <c r="B713" i="9"/>
  <c r="J528" i="9"/>
  <c r="I619" i="9"/>
  <c r="L970" i="9"/>
  <c r="N958" i="9"/>
  <c r="L944" i="9"/>
  <c r="A1108" i="9"/>
  <c r="I1258" i="9"/>
  <c r="I1210" i="9"/>
  <c r="J1029" i="9"/>
  <c r="K989" i="9"/>
  <c r="K925" i="9"/>
  <c r="P922" i="9" a="1"/>
  <c r="P922" i="9" s="1"/>
  <c r="P908" i="9" a="1"/>
  <c r="P908" i="9" s="1"/>
  <c r="O896" i="9"/>
  <c r="O882" i="9"/>
  <c r="L870" i="9"/>
  <c r="M856" i="9"/>
  <c r="H985" i="9"/>
  <c r="H956" i="9"/>
  <c r="O819" i="9"/>
  <c r="O805" i="9"/>
  <c r="H896" i="9"/>
  <c r="M779" i="9"/>
  <c r="H870" i="9"/>
  <c r="K753" i="9"/>
  <c r="I844" i="9"/>
  <c r="L727" i="9"/>
  <c r="J703" i="9"/>
  <c r="O651" i="9"/>
  <c r="P599" i="9" a="1"/>
  <c r="P599" i="9" s="1"/>
  <c r="H650" i="9"/>
  <c r="N481" i="9"/>
  <c r="N403" i="9"/>
  <c r="L333" i="9"/>
  <c r="H275" i="9"/>
  <c r="I228" i="9"/>
  <c r="T1056" i="9"/>
  <c r="D1056" i="9"/>
  <c r="C1056" i="9"/>
  <c r="B1056" i="9"/>
  <c r="T1008" i="9"/>
  <c r="C1008" i="9"/>
  <c r="B1008" i="9"/>
  <c r="D1008" i="9"/>
  <c r="C984" i="9"/>
  <c r="D984" i="9"/>
  <c r="B984" i="9"/>
  <c r="T984" i="9"/>
  <c r="T931" i="9"/>
  <c r="D931" i="9"/>
  <c r="C931" i="9"/>
  <c r="B931" i="9"/>
  <c r="T745" i="9"/>
  <c r="D745" i="9"/>
  <c r="C745" i="9"/>
  <c r="B745" i="9"/>
  <c r="T677" i="9"/>
  <c r="D677" i="9"/>
  <c r="C677" i="9"/>
  <c r="B677" i="9"/>
  <c r="H645" i="9"/>
  <c r="K528" i="9"/>
  <c r="N516" i="9"/>
  <c r="M970" i="9"/>
  <c r="H1134" i="9"/>
  <c r="M944" i="9"/>
  <c r="H1108" i="9"/>
  <c r="H1250" i="9"/>
  <c r="H1202" i="9"/>
  <c r="N1027" i="9"/>
  <c r="N986" i="9"/>
  <c r="L925" i="9"/>
  <c r="Q922" i="9"/>
  <c r="J908" i="9"/>
  <c r="A1037" i="9"/>
  <c r="I1023" i="9"/>
  <c r="H1011" i="9"/>
  <c r="N856" i="9"/>
  <c r="I985" i="9"/>
  <c r="H954" i="9"/>
  <c r="I922" i="9"/>
  <c r="P805" i="9" a="1"/>
  <c r="P805" i="9" s="1"/>
  <c r="I896" i="9"/>
  <c r="N779" i="9"/>
  <c r="I870" i="9"/>
  <c r="L753" i="9"/>
  <c r="O739" i="9"/>
  <c r="M727" i="9"/>
  <c r="K703" i="9"/>
  <c r="P651" i="9" a="1"/>
  <c r="P651" i="9" s="1"/>
  <c r="Q599" i="9"/>
  <c r="I650" i="9"/>
  <c r="O481" i="9"/>
  <c r="O403" i="9"/>
  <c r="I337" i="9"/>
  <c r="I1153" i="9"/>
  <c r="T1058" i="9"/>
  <c r="D1058" i="9"/>
  <c r="C1058" i="9"/>
  <c r="B1058" i="9"/>
  <c r="T986" i="9"/>
  <c r="D986" i="9"/>
  <c r="C986" i="9"/>
  <c r="B986" i="9"/>
  <c r="C963" i="9"/>
  <c r="T963" i="9"/>
  <c r="B963" i="9"/>
  <c r="D963" i="9"/>
  <c r="T955" i="9"/>
  <c r="D955" i="9"/>
  <c r="B955" i="9"/>
  <c r="C955" i="9"/>
  <c r="T925" i="9"/>
  <c r="D925" i="9"/>
  <c r="C925" i="9"/>
  <c r="B925" i="9"/>
  <c r="T923" i="9"/>
  <c r="D923" i="9"/>
  <c r="B923" i="9"/>
  <c r="C923" i="9"/>
  <c r="T921" i="9"/>
  <c r="D921" i="9"/>
  <c r="C921" i="9"/>
  <c r="B921" i="9"/>
  <c r="T901" i="9"/>
  <c r="D901" i="9"/>
  <c r="C901" i="9"/>
  <c r="B901" i="9"/>
  <c r="T899" i="9"/>
  <c r="D899" i="9"/>
  <c r="B899" i="9"/>
  <c r="C899" i="9"/>
  <c r="T897" i="9"/>
  <c r="D897" i="9"/>
  <c r="C897" i="9"/>
  <c r="B897" i="9"/>
  <c r="T879" i="9"/>
  <c r="D879" i="9"/>
  <c r="C879" i="9"/>
  <c r="B879" i="9"/>
  <c r="D833" i="9"/>
  <c r="T833" i="9"/>
  <c r="C833" i="9"/>
  <c r="B833" i="9"/>
  <c r="T737" i="9"/>
  <c r="D737" i="9"/>
  <c r="C737" i="9"/>
  <c r="B737" i="9"/>
  <c r="K968" i="9"/>
  <c r="A1132" i="9"/>
  <c r="M942" i="9"/>
  <c r="H1106" i="9"/>
  <c r="I1250" i="9"/>
  <c r="I1202" i="9"/>
  <c r="O1027" i="9"/>
  <c r="P986" i="9" a="1"/>
  <c r="P986" i="9" s="1"/>
  <c r="J696" i="9"/>
  <c r="H803" i="9"/>
  <c r="H805" i="9"/>
  <c r="H807" i="9"/>
  <c r="N706" i="9"/>
  <c r="P708" i="9" a="1"/>
  <c r="P708" i="9" s="1"/>
  <c r="P710" i="9" a="1"/>
  <c r="P710" i="9" s="1"/>
  <c r="K712" i="9"/>
  <c r="M714" i="9"/>
  <c r="M716" i="9"/>
  <c r="P718" i="9" a="1"/>
  <c r="P718" i="9" s="1"/>
  <c r="J720" i="9"/>
  <c r="H827" i="9"/>
  <c r="H829" i="9"/>
  <c r="I831" i="9"/>
  <c r="M730" i="9"/>
  <c r="P732" i="9" a="1"/>
  <c r="P732" i="9" s="1"/>
  <c r="P734" i="9" a="1"/>
  <c r="P734" i="9" s="1"/>
  <c r="K736" i="9"/>
  <c r="M738" i="9"/>
  <c r="M740" i="9"/>
  <c r="K742" i="9"/>
  <c r="L744" i="9"/>
  <c r="L748" i="9"/>
  <c r="H853" i="9"/>
  <c r="I855" i="9"/>
  <c r="J754" i="9"/>
  <c r="L756" i="9"/>
  <c r="H861" i="9"/>
  <c r="I863" i="9"/>
  <c r="K762" i="9"/>
  <c r="L764" i="9"/>
  <c r="M766" i="9"/>
  <c r="Q768" i="9"/>
  <c r="A875" i="9"/>
  <c r="A877" i="9"/>
  <c r="A879" i="9"/>
  <c r="L778" i="9"/>
  <c r="N780" i="9"/>
  <c r="O782" i="9"/>
  <c r="Q784" i="9"/>
  <c r="A801" i="9"/>
  <c r="A803" i="9"/>
  <c r="A805" i="9"/>
  <c r="J704" i="9"/>
  <c r="M706" i="9"/>
  <c r="O708" i="9"/>
  <c r="O710" i="9"/>
  <c r="J712" i="9"/>
  <c r="L714" i="9"/>
  <c r="K716" i="9"/>
  <c r="O718" i="9"/>
  <c r="A825" i="9"/>
  <c r="A827" i="9"/>
  <c r="Q726" i="9"/>
  <c r="J728" i="9"/>
  <c r="L730" i="9"/>
  <c r="O732" i="9"/>
  <c r="O734" i="9"/>
  <c r="J736" i="9"/>
  <c r="L738" i="9"/>
  <c r="K740" i="9"/>
  <c r="J742" i="9"/>
  <c r="I849" i="9"/>
  <c r="A851" i="9"/>
  <c r="O750" i="9"/>
  <c r="H855" i="9"/>
  <c r="A857" i="9"/>
  <c r="K756" i="9"/>
  <c r="L758" i="9"/>
  <c r="O760" i="9"/>
  <c r="J762" i="9"/>
  <c r="K764" i="9"/>
  <c r="N766" i="9"/>
  <c r="I873" i="9"/>
  <c r="I875" i="9"/>
  <c r="I877" i="9"/>
  <c r="Q776" i="9"/>
  <c r="K778" i="9"/>
  <c r="M780" i="9"/>
  <c r="N782" i="9"/>
  <c r="P784" i="9" a="1"/>
  <c r="P784" i="9" s="1"/>
  <c r="L692" i="9"/>
  <c r="I799" i="9"/>
  <c r="I801" i="9"/>
  <c r="I803" i="9"/>
  <c r="Q702" i="9"/>
  <c r="Q704" i="9"/>
  <c r="L706" i="9"/>
  <c r="N708" i="9"/>
  <c r="N710" i="9"/>
  <c r="Q712" i="9"/>
  <c r="K714" i="9"/>
  <c r="L716" i="9"/>
  <c r="I823" i="9"/>
  <c r="I825" i="9"/>
  <c r="I827" i="9"/>
  <c r="P726" i="9" a="1"/>
  <c r="P726" i="9" s="1"/>
  <c r="Q728" i="9"/>
  <c r="K730" i="9"/>
  <c r="N732" i="9"/>
  <c r="N734" i="9"/>
  <c r="Q736" i="9"/>
  <c r="K738" i="9"/>
  <c r="L740" i="9"/>
  <c r="I847" i="9"/>
  <c r="H849" i="9"/>
  <c r="K748" i="9"/>
  <c r="N750" i="9"/>
  <c r="O752" i="9"/>
  <c r="Q754" i="9"/>
  <c r="J756" i="9"/>
  <c r="K758" i="9"/>
  <c r="M760" i="9"/>
  <c r="P762" i="9" a="1"/>
  <c r="P762" i="9" s="1"/>
  <c r="J764" i="9"/>
  <c r="H871" i="9"/>
  <c r="H873" i="9"/>
  <c r="H875" i="9"/>
  <c r="O774" i="9"/>
  <c r="P776" i="9" a="1"/>
  <c r="P776" i="9" s="1"/>
  <c r="J778" i="9"/>
  <c r="I1142" i="9"/>
  <c r="H1144" i="9"/>
  <c r="H1146" i="9"/>
  <c r="K972" i="9"/>
  <c r="J974" i="9"/>
  <c r="J976" i="9"/>
  <c r="N978" i="9"/>
  <c r="H607" i="9"/>
  <c r="H609" i="9"/>
  <c r="O508" i="9"/>
  <c r="P510" i="9" a="1"/>
  <c r="P510" i="9" s="1"/>
  <c r="J512" i="9"/>
  <c r="N514" i="9"/>
  <c r="A619" i="9"/>
  <c r="L518" i="9"/>
  <c r="N520" i="9"/>
  <c r="O522" i="9"/>
  <c r="I629" i="9"/>
  <c r="H631" i="9"/>
  <c r="P530" i="9" a="1"/>
  <c r="P530" i="9" s="1"/>
  <c r="M532" i="9"/>
  <c r="M534" i="9"/>
  <c r="N536" i="9"/>
  <c r="Q538" i="9"/>
  <c r="K540" i="9"/>
  <c r="L542" i="9"/>
  <c r="N544" i="9"/>
  <c r="O546" i="9"/>
  <c r="I653" i="9"/>
  <c r="H655" i="9"/>
  <c r="Q554" i="9"/>
  <c r="M556" i="9"/>
  <c r="A661" i="9"/>
  <c r="L660" i="9"/>
  <c r="K662" i="9"/>
  <c r="O664" i="9"/>
  <c r="A771" i="9"/>
  <c r="A773" i="9"/>
  <c r="A775" i="9"/>
  <c r="J674" i="9"/>
  <c r="M676" i="9"/>
  <c r="O678" i="9"/>
  <c r="O680" i="9"/>
  <c r="J682" i="9"/>
  <c r="L684" i="9"/>
  <c r="K686" i="9"/>
  <c r="O688" i="9"/>
  <c r="A795" i="9"/>
  <c r="A797" i="9"/>
  <c r="A799" i="9"/>
  <c r="J698" i="9"/>
  <c r="M700" i="9"/>
  <c r="O702" i="9"/>
  <c r="O704" i="9"/>
  <c r="J706" i="9"/>
  <c r="L708" i="9"/>
  <c r="K710" i="9"/>
  <c r="O712" i="9"/>
  <c r="A819" i="9"/>
  <c r="A821" i="9"/>
  <c r="A823" i="9"/>
  <c r="J722" i="9"/>
  <c r="M724" i="9"/>
  <c r="N726" i="9"/>
  <c r="O728" i="9"/>
  <c r="Q730" i="9"/>
  <c r="L732" i="9"/>
  <c r="K734" i="9"/>
  <c r="O736" i="9"/>
  <c r="I843" i="9"/>
  <c r="Q742" i="9"/>
  <c r="A847" i="9"/>
  <c r="N746" i="9"/>
  <c r="I851" i="9"/>
  <c r="L750" i="9"/>
  <c r="I769" i="9"/>
  <c r="I771" i="9"/>
  <c r="I773" i="9"/>
  <c r="Q672" i="9"/>
  <c r="Q674" i="9"/>
  <c r="L676" i="9"/>
  <c r="N678" i="9"/>
  <c r="N680" i="9"/>
  <c r="Q682" i="9"/>
  <c r="K684" i="9"/>
  <c r="L686" i="9"/>
  <c r="I793" i="9"/>
  <c r="I795" i="9"/>
  <c r="I797" i="9"/>
  <c r="Q696" i="9"/>
  <c r="Q698" i="9"/>
  <c r="L700" i="9"/>
  <c r="N702" i="9"/>
  <c r="N704" i="9"/>
  <c r="Q706" i="9"/>
  <c r="K708" i="9"/>
  <c r="L710" i="9"/>
  <c r="I817" i="9"/>
  <c r="I819" i="9"/>
  <c r="I821" i="9"/>
  <c r="Q720" i="9"/>
  <c r="Q722" i="9"/>
  <c r="L724" i="9"/>
  <c r="M726" i="9"/>
  <c r="N728" i="9"/>
  <c r="A833" i="9"/>
  <c r="K732" i="9"/>
  <c r="L734" i="9"/>
  <c r="I841" i="9"/>
  <c r="H843" i="9"/>
  <c r="I845" i="9"/>
  <c r="K744" i="9"/>
  <c r="A849" i="9"/>
  <c r="H851" i="9"/>
  <c r="A853" i="9"/>
  <c r="A855" i="9"/>
  <c r="N694" i="9"/>
  <c r="P696" i="9" a="1"/>
  <c r="P696" i="9" s="1"/>
  <c r="P698" i="9" a="1"/>
  <c r="P698" i="9" s="1"/>
  <c r="K700" i="9"/>
  <c r="M702" i="9"/>
  <c r="M704" i="9"/>
  <c r="P706" i="9" a="1"/>
  <c r="P706" i="9" s="1"/>
  <c r="J708" i="9"/>
  <c r="H815" i="9"/>
  <c r="H817" i="9"/>
  <c r="H819" i="9"/>
  <c r="N718" i="9"/>
  <c r="P720" i="9" a="1"/>
  <c r="P720" i="9" s="1"/>
  <c r="P722" i="9" a="1"/>
  <c r="P722" i="9" s="1"/>
  <c r="K724" i="9"/>
  <c r="L726" i="9"/>
  <c r="M728" i="9"/>
  <c r="P730" i="9" a="1"/>
  <c r="P730" i="9" s="1"/>
  <c r="J732" i="9"/>
  <c r="A839" i="9"/>
  <c r="H841" i="9"/>
  <c r="A843" i="9"/>
  <c r="H845" i="9"/>
  <c r="J744" i="9"/>
  <c r="K746" i="9"/>
  <c r="O748" i="9"/>
  <c r="K750" i="9"/>
  <c r="K752" i="9"/>
  <c r="P754" i="9" a="1"/>
  <c r="P754" i="9" s="1"/>
  <c r="Q756" i="9"/>
  <c r="A863" i="9"/>
  <c r="A865" i="9"/>
  <c r="A867" i="9"/>
  <c r="L766" i="9"/>
  <c r="N768" i="9"/>
  <c r="O770" i="9"/>
  <c r="Q772" i="9"/>
  <c r="K774" i="9"/>
  <c r="L776" i="9"/>
  <c r="O696" i="9"/>
  <c r="O698" i="9"/>
  <c r="J700" i="9"/>
  <c r="L702" i="9"/>
  <c r="K704" i="9"/>
  <c r="O706" i="9"/>
  <c r="A813" i="9"/>
  <c r="A815" i="9"/>
  <c r="A817" i="9"/>
  <c r="J716" i="9"/>
  <c r="M718" i="9"/>
  <c r="O720" i="9"/>
  <c r="O722" i="9"/>
  <c r="J724" i="9"/>
  <c r="A829" i="9"/>
  <c r="K728" i="9"/>
  <c r="O730" i="9"/>
  <c r="I837" i="9"/>
  <c r="I839" i="9"/>
  <c r="A841" i="9"/>
  <c r="J740" i="9"/>
  <c r="O742" i="9"/>
  <c r="Q744" i="9"/>
  <c r="Q746" i="9"/>
  <c r="M748" i="9"/>
  <c r="J750" i="9"/>
  <c r="M752" i="9"/>
  <c r="N754" i="9"/>
  <c r="Q758" i="9"/>
  <c r="H863" i="9"/>
  <c r="I865" i="9"/>
  <c r="Q764" i="9"/>
  <c r="K766" i="9"/>
  <c r="M768" i="9"/>
  <c r="N770" i="9"/>
  <c r="P772" i="9" a="1"/>
  <c r="P772" i="9" s="1"/>
  <c r="J774" i="9"/>
  <c r="K776" i="9"/>
  <c r="N778" i="9"/>
  <c r="A743" i="9"/>
  <c r="O642" i="9"/>
  <c r="Q644" i="9"/>
  <c r="L646" i="9"/>
  <c r="N648" i="9"/>
  <c r="N650" i="9"/>
  <c r="Q652" i="9"/>
  <c r="K654" i="9"/>
  <c r="L656" i="9"/>
  <c r="I763" i="9"/>
  <c r="I765" i="9"/>
  <c r="I767" i="9"/>
  <c r="Q666" i="9"/>
  <c r="Q668" i="9"/>
  <c r="L670" i="9"/>
  <c r="N672" i="9"/>
  <c r="N674" i="9"/>
  <c r="Q676" i="9"/>
  <c r="K678" i="9"/>
  <c r="L680" i="9"/>
  <c r="I787" i="9"/>
  <c r="I789" i="9"/>
  <c r="I791" i="9"/>
  <c r="Q690" i="9"/>
  <c r="Q692" i="9"/>
  <c r="L694" i="9"/>
  <c r="N696" i="9"/>
  <c r="N698" i="9"/>
  <c r="Q700" i="9"/>
  <c r="K702" i="9"/>
  <c r="L704" i="9"/>
  <c r="I811" i="9"/>
  <c r="I813" i="9"/>
  <c r="I815" i="9"/>
  <c r="Q714" i="9"/>
  <c r="Q716" i="9"/>
  <c r="L718" i="9"/>
  <c r="N720" i="9"/>
  <c r="N722" i="9"/>
  <c r="Q724" i="9"/>
  <c r="K726" i="9"/>
  <c r="A148" i="9"/>
  <c r="M990" i="9"/>
  <c r="H1169" i="9"/>
  <c r="K1030" i="9"/>
  <c r="H1217" i="9"/>
  <c r="H1265" i="9"/>
  <c r="J937" i="9"/>
  <c r="Q949" i="9"/>
  <c r="O963" i="9"/>
  <c r="A1153" i="9"/>
  <c r="M293" i="9"/>
  <c r="H759" i="9"/>
  <c r="I761" i="9"/>
  <c r="Q660" i="9"/>
  <c r="Q662" i="9"/>
  <c r="L664" i="9"/>
  <c r="N666" i="9"/>
  <c r="N668" i="9"/>
  <c r="Q670" i="9"/>
  <c r="K672" i="9"/>
  <c r="L674" i="9"/>
  <c r="I781" i="9"/>
  <c r="I783" i="9"/>
  <c r="I785" i="9"/>
  <c r="Q684" i="9"/>
  <c r="Q686" i="9"/>
  <c r="L688" i="9"/>
  <c r="N690" i="9"/>
  <c r="N692" i="9"/>
  <c r="Q694" i="9"/>
  <c r="K696" i="9"/>
  <c r="L698" i="9"/>
  <c r="I805" i="9"/>
  <c r="I807" i="9"/>
  <c r="I809" i="9"/>
  <c r="Q708" i="9"/>
  <c r="Q710" i="9"/>
  <c r="L712" i="9"/>
  <c r="N714" i="9"/>
  <c r="N716" i="9"/>
  <c r="Q718" i="9"/>
  <c r="K720" i="9"/>
  <c r="L722" i="9"/>
  <c r="I829" i="9"/>
  <c r="A831" i="9"/>
  <c r="N730" i="9"/>
  <c r="Q732" i="9"/>
  <c r="Q734" i="9"/>
  <c r="L736" i="9"/>
  <c r="N738" i="9"/>
  <c r="N740" i="9"/>
  <c r="L742" i="9"/>
  <c r="A1095" i="9"/>
  <c r="O920" i="9"/>
  <c r="O906" i="9"/>
  <c r="A1035" i="9"/>
  <c r="M880" i="9"/>
  <c r="Q868" i="9"/>
  <c r="A995" i="9"/>
  <c r="H983" i="9"/>
  <c r="I948" i="9"/>
  <c r="H920" i="9"/>
  <c r="M803" i="9"/>
  <c r="H894" i="9"/>
  <c r="L777" i="9"/>
  <c r="H868" i="9"/>
  <c r="I854" i="9"/>
  <c r="L737" i="9"/>
  <c r="Q725" i="9"/>
  <c r="J695" i="9"/>
  <c r="A746" i="9"/>
  <c r="N589" i="9"/>
  <c r="J537" i="9"/>
  <c r="N467" i="9"/>
  <c r="L389" i="9"/>
  <c r="N319" i="9"/>
  <c r="N963" i="9"/>
  <c r="P472" i="9" a="1"/>
  <c r="P472" i="9" s="1"/>
  <c r="K45" i="9"/>
  <c r="A185" i="9"/>
  <c r="B1076" i="9"/>
  <c r="T1076" i="9"/>
  <c r="D1076" i="9"/>
  <c r="C1076" i="9"/>
  <c r="D1084" i="9"/>
  <c r="C1084" i="9"/>
  <c r="B1084" i="9"/>
  <c r="T1084" i="9"/>
  <c r="T1068" i="9"/>
  <c r="D1068" i="9"/>
  <c r="C1068" i="9"/>
  <c r="B1068" i="9"/>
  <c r="D1062" i="9"/>
  <c r="C1062" i="9"/>
  <c r="B1062" i="9"/>
  <c r="T1062" i="9"/>
  <c r="D1060" i="9"/>
  <c r="C1060" i="9"/>
  <c r="B1060" i="9"/>
  <c r="T1060" i="9"/>
  <c r="D1038" i="9"/>
  <c r="C1038" i="9"/>
  <c r="B1038" i="9"/>
  <c r="T1038" i="9"/>
  <c r="D1036" i="9"/>
  <c r="C1036" i="9"/>
  <c r="B1036" i="9"/>
  <c r="T1036" i="9"/>
  <c r="T1026" i="9"/>
  <c r="D1026" i="9"/>
  <c r="C1026" i="9"/>
  <c r="B1026" i="9"/>
  <c r="T1012" i="9"/>
  <c r="C1012" i="9"/>
  <c r="B1012" i="9"/>
  <c r="D1012" i="9"/>
  <c r="C990" i="9"/>
  <c r="T990" i="9"/>
  <c r="B990" i="9"/>
  <c r="D990" i="9"/>
  <c r="T988" i="9"/>
  <c r="D988" i="9"/>
  <c r="C988" i="9"/>
  <c r="B988" i="9"/>
  <c r="T971" i="9"/>
  <c r="D971" i="9"/>
  <c r="C971" i="9"/>
  <c r="B971" i="9"/>
  <c r="C947" i="9"/>
  <c r="D947" i="9"/>
  <c r="B947" i="9"/>
  <c r="T947" i="9"/>
  <c r="C939" i="9"/>
  <c r="D939" i="9"/>
  <c r="B939" i="9"/>
  <c r="T939" i="9"/>
  <c r="T871" i="9"/>
  <c r="D871" i="9"/>
  <c r="C871" i="9"/>
  <c r="B871" i="9"/>
  <c r="C859" i="9"/>
  <c r="B859" i="9"/>
  <c r="T859" i="9"/>
  <c r="D859" i="9"/>
  <c r="T617" i="9"/>
  <c r="D617" i="9"/>
  <c r="C617" i="9"/>
  <c r="B617" i="9"/>
  <c r="L968" i="9"/>
  <c r="H1132" i="9"/>
  <c r="O942" i="9"/>
  <c r="I1106" i="9"/>
  <c r="I1242" i="9"/>
  <c r="I1194" i="9"/>
  <c r="N1025" i="9"/>
  <c r="L983" i="9"/>
  <c r="H1093" i="9"/>
  <c r="A1061" i="9"/>
  <c r="P906" i="9" a="1"/>
  <c r="P906" i="9" s="1"/>
  <c r="H1035" i="9"/>
  <c r="N880" i="9"/>
  <c r="I1009" i="9"/>
  <c r="M854" i="9"/>
  <c r="O840" i="9"/>
  <c r="A946" i="9"/>
  <c r="I920" i="9"/>
  <c r="N803" i="9"/>
  <c r="I894" i="9"/>
  <c r="M777" i="9"/>
  <c r="N763" i="9"/>
  <c r="Q751" i="9"/>
  <c r="K737" i="9"/>
  <c r="J725" i="9"/>
  <c r="H798" i="9"/>
  <c r="H746" i="9"/>
  <c r="O589" i="9"/>
  <c r="A640" i="9"/>
  <c r="O467" i="9"/>
  <c r="M389" i="9"/>
  <c r="O319" i="9"/>
  <c r="H1127" i="9"/>
  <c r="H1155" i="9"/>
  <c r="Q92" i="9"/>
  <c r="J107" i="9"/>
  <c r="T1018" i="9"/>
  <c r="D1018" i="9"/>
  <c r="C1018" i="9"/>
  <c r="B1018" i="9"/>
  <c r="T1092" i="9"/>
  <c r="D1092" i="9"/>
  <c r="C1092" i="9"/>
  <c r="B1092" i="9"/>
  <c r="B1064" i="9"/>
  <c r="T1064" i="9"/>
  <c r="D1064" i="9"/>
  <c r="C1064" i="9"/>
  <c r="B1040" i="9"/>
  <c r="T1040" i="9"/>
  <c r="D1040" i="9"/>
  <c r="C1040" i="9"/>
  <c r="T998" i="9"/>
  <c r="C998" i="9"/>
  <c r="B998" i="9"/>
  <c r="D998" i="9"/>
  <c r="T885" i="9"/>
  <c r="D885" i="9"/>
  <c r="C885" i="9"/>
  <c r="B885" i="9"/>
  <c r="T701" i="9"/>
  <c r="D701" i="9"/>
  <c r="C701" i="9"/>
  <c r="B701" i="9"/>
  <c r="H641" i="9"/>
  <c r="M524" i="9"/>
  <c r="A615" i="9"/>
  <c r="P966" i="9" a="1"/>
  <c r="P966" i="9" s="1"/>
  <c r="H1130" i="9"/>
  <c r="M940" i="9"/>
  <c r="I1104" i="9"/>
  <c r="A1242" i="9"/>
  <c r="A1194" i="9"/>
  <c r="O1025" i="9"/>
  <c r="M983" i="9"/>
  <c r="I1087" i="9"/>
  <c r="H1059" i="9"/>
  <c r="M904" i="9"/>
  <c r="A1033" i="9"/>
  <c r="L878" i="9"/>
  <c r="I1007" i="9"/>
  <c r="K852" i="9"/>
  <c r="K838" i="9"/>
  <c r="I940" i="9"/>
  <c r="H918" i="9"/>
  <c r="L801" i="9"/>
  <c r="H892" i="9"/>
  <c r="J775" i="9"/>
  <c r="J761" i="9"/>
  <c r="N749" i="9"/>
  <c r="K735" i="9"/>
  <c r="Q723" i="9"/>
  <c r="O685" i="9"/>
  <c r="K633" i="9"/>
  <c r="H684" i="9"/>
  <c r="L529" i="9"/>
  <c r="L455" i="9"/>
  <c r="H480" i="9"/>
  <c r="P305" i="9" a="1"/>
  <c r="P305" i="9" s="1"/>
  <c r="O937" i="9"/>
  <c r="D1074" i="9"/>
  <c r="C1074" i="9"/>
  <c r="B1074" i="9"/>
  <c r="T1074" i="9"/>
  <c r="T1024" i="9"/>
  <c r="D1024" i="9"/>
  <c r="C1024" i="9"/>
  <c r="B1024" i="9"/>
  <c r="T1016" i="9"/>
  <c r="C1016" i="9"/>
  <c r="B1016" i="9"/>
  <c r="D1016" i="9"/>
  <c r="T994" i="9"/>
  <c r="C994" i="9"/>
  <c r="D994" i="9"/>
  <c r="B994" i="9"/>
  <c r="T992" i="9"/>
  <c r="D992" i="9"/>
  <c r="C992" i="9"/>
  <c r="B992" i="9"/>
  <c r="T929" i="9"/>
  <c r="D929" i="9"/>
  <c r="B929" i="9"/>
  <c r="C929" i="9"/>
  <c r="T927" i="9"/>
  <c r="D927" i="9"/>
  <c r="C927" i="9"/>
  <c r="B927" i="9"/>
  <c r="T907" i="9"/>
  <c r="D907" i="9"/>
  <c r="C907" i="9"/>
  <c r="B907" i="9"/>
  <c r="T905" i="9"/>
  <c r="D905" i="9"/>
  <c r="B905" i="9"/>
  <c r="C905" i="9"/>
  <c r="T903" i="9"/>
  <c r="D903" i="9"/>
  <c r="C903" i="9"/>
  <c r="B903" i="9"/>
  <c r="T867" i="9"/>
  <c r="D867" i="9"/>
  <c r="B867" i="9"/>
  <c r="C867" i="9"/>
  <c r="H665" i="9"/>
  <c r="J550" i="9"/>
  <c r="I627" i="9"/>
  <c r="J510" i="9"/>
  <c r="N966" i="9"/>
  <c r="I1130" i="9"/>
  <c r="H1234" i="9"/>
  <c r="O1035" i="9"/>
  <c r="L1023" i="9"/>
  <c r="M980" i="9"/>
  <c r="A1085" i="9"/>
  <c r="I1059" i="9"/>
  <c r="N904" i="9"/>
  <c r="H1033" i="9"/>
  <c r="M878" i="9"/>
  <c r="M864" i="9"/>
  <c r="L852" i="9"/>
  <c r="J838" i="9"/>
  <c r="A938" i="9"/>
  <c r="I918" i="9"/>
  <c r="M801" i="9"/>
  <c r="N787" i="9"/>
  <c r="K775" i="9"/>
  <c r="M761" i="9"/>
  <c r="O749" i="9"/>
  <c r="L735" i="9"/>
  <c r="A826" i="9"/>
  <c r="P685" i="9" a="1"/>
  <c r="P685" i="9" s="1"/>
  <c r="L633" i="9"/>
  <c r="N581" i="9"/>
  <c r="M529" i="9"/>
  <c r="H558" i="9"/>
  <c r="M375" i="9"/>
  <c r="Q305" i="9"/>
  <c r="I757" i="9"/>
  <c r="L650" i="9"/>
  <c r="K648" i="9"/>
  <c r="Q646" i="9"/>
  <c r="N644" i="9"/>
  <c r="L642" i="9"/>
  <c r="J640" i="9"/>
  <c r="O638" i="9"/>
  <c r="N636" i="9"/>
  <c r="M634" i="9"/>
  <c r="A735" i="9"/>
  <c r="Q630" i="9"/>
  <c r="J626" i="9"/>
  <c r="A727" i="9"/>
  <c r="P622" i="9" a="1"/>
  <c r="P622" i="9" s="1"/>
  <c r="M620" i="9"/>
  <c r="L618" i="9"/>
  <c r="K616" i="9"/>
  <c r="P614" i="9" a="1"/>
  <c r="P614" i="9" s="1"/>
  <c r="O612" i="9"/>
  <c r="A713" i="9"/>
  <c r="I711" i="9"/>
  <c r="I709" i="9"/>
  <c r="J602" i="9"/>
  <c r="J600" i="9"/>
  <c r="P598" i="9" a="1"/>
  <c r="P598" i="9" s="1"/>
  <c r="M596" i="9"/>
  <c r="M594" i="9"/>
  <c r="K592" i="9"/>
  <c r="O590" i="9"/>
  <c r="O588" i="9"/>
  <c r="A689" i="9"/>
  <c r="I687" i="9"/>
  <c r="I685" i="9"/>
  <c r="J578" i="9"/>
  <c r="J576" i="9"/>
  <c r="P574" i="9" a="1"/>
  <c r="P574" i="9" s="1"/>
  <c r="M572" i="9"/>
  <c r="L570" i="9"/>
  <c r="K568" i="9"/>
  <c r="P566" i="9" a="1"/>
  <c r="P566" i="9" s="1"/>
  <c r="O564" i="9"/>
  <c r="A665" i="9"/>
  <c r="I663" i="9"/>
  <c r="I661" i="9"/>
  <c r="J554" i="9"/>
  <c r="A655" i="9"/>
  <c r="P550" i="9" a="1"/>
  <c r="P550" i="9" s="1"/>
  <c r="M548" i="9"/>
  <c r="K546" i="9"/>
  <c r="J544" i="9"/>
  <c r="P542" i="9" a="1"/>
  <c r="P542" i="9" s="1"/>
  <c r="A643" i="9"/>
  <c r="A641" i="9"/>
  <c r="I639" i="9"/>
  <c r="I637" i="9"/>
  <c r="J530" i="9"/>
  <c r="Q528" i="9"/>
  <c r="O526" i="9"/>
  <c r="H627" i="9"/>
  <c r="K522" i="9"/>
  <c r="A623" i="9"/>
  <c r="N518" i="9"/>
  <c r="H619" i="9"/>
  <c r="J514" i="9"/>
  <c r="I615" i="9"/>
  <c r="I613" i="9"/>
  <c r="M506" i="9"/>
  <c r="K504" i="9"/>
  <c r="A1154" i="9"/>
  <c r="H1152" i="9"/>
  <c r="I1150" i="9"/>
  <c r="Q970" i="9"/>
  <c r="P968" i="9" a="1"/>
  <c r="P968" i="9" s="1"/>
  <c r="M966" i="9"/>
  <c r="P964" i="9" a="1"/>
  <c r="P964" i="9" s="1"/>
  <c r="P962" i="9" a="1"/>
  <c r="P962" i="9" s="1"/>
  <c r="O960" i="9"/>
  <c r="K958" i="9"/>
  <c r="O956" i="9"/>
  <c r="A1130" i="9"/>
  <c r="H1128" i="9"/>
  <c r="I1126" i="9"/>
  <c r="Q946" i="9"/>
  <c r="K944" i="9"/>
  <c r="L942" i="9"/>
  <c r="L940" i="9"/>
  <c r="N938" i="9"/>
  <c r="N936" i="9"/>
  <c r="P934" i="9" a="1"/>
  <c r="P934" i="9" s="1"/>
  <c r="O932" i="9"/>
  <c r="A1106" i="9"/>
  <c r="H1104" i="9"/>
  <c r="J926" i="9"/>
  <c r="H1266" i="9"/>
  <c r="A1258" i="9"/>
  <c r="A1250" i="9"/>
  <c r="H1242" i="9"/>
  <c r="A1234" i="9"/>
  <c r="A1226" i="9"/>
  <c r="H1218" i="9"/>
  <c r="A1210" i="9"/>
  <c r="A1202" i="9"/>
  <c r="H1194" i="9"/>
  <c r="N1035" i="9"/>
  <c r="J1033" i="9"/>
  <c r="Q1031" i="9"/>
  <c r="O1029" i="9"/>
  <c r="L1027" i="9"/>
  <c r="L1025" i="9"/>
  <c r="K1023" i="9"/>
  <c r="Q1021" i="9"/>
  <c r="H1170" i="9"/>
  <c r="H1168" i="9"/>
  <c r="A1165" i="9"/>
  <c r="K983" i="9"/>
  <c r="L980" i="9"/>
  <c r="Q825" i="9"/>
  <c r="J925" i="9"/>
  <c r="I1095" i="9"/>
  <c r="H1087" i="9"/>
  <c r="A1079" i="9"/>
  <c r="I1071" i="9"/>
  <c r="Q924" i="9"/>
  <c r="O922" i="9"/>
  <c r="N920" i="9"/>
  <c r="L918" i="9"/>
  <c r="H1057" i="9"/>
  <c r="A1055" i="9"/>
  <c r="I1053" i="9"/>
  <c r="Q908" i="9"/>
  <c r="M906" i="9"/>
  <c r="L904" i="9"/>
  <c r="K902" i="9"/>
  <c r="Q900" i="9"/>
  <c r="O898" i="9"/>
  <c r="N896" i="9"/>
  <c r="L894" i="9"/>
  <c r="Q892" i="9"/>
  <c r="H1031" i="9"/>
  <c r="H1029" i="9"/>
  <c r="Q884" i="9"/>
  <c r="M882" i="9"/>
  <c r="L880" i="9"/>
  <c r="K878" i="9"/>
  <c r="Q876" i="9"/>
  <c r="O874" i="9"/>
  <c r="M872" i="9"/>
  <c r="K870" i="9"/>
  <c r="P868" i="9" a="1"/>
  <c r="P868" i="9" s="1"/>
  <c r="H1007" i="9"/>
  <c r="I1005" i="9"/>
  <c r="J860" i="9"/>
  <c r="L858" i="9"/>
  <c r="H997" i="9"/>
  <c r="L854" i="9"/>
  <c r="J852" i="9"/>
  <c r="O850" i="9"/>
  <c r="O848" i="9"/>
  <c r="M846" i="9"/>
  <c r="A985" i="9"/>
  <c r="A983" i="9"/>
  <c r="A981" i="9"/>
  <c r="Q836" i="9"/>
  <c r="I972" i="9"/>
  <c r="I964" i="9"/>
  <c r="A956" i="9"/>
  <c r="H948" i="9"/>
  <c r="H940" i="9"/>
  <c r="I932" i="9"/>
  <c r="Q823" i="9"/>
  <c r="O821" i="9"/>
  <c r="N819" i="9"/>
  <c r="L817" i="9"/>
  <c r="A918" i="9"/>
  <c r="A916" i="9"/>
  <c r="A914" i="9"/>
  <c r="Q807" i="9"/>
  <c r="M805" i="9"/>
  <c r="L803" i="9"/>
  <c r="K801" i="9"/>
  <c r="Q799" i="9"/>
  <c r="O797" i="9"/>
  <c r="N795" i="9"/>
  <c r="L793" i="9"/>
  <c r="A894" i="9"/>
  <c r="A892" i="9"/>
  <c r="A890" i="9"/>
  <c r="Q783" i="9"/>
  <c r="M781" i="9"/>
  <c r="L779" i="9"/>
  <c r="K777" i="9"/>
  <c r="Q775" i="9"/>
  <c r="O773" i="9"/>
  <c r="N771" i="9"/>
  <c r="L769" i="9"/>
  <c r="A870" i="9"/>
  <c r="A868" i="9"/>
  <c r="A866" i="9"/>
  <c r="Q759" i="9"/>
  <c r="P757" i="9" a="1"/>
  <c r="P757" i="9" s="1"/>
  <c r="I858" i="9"/>
  <c r="A856" i="9"/>
  <c r="H854" i="9"/>
  <c r="A852" i="9"/>
  <c r="L747" i="9"/>
  <c r="H848" i="9"/>
  <c r="O743" i="9"/>
  <c r="H844" i="9"/>
  <c r="A842" i="9"/>
  <c r="J735" i="9"/>
  <c r="P733" i="9" a="1"/>
  <c r="P733" i="9" s="1"/>
  <c r="M731" i="9"/>
  <c r="M729" i="9"/>
  <c r="K727" i="9"/>
  <c r="P725" i="9" a="1"/>
  <c r="P725" i="9" s="1"/>
  <c r="P723" i="9" a="1"/>
  <c r="P723" i="9" s="1"/>
  <c r="N721" i="9"/>
  <c r="H822" i="9"/>
  <c r="A816" i="9"/>
  <c r="N705" i="9"/>
  <c r="I800" i="9"/>
  <c r="K687" i="9"/>
  <c r="L679" i="9"/>
  <c r="I774" i="9"/>
  <c r="Q661" i="9"/>
  <c r="P653" i="9" a="1"/>
  <c r="P653" i="9" s="1"/>
  <c r="I748" i="9"/>
  <c r="M635" i="9"/>
  <c r="O627" i="9"/>
  <c r="J617" i="9"/>
  <c r="L609" i="9"/>
  <c r="A704" i="9"/>
  <c r="J591" i="9"/>
  <c r="K583" i="9"/>
  <c r="I678" i="9"/>
  <c r="P565" i="9" a="1"/>
  <c r="P565" i="9" s="1"/>
  <c r="P557" i="9" a="1"/>
  <c r="P557" i="9" s="1"/>
  <c r="I652" i="9"/>
  <c r="M539" i="9"/>
  <c r="N531" i="9"/>
  <c r="J521" i="9"/>
  <c r="J509" i="9"/>
  <c r="J495" i="9"/>
  <c r="P483" i="9" a="1"/>
  <c r="P483" i="9" s="1"/>
  <c r="Q469" i="9"/>
  <c r="O457" i="9"/>
  <c r="O443" i="9"/>
  <c r="H534" i="9"/>
  <c r="M417" i="9"/>
  <c r="Q405" i="9"/>
  <c r="J391" i="9"/>
  <c r="I482" i="9"/>
  <c r="M365" i="9"/>
  <c r="H405" i="9"/>
  <c r="J344" i="9"/>
  <c r="A341" i="9"/>
  <c r="Q321" i="9"/>
  <c r="I313" i="9"/>
  <c r="O295" i="9"/>
  <c r="I1155" i="9"/>
  <c r="P965" i="9" a="1"/>
  <c r="P965" i="9" s="1"/>
  <c r="A1129" i="9"/>
  <c r="I1115" i="9"/>
  <c r="I1225" i="9"/>
  <c r="N1032" i="9"/>
  <c r="A1171" i="9"/>
  <c r="J45" i="9"/>
  <c r="I291" i="9"/>
  <c r="K271" i="9"/>
  <c r="M239" i="9"/>
  <c r="Q187" i="9"/>
  <c r="O127" i="9"/>
  <c r="J408" i="9"/>
  <c r="Q72" i="9"/>
  <c r="A158" i="9"/>
  <c r="A274" i="9"/>
  <c r="P30" i="9" a="1"/>
  <c r="P30" i="9" s="1"/>
  <c r="Q43" i="9"/>
  <c r="P283" i="9" a="1"/>
  <c r="P283" i="9" s="1"/>
  <c r="I275" i="9"/>
  <c r="I235" i="9"/>
  <c r="O177" i="9"/>
  <c r="H111" i="9"/>
  <c r="K382" i="9"/>
  <c r="A84" i="9"/>
  <c r="N218" i="9"/>
  <c r="A741" i="9"/>
  <c r="Q636" i="9"/>
  <c r="L632" i="9"/>
  <c r="K630" i="9"/>
  <c r="P628" i="9" a="1"/>
  <c r="P628" i="9" s="1"/>
  <c r="M626" i="9"/>
  <c r="L624" i="9"/>
  <c r="K622" i="9"/>
  <c r="P620" i="9" a="1"/>
  <c r="P620" i="9" s="1"/>
  <c r="O618" i="9"/>
  <c r="A719" i="9"/>
  <c r="I717" i="9"/>
  <c r="I715" i="9"/>
  <c r="J608" i="9"/>
  <c r="A709" i="9"/>
  <c r="P604" i="9" a="1"/>
  <c r="P604" i="9" s="1"/>
  <c r="M602" i="9"/>
  <c r="L600" i="9"/>
  <c r="K598" i="9"/>
  <c r="P596" i="9" a="1"/>
  <c r="P596" i="9" s="1"/>
  <c r="O594" i="9"/>
  <c r="A695" i="9"/>
  <c r="I693" i="9"/>
  <c r="I691" i="9"/>
  <c r="J584" i="9"/>
  <c r="J582" i="9"/>
  <c r="P580" i="9" a="1"/>
  <c r="P580" i="9" s="1"/>
  <c r="M578" i="9"/>
  <c r="M576" i="9"/>
  <c r="K574" i="9"/>
  <c r="O572" i="9"/>
  <c r="O570" i="9"/>
  <c r="A671" i="9"/>
  <c r="I669" i="9"/>
  <c r="I667" i="9"/>
  <c r="J560" i="9"/>
  <c r="J558" i="9"/>
  <c r="P556" i="9" a="1"/>
  <c r="P556" i="9" s="1"/>
  <c r="M554" i="9"/>
  <c r="L552" i="9"/>
  <c r="K550" i="9"/>
  <c r="P548" i="9" a="1"/>
  <c r="P548" i="9" s="1"/>
  <c r="N546" i="9"/>
  <c r="A647" i="9"/>
  <c r="I645" i="9"/>
  <c r="I643" i="9"/>
  <c r="J536" i="9"/>
  <c r="Q534" i="9"/>
  <c r="O532" i="9"/>
  <c r="M530" i="9"/>
  <c r="L528" i="9"/>
  <c r="A629" i="9"/>
  <c r="N524" i="9"/>
  <c r="M522" i="9"/>
  <c r="H623" i="9"/>
  <c r="Q518" i="9"/>
  <c r="P516" i="9" a="1"/>
  <c r="P516" i="9" s="1"/>
  <c r="M512" i="9"/>
  <c r="K510" i="9"/>
  <c r="J508" i="9"/>
  <c r="P506" i="9" a="1"/>
  <c r="P506" i="9" s="1"/>
  <c r="N504" i="9"/>
  <c r="O976" i="9"/>
  <c r="L974" i="9"/>
  <c r="M972" i="9"/>
  <c r="O970" i="9"/>
  <c r="M968" i="9"/>
  <c r="O966" i="9"/>
  <c r="K964" i="9"/>
  <c r="O962" i="9"/>
  <c r="H1136" i="9"/>
  <c r="I1134" i="9"/>
  <c r="I1132" i="9"/>
  <c r="Q952" i="9"/>
  <c r="K950" i="9"/>
  <c r="L948" i="9"/>
  <c r="L946" i="9"/>
  <c r="N944" i="9"/>
  <c r="N942" i="9"/>
  <c r="J940" i="9"/>
  <c r="H1114" i="9"/>
  <c r="Q936" i="9"/>
  <c r="I1110" i="9"/>
  <c r="I1108" i="9"/>
  <c r="J928" i="9"/>
  <c r="M926" i="9"/>
  <c r="A1264" i="9"/>
  <c r="H1256" i="9"/>
  <c r="A1248" i="9"/>
  <c r="A1240" i="9"/>
  <c r="H1232" i="9"/>
  <c r="A1224" i="9"/>
  <c r="A1216" i="9"/>
  <c r="H1208" i="9"/>
  <c r="A1200" i="9"/>
  <c r="A1192" i="9"/>
  <c r="Q1035" i="9"/>
  <c r="N1033" i="9"/>
  <c r="L1031" i="9"/>
  <c r="K1029" i="9"/>
  <c r="Q1027" i="9"/>
  <c r="A1176" i="9"/>
  <c r="H1174" i="9"/>
  <c r="A1172" i="9"/>
  <c r="P992" i="9" a="1"/>
  <c r="P992" i="9" s="1"/>
  <c r="L989" i="9"/>
  <c r="K986" i="9"/>
  <c r="N983" i="9"/>
  <c r="P980" i="9" a="1"/>
  <c r="P980" i="9" s="1"/>
  <c r="K825" i="9"/>
  <c r="M925" i="9"/>
  <c r="I1093" i="9"/>
  <c r="H1085" i="9"/>
  <c r="H1077" i="9"/>
  <c r="I1069" i="9"/>
  <c r="L924" i="9"/>
  <c r="A1063" i="9"/>
  <c r="H1061" i="9"/>
  <c r="A1059" i="9"/>
  <c r="Q914" i="9"/>
  <c r="M912" i="9"/>
  <c r="L910" i="9"/>
  <c r="K908" i="9"/>
  <c r="Q906" i="9"/>
  <c r="O904" i="9"/>
  <c r="N902" i="9"/>
  <c r="L900" i="9"/>
  <c r="A1039" i="9"/>
  <c r="H1037" i="9"/>
  <c r="I1035" i="9"/>
  <c r="Q890" i="9"/>
  <c r="M888" i="9"/>
  <c r="L886" i="9"/>
  <c r="K884" i="9"/>
  <c r="P882" i="9" a="1"/>
  <c r="P882" i="9" s="1"/>
  <c r="O880" i="9"/>
  <c r="N878" i="9"/>
  <c r="H1017" i="9"/>
  <c r="A1015" i="9"/>
  <c r="A1013" i="9"/>
  <c r="I1011" i="9"/>
  <c r="J866" i="9"/>
  <c r="N864" i="9"/>
  <c r="K862" i="9"/>
  <c r="O860" i="9"/>
  <c r="O858" i="9"/>
  <c r="P856" i="9" a="1"/>
  <c r="P856" i="9" s="1"/>
  <c r="N854" i="9"/>
  <c r="M852" i="9"/>
  <c r="I991" i="9"/>
  <c r="H989" i="9"/>
  <c r="I987" i="9"/>
  <c r="Q842" i="9"/>
  <c r="N840" i="9"/>
  <c r="L838" i="9"/>
  <c r="L836" i="9"/>
  <c r="H970" i="9"/>
  <c r="H962" i="9"/>
  <c r="I954" i="9"/>
  <c r="H946" i="9"/>
  <c r="H938" i="9"/>
  <c r="H930" i="9"/>
  <c r="L823" i="9"/>
  <c r="A924" i="9"/>
  <c r="A922" i="9"/>
  <c r="A920" i="9"/>
  <c r="Q813" i="9"/>
  <c r="M811" i="9"/>
  <c r="L809" i="9"/>
  <c r="K807" i="9"/>
  <c r="Q805" i="9"/>
  <c r="O803" i="9"/>
  <c r="N801" i="9"/>
  <c r="L799" i="9"/>
  <c r="A900" i="9"/>
  <c r="A898" i="9"/>
  <c r="A896" i="9"/>
  <c r="Q789" i="9"/>
  <c r="M787" i="9"/>
  <c r="L785" i="9"/>
  <c r="K783" i="9"/>
  <c r="Q781" i="9"/>
  <c r="O779" i="9"/>
  <c r="N777" i="9"/>
  <c r="L775" i="9"/>
  <c r="A876" i="9"/>
  <c r="A874" i="9"/>
  <c r="A872" i="9"/>
  <c r="Q765" i="9"/>
  <c r="M763" i="9"/>
  <c r="K761" i="9"/>
  <c r="H862" i="9"/>
  <c r="H860" i="9"/>
  <c r="L755" i="9"/>
  <c r="M753" i="9"/>
  <c r="J751" i="9"/>
  <c r="H852" i="9"/>
  <c r="H850" i="9"/>
  <c r="A848" i="9"/>
  <c r="L741" i="9"/>
  <c r="P739" i="9" a="1"/>
  <c r="P739" i="9" s="1"/>
  <c r="M737" i="9"/>
  <c r="M735" i="9"/>
  <c r="K733" i="9"/>
  <c r="P731" i="9" a="1"/>
  <c r="P731" i="9" s="1"/>
  <c r="P729" i="9" a="1"/>
  <c r="P729" i="9" s="1"/>
  <c r="N727" i="9"/>
  <c r="H828" i="9"/>
  <c r="H826" i="9"/>
  <c r="H824" i="9"/>
  <c r="P717" i="9" a="1"/>
  <c r="P717" i="9" s="1"/>
  <c r="L711" i="9"/>
  <c r="L703" i="9"/>
  <c r="I798" i="9"/>
  <c r="Q685" i="9"/>
  <c r="Q677" i="9"/>
  <c r="I772" i="9"/>
  <c r="N659" i="9"/>
  <c r="Q651" i="9"/>
  <c r="L641" i="9"/>
  <c r="H736" i="9"/>
  <c r="A728" i="9"/>
  <c r="A718" i="9"/>
  <c r="K607" i="9"/>
  <c r="I702" i="9"/>
  <c r="P589" i="9" a="1"/>
  <c r="P589" i="9" s="1"/>
  <c r="O581" i="9"/>
  <c r="I676" i="9"/>
  <c r="M563" i="9"/>
  <c r="O555" i="9"/>
  <c r="J545" i="9"/>
  <c r="K537" i="9"/>
  <c r="A632" i="9"/>
  <c r="K517" i="9"/>
  <c r="N505" i="9"/>
  <c r="N491" i="9"/>
  <c r="L479" i="9"/>
  <c r="L465" i="9"/>
  <c r="A556" i="9"/>
  <c r="K439" i="9"/>
  <c r="H530" i="9"/>
  <c r="Q413" i="9"/>
  <c r="H504" i="9"/>
  <c r="J387" i="9"/>
  <c r="J373" i="9"/>
  <c r="P361" i="9" a="1"/>
  <c r="P361" i="9" s="1"/>
  <c r="I389" i="9"/>
  <c r="A351" i="9"/>
  <c r="P329" i="9" a="1"/>
  <c r="P329" i="9" s="1"/>
  <c r="L317" i="9"/>
  <c r="N303" i="9"/>
  <c r="I297" i="9"/>
  <c r="K991" i="9"/>
  <c r="H1151" i="9"/>
  <c r="J961" i="9"/>
  <c r="P947" i="9" a="1"/>
  <c r="P947" i="9" s="1"/>
  <c r="P935" i="9" a="1"/>
  <c r="P935" i="9" s="1"/>
  <c r="I1265" i="9"/>
  <c r="I1217" i="9"/>
  <c r="L1030" i="9"/>
  <c r="I1169" i="9"/>
  <c r="L987" i="9"/>
  <c r="P142" i="9" a="1"/>
  <c r="P142" i="9" s="1"/>
  <c r="P502" i="9" a="1"/>
  <c r="P502" i="9" s="1"/>
  <c r="P466" i="9" a="1"/>
  <c r="P466" i="9" s="1"/>
  <c r="H18" i="9"/>
  <c r="P440" i="9" a="1"/>
  <c r="P440" i="9" s="1"/>
  <c r="H43" i="9"/>
  <c r="N281" i="9"/>
  <c r="A273" i="9"/>
  <c r="Q221" i="9"/>
  <c r="L169" i="9"/>
  <c r="H87" i="9"/>
  <c r="J380" i="9"/>
  <c r="I74" i="9"/>
  <c r="J168" i="9"/>
  <c r="M694" i="9"/>
  <c r="J692" i="9"/>
  <c r="A793" i="9"/>
  <c r="A791" i="9"/>
  <c r="A789" i="9"/>
  <c r="O682" i="9"/>
  <c r="K680" i="9"/>
  <c r="L678" i="9"/>
  <c r="J676" i="9"/>
  <c r="O674" i="9"/>
  <c r="O672" i="9"/>
  <c r="M670" i="9"/>
  <c r="J668" i="9"/>
  <c r="A769" i="9"/>
  <c r="A767" i="9"/>
  <c r="A765" i="9"/>
  <c r="O658" i="9"/>
  <c r="K656" i="9"/>
  <c r="L654" i="9"/>
  <c r="J652" i="9"/>
  <c r="O650" i="9"/>
  <c r="O648" i="9"/>
  <c r="M646" i="9"/>
  <c r="H747" i="9"/>
  <c r="P642" i="9" a="1"/>
  <c r="P642" i="9" s="1"/>
  <c r="M640" i="9"/>
  <c r="J638" i="9"/>
  <c r="O634" i="9"/>
  <c r="M632" i="9"/>
  <c r="L630" i="9"/>
  <c r="Q628" i="9"/>
  <c r="H729" i="9"/>
  <c r="M624" i="9"/>
  <c r="L622" i="9"/>
  <c r="H723" i="9"/>
  <c r="P618" i="9" a="1"/>
  <c r="P618" i="9" s="1"/>
  <c r="H719" i="9"/>
  <c r="A717" i="9"/>
  <c r="N610" i="9"/>
  <c r="K608" i="9"/>
  <c r="J606" i="9"/>
  <c r="Q604" i="9"/>
  <c r="N602" i="9"/>
  <c r="M600" i="9"/>
  <c r="L598" i="9"/>
  <c r="Q596" i="9"/>
  <c r="P594" i="9" a="1"/>
  <c r="P594" i="9" s="1"/>
  <c r="H695" i="9"/>
  <c r="A693" i="9"/>
  <c r="N586" i="9"/>
  <c r="K584" i="9"/>
  <c r="A685" i="9"/>
  <c r="Q580" i="9"/>
  <c r="N578" i="9"/>
  <c r="N576" i="9"/>
  <c r="L574" i="9"/>
  <c r="P572" i="9" a="1"/>
  <c r="P572" i="9" s="1"/>
  <c r="P570" i="9" a="1"/>
  <c r="P570" i="9" s="1"/>
  <c r="H671" i="9"/>
  <c r="A669" i="9"/>
  <c r="N562" i="9"/>
  <c r="K560" i="9"/>
  <c r="K558" i="9"/>
  <c r="Q556" i="9"/>
  <c r="H657" i="9"/>
  <c r="M552" i="9"/>
  <c r="L550" i="9"/>
  <c r="H651" i="9"/>
  <c r="P546" i="9" a="1"/>
  <c r="P546" i="9" s="1"/>
  <c r="H647" i="9"/>
  <c r="A645" i="9"/>
  <c r="K538" i="9"/>
  <c r="K536" i="9"/>
  <c r="A637" i="9"/>
  <c r="P532" i="9" a="1"/>
  <c r="P532" i="9" s="1"/>
  <c r="N530" i="9"/>
  <c r="M528" i="9"/>
  <c r="J526" i="9"/>
  <c r="O524" i="9"/>
  <c r="I625" i="9"/>
  <c r="M520" i="9"/>
  <c r="A621" i="9"/>
  <c r="K514" i="9"/>
  <c r="N512" i="9"/>
  <c r="L510" i="9"/>
  <c r="K508" i="9"/>
  <c r="Q506" i="9"/>
  <c r="O504" i="9"/>
  <c r="P978" i="9" a="1"/>
  <c r="P978" i="9" s="1"/>
  <c r="M976" i="9"/>
  <c r="M974" i="9"/>
  <c r="P972" i="9" a="1"/>
  <c r="P972" i="9" s="1"/>
  <c r="P970" i="9" a="1"/>
  <c r="P970" i="9" s="1"/>
  <c r="Q968" i="9"/>
  <c r="Q966" i="9"/>
  <c r="N964" i="9"/>
  <c r="A1138" i="9"/>
  <c r="I1136" i="9"/>
  <c r="A1134" i="9"/>
  <c r="J954" i="9"/>
  <c r="L952" i="9"/>
  <c r="L950" i="9"/>
  <c r="M948" i="9"/>
  <c r="M946" i="9"/>
  <c r="Q944" i="9"/>
  <c r="A1118" i="9"/>
  <c r="A1116" i="9"/>
  <c r="J938" i="9"/>
  <c r="K936" i="9"/>
  <c r="A1110" i="9"/>
  <c r="N930" i="9"/>
  <c r="K928" i="9"/>
  <c r="A1102" i="9"/>
  <c r="N926" i="9"/>
  <c r="H1264" i="9"/>
  <c r="I1256" i="9"/>
  <c r="H1248" i="9"/>
  <c r="H1240" i="9"/>
  <c r="I1232" i="9"/>
  <c r="H1224" i="9"/>
  <c r="H1216" i="9"/>
  <c r="I1208" i="9"/>
  <c r="H1200" i="9"/>
  <c r="H1192" i="9"/>
  <c r="J1035" i="9"/>
  <c r="O1033" i="9"/>
  <c r="N1031" i="9"/>
  <c r="L1029" i="9"/>
  <c r="A1178" i="9"/>
  <c r="H1176" i="9"/>
  <c r="I1174" i="9"/>
  <c r="P1019" i="9" a="1"/>
  <c r="P1019" i="9" s="1"/>
  <c r="K992" i="9"/>
  <c r="M989" i="9"/>
  <c r="L986" i="9"/>
  <c r="P983" i="9" a="1"/>
  <c r="P983" i="9" s="1"/>
  <c r="Q980" i="9"/>
  <c r="L825" i="9"/>
  <c r="N925" i="9"/>
  <c r="A1093" i="9"/>
  <c r="I1085" i="9"/>
  <c r="I1077" i="9"/>
  <c r="A1069" i="9"/>
  <c r="A1065" i="9"/>
  <c r="H1063" i="9"/>
  <c r="I1061" i="9"/>
  <c r="J916" i="9"/>
  <c r="P914" i="9" a="1"/>
  <c r="P914" i="9" s="1"/>
  <c r="O912" i="9"/>
  <c r="M910" i="9"/>
  <c r="L908" i="9"/>
  <c r="J906" i="9"/>
  <c r="P904" i="9" a="1"/>
  <c r="P904" i="9" s="1"/>
  <c r="O902" i="9"/>
  <c r="A1041" i="9"/>
  <c r="H1039" i="9"/>
  <c r="I1037" i="9"/>
  <c r="J892" i="9"/>
  <c r="P890" i="9" a="1"/>
  <c r="P890" i="9" s="1"/>
  <c r="O888" i="9"/>
  <c r="M886" i="9"/>
  <c r="L884" i="9"/>
  <c r="Q882" i="9"/>
  <c r="I1021" i="9"/>
  <c r="O878" i="9"/>
  <c r="K876" i="9"/>
  <c r="H1015" i="9"/>
  <c r="I1013" i="9"/>
  <c r="J868" i="9"/>
  <c r="P866" i="9" a="1"/>
  <c r="P866" i="9" s="1"/>
  <c r="Q864" i="9"/>
  <c r="L862" i="9"/>
  <c r="P860" i="9" a="1"/>
  <c r="P860" i="9" s="1"/>
  <c r="P858" i="9" a="1"/>
  <c r="P858" i="9" s="1"/>
  <c r="J856" i="9"/>
  <c r="O854" i="9"/>
  <c r="A993" i="9"/>
  <c r="H991" i="9"/>
  <c r="I989" i="9"/>
  <c r="K844" i="9"/>
  <c r="J842" i="9"/>
  <c r="P840" i="9" a="1"/>
  <c r="P840" i="9" s="1"/>
  <c r="M838" i="9"/>
  <c r="M836" i="9"/>
  <c r="I970" i="9"/>
  <c r="I962" i="9"/>
  <c r="A954" i="9"/>
  <c r="I946" i="9"/>
  <c r="I938" i="9"/>
  <c r="I930" i="9"/>
  <c r="H926" i="9"/>
  <c r="H924" i="9"/>
  <c r="H922" i="9"/>
  <c r="J815" i="9"/>
  <c r="P813" i="9" a="1"/>
  <c r="P813" i="9" s="1"/>
  <c r="O811" i="9"/>
  <c r="M809" i="9"/>
  <c r="L807" i="9"/>
  <c r="J805" i="9"/>
  <c r="P803" i="9" a="1"/>
  <c r="P803" i="9" s="1"/>
  <c r="O801" i="9"/>
  <c r="H902" i="9"/>
  <c r="H900" i="9"/>
  <c r="H898" i="9"/>
  <c r="J791" i="9"/>
  <c r="P789" i="9" a="1"/>
  <c r="P789" i="9" s="1"/>
  <c r="O787" i="9"/>
  <c r="M785" i="9"/>
  <c r="L783" i="9"/>
  <c r="J781" i="9"/>
  <c r="P779" i="9" a="1"/>
  <c r="P779" i="9" s="1"/>
  <c r="O777" i="9"/>
  <c r="H878" i="9"/>
  <c r="H876" i="9"/>
  <c r="H874" i="9"/>
  <c r="J767" i="9"/>
  <c r="P765" i="9" a="1"/>
  <c r="P765" i="9" s="1"/>
  <c r="O763" i="9"/>
  <c r="L761" i="9"/>
  <c r="J759" i="9"/>
  <c r="I860" i="9"/>
  <c r="N755" i="9"/>
  <c r="N753" i="9"/>
  <c r="K751" i="9"/>
  <c r="I852" i="9"/>
  <c r="I850" i="9"/>
  <c r="J743" i="9"/>
  <c r="M741" i="9"/>
  <c r="Q739" i="9"/>
  <c r="N737" i="9"/>
  <c r="N735" i="9"/>
  <c r="L733" i="9"/>
  <c r="Q731" i="9"/>
  <c r="Q729" i="9"/>
  <c r="A830" i="9"/>
  <c r="I828" i="9"/>
  <c r="I826" i="9"/>
  <c r="L719" i="9"/>
  <c r="A820" i="9"/>
  <c r="O709" i="9"/>
  <c r="O701" i="9"/>
  <c r="A796" i="9"/>
  <c r="K683" i="9"/>
  <c r="O675" i="9"/>
  <c r="A770" i="9"/>
  <c r="L657" i="9"/>
  <c r="M649" i="9"/>
  <c r="J641" i="9"/>
  <c r="A734" i="9"/>
  <c r="Q623" i="9"/>
  <c r="N613" i="9"/>
  <c r="N605" i="9"/>
  <c r="P597" i="9" a="1"/>
  <c r="P597" i="9" s="1"/>
  <c r="K587" i="9"/>
  <c r="M579" i="9"/>
  <c r="H674" i="9"/>
  <c r="J561" i="9"/>
  <c r="L553" i="9"/>
  <c r="A648" i="9"/>
  <c r="P535" i="9" a="1"/>
  <c r="P535" i="9" s="1"/>
  <c r="O527" i="9"/>
  <c r="N517" i="9"/>
  <c r="O505" i="9"/>
  <c r="O491" i="9"/>
  <c r="H582" i="9"/>
  <c r="M465" i="9"/>
  <c r="H556" i="9"/>
  <c r="L439" i="9"/>
  <c r="I530" i="9"/>
  <c r="I516" i="9"/>
  <c r="J399" i="9"/>
  <c r="K387" i="9"/>
  <c r="K373" i="9"/>
  <c r="Q361" i="9"/>
  <c r="A389" i="9"/>
  <c r="H351" i="9"/>
  <c r="Q329" i="9"/>
  <c r="M317" i="9"/>
  <c r="O303" i="9"/>
  <c r="J291" i="9"/>
  <c r="M991" i="9"/>
  <c r="L973" i="9"/>
  <c r="K961" i="9"/>
  <c r="K947" i="9"/>
  <c r="Q935" i="9"/>
  <c r="H1257" i="9"/>
  <c r="H1209" i="9"/>
  <c r="K1028" i="9"/>
  <c r="M987" i="9"/>
  <c r="Q436" i="9"/>
  <c r="M12" i="9"/>
  <c r="I18" i="9"/>
  <c r="Q440" i="9"/>
  <c r="M144" i="9"/>
  <c r="O281" i="9"/>
  <c r="H273" i="9"/>
  <c r="J221" i="9"/>
  <c r="O169" i="9"/>
  <c r="A85" i="9"/>
  <c r="J356" i="9"/>
  <c r="H435" i="9"/>
  <c r="K162" i="9"/>
  <c r="H795" i="9"/>
  <c r="H793" i="9"/>
  <c r="H791" i="9"/>
  <c r="J684" i="9"/>
  <c r="P682" i="9" a="1"/>
  <c r="P682" i="9" s="1"/>
  <c r="M680" i="9"/>
  <c r="M678" i="9"/>
  <c r="K676" i="9"/>
  <c r="P674" i="9" a="1"/>
  <c r="P674" i="9" s="1"/>
  <c r="P672" i="9" a="1"/>
  <c r="P672" i="9" s="1"/>
  <c r="N670" i="9"/>
  <c r="H771" i="9"/>
  <c r="H769" i="9"/>
  <c r="H767" i="9"/>
  <c r="J660" i="9"/>
  <c r="P658" i="9" a="1"/>
  <c r="P658" i="9" s="1"/>
  <c r="M656" i="9"/>
  <c r="M654" i="9"/>
  <c r="K652" i="9"/>
  <c r="P650" i="9" a="1"/>
  <c r="P650" i="9" s="1"/>
  <c r="P648" i="9" a="1"/>
  <c r="P648" i="9" s="1"/>
  <c r="N646" i="9"/>
  <c r="I747" i="9"/>
  <c r="A745" i="9"/>
  <c r="N640" i="9"/>
  <c r="A739" i="9"/>
  <c r="P634" i="9" a="1"/>
  <c r="P634" i="9" s="1"/>
  <c r="H735" i="9"/>
  <c r="M630" i="9"/>
  <c r="J628" i="9"/>
  <c r="N626" i="9"/>
  <c r="N624" i="9"/>
  <c r="M622" i="9"/>
  <c r="Q620" i="9"/>
  <c r="H721" i="9"/>
  <c r="I719" i="9"/>
  <c r="Q612" i="9"/>
  <c r="O610" i="9"/>
  <c r="L608" i="9"/>
  <c r="K606" i="9"/>
  <c r="J604" i="9"/>
  <c r="O602" i="9"/>
  <c r="N600" i="9"/>
  <c r="M598" i="9"/>
  <c r="H699" i="9"/>
  <c r="H697" i="9"/>
  <c r="I695" i="9"/>
  <c r="Q588" i="9"/>
  <c r="O586" i="9"/>
  <c r="L584" i="9"/>
  <c r="K582" i="9"/>
  <c r="J580" i="9"/>
  <c r="O578" i="9"/>
  <c r="A679" i="9"/>
  <c r="M574" i="9"/>
  <c r="Q572" i="9"/>
  <c r="H673" i="9"/>
  <c r="I671" i="9"/>
  <c r="Q564" i="9"/>
  <c r="O562" i="9"/>
  <c r="L560" i="9"/>
  <c r="L558" i="9"/>
  <c r="J556" i="9"/>
  <c r="N554" i="9"/>
  <c r="N552" i="9"/>
  <c r="M550" i="9"/>
  <c r="Q548" i="9"/>
  <c r="H649" i="9"/>
  <c r="I647" i="9"/>
  <c r="O540" i="9"/>
  <c r="N538" i="9"/>
  <c r="L536" i="9"/>
  <c r="J534" i="9"/>
  <c r="Q532" i="9"/>
  <c r="O530" i="9"/>
  <c r="N528" i="9"/>
  <c r="L526" i="9"/>
  <c r="P524" i="9" a="1"/>
  <c r="P524" i="9" s="1"/>
  <c r="N522" i="9"/>
  <c r="I623" i="9"/>
  <c r="M516" i="9"/>
  <c r="L514" i="9"/>
  <c r="O512" i="9"/>
  <c r="M510" i="9"/>
  <c r="L508" i="9"/>
  <c r="J506" i="9"/>
  <c r="P504" i="9" a="1"/>
  <c r="P504" i="9" s="1"/>
  <c r="J978" i="9"/>
  <c r="P976" i="9" a="1"/>
  <c r="P976" i="9" s="1"/>
  <c r="N974" i="9"/>
  <c r="N972" i="9"/>
  <c r="J970" i="9"/>
  <c r="J968" i="9"/>
  <c r="K966" i="9"/>
  <c r="A1140" i="9"/>
  <c r="H1138" i="9"/>
  <c r="A1136" i="9"/>
  <c r="K956" i="9"/>
  <c r="L954" i="9"/>
  <c r="M952" i="9"/>
  <c r="M950" i="9"/>
  <c r="O948" i="9"/>
  <c r="O946" i="9"/>
  <c r="J944" i="9"/>
  <c r="Q942" i="9"/>
  <c r="N940" i="9"/>
  <c r="I1114" i="9"/>
  <c r="A1112" i="9"/>
  <c r="Q932" i="9"/>
  <c r="M930" i="9"/>
  <c r="L928" i="9"/>
  <c r="H1102" i="9"/>
  <c r="O926" i="9"/>
  <c r="I1264" i="9"/>
  <c r="A1256" i="9"/>
  <c r="I1248" i="9"/>
  <c r="I1240" i="9"/>
  <c r="A1232" i="9"/>
  <c r="I1224" i="9"/>
  <c r="I1216" i="9"/>
  <c r="A1208" i="9"/>
  <c r="I1200" i="9"/>
  <c r="I1192" i="9"/>
  <c r="K1035" i="9"/>
  <c r="P1033" i="9" a="1"/>
  <c r="P1033" i="9" s="1"/>
  <c r="O1031" i="9"/>
  <c r="A1180" i="9"/>
  <c r="H1178" i="9"/>
  <c r="I1176" i="9"/>
  <c r="M1021" i="9"/>
  <c r="M1019" i="9"/>
  <c r="L992" i="9"/>
  <c r="N989" i="9"/>
  <c r="M986" i="9"/>
  <c r="Q983" i="9"/>
  <c r="J980" i="9"/>
  <c r="M825" i="9"/>
  <c r="O925" i="9"/>
  <c r="I1091" i="9"/>
  <c r="H1083" i="9"/>
  <c r="A1075" i="9"/>
  <c r="I1067" i="9"/>
  <c r="H1065" i="9"/>
  <c r="I1063" i="9"/>
  <c r="N918" i="9"/>
  <c r="K916" i="9"/>
  <c r="J914" i="9"/>
  <c r="P912" i="9" a="1"/>
  <c r="P912" i="9" s="1"/>
  <c r="N910" i="9"/>
  <c r="M908" i="9"/>
  <c r="K906" i="9"/>
  <c r="Q904" i="9"/>
  <c r="I1043" i="9"/>
  <c r="H1041" i="9"/>
  <c r="I1039" i="9"/>
  <c r="N894" i="9"/>
  <c r="K892" i="9"/>
  <c r="J890" i="9"/>
  <c r="I1029" i="9"/>
  <c r="N886" i="9"/>
  <c r="M884" i="9"/>
  <c r="J882" i="9"/>
  <c r="P880" i="9" a="1"/>
  <c r="P880" i="9" s="1"/>
  <c r="I1019" i="9"/>
  <c r="L876" i="9"/>
  <c r="I1015" i="9"/>
  <c r="N870" i="9"/>
  <c r="K868" i="9"/>
  <c r="Q866" i="9"/>
  <c r="O864" i="9"/>
  <c r="M862" i="9"/>
  <c r="Q860" i="9"/>
  <c r="Q858" i="9"/>
  <c r="O856" i="9"/>
  <c r="P854" i="9" a="1"/>
  <c r="P854" i="9" s="1"/>
  <c r="H993" i="9"/>
  <c r="A991" i="9"/>
  <c r="O846" i="9"/>
  <c r="J844" i="9"/>
  <c r="K842" i="9"/>
  <c r="Q840" i="9"/>
  <c r="N838" i="9"/>
  <c r="N836" i="9"/>
  <c r="A968" i="9"/>
  <c r="A960" i="9"/>
  <c r="A952" i="9"/>
  <c r="A944" i="9"/>
  <c r="A936" i="9"/>
  <c r="I928" i="9"/>
  <c r="I926" i="9"/>
  <c r="I924" i="9"/>
  <c r="N817" i="9"/>
  <c r="K815" i="9"/>
  <c r="J813" i="9"/>
  <c r="P811" i="9" a="1"/>
  <c r="P811" i="9" s="1"/>
  <c r="N809" i="9"/>
  <c r="M807" i="9"/>
  <c r="K805" i="9"/>
  <c r="Q803" i="9"/>
  <c r="I904" i="9"/>
  <c r="I902" i="9"/>
  <c r="I900" i="9"/>
  <c r="N793" i="9"/>
  <c r="K791" i="9"/>
  <c r="J789" i="9"/>
  <c r="P787" i="9" a="1"/>
  <c r="P787" i="9" s="1"/>
  <c r="N785" i="9"/>
  <c r="M783" i="9"/>
  <c r="K781" i="9"/>
  <c r="Q779" i="9"/>
  <c r="I880" i="9"/>
  <c r="I878" i="9"/>
  <c r="I876" i="9"/>
  <c r="N769" i="9"/>
  <c r="K767" i="9"/>
  <c r="J765" i="9"/>
  <c r="P763" i="9" a="1"/>
  <c r="P763" i="9" s="1"/>
  <c r="N761" i="9"/>
  <c r="I862" i="9"/>
  <c r="Q757" i="9"/>
  <c r="O755" i="9"/>
  <c r="H856" i="9"/>
  <c r="A854" i="9"/>
  <c r="P749" i="9" a="1"/>
  <c r="P749" i="9" s="1"/>
  <c r="J745" i="9"/>
  <c r="L743" i="9"/>
  <c r="N741" i="9"/>
  <c r="J739" i="9"/>
  <c r="O737" i="9"/>
  <c r="O735" i="9"/>
  <c r="M733" i="9"/>
  <c r="J731" i="9"/>
  <c r="H832" i="9"/>
  <c r="H830" i="9"/>
  <c r="A828" i="9"/>
  <c r="O721" i="9"/>
  <c r="K719" i="9"/>
  <c r="H820" i="9"/>
  <c r="P709" i="9" a="1"/>
  <c r="P709" i="9" s="1"/>
  <c r="P701" i="9" a="1"/>
  <c r="P701" i="9" s="1"/>
  <c r="H796" i="9"/>
  <c r="M683" i="9"/>
  <c r="P675" i="9" a="1"/>
  <c r="P675" i="9" s="1"/>
  <c r="H770" i="9"/>
  <c r="M657" i="9"/>
  <c r="N649" i="9"/>
  <c r="I742" i="9"/>
  <c r="J631" i="9"/>
  <c r="H726" i="9"/>
  <c r="O613" i="9"/>
  <c r="O605" i="9"/>
  <c r="H700" i="9"/>
  <c r="L587" i="9"/>
  <c r="N579" i="9"/>
  <c r="I674" i="9"/>
  <c r="K561" i="9"/>
  <c r="M553" i="9"/>
  <c r="O543" i="9"/>
  <c r="Q535" i="9"/>
  <c r="P527" i="9" a="1"/>
  <c r="P527" i="9" s="1"/>
  <c r="M515" i="9"/>
  <c r="L503" i="9"/>
  <c r="L489" i="9"/>
  <c r="A580" i="9"/>
  <c r="K463" i="9"/>
  <c r="H554" i="9"/>
  <c r="Q437" i="9"/>
  <c r="A528" i="9"/>
  <c r="M411" i="9"/>
  <c r="Q397" i="9"/>
  <c r="P385" i="9" a="1"/>
  <c r="P385" i="9" s="1"/>
  <c r="Q371" i="9"/>
  <c r="O359" i="9"/>
  <c r="H381" i="9"/>
  <c r="L341" i="9"/>
  <c r="N327" i="9"/>
  <c r="I321" i="9"/>
  <c r="K301" i="9"/>
  <c r="P289" i="9" a="1"/>
  <c r="P289" i="9" s="1"/>
  <c r="J988" i="9"/>
  <c r="K971" i="9"/>
  <c r="J959" i="9"/>
  <c r="J945" i="9"/>
  <c r="L933" i="9"/>
  <c r="I1257" i="9"/>
  <c r="I1209" i="9"/>
  <c r="L1028" i="9"/>
  <c r="P984" i="9" a="1"/>
  <c r="P984" i="9" s="1"/>
  <c r="I4" i="9"/>
  <c r="P436" i="9" a="1"/>
  <c r="P436" i="9" s="1"/>
  <c r="N12" i="9"/>
  <c r="P496" i="9" a="1"/>
  <c r="P496" i="9" s="1"/>
  <c r="P460" i="9" a="1"/>
  <c r="P460" i="9" s="1"/>
  <c r="N144" i="9"/>
  <c r="K279" i="9"/>
  <c r="O263" i="9"/>
  <c r="Q213" i="9"/>
  <c r="M161" i="9"/>
  <c r="A61" i="9"/>
  <c r="H402" i="9"/>
  <c r="A567" i="9"/>
  <c r="N96" i="9"/>
  <c r="L662" i="9"/>
  <c r="K660" i="9"/>
  <c r="Q658" i="9"/>
  <c r="N656" i="9"/>
  <c r="N654" i="9"/>
  <c r="L652" i="9"/>
  <c r="Q650" i="9"/>
  <c r="Q648" i="9"/>
  <c r="I749" i="9"/>
  <c r="J644" i="9"/>
  <c r="Q642" i="9"/>
  <c r="L638" i="9"/>
  <c r="J636" i="9"/>
  <c r="Q634" i="9"/>
  <c r="K632" i="9"/>
  <c r="N630" i="9"/>
  <c r="K628" i="9"/>
  <c r="O626" i="9"/>
  <c r="O624" i="9"/>
  <c r="A725" i="9"/>
  <c r="I723" i="9"/>
  <c r="I721" i="9"/>
  <c r="J614" i="9"/>
  <c r="J612" i="9"/>
  <c r="P610" i="9" a="1"/>
  <c r="P610" i="9" s="1"/>
  <c r="M608" i="9"/>
  <c r="L606" i="9"/>
  <c r="K604" i="9"/>
  <c r="P602" i="9" a="1"/>
  <c r="P602" i="9" s="1"/>
  <c r="O600" i="9"/>
  <c r="A701" i="9"/>
  <c r="I699" i="9"/>
  <c r="I697" i="9"/>
  <c r="J590" i="9"/>
  <c r="A691" i="9"/>
  <c r="P586" i="9" a="1"/>
  <c r="P586" i="9" s="1"/>
  <c r="M584" i="9"/>
  <c r="L582" i="9"/>
  <c r="K580" i="9"/>
  <c r="P578" i="9" a="1"/>
  <c r="P578" i="9" s="1"/>
  <c r="O576" i="9"/>
  <c r="A677" i="9"/>
  <c r="I675" i="9"/>
  <c r="I673" i="9"/>
  <c r="J566" i="9"/>
  <c r="J564" i="9"/>
  <c r="P562" i="9" a="1"/>
  <c r="P562" i="9" s="1"/>
  <c r="M560" i="9"/>
  <c r="M558" i="9"/>
  <c r="K556" i="9"/>
  <c r="O554" i="9"/>
  <c r="O552" i="9"/>
  <c r="A653" i="9"/>
  <c r="I651" i="9"/>
  <c r="I649" i="9"/>
  <c r="J542" i="9"/>
  <c r="Q540" i="9"/>
  <c r="O538" i="9"/>
  <c r="M536" i="9"/>
  <c r="K534" i="9"/>
  <c r="J532" i="9"/>
  <c r="H633" i="9"/>
  <c r="P528" i="9" a="1"/>
  <c r="P528" i="9" s="1"/>
  <c r="H629" i="9"/>
  <c r="Q524" i="9"/>
  <c r="P522" i="9" a="1"/>
  <c r="P522" i="9" s="1"/>
  <c r="J518" i="9"/>
  <c r="O516" i="9"/>
  <c r="M514" i="9"/>
  <c r="P512" i="9" a="1"/>
  <c r="P512" i="9" s="1"/>
  <c r="N510" i="9"/>
  <c r="M508" i="9"/>
  <c r="K506" i="9"/>
  <c r="Q504" i="9"/>
  <c r="L978" i="9"/>
  <c r="Q976" i="9"/>
  <c r="P974" i="9" a="1"/>
  <c r="P974" i="9" s="1"/>
  <c r="O972" i="9"/>
  <c r="K970" i="9"/>
  <c r="O968" i="9"/>
  <c r="A1142" i="9"/>
  <c r="H1140" i="9"/>
  <c r="I1138" i="9"/>
  <c r="O958" i="9"/>
  <c r="L956" i="9"/>
  <c r="M954" i="9"/>
  <c r="O952" i="9"/>
  <c r="N950" i="9"/>
  <c r="N948" i="9"/>
  <c r="H1122" i="9"/>
  <c r="A1120" i="9"/>
  <c r="H1118" i="9"/>
  <c r="H1116" i="9"/>
  <c r="O938" i="9"/>
  <c r="J934" i="9"/>
  <c r="P932" i="9" a="1"/>
  <c r="P932" i="9" s="1"/>
  <c r="O930" i="9"/>
  <c r="M928" i="9"/>
  <c r="I1102" i="9"/>
  <c r="H1098" i="9"/>
  <c r="A1262" i="9"/>
  <c r="H1254" i="9"/>
  <c r="A1246" i="9"/>
  <c r="A1238" i="9"/>
  <c r="H1230" i="9"/>
  <c r="A1222" i="9"/>
  <c r="A1214" i="9"/>
  <c r="H1206" i="9"/>
  <c r="A1198" i="9"/>
  <c r="A1190" i="9"/>
  <c r="L1035" i="9"/>
  <c r="Q1033" i="9"/>
  <c r="H1182" i="9"/>
  <c r="H1180" i="9"/>
  <c r="I1178" i="9"/>
  <c r="M1023" i="9"/>
  <c r="P1021" i="9" a="1"/>
  <c r="P1021" i="9" s="1"/>
  <c r="Q1019" i="9"/>
  <c r="N992" i="9"/>
  <c r="P989" i="9" a="1"/>
  <c r="P989" i="9" s="1"/>
  <c r="Q986" i="9"/>
  <c r="J983" i="9"/>
  <c r="O980" i="9"/>
  <c r="N825" i="9"/>
  <c r="P925" i="9" a="1"/>
  <c r="P925" i="9" s="1"/>
  <c r="A1091" i="9"/>
  <c r="I1083" i="9"/>
  <c r="H1075" i="9"/>
  <c r="A1067" i="9"/>
  <c r="I1065" i="9"/>
  <c r="Q920" i="9"/>
  <c r="M918" i="9"/>
  <c r="L916" i="9"/>
  <c r="K914" i="9"/>
  <c r="Q912" i="9"/>
  <c r="O910" i="9"/>
  <c r="N908" i="9"/>
  <c r="L906" i="9"/>
  <c r="H1045" i="9"/>
  <c r="A1043" i="9"/>
  <c r="I1041" i="9"/>
  <c r="Q896" i="9"/>
  <c r="M894" i="9"/>
  <c r="L892" i="9"/>
  <c r="K890" i="9"/>
  <c r="P888" i="9" a="1"/>
  <c r="P888" i="9" s="1"/>
  <c r="O886" i="9"/>
  <c r="N884" i="9"/>
  <c r="K882" i="9"/>
  <c r="Q880" i="9"/>
  <c r="H1019" i="9"/>
  <c r="I1017" i="9"/>
  <c r="H1013" i="9"/>
  <c r="A1011" i="9"/>
  <c r="A1009" i="9"/>
  <c r="A1007" i="9"/>
  <c r="P864" i="9" a="1"/>
  <c r="P864" i="9" s="1"/>
  <c r="N862" i="9"/>
  <c r="K860" i="9"/>
  <c r="J858" i="9"/>
  <c r="Q856" i="9"/>
  <c r="H995" i="9"/>
  <c r="I993" i="9"/>
  <c r="Q848" i="9"/>
  <c r="N846" i="9"/>
  <c r="L844" i="9"/>
  <c r="L842" i="9"/>
  <c r="J840" i="9"/>
  <c r="O838" i="9"/>
  <c r="O836" i="9"/>
  <c r="H968" i="9"/>
  <c r="H960" i="9"/>
  <c r="H952" i="9"/>
  <c r="H944" i="9"/>
  <c r="H936" i="9"/>
  <c r="A928" i="9"/>
  <c r="A926" i="9"/>
  <c r="Q819" i="9"/>
  <c r="M817" i="9"/>
  <c r="L815" i="9"/>
  <c r="K813" i="9"/>
  <c r="Q811" i="9"/>
  <c r="O809" i="9"/>
  <c r="N807" i="9"/>
  <c r="L805" i="9"/>
  <c r="A906" i="9"/>
  <c r="A904" i="9"/>
  <c r="A902" i="9"/>
  <c r="Q795" i="9"/>
  <c r="M793" i="9"/>
  <c r="L791" i="9"/>
  <c r="K789" i="9"/>
  <c r="Q787" i="9"/>
  <c r="O785" i="9"/>
  <c r="N783" i="9"/>
  <c r="L781" i="9"/>
  <c r="A882" i="9"/>
  <c r="A880" i="9"/>
  <c r="A878" i="9"/>
  <c r="Q771" i="9"/>
  <c r="M769" i="9"/>
  <c r="L767" i="9"/>
  <c r="K765" i="9"/>
  <c r="Q763" i="9"/>
  <c r="O761" i="9"/>
  <c r="K759" i="9"/>
  <c r="J757" i="9"/>
  <c r="P755" i="9" a="1"/>
  <c r="P755" i="9" s="1"/>
  <c r="O753" i="9"/>
  <c r="L751" i="9"/>
  <c r="N747" i="9"/>
  <c r="K745" i="9"/>
  <c r="M743" i="9"/>
  <c r="O741" i="9"/>
  <c r="K739" i="9"/>
  <c r="P737" i="9" a="1"/>
  <c r="P737" i="9" s="1"/>
  <c r="P735" i="9" a="1"/>
  <c r="P735" i="9" s="1"/>
  <c r="N733" i="9"/>
  <c r="A834" i="9"/>
  <c r="I832" i="9"/>
  <c r="I830" i="9"/>
  <c r="J723" i="9"/>
  <c r="P721" i="9" a="1"/>
  <c r="P721" i="9" s="1"/>
  <c r="M719" i="9"/>
  <c r="I820" i="9"/>
  <c r="Q709" i="9"/>
  <c r="Q701" i="9"/>
  <c r="I796" i="9"/>
  <c r="N683" i="9"/>
  <c r="Q675" i="9"/>
  <c r="L665" i="9"/>
  <c r="N657" i="9"/>
  <c r="I752" i="9"/>
  <c r="H742" i="9"/>
  <c r="K631" i="9"/>
  <c r="I726" i="9"/>
  <c r="P613" i="9" a="1"/>
  <c r="P613" i="9" s="1"/>
  <c r="P605" i="9" a="1"/>
  <c r="P605" i="9" s="1"/>
  <c r="I700" i="9"/>
  <c r="M587" i="9"/>
  <c r="O579" i="9"/>
  <c r="J569" i="9"/>
  <c r="L561" i="9"/>
  <c r="A656" i="9"/>
  <c r="Q543" i="9"/>
  <c r="J535" i="9"/>
  <c r="Q527" i="9"/>
  <c r="P515" i="9" a="1"/>
  <c r="P515" i="9" s="1"/>
  <c r="H606" i="9"/>
  <c r="M489" i="9"/>
  <c r="H580" i="9"/>
  <c r="L463" i="9"/>
  <c r="I554" i="9"/>
  <c r="J437" i="9"/>
  <c r="J423" i="9"/>
  <c r="N411" i="9"/>
  <c r="P397" i="9" a="1"/>
  <c r="P397" i="9" s="1"/>
  <c r="Q385" i="9"/>
  <c r="J371" i="9"/>
  <c r="I462" i="9"/>
  <c r="I381" i="9"/>
  <c r="M341" i="9"/>
  <c r="O327" i="9"/>
  <c r="J315" i="9"/>
  <c r="L301" i="9"/>
  <c r="Q289" i="9"/>
  <c r="K988" i="9"/>
  <c r="L971" i="9"/>
  <c r="O959" i="9"/>
  <c r="L945" i="9"/>
  <c r="A1109" i="9"/>
  <c r="I1249" i="9"/>
  <c r="I1201" i="9"/>
  <c r="J1026" i="9"/>
  <c r="N984" i="9"/>
  <c r="J4" i="9"/>
  <c r="I412" i="9"/>
  <c r="H414" i="9"/>
  <c r="K50" i="9"/>
  <c r="I64" i="9"/>
  <c r="L279" i="9"/>
  <c r="H269" i="9"/>
  <c r="J213" i="9"/>
  <c r="A167" i="9"/>
  <c r="M53" i="9"/>
  <c r="H433" i="9"/>
  <c r="H52" i="9"/>
  <c r="A316" i="9"/>
  <c r="M452" i="9"/>
  <c r="J658" i="9"/>
  <c r="O656" i="9"/>
  <c r="O654" i="9"/>
  <c r="M652" i="9"/>
  <c r="I753" i="9"/>
  <c r="A751" i="9"/>
  <c r="A749" i="9"/>
  <c r="A747" i="9"/>
  <c r="H743" i="9"/>
  <c r="H741" i="9"/>
  <c r="K636" i="9"/>
  <c r="A737" i="9"/>
  <c r="I735" i="9"/>
  <c r="A733" i="9"/>
  <c r="L628" i="9"/>
  <c r="P626" i="9" a="1"/>
  <c r="P626" i="9" s="1"/>
  <c r="P624" i="9" a="1"/>
  <c r="P624" i="9" s="1"/>
  <c r="H725" i="9"/>
  <c r="A723" i="9"/>
  <c r="N616" i="9"/>
  <c r="K614" i="9"/>
  <c r="K612" i="9"/>
  <c r="Q610" i="9"/>
  <c r="H711" i="9"/>
  <c r="M606" i="9"/>
  <c r="L604" i="9"/>
  <c r="H705" i="9"/>
  <c r="P600" i="9" a="1"/>
  <c r="P600" i="9" s="1"/>
  <c r="H701" i="9"/>
  <c r="A699" i="9"/>
  <c r="N592" i="9"/>
  <c r="K590" i="9"/>
  <c r="J588" i="9"/>
  <c r="Q586" i="9"/>
  <c r="N584" i="9"/>
  <c r="M582" i="9"/>
  <c r="L580" i="9"/>
  <c r="Q578" i="9"/>
  <c r="P576" i="9" a="1"/>
  <c r="P576" i="9" s="1"/>
  <c r="H677" i="9"/>
  <c r="A675" i="9"/>
  <c r="N568" i="9"/>
  <c r="K566" i="9"/>
  <c r="A667" i="9"/>
  <c r="Q562" i="9"/>
  <c r="N560" i="9"/>
  <c r="N558" i="9"/>
  <c r="L556" i="9"/>
  <c r="P554" i="9" a="1"/>
  <c r="P554" i="9" s="1"/>
  <c r="P552" i="9" a="1"/>
  <c r="P552" i="9" s="1"/>
  <c r="H653" i="9"/>
  <c r="A651" i="9"/>
  <c r="K544" i="9"/>
  <c r="K542" i="9"/>
  <c r="J540" i="9"/>
  <c r="P538" i="9" a="1"/>
  <c r="P538" i="9" s="1"/>
  <c r="H639" i="9"/>
  <c r="L534" i="9"/>
  <c r="L532" i="9"/>
  <c r="I633" i="9"/>
  <c r="A631" i="9"/>
  <c r="M526" i="9"/>
  <c r="A627" i="9"/>
  <c r="K520" i="9"/>
  <c r="K518" i="9"/>
  <c r="Q516" i="9"/>
  <c r="P514" i="9" a="1"/>
  <c r="P514" i="9" s="1"/>
  <c r="Q512" i="9"/>
  <c r="O510" i="9"/>
  <c r="N508" i="9"/>
  <c r="L506" i="9"/>
  <c r="A607" i="9"/>
  <c r="M978" i="9"/>
  <c r="L976" i="9"/>
  <c r="Q974" i="9"/>
  <c r="Q972" i="9"/>
  <c r="N970" i="9"/>
  <c r="A1144" i="9"/>
  <c r="H1142" i="9"/>
  <c r="I1140" i="9"/>
  <c r="P960" i="9" a="1"/>
  <c r="P960" i="9" s="1"/>
  <c r="M958" i="9"/>
  <c r="M956" i="9"/>
  <c r="P954" i="9" a="1"/>
  <c r="P954" i="9" s="1"/>
  <c r="P952" i="9" a="1"/>
  <c r="P952" i="9" s="1"/>
  <c r="Q950" i="9"/>
  <c r="Q948" i="9"/>
  <c r="J946" i="9"/>
  <c r="O944" i="9"/>
  <c r="I1118" i="9"/>
  <c r="I1116" i="9"/>
  <c r="P936" i="9" a="1"/>
  <c r="P936" i="9" s="1"/>
  <c r="K934" i="9"/>
  <c r="J932" i="9"/>
  <c r="P930" i="9" a="1"/>
  <c r="P930" i="9" s="1"/>
  <c r="N928" i="9"/>
  <c r="H1100" i="9"/>
  <c r="I1098" i="9"/>
  <c r="H1262" i="9"/>
  <c r="I1254" i="9"/>
  <c r="H1246" i="9"/>
  <c r="H1238" i="9"/>
  <c r="I1230" i="9"/>
  <c r="H1222" i="9"/>
  <c r="H1214" i="9"/>
  <c r="I1206" i="9"/>
  <c r="H1198" i="9"/>
  <c r="H1190" i="9"/>
  <c r="M1035" i="9"/>
  <c r="H1184" i="9"/>
  <c r="I1182" i="9"/>
  <c r="I1180" i="9"/>
  <c r="P1025" i="9" a="1"/>
  <c r="P1025" i="9" s="1"/>
  <c r="P1023" i="9" a="1"/>
  <c r="P1023" i="9" s="1"/>
  <c r="J1021" i="9"/>
  <c r="J1019" i="9"/>
  <c r="Q992" i="9"/>
  <c r="Q989" i="9"/>
  <c r="J986" i="9"/>
  <c r="O983" i="9"/>
  <c r="A1156" i="9"/>
  <c r="O825" i="9"/>
  <c r="Q925" i="9"/>
  <c r="H1091" i="9"/>
  <c r="A1083" i="9"/>
  <c r="I1075" i="9"/>
  <c r="H1067" i="9"/>
  <c r="J922" i="9"/>
  <c r="P920" i="9" a="1"/>
  <c r="P920" i="9" s="1"/>
  <c r="O918" i="9"/>
  <c r="M916" i="9"/>
  <c r="L914" i="9"/>
  <c r="J912" i="9"/>
  <c r="P910" i="9" a="1"/>
  <c r="P910" i="9" s="1"/>
  <c r="O908" i="9"/>
  <c r="H1047" i="9"/>
  <c r="I1045" i="9"/>
  <c r="H1043" i="9"/>
  <c r="J898" i="9"/>
  <c r="P896" i="9" a="1"/>
  <c r="P896" i="9" s="1"/>
  <c r="O894" i="9"/>
  <c r="M892" i="9"/>
  <c r="L890" i="9"/>
  <c r="Q888" i="9"/>
  <c r="I1027" i="9"/>
  <c r="O884" i="9"/>
  <c r="L882" i="9"/>
  <c r="A1021" i="9"/>
  <c r="A1019" i="9"/>
  <c r="J874" i="9"/>
  <c r="Q872" i="9"/>
  <c r="M870" i="9"/>
  <c r="L868" i="9"/>
  <c r="K866" i="9"/>
  <c r="A1005" i="9"/>
  <c r="O862" i="9"/>
  <c r="A1001" i="9"/>
  <c r="A999" i="9"/>
  <c r="A997" i="9"/>
  <c r="I995" i="9"/>
  <c r="K850" i="9"/>
  <c r="J848" i="9"/>
  <c r="P846" i="9" a="1"/>
  <c r="P846" i="9" s="1"/>
  <c r="M844" i="9"/>
  <c r="M842" i="9"/>
  <c r="K840" i="9"/>
  <c r="P838" i="9" a="1"/>
  <c r="P838" i="9" s="1"/>
  <c r="P836" i="9" a="1"/>
  <c r="P836" i="9" s="1"/>
  <c r="I968" i="9"/>
  <c r="I960" i="9"/>
  <c r="I952" i="9"/>
  <c r="I944" i="9"/>
  <c r="I936" i="9"/>
  <c r="H928" i="9"/>
  <c r="J821" i="9"/>
  <c r="P819" i="9" a="1"/>
  <c r="P819" i="9" s="1"/>
  <c r="O817" i="9"/>
  <c r="M815" i="9"/>
  <c r="L813" i="9"/>
  <c r="J811" i="9"/>
  <c r="P809" i="9" a="1"/>
  <c r="P809" i="9" s="1"/>
  <c r="O807" i="9"/>
  <c r="H908" i="9"/>
  <c r="H906" i="9"/>
  <c r="H904" i="9"/>
  <c r="J797" i="9"/>
  <c r="P795" i="9" a="1"/>
  <c r="P795" i="9" s="1"/>
  <c r="O793" i="9"/>
  <c r="M791" i="9"/>
  <c r="L789" i="9"/>
  <c r="J787" i="9"/>
  <c r="P785" i="9" a="1"/>
  <c r="P785" i="9" s="1"/>
  <c r="O783" i="9"/>
  <c r="H884" i="9"/>
  <c r="H882" i="9"/>
  <c r="H880" i="9"/>
  <c r="J773" i="9"/>
  <c r="P771" i="9" a="1"/>
  <c r="P771" i="9" s="1"/>
  <c r="O769" i="9"/>
  <c r="M767" i="9"/>
  <c r="L765" i="9"/>
  <c r="J763" i="9"/>
  <c r="P761" i="9" a="1"/>
  <c r="P761" i="9" s="1"/>
  <c r="L759" i="9"/>
  <c r="K757" i="9"/>
  <c r="Q755" i="9"/>
  <c r="I856" i="9"/>
  <c r="J749" i="9"/>
  <c r="Q747" i="9"/>
  <c r="L745" i="9"/>
  <c r="P743" i="9" a="1"/>
  <c r="P743" i="9" s="1"/>
  <c r="P741" i="9" a="1"/>
  <c r="P741" i="9" s="1"/>
  <c r="L739" i="9"/>
  <c r="Q737" i="9"/>
  <c r="Q735" i="9"/>
  <c r="H836" i="9"/>
  <c r="H834" i="9"/>
  <c r="A832" i="9"/>
  <c r="L725" i="9"/>
  <c r="K723" i="9"/>
  <c r="Q721" i="9"/>
  <c r="N719" i="9"/>
  <c r="O715" i="9"/>
  <c r="K707" i="9"/>
  <c r="O699" i="9"/>
  <c r="A794" i="9"/>
  <c r="L681" i="9"/>
  <c r="M673" i="9"/>
  <c r="A768" i="9"/>
  <c r="J655" i="9"/>
  <c r="J647" i="9"/>
  <c r="O637" i="9"/>
  <c r="N629" i="9"/>
  <c r="P621" i="9" a="1"/>
  <c r="P621" i="9" s="1"/>
  <c r="K611" i="9"/>
  <c r="N603" i="9"/>
  <c r="H698" i="9"/>
  <c r="K585" i="9"/>
  <c r="L577" i="9"/>
  <c r="A672" i="9"/>
  <c r="Q559" i="9"/>
  <c r="Q551" i="9"/>
  <c r="K541" i="9"/>
  <c r="N533" i="9"/>
  <c r="I628" i="9"/>
  <c r="L513" i="9"/>
  <c r="A604" i="9"/>
  <c r="K487" i="9"/>
  <c r="H578" i="9"/>
  <c r="Q461" i="9"/>
  <c r="A552" i="9"/>
  <c r="O435" i="9"/>
  <c r="Q421" i="9"/>
  <c r="H512" i="9"/>
  <c r="M395" i="9"/>
  <c r="O383" i="9"/>
  <c r="O369" i="9"/>
  <c r="H460" i="9"/>
  <c r="A373" i="9"/>
  <c r="I345" i="9"/>
  <c r="K325" i="9"/>
  <c r="P313" i="9" a="1"/>
  <c r="P313" i="9" s="1"/>
  <c r="I305" i="9"/>
  <c r="O287" i="9"/>
  <c r="K985" i="9"/>
  <c r="J969" i="9"/>
  <c r="K957" i="9"/>
  <c r="K943" i="9"/>
  <c r="H1107" i="9"/>
  <c r="A1249" i="9"/>
  <c r="A1201" i="9"/>
  <c r="K1026" i="9"/>
  <c r="N981" i="9"/>
  <c r="N116" i="9"/>
  <c r="J438" i="9"/>
  <c r="A412" i="9"/>
  <c r="P490" i="9" a="1"/>
  <c r="P490" i="9" s="1"/>
  <c r="P454" i="9" a="1"/>
  <c r="P454" i="9" s="1"/>
  <c r="I563" i="9"/>
  <c r="I569" i="9"/>
  <c r="I575" i="9"/>
  <c r="I581" i="9"/>
  <c r="I587" i="9"/>
  <c r="I593" i="9"/>
  <c r="I599" i="9"/>
  <c r="I605" i="9"/>
  <c r="K52" i="9"/>
  <c r="L12" i="9"/>
  <c r="O142" i="9"/>
  <c r="H412" i="9"/>
  <c r="I453" i="9"/>
  <c r="M116" i="9"/>
  <c r="H4" i="9"/>
  <c r="I428" i="9"/>
  <c r="I451" i="9"/>
  <c r="P981" i="9" a="1"/>
  <c r="P981" i="9" s="1"/>
  <c r="M984" i="9"/>
  <c r="J987" i="9"/>
  <c r="J990" i="9"/>
  <c r="A1169" i="9"/>
  <c r="L1020" i="9"/>
  <c r="N1022" i="9"/>
  <c r="N1024" i="9"/>
  <c r="Q1026" i="9"/>
  <c r="J1028" i="9"/>
  <c r="J1030" i="9"/>
  <c r="P1032" i="9" a="1"/>
  <c r="P1032" i="9" s="1"/>
  <c r="Q1034" i="9"/>
  <c r="A1193" i="9"/>
  <c r="H1201" i="9"/>
  <c r="A1209" i="9"/>
  <c r="A1217" i="9"/>
  <c r="H1225" i="9"/>
  <c r="A1233" i="9"/>
  <c r="A1241" i="9"/>
  <c r="H1249" i="9"/>
  <c r="A1257" i="9"/>
  <c r="A1265" i="9"/>
  <c r="H1105" i="9"/>
  <c r="Q931" i="9"/>
  <c r="K933" i="9"/>
  <c r="O935" i="9"/>
  <c r="M937" i="9"/>
  <c r="M939" i="9"/>
  <c r="L941" i="9"/>
  <c r="P943" i="9" a="1"/>
  <c r="P943" i="9" s="1"/>
  <c r="P945" i="9" a="1"/>
  <c r="P945" i="9" s="1"/>
  <c r="I1125" i="9"/>
  <c r="A1127" i="9"/>
  <c r="H1129" i="9"/>
  <c r="N955" i="9"/>
  <c r="Q957" i="9"/>
  <c r="Q959" i="9"/>
  <c r="P961" i="9" a="1"/>
  <c r="P961" i="9" s="1"/>
  <c r="P963" i="9" a="1"/>
  <c r="P963" i="9" s="1"/>
  <c r="M965" i="9"/>
  <c r="M967" i="9"/>
  <c r="P969" i="9" a="1"/>
  <c r="P969" i="9" s="1"/>
  <c r="I1149" i="9"/>
  <c r="A1151" i="9"/>
  <c r="H1153" i="9"/>
  <c r="N979" i="9"/>
  <c r="K982" i="9"/>
  <c r="J985" i="9"/>
  <c r="P988" i="9" a="1"/>
  <c r="P988" i="9" s="1"/>
  <c r="J991" i="9"/>
  <c r="N287" i="9"/>
  <c r="A295" i="9"/>
  <c r="H297" i="9"/>
  <c r="K293" i="9"/>
  <c r="M295" i="9"/>
  <c r="A303" i="9"/>
  <c r="H305" i="9"/>
  <c r="J301" i="9"/>
  <c r="M303" i="9"/>
  <c r="H313" i="9"/>
  <c r="K309" i="9"/>
  <c r="N311" i="9"/>
  <c r="A319" i="9"/>
  <c r="H321" i="9"/>
  <c r="K317" i="9"/>
  <c r="M319" i="9"/>
  <c r="A327" i="9"/>
  <c r="H329" i="9"/>
  <c r="J325" i="9"/>
  <c r="M327" i="9"/>
  <c r="H337" i="9"/>
  <c r="K333" i="9"/>
  <c r="N335" i="9"/>
  <c r="A343" i="9"/>
  <c r="H345" i="9"/>
  <c r="K341" i="9"/>
  <c r="A353" i="9"/>
  <c r="H361" i="9"/>
  <c r="Q344" i="9"/>
  <c r="J346" i="9"/>
  <c r="I373" i="9"/>
  <c r="A381" i="9"/>
  <c r="H389" i="9"/>
  <c r="H397" i="9"/>
  <c r="I405" i="9"/>
  <c r="A458" i="9"/>
  <c r="L357" i="9"/>
  <c r="N359" i="9"/>
  <c r="O361" i="9"/>
  <c r="Q363" i="9"/>
  <c r="K365" i="9"/>
  <c r="L367" i="9"/>
  <c r="N369" i="9"/>
  <c r="P371" i="9" a="1"/>
  <c r="P371" i="9" s="1"/>
  <c r="A478" i="9"/>
  <c r="A480" i="9"/>
  <c r="A482" i="9"/>
  <c r="L381" i="9"/>
  <c r="N383" i="9"/>
  <c r="O385" i="9"/>
  <c r="Q387" i="9"/>
  <c r="K389" i="9"/>
  <c r="Q391" i="9"/>
  <c r="O393" i="9"/>
  <c r="N395" i="9"/>
  <c r="A502" i="9"/>
  <c r="L401" i="9"/>
  <c r="I506" i="9"/>
  <c r="O405" i="9"/>
  <c r="A510" i="9"/>
  <c r="L409" i="9"/>
  <c r="L411" i="9"/>
  <c r="P413" i="9" a="1"/>
  <c r="P413" i="9" s="1"/>
  <c r="J415" i="9"/>
  <c r="K417" i="9"/>
  <c r="N419" i="9"/>
  <c r="I526" i="9"/>
  <c r="I528" i="9"/>
  <c r="A530" i="9"/>
  <c r="Q429" i="9"/>
  <c r="K431" i="9"/>
  <c r="M433" i="9"/>
  <c r="N435" i="9"/>
  <c r="P437" i="9" a="1"/>
  <c r="P437" i="9" s="1"/>
  <c r="J439" i="9"/>
  <c r="K441" i="9"/>
  <c r="M443" i="9"/>
  <c r="I550" i="9"/>
  <c r="I552" i="9"/>
  <c r="A554" i="9"/>
  <c r="Q453" i="9"/>
  <c r="K455" i="9"/>
  <c r="M457" i="9"/>
  <c r="N459" i="9"/>
  <c r="P461" i="9" a="1"/>
  <c r="P461" i="9" s="1"/>
  <c r="J463" i="9"/>
  <c r="K465" i="9"/>
  <c r="M467" i="9"/>
  <c r="I574" i="9"/>
  <c r="I576" i="9"/>
  <c r="A578" i="9"/>
  <c r="Q477" i="9"/>
  <c r="K479" i="9"/>
  <c r="M481" i="9"/>
  <c r="N483" i="9"/>
  <c r="P485" i="9" a="1"/>
  <c r="P485" i="9" s="1"/>
  <c r="J487" i="9"/>
  <c r="K489" i="9"/>
  <c r="M491" i="9"/>
  <c r="I598" i="9"/>
  <c r="I600" i="9"/>
  <c r="A602" i="9"/>
  <c r="Q501" i="9"/>
  <c r="K503" i="9"/>
  <c r="M505" i="9"/>
  <c r="N507" i="9"/>
  <c r="P509" i="9" a="1"/>
  <c r="P509" i="9" s="1"/>
  <c r="J511" i="9"/>
  <c r="K513" i="9"/>
  <c r="L515" i="9"/>
  <c r="P519" i="9" a="1"/>
  <c r="P519" i="9" s="1"/>
  <c r="Q521" i="9"/>
  <c r="H626" i="9"/>
  <c r="M525" i="9"/>
  <c r="N527" i="9"/>
  <c r="J529" i="9"/>
  <c r="L531" i="9"/>
  <c r="M533" i="9"/>
  <c r="O535" i="9"/>
  <c r="Q537" i="9"/>
  <c r="J539" i="9"/>
  <c r="I646" i="9"/>
  <c r="I648" i="9"/>
  <c r="A650" i="9"/>
  <c r="A652" i="9"/>
  <c r="P551" i="9" a="1"/>
  <c r="P551" i="9" s="1"/>
  <c r="K553" i="9"/>
  <c r="L555" i="9"/>
  <c r="M557" i="9"/>
  <c r="P559" i="9" a="1"/>
  <c r="P559" i="9" s="1"/>
  <c r="A664" i="9"/>
  <c r="J563" i="9"/>
  <c r="I670" i="9"/>
  <c r="I672" i="9"/>
  <c r="A674" i="9"/>
  <c r="O573" i="9"/>
  <c r="P575" i="9" a="1"/>
  <c r="P575" i="9" s="1"/>
  <c r="K577" i="9"/>
  <c r="L579" i="9"/>
  <c r="M581" i="9"/>
  <c r="P583" i="9" a="1"/>
  <c r="P583" i="9" s="1"/>
  <c r="J585" i="9"/>
  <c r="J587" i="9"/>
  <c r="I694" i="9"/>
  <c r="I696" i="9"/>
  <c r="A698" i="9"/>
  <c r="O597" i="9"/>
  <c r="O599" i="9"/>
  <c r="K601" i="9"/>
  <c r="M603" i="9"/>
  <c r="M605" i="9"/>
  <c r="P607" i="9" a="1"/>
  <c r="P607" i="9" s="1"/>
  <c r="J609" i="9"/>
  <c r="J611" i="9"/>
  <c r="I718" i="9"/>
  <c r="I720" i="9"/>
  <c r="A722" i="9"/>
  <c r="O621" i="9"/>
  <c r="P623" i="9" a="1"/>
  <c r="P623" i="9" s="1"/>
  <c r="K625" i="9"/>
  <c r="L627" i="9"/>
  <c r="M629" i="9"/>
  <c r="Q631" i="9"/>
  <c r="J633" i="9"/>
  <c r="H738" i="9"/>
  <c r="Q639" i="9"/>
  <c r="A744" i="9"/>
  <c r="N643" i="9"/>
  <c r="Q645" i="9"/>
  <c r="Q647" i="9"/>
  <c r="L649" i="9"/>
  <c r="N651" i="9"/>
  <c r="N653" i="9"/>
  <c r="Q655" i="9"/>
  <c r="K657" i="9"/>
  <c r="L659" i="9"/>
  <c r="I766" i="9"/>
  <c r="I768" i="9"/>
  <c r="I770" i="9"/>
  <c r="Q669" i="9"/>
  <c r="Q671" i="9"/>
  <c r="L673" i="9"/>
  <c r="N675" i="9"/>
  <c r="N677" i="9"/>
  <c r="Q679" i="9"/>
  <c r="K681" i="9"/>
  <c r="L683" i="9"/>
  <c r="I790" i="9"/>
  <c r="I792" i="9"/>
  <c r="I794" i="9"/>
  <c r="Q693" i="9"/>
  <c r="Q695" i="9"/>
  <c r="L697" i="9"/>
  <c r="N699" i="9"/>
  <c r="N701" i="9"/>
  <c r="Q703" i="9"/>
  <c r="K705" i="9"/>
  <c r="L707" i="9"/>
  <c r="I814" i="9"/>
  <c r="I816" i="9"/>
  <c r="I818" i="9"/>
  <c r="Q717" i="9"/>
  <c r="M158" i="9"/>
  <c r="I414" i="9"/>
  <c r="H432" i="9"/>
  <c r="H551" i="9"/>
  <c r="H557" i="9"/>
  <c r="H563" i="9"/>
  <c r="H569" i="9"/>
  <c r="H575" i="9"/>
  <c r="H581" i="9"/>
  <c r="H587" i="9"/>
  <c r="H593" i="9"/>
  <c r="H599" i="9"/>
  <c r="H605" i="9"/>
  <c r="J52" i="9"/>
  <c r="K12" i="9"/>
  <c r="N142" i="9"/>
  <c r="L348" i="9"/>
  <c r="I541" i="9"/>
  <c r="I539" i="9"/>
  <c r="L116" i="9"/>
  <c r="Q4" i="9"/>
  <c r="H428" i="9"/>
  <c r="H451" i="9"/>
  <c r="M981" i="9"/>
  <c r="J984" i="9"/>
  <c r="P987" i="9" a="1"/>
  <c r="P987" i="9" s="1"/>
  <c r="Q1018" i="9"/>
  <c r="K1020" i="9"/>
  <c r="L1022" i="9"/>
  <c r="L1024" i="9"/>
  <c r="O1026" i="9"/>
  <c r="Q1028" i="9"/>
  <c r="P1030" i="9" a="1"/>
  <c r="P1030" i="9" s="1"/>
  <c r="M1032" i="9"/>
  <c r="H1187" i="9"/>
  <c r="I1195" i="9"/>
  <c r="A1203" i="9"/>
  <c r="H1211" i="9"/>
  <c r="I1219" i="9"/>
  <c r="A1227" i="9"/>
  <c r="H1235" i="9"/>
  <c r="I1243" i="9"/>
  <c r="A1251" i="9"/>
  <c r="H1259" i="9"/>
  <c r="I1267" i="9"/>
  <c r="O929" i="9"/>
  <c r="P931" i="9" a="1"/>
  <c r="P931" i="9" s="1"/>
  <c r="J933" i="9"/>
  <c r="N935" i="9"/>
  <c r="L937" i="9"/>
  <c r="L939" i="9"/>
  <c r="K941" i="9"/>
  <c r="Q943" i="9"/>
  <c r="O947" i="9"/>
  <c r="H1125" i="9"/>
  <c r="I1127" i="9"/>
  <c r="O953" i="9"/>
  <c r="K955" i="9"/>
  <c r="O957" i="9"/>
  <c r="M959" i="9"/>
  <c r="O961" i="9"/>
  <c r="M963" i="9"/>
  <c r="L965" i="9"/>
  <c r="O967" i="9"/>
  <c r="I1147" i="9"/>
  <c r="H1149" i="9"/>
  <c r="I1151" i="9"/>
  <c r="O977" i="9"/>
  <c r="K979" i="9"/>
  <c r="J982" i="9"/>
  <c r="L985" i="9"/>
  <c r="O988" i="9"/>
  <c r="Q991" i="9"/>
  <c r="M287" i="9"/>
  <c r="O289" i="9"/>
  <c r="Q291" i="9"/>
  <c r="J293" i="9"/>
  <c r="L295" i="9"/>
  <c r="O297" i="9"/>
  <c r="Q299" i="9"/>
  <c r="I307" i="9"/>
  <c r="A311" i="9"/>
  <c r="Q307" i="9"/>
  <c r="J309" i="9"/>
  <c r="M311" i="9"/>
  <c r="O313" i="9"/>
  <c r="Q315" i="9"/>
  <c r="J317" i="9"/>
  <c r="L319" i="9"/>
  <c r="O321" i="9"/>
  <c r="Q323" i="9"/>
  <c r="I331" i="9"/>
  <c r="A335" i="9"/>
  <c r="Q331" i="9"/>
  <c r="J333" i="9"/>
  <c r="M335" i="9"/>
  <c r="O337" i="9"/>
  <c r="Q339" i="9"/>
  <c r="J341" i="9"/>
  <c r="I353" i="9"/>
  <c r="A361" i="9"/>
  <c r="P344" i="9" a="1"/>
  <c r="P344" i="9" s="1"/>
  <c r="H367" i="9"/>
  <c r="I375" i="9"/>
  <c r="A383" i="9"/>
  <c r="A391" i="9"/>
  <c r="H399" i="9"/>
  <c r="I407" i="9"/>
  <c r="Q355" i="9"/>
  <c r="K357" i="9"/>
  <c r="M359" i="9"/>
  <c r="N361" i="9"/>
  <c r="P363" i="9" a="1"/>
  <c r="P363" i="9" s="1"/>
  <c r="J365" i="9"/>
  <c r="K367" i="9"/>
  <c r="M369" i="9"/>
  <c r="I476" i="9"/>
  <c r="I478" i="9"/>
  <c r="I480" i="9"/>
  <c r="Q379" i="9"/>
  <c r="K381" i="9"/>
  <c r="M383" i="9"/>
  <c r="N385" i="9"/>
  <c r="P387" i="9" a="1"/>
  <c r="P387" i="9" s="1"/>
  <c r="J389" i="9"/>
  <c r="P391" i="9" a="1"/>
  <c r="P391" i="9" s="1"/>
  <c r="J393" i="9"/>
  <c r="O397" i="9"/>
  <c r="Q399" i="9"/>
  <c r="K401" i="9"/>
  <c r="M403" i="9"/>
  <c r="N405" i="9"/>
  <c r="Q407" i="9"/>
  <c r="K409" i="9"/>
  <c r="I514" i="9"/>
  <c r="O413" i="9"/>
  <c r="P415" i="9" a="1"/>
  <c r="P415" i="9" s="1"/>
  <c r="J417" i="9"/>
  <c r="I524" i="9"/>
  <c r="H526" i="9"/>
  <c r="H528" i="9"/>
  <c r="O427" i="9"/>
  <c r="P429" i="9" a="1"/>
  <c r="P429" i="9" s="1"/>
  <c r="J431" i="9"/>
  <c r="L433" i="9"/>
  <c r="M435" i="9"/>
  <c r="O437" i="9"/>
  <c r="Q439" i="9"/>
  <c r="J441" i="9"/>
  <c r="I548" i="9"/>
  <c r="H550" i="9"/>
  <c r="H552" i="9"/>
  <c r="O451" i="9"/>
  <c r="P453" i="9" a="1"/>
  <c r="P453" i="9" s="1"/>
  <c r="J455" i="9"/>
  <c r="L457" i="9"/>
  <c r="M459" i="9"/>
  <c r="O461" i="9"/>
  <c r="Q463" i="9"/>
  <c r="J465" i="9"/>
  <c r="I572" i="9"/>
  <c r="H574" i="9"/>
  <c r="H576" i="9"/>
  <c r="O475" i="9"/>
  <c r="P477" i="9" a="1"/>
  <c r="P477" i="9" s="1"/>
  <c r="J479" i="9"/>
  <c r="L481" i="9"/>
  <c r="M483" i="9"/>
  <c r="O485" i="9"/>
  <c r="Q487" i="9"/>
  <c r="J489" i="9"/>
  <c r="I596" i="9"/>
  <c r="H598" i="9"/>
  <c r="H600" i="9"/>
  <c r="O499" i="9"/>
  <c r="P501" i="9" a="1"/>
  <c r="P501" i="9" s="1"/>
  <c r="J503" i="9"/>
  <c r="L505" i="9"/>
  <c r="M507" i="9"/>
  <c r="O509" i="9"/>
  <c r="Q511" i="9"/>
  <c r="J513" i="9"/>
  <c r="I620" i="9"/>
  <c r="N519" i="9"/>
  <c r="P521" i="9" a="1"/>
  <c r="P521" i="9" s="1"/>
  <c r="L523" i="9"/>
  <c r="H628" i="9"/>
  <c r="I630" i="9"/>
  <c r="Q529" i="9"/>
  <c r="K531" i="9"/>
  <c r="L533" i="9"/>
  <c r="N535" i="9"/>
  <c r="O537" i="9"/>
  <c r="I644" i="9"/>
  <c r="H646" i="9"/>
  <c r="Q545" i="9"/>
  <c r="M547" i="9"/>
  <c r="N549" i="9"/>
  <c r="O551" i="9"/>
  <c r="J553" i="9"/>
  <c r="K555" i="9"/>
  <c r="L557" i="9"/>
  <c r="O559" i="9"/>
  <c r="Q561" i="9"/>
  <c r="I668" i="9"/>
  <c r="H670" i="9"/>
  <c r="H672" i="9"/>
  <c r="M571" i="9"/>
  <c r="N573" i="9"/>
  <c r="O575" i="9"/>
  <c r="J577" i="9"/>
  <c r="K579" i="9"/>
  <c r="L581" i="9"/>
  <c r="O583" i="9"/>
  <c r="Q585" i="9"/>
  <c r="I692" i="9"/>
  <c r="H694" i="9"/>
  <c r="Q593" i="9"/>
  <c r="M595" i="9"/>
  <c r="N597" i="9"/>
  <c r="N599" i="9"/>
  <c r="J601" i="9"/>
  <c r="L603" i="9"/>
  <c r="L605" i="9"/>
  <c r="O607" i="9"/>
  <c r="Q609" i="9"/>
  <c r="I716" i="9"/>
  <c r="H718" i="9"/>
  <c r="Q617" i="9"/>
  <c r="M619" i="9"/>
  <c r="A724" i="9"/>
  <c r="O623" i="9"/>
  <c r="J625" i="9"/>
  <c r="K627" i="9"/>
  <c r="L629" i="9"/>
  <c r="O631" i="9"/>
  <c r="A736" i="9"/>
  <c r="N637" i="9"/>
  <c r="A742" i="9"/>
  <c r="Q641" i="9"/>
  <c r="M643" i="9"/>
  <c r="P645" i="9" a="1"/>
  <c r="P645" i="9" s="1"/>
  <c r="P647" i="9" a="1"/>
  <c r="P647" i="9" s="1"/>
  <c r="K649" i="9"/>
  <c r="M651" i="9"/>
  <c r="M653" i="9"/>
  <c r="P655" i="9" a="1"/>
  <c r="P655" i="9" s="1"/>
  <c r="J657" i="9"/>
  <c r="H764" i="9"/>
  <c r="H766" i="9"/>
  <c r="H768" i="9"/>
  <c r="N667" i="9"/>
  <c r="P669" i="9" a="1"/>
  <c r="P669" i="9" s="1"/>
  <c r="P671" i="9" a="1"/>
  <c r="P671" i="9" s="1"/>
  <c r="K673" i="9"/>
  <c r="M675" i="9"/>
  <c r="M677" i="9"/>
  <c r="P679" i="9" a="1"/>
  <c r="P679" i="9" s="1"/>
  <c r="J681" i="9"/>
  <c r="H788" i="9"/>
  <c r="H790" i="9"/>
  <c r="H792" i="9"/>
  <c r="N691" i="9"/>
  <c r="P693" i="9" a="1"/>
  <c r="P693" i="9" s="1"/>
  <c r="P695" i="9" a="1"/>
  <c r="P695" i="9" s="1"/>
  <c r="K697" i="9"/>
  <c r="M699" i="9"/>
  <c r="M701" i="9"/>
  <c r="P703" i="9" a="1"/>
  <c r="P703" i="9" s="1"/>
  <c r="J705" i="9"/>
  <c r="H812" i="9"/>
  <c r="H814" i="9"/>
  <c r="H816" i="9"/>
  <c r="N715" i="9"/>
  <c r="O350" i="9"/>
  <c r="A432" i="9"/>
  <c r="A551" i="9"/>
  <c r="A557" i="9"/>
  <c r="A563" i="9"/>
  <c r="A569" i="9"/>
  <c r="A575" i="9"/>
  <c r="A581" i="9"/>
  <c r="A587" i="9"/>
  <c r="A593" i="9"/>
  <c r="A599" i="9"/>
  <c r="A605" i="9"/>
  <c r="I58" i="9"/>
  <c r="J12" i="9"/>
  <c r="M142" i="9"/>
  <c r="K348" i="9"/>
  <c r="A430" i="9"/>
  <c r="H541" i="9"/>
  <c r="H539" i="9"/>
  <c r="K116" i="9"/>
  <c r="P4" i="9" a="1"/>
  <c r="P4" i="9" s="1"/>
  <c r="A428" i="9"/>
  <c r="H456" i="9"/>
  <c r="L981" i="9"/>
  <c r="L984" i="9"/>
  <c r="I1166" i="9"/>
  <c r="O1018" i="9"/>
  <c r="J1020" i="9"/>
  <c r="K1022" i="9"/>
  <c r="K1024" i="9"/>
  <c r="N1026" i="9"/>
  <c r="M1028" i="9"/>
  <c r="M1030" i="9"/>
  <c r="I1185" i="9"/>
  <c r="A1187" i="9"/>
  <c r="H1195" i="9"/>
  <c r="I1203" i="9"/>
  <c r="A1211" i="9"/>
  <c r="H1219" i="9"/>
  <c r="I1227" i="9"/>
  <c r="A1235" i="9"/>
  <c r="H1243" i="9"/>
  <c r="I1251" i="9"/>
  <c r="A1259" i="9"/>
  <c r="H1267" i="9"/>
  <c r="N929" i="9"/>
  <c r="O931" i="9"/>
  <c r="Q933" i="9"/>
  <c r="M935" i="9"/>
  <c r="K937" i="9"/>
  <c r="J939" i="9"/>
  <c r="P941" i="9" a="1"/>
  <c r="P941" i="9" s="1"/>
  <c r="K945" i="9"/>
  <c r="I1123" i="9"/>
  <c r="A1125" i="9"/>
  <c r="K951" i="9"/>
  <c r="J953" i="9"/>
  <c r="J955" i="9"/>
  <c r="N957" i="9"/>
  <c r="L959" i="9"/>
  <c r="M961" i="9"/>
  <c r="L963" i="9"/>
  <c r="K965" i="9"/>
  <c r="I1145" i="9"/>
  <c r="H1147" i="9"/>
  <c r="A1149" i="9"/>
  <c r="K975" i="9"/>
  <c r="J977" i="9"/>
  <c r="J979" i="9"/>
  <c r="Q982" i="9"/>
  <c r="Q985" i="9"/>
  <c r="M988" i="9"/>
  <c r="O991" i="9"/>
  <c r="L287" i="9"/>
  <c r="N289" i="9"/>
  <c r="P291" i="9" a="1"/>
  <c r="P291" i="9" s="1"/>
  <c r="I299" i="9"/>
  <c r="K295" i="9"/>
  <c r="N297" i="9"/>
  <c r="P299" i="9" a="1"/>
  <c r="P299" i="9" s="1"/>
  <c r="L303" i="9"/>
  <c r="O305" i="9"/>
  <c r="P307" i="9" a="1"/>
  <c r="P307" i="9" s="1"/>
  <c r="I315" i="9"/>
  <c r="L311" i="9"/>
  <c r="N313" i="9"/>
  <c r="P315" i="9" a="1"/>
  <c r="P315" i="9" s="1"/>
  <c r="I323" i="9"/>
  <c r="K319" i="9"/>
  <c r="N321" i="9"/>
  <c r="P323" i="9" a="1"/>
  <c r="P323" i="9" s="1"/>
  <c r="L327" i="9"/>
  <c r="O329" i="9"/>
  <c r="P331" i="9" a="1"/>
  <c r="P331" i="9" s="1"/>
  <c r="I339" i="9"/>
  <c r="L335" i="9"/>
  <c r="N337" i="9"/>
  <c r="P339" i="9" a="1"/>
  <c r="P339" i="9" s="1"/>
  <c r="I347" i="9"/>
  <c r="H353" i="9"/>
  <c r="I361" i="9"/>
  <c r="A365" i="9"/>
  <c r="A367" i="9"/>
  <c r="H375" i="9"/>
  <c r="I383" i="9"/>
  <c r="I391" i="9"/>
  <c r="A399" i="9"/>
  <c r="H407" i="9"/>
  <c r="P355" i="9" a="1"/>
  <c r="P355" i="9" s="1"/>
  <c r="J357" i="9"/>
  <c r="L359" i="9"/>
  <c r="M361" i="9"/>
  <c r="O363" i="9"/>
  <c r="Q365" i="9"/>
  <c r="J367" i="9"/>
  <c r="H474" i="9"/>
  <c r="H476" i="9"/>
  <c r="H478" i="9"/>
  <c r="O377" i="9"/>
  <c r="P379" i="9" a="1"/>
  <c r="P379" i="9" s="1"/>
  <c r="J381" i="9"/>
  <c r="L383" i="9"/>
  <c r="M385" i="9"/>
  <c r="O387" i="9"/>
  <c r="Q389" i="9"/>
  <c r="K391" i="9"/>
  <c r="H498" i="9"/>
  <c r="N397" i="9"/>
  <c r="P399" i="9" a="1"/>
  <c r="P399" i="9" s="1"/>
  <c r="J401" i="9"/>
  <c r="H506" i="9"/>
  <c r="I508" i="9"/>
  <c r="P407" i="9" a="1"/>
  <c r="P407" i="9" s="1"/>
  <c r="J409" i="9"/>
  <c r="K411" i="9"/>
  <c r="M413" i="9"/>
  <c r="Q415" i="9"/>
  <c r="A522" i="9"/>
  <c r="H524" i="9"/>
  <c r="A526" i="9"/>
  <c r="L425" i="9"/>
  <c r="N427" i="9"/>
  <c r="O429" i="9"/>
  <c r="Q431" i="9"/>
  <c r="K433" i="9"/>
  <c r="L435" i="9"/>
  <c r="M437" i="9"/>
  <c r="P439" i="9" a="1"/>
  <c r="P439" i="9" s="1"/>
  <c r="A546" i="9"/>
  <c r="H548" i="9"/>
  <c r="A550" i="9"/>
  <c r="L449" i="9"/>
  <c r="N451" i="9"/>
  <c r="O453" i="9"/>
  <c r="Q455" i="9"/>
  <c r="K457" i="9"/>
  <c r="L459" i="9"/>
  <c r="N461" i="9"/>
  <c r="P463" i="9" a="1"/>
  <c r="P463" i="9" s="1"/>
  <c r="A570" i="9"/>
  <c r="H572" i="9"/>
  <c r="A574" i="9"/>
  <c r="L473" i="9"/>
  <c r="N475" i="9"/>
  <c r="O477" i="9"/>
  <c r="Q479" i="9"/>
  <c r="K481" i="9"/>
  <c r="L483" i="9"/>
  <c r="N485" i="9"/>
  <c r="P487" i="9" a="1"/>
  <c r="P487" i="9" s="1"/>
  <c r="A594" i="9"/>
  <c r="H596" i="9"/>
  <c r="A598" i="9"/>
  <c r="L497" i="9"/>
  <c r="N499" i="9"/>
  <c r="O501" i="9"/>
  <c r="Q503" i="9"/>
  <c r="K505" i="9"/>
  <c r="L507" i="9"/>
  <c r="N509" i="9"/>
  <c r="P511" i="9" a="1"/>
  <c r="P511" i="9" s="1"/>
  <c r="A618" i="9"/>
  <c r="M517" i="9"/>
  <c r="I622" i="9"/>
  <c r="O521" i="9"/>
  <c r="J523" i="9"/>
  <c r="L525" i="9"/>
  <c r="M527" i="9"/>
  <c r="P529" i="9" a="1"/>
  <c r="P529" i="9" s="1"/>
  <c r="J531" i="9"/>
  <c r="K533" i="9"/>
  <c r="K535" i="9"/>
  <c r="A642" i="9"/>
  <c r="H644" i="9"/>
  <c r="P543" i="9" a="1"/>
  <c r="P543" i="9" s="1"/>
  <c r="P545" i="9" a="1"/>
  <c r="P545" i="9" s="1"/>
  <c r="L547" i="9"/>
  <c r="M549" i="9"/>
  <c r="N551" i="9"/>
  <c r="Q553" i="9"/>
  <c r="A658" i="9"/>
  <c r="K557" i="9"/>
  <c r="N559" i="9"/>
  <c r="A666" i="9"/>
  <c r="H668" i="9"/>
  <c r="P567" i="9" a="1"/>
  <c r="P567" i="9" s="1"/>
  <c r="Q569" i="9"/>
  <c r="L571" i="9"/>
  <c r="M573" i="9"/>
  <c r="N575" i="9"/>
  <c r="Q577" i="9"/>
  <c r="J579" i="9"/>
  <c r="K581" i="9"/>
  <c r="N583" i="9"/>
  <c r="A690" i="9"/>
  <c r="H692" i="9"/>
  <c r="P591" i="9" a="1"/>
  <c r="P591" i="9" s="1"/>
  <c r="H696" i="9"/>
  <c r="L595" i="9"/>
  <c r="M597" i="9"/>
  <c r="H702" i="9"/>
  <c r="Q601" i="9"/>
  <c r="K603" i="9"/>
  <c r="K605" i="9"/>
  <c r="N607" i="9"/>
  <c r="A714" i="9"/>
  <c r="H716" i="9"/>
  <c r="P615" i="9" a="1"/>
  <c r="P615" i="9" s="1"/>
  <c r="P617" i="9" a="1"/>
  <c r="P617" i="9" s="1"/>
  <c r="L619" i="9"/>
  <c r="N621" i="9"/>
  <c r="N623" i="9"/>
  <c r="Q625" i="9"/>
  <c r="A730" i="9"/>
  <c r="K629" i="9"/>
  <c r="P631" i="9" a="1"/>
  <c r="P631" i="9" s="1"/>
  <c r="J635" i="9"/>
  <c r="I740" i="9"/>
  <c r="P639" i="9" a="1"/>
  <c r="P639" i="9" s="1"/>
  <c r="P641" i="9" a="1"/>
  <c r="P641" i="9" s="1"/>
  <c r="L643" i="9"/>
  <c r="O645" i="9"/>
  <c r="O647" i="9"/>
  <c r="J649" i="9"/>
  <c r="L651" i="9"/>
  <c r="K653" i="9"/>
  <c r="O655" i="9"/>
  <c r="A762" i="9"/>
  <c r="A764" i="9"/>
  <c r="A766" i="9"/>
  <c r="J665" i="9"/>
  <c r="M667" i="9"/>
  <c r="O669" i="9"/>
  <c r="O671" i="9"/>
  <c r="J673" i="9"/>
  <c r="L675" i="9"/>
  <c r="K677" i="9"/>
  <c r="O679" i="9"/>
  <c r="A786" i="9"/>
  <c r="A788" i="9"/>
  <c r="A790" i="9"/>
  <c r="J689" i="9"/>
  <c r="M691" i="9"/>
  <c r="O693" i="9"/>
  <c r="O695" i="9"/>
  <c r="J697" i="9"/>
  <c r="L699" i="9"/>
  <c r="K701" i="9"/>
  <c r="O703" i="9"/>
  <c r="A810" i="9"/>
  <c r="A812" i="9"/>
  <c r="A814" i="9"/>
  <c r="J713" i="9"/>
  <c r="M715" i="9"/>
  <c r="O717" i="9"/>
  <c r="N350" i="9"/>
  <c r="I432" i="9"/>
  <c r="O448" i="9"/>
  <c r="O454" i="9"/>
  <c r="O460" i="9"/>
  <c r="O466" i="9"/>
  <c r="O472" i="9"/>
  <c r="O478" i="9"/>
  <c r="O484" i="9"/>
  <c r="O490" i="9"/>
  <c r="O496" i="9"/>
  <c r="O502" i="9"/>
  <c r="H58" i="9"/>
  <c r="I12" i="9"/>
  <c r="L142" i="9"/>
  <c r="J348" i="9"/>
  <c r="I430" i="9"/>
  <c r="A541" i="9"/>
  <c r="A539" i="9"/>
  <c r="J116" i="9"/>
  <c r="A4" i="9"/>
  <c r="A439" i="9"/>
  <c r="A456" i="9"/>
  <c r="J981" i="9"/>
  <c r="H1163" i="9"/>
  <c r="H1166" i="9"/>
  <c r="N1018" i="9"/>
  <c r="Q1020" i="9"/>
  <c r="J1022" i="9"/>
  <c r="J1024" i="9"/>
  <c r="P1026" i="9" a="1"/>
  <c r="P1026" i="9" s="1"/>
  <c r="P1028" i="9" a="1"/>
  <c r="P1028" i="9" s="1"/>
  <c r="I1183" i="9"/>
  <c r="H1185" i="9"/>
  <c r="I1187" i="9"/>
  <c r="A1195" i="9"/>
  <c r="H1203" i="9"/>
  <c r="I1211" i="9"/>
  <c r="A1219" i="9"/>
  <c r="H1227" i="9"/>
  <c r="I1235" i="9"/>
  <c r="A1243" i="9"/>
  <c r="H1251" i="9"/>
  <c r="I1259" i="9"/>
  <c r="A1267" i="9"/>
  <c r="M929" i="9"/>
  <c r="N931" i="9"/>
  <c r="P933" i="9" a="1"/>
  <c r="P933" i="9" s="1"/>
  <c r="L935" i="9"/>
  <c r="P937" i="9" a="1"/>
  <c r="P937" i="9" s="1"/>
  <c r="P939" i="9" a="1"/>
  <c r="P939" i="9" s="1"/>
  <c r="A1119" i="9"/>
  <c r="I1121" i="9"/>
  <c r="H1123" i="9"/>
  <c r="N949" i="9"/>
  <c r="Q951" i="9"/>
  <c r="Q953" i="9"/>
  <c r="Q955" i="9"/>
  <c r="P957" i="9" a="1"/>
  <c r="P957" i="9" s="1"/>
  <c r="K959" i="9"/>
  <c r="L961" i="9"/>
  <c r="J963" i="9"/>
  <c r="A1143" i="9"/>
  <c r="H1145" i="9"/>
  <c r="A1147" i="9"/>
  <c r="N973" i="9"/>
  <c r="Q975" i="9"/>
  <c r="Q977" i="9"/>
  <c r="P979" i="9" a="1"/>
  <c r="P979" i="9" s="1"/>
  <c r="P982" i="9" a="1"/>
  <c r="P982" i="9" s="1"/>
  <c r="P985" i="9" a="1"/>
  <c r="P985" i="9" s="1"/>
  <c r="L988" i="9"/>
  <c r="L991" i="9"/>
  <c r="K287" i="9"/>
  <c r="M289" i="9"/>
  <c r="A297" i="9"/>
  <c r="H299" i="9"/>
  <c r="J295" i="9"/>
  <c r="M297" i="9"/>
  <c r="H307" i="9"/>
  <c r="K303" i="9"/>
  <c r="N305" i="9"/>
  <c r="A313" i="9"/>
  <c r="H315" i="9"/>
  <c r="K311" i="9"/>
  <c r="M313" i="9"/>
  <c r="A321" i="9"/>
  <c r="H323" i="9"/>
  <c r="J319" i="9"/>
  <c r="M321" i="9"/>
  <c r="H331" i="9"/>
  <c r="K327" i="9"/>
  <c r="N329" i="9"/>
  <c r="A337" i="9"/>
  <c r="H339" i="9"/>
  <c r="K335" i="9"/>
  <c r="M337" i="9"/>
  <c r="A345" i="9"/>
  <c r="H347" i="9"/>
  <c r="H355" i="9"/>
  <c r="O344" i="9"/>
  <c r="Q346" i="9"/>
  <c r="I367" i="9"/>
  <c r="A375" i="9"/>
  <c r="H383" i="9"/>
  <c r="H391" i="9"/>
  <c r="I399" i="9"/>
  <c r="A407" i="9"/>
  <c r="O355" i="9"/>
  <c r="Q357" i="9"/>
  <c r="K359" i="9"/>
  <c r="L361" i="9"/>
  <c r="N363" i="9"/>
  <c r="P365" i="9" a="1"/>
  <c r="P365" i="9" s="1"/>
  <c r="A472" i="9"/>
  <c r="A474" i="9"/>
  <c r="A476" i="9"/>
  <c r="L375" i="9"/>
  <c r="N377" i="9"/>
  <c r="O379" i="9"/>
  <c r="Q381" i="9"/>
  <c r="K383" i="9"/>
  <c r="L385" i="9"/>
  <c r="N387" i="9"/>
  <c r="P389" i="9" a="1"/>
  <c r="P389" i="9" s="1"/>
  <c r="A496" i="9"/>
  <c r="L395" i="9"/>
  <c r="I500" i="9"/>
  <c r="O399" i="9"/>
  <c r="A504" i="9"/>
  <c r="L403" i="9"/>
  <c r="M405" i="9"/>
  <c r="O407" i="9"/>
  <c r="A512" i="9"/>
  <c r="H514" i="9"/>
  <c r="N413" i="9"/>
  <c r="I520" i="9"/>
  <c r="I522" i="9"/>
  <c r="A524" i="9"/>
  <c r="Q423" i="9"/>
  <c r="K425" i="9"/>
  <c r="M427" i="9"/>
  <c r="N429" i="9"/>
  <c r="P431" i="9" a="1"/>
  <c r="P431" i="9" s="1"/>
  <c r="J433" i="9"/>
  <c r="K435" i="9"/>
  <c r="N437" i="9"/>
  <c r="I544" i="9"/>
  <c r="I546" i="9"/>
  <c r="A548" i="9"/>
  <c r="Q447" i="9"/>
  <c r="K449" i="9"/>
  <c r="M451" i="9"/>
  <c r="N453" i="9"/>
  <c r="P455" i="9" a="1"/>
  <c r="P455" i="9" s="1"/>
  <c r="J457" i="9"/>
  <c r="K459" i="9"/>
  <c r="M461" i="9"/>
  <c r="I568" i="9"/>
  <c r="I570" i="9"/>
  <c r="A572" i="9"/>
  <c r="Q471" i="9"/>
  <c r="K473" i="9"/>
  <c r="M475" i="9"/>
  <c r="N477" i="9"/>
  <c r="P479" i="9" a="1"/>
  <c r="P479" i="9" s="1"/>
  <c r="J481" i="9"/>
  <c r="K483" i="9"/>
  <c r="M485" i="9"/>
  <c r="I592" i="9"/>
  <c r="I594" i="9"/>
  <c r="A596" i="9"/>
  <c r="Q495" i="9"/>
  <c r="K497" i="9"/>
  <c r="M499" i="9"/>
  <c r="N501" i="9"/>
  <c r="P503" i="9" a="1"/>
  <c r="P503" i="9" s="1"/>
  <c r="J505" i="9"/>
  <c r="K507" i="9"/>
  <c r="M509" i="9"/>
  <c r="I616" i="9"/>
  <c r="Q515" i="9"/>
  <c r="H620" i="9"/>
  <c r="M519" i="9"/>
  <c r="N521" i="9"/>
  <c r="A626" i="9"/>
  <c r="K525" i="9"/>
  <c r="H630" i="9"/>
  <c r="O529" i="9"/>
  <c r="Q531" i="9"/>
  <c r="J533" i="9"/>
  <c r="I640" i="9"/>
  <c r="I642" i="9"/>
  <c r="A644" i="9"/>
  <c r="N543" i="9"/>
  <c r="O545" i="9"/>
  <c r="J547" i="9"/>
  <c r="L549" i="9"/>
  <c r="M551" i="9"/>
  <c r="P553" i="9" a="1"/>
  <c r="P553" i="9" s="1"/>
  <c r="J555" i="9"/>
  <c r="J557" i="9"/>
  <c r="I664" i="9"/>
  <c r="I666" i="9"/>
  <c r="A668" i="9"/>
  <c r="O567" i="9"/>
  <c r="P569" i="9" a="1"/>
  <c r="P569" i="9" s="1"/>
  <c r="K571" i="9"/>
  <c r="L573" i="9"/>
  <c r="M575" i="9"/>
  <c r="P577" i="9" a="1"/>
  <c r="P577" i="9" s="1"/>
  <c r="A682" i="9"/>
  <c r="J581" i="9"/>
  <c r="I688" i="9"/>
  <c r="I690" i="9"/>
  <c r="A692" i="9"/>
  <c r="O591" i="9"/>
  <c r="P593" i="9" a="1"/>
  <c r="P593" i="9" s="1"/>
  <c r="K595" i="9"/>
  <c r="L597" i="9"/>
  <c r="M599" i="9"/>
  <c r="P601" i="9" a="1"/>
  <c r="P601" i="9" s="1"/>
  <c r="J603" i="9"/>
  <c r="J605" i="9"/>
  <c r="I712" i="9"/>
  <c r="I714" i="9"/>
  <c r="A716" i="9"/>
  <c r="O615" i="9"/>
  <c r="O617" i="9"/>
  <c r="K619" i="9"/>
  <c r="M621" i="9"/>
  <c r="M623" i="9"/>
  <c r="P625" i="9" a="1"/>
  <c r="P625" i="9" s="1"/>
  <c r="J627" i="9"/>
  <c r="J629" i="9"/>
  <c r="Q633" i="9"/>
  <c r="A738" i="9"/>
  <c r="M637" i="9"/>
  <c r="O639" i="9"/>
  <c r="O641" i="9"/>
  <c r="K643" i="9"/>
  <c r="N645" i="9"/>
  <c r="N647" i="9"/>
  <c r="Q649" i="9"/>
  <c r="K651" i="9"/>
  <c r="L653" i="9"/>
  <c r="I760" i="9"/>
  <c r="H762" i="9"/>
  <c r="I764" i="9"/>
  <c r="Q663" i="9"/>
  <c r="Q665" i="9"/>
  <c r="L667" i="9"/>
  <c r="N669" i="9"/>
  <c r="N671" i="9"/>
  <c r="Q673" i="9"/>
  <c r="K675" i="9"/>
  <c r="L677" i="9"/>
  <c r="I784" i="9"/>
  <c r="I786" i="9"/>
  <c r="I788" i="9"/>
  <c r="Q687" i="9"/>
  <c r="Q689" i="9"/>
  <c r="L691" i="9"/>
  <c r="N693" i="9"/>
  <c r="N695" i="9"/>
  <c r="Q697" i="9"/>
  <c r="K699" i="9"/>
  <c r="L701" i="9"/>
  <c r="I808" i="9"/>
  <c r="I810" i="9"/>
  <c r="I812" i="9"/>
  <c r="Q711" i="9"/>
  <c r="Q713" i="9"/>
  <c r="L715" i="9"/>
  <c r="N717" i="9"/>
  <c r="N448" i="9"/>
  <c r="N454" i="9"/>
  <c r="N460" i="9"/>
  <c r="N466" i="9"/>
  <c r="N472" i="9"/>
  <c r="N478" i="9"/>
  <c r="N484" i="9"/>
  <c r="N490" i="9"/>
  <c r="N496" i="9"/>
  <c r="N502" i="9"/>
  <c r="Q52" i="9"/>
  <c r="H12" i="9"/>
  <c r="Q348" i="9"/>
  <c r="H430" i="9"/>
  <c r="Q438" i="9"/>
  <c r="O436" i="9"/>
  <c r="I122" i="9"/>
  <c r="O4" i="9"/>
  <c r="I439" i="9"/>
  <c r="I456" i="9"/>
  <c r="A1160" i="9"/>
  <c r="A1163" i="9"/>
  <c r="A1166" i="9"/>
  <c r="L1018" i="9"/>
  <c r="O1020" i="9"/>
  <c r="Q1022" i="9"/>
  <c r="P1024" i="9" a="1"/>
  <c r="P1024" i="9" s="1"/>
  <c r="M1026" i="9"/>
  <c r="I1181" i="9"/>
  <c r="H1183" i="9"/>
  <c r="A1185" i="9"/>
  <c r="A1189" i="9"/>
  <c r="I1197" i="9"/>
  <c r="I1205" i="9"/>
  <c r="A1213" i="9"/>
  <c r="I1221" i="9"/>
  <c r="I1229" i="9"/>
  <c r="A1237" i="9"/>
  <c r="I1245" i="9"/>
  <c r="I1253" i="9"/>
  <c r="A1261" i="9"/>
  <c r="I1269" i="9"/>
  <c r="L929" i="9"/>
  <c r="M931" i="9"/>
  <c r="O933" i="9"/>
  <c r="K935" i="9"/>
  <c r="Q937" i="9"/>
  <c r="O941" i="9"/>
  <c r="N943" i="9"/>
  <c r="H1121" i="9"/>
  <c r="J947" i="9"/>
  <c r="J949" i="9"/>
  <c r="N951" i="9"/>
  <c r="P953" i="9" a="1"/>
  <c r="P953" i="9" s="1"/>
  <c r="P955" i="9" a="1"/>
  <c r="P955" i="9" s="1"/>
  <c r="M957" i="9"/>
  <c r="P959" i="9" a="1"/>
  <c r="P959" i="9" s="1"/>
  <c r="Q961" i="9"/>
  <c r="A1141" i="9"/>
  <c r="I1143" i="9"/>
  <c r="A1145" i="9"/>
  <c r="O971" i="9"/>
  <c r="K973" i="9"/>
  <c r="O975" i="9"/>
  <c r="M977" i="9"/>
  <c r="O979" i="9"/>
  <c r="O982" i="9"/>
  <c r="M985" i="9"/>
  <c r="Q988" i="9"/>
  <c r="J287" i="9"/>
  <c r="L289" i="9"/>
  <c r="O291" i="9"/>
  <c r="Q293" i="9"/>
  <c r="I301" i="9"/>
  <c r="A305" i="9"/>
  <c r="Q301" i="9"/>
  <c r="J303" i="9"/>
  <c r="M305" i="9"/>
  <c r="O307" i="9"/>
  <c r="Q309" i="9"/>
  <c r="J311" i="9"/>
  <c r="L313" i="9"/>
  <c r="O315" i="9"/>
  <c r="Q317" i="9"/>
  <c r="I325" i="9"/>
  <c r="A329" i="9"/>
  <c r="Q325" i="9"/>
  <c r="J327" i="9"/>
  <c r="M329" i="9"/>
  <c r="O331" i="9"/>
  <c r="Q333" i="9"/>
  <c r="J335" i="9"/>
  <c r="L337" i="9"/>
  <c r="O339" i="9"/>
  <c r="Q341" i="9"/>
  <c r="A355" i="9"/>
  <c r="N344" i="9"/>
  <c r="P346" i="9" a="1"/>
  <c r="P346" i="9" s="1"/>
  <c r="I369" i="9"/>
  <c r="A377" i="9"/>
  <c r="H385" i="9"/>
  <c r="H393" i="9"/>
  <c r="I401" i="9"/>
  <c r="A409" i="9"/>
  <c r="N355" i="9"/>
  <c r="P357" i="9" a="1"/>
  <c r="P357" i="9" s="1"/>
  <c r="J359" i="9"/>
  <c r="K361" i="9"/>
  <c r="M363" i="9"/>
  <c r="I470" i="9"/>
  <c r="I472" i="9"/>
  <c r="I474" i="9"/>
  <c r="Q373" i="9"/>
  <c r="K375" i="9"/>
  <c r="M377" i="9"/>
  <c r="N379" i="9"/>
  <c r="P381" i="9" a="1"/>
  <c r="P381" i="9" s="1"/>
  <c r="J383" i="9"/>
  <c r="K385" i="9"/>
  <c r="M387" i="9"/>
  <c r="O391" i="9"/>
  <c r="Q393" i="9"/>
  <c r="K395" i="9"/>
  <c r="M397" i="9"/>
  <c r="N399" i="9"/>
  <c r="Q401" i="9"/>
  <c r="K403" i="9"/>
  <c r="H508" i="9"/>
  <c r="I510" i="9"/>
  <c r="P409" i="9" a="1"/>
  <c r="P409" i="9" s="1"/>
  <c r="J411" i="9"/>
  <c r="I518" i="9"/>
  <c r="H520" i="9"/>
  <c r="H522" i="9"/>
  <c r="O421" i="9"/>
  <c r="P423" i="9" a="1"/>
  <c r="P423" i="9" s="1"/>
  <c r="J425" i="9"/>
  <c r="L427" i="9"/>
  <c r="M429" i="9"/>
  <c r="O431" i="9"/>
  <c r="P433" i="9" a="1"/>
  <c r="P433" i="9" s="1"/>
  <c r="J435" i="9"/>
  <c r="I542" i="9"/>
  <c r="H544" i="9"/>
  <c r="H546" i="9"/>
  <c r="O445" i="9"/>
  <c r="P447" i="9" a="1"/>
  <c r="P447" i="9" s="1"/>
  <c r="J449" i="9"/>
  <c r="L451" i="9"/>
  <c r="M453" i="9"/>
  <c r="O455" i="9"/>
  <c r="Q457" i="9"/>
  <c r="J459" i="9"/>
  <c r="I566" i="9"/>
  <c r="H568" i="9"/>
  <c r="H570" i="9"/>
  <c r="O469" i="9"/>
  <c r="P471" i="9" a="1"/>
  <c r="P471" i="9" s="1"/>
  <c r="J473" i="9"/>
  <c r="L475" i="9"/>
  <c r="M477" i="9"/>
  <c r="O479" i="9"/>
  <c r="Q481" i="9"/>
  <c r="J483" i="9"/>
  <c r="I590" i="9"/>
  <c r="H592" i="9"/>
  <c r="H594" i="9"/>
  <c r="O493" i="9"/>
  <c r="P495" i="9" a="1"/>
  <c r="P495" i="9" s="1"/>
  <c r="J497" i="9"/>
  <c r="L499" i="9"/>
  <c r="M501" i="9"/>
  <c r="O503" i="9"/>
  <c r="Q505" i="9"/>
  <c r="J507" i="9"/>
  <c r="I614" i="9"/>
  <c r="H616" i="9"/>
  <c r="O515" i="9"/>
  <c r="L517" i="9"/>
  <c r="H622" i="9"/>
  <c r="I624" i="9"/>
  <c r="Q523" i="9"/>
  <c r="J525" i="9"/>
  <c r="L527" i="9"/>
  <c r="N529" i="9"/>
  <c r="O531" i="9"/>
  <c r="I638" i="9"/>
  <c r="H640" i="9"/>
  <c r="Q539" i="9"/>
  <c r="M541" i="9"/>
  <c r="M543" i="9"/>
  <c r="N545" i="9"/>
  <c r="Q547" i="9"/>
  <c r="K549" i="9"/>
  <c r="L551" i="9"/>
  <c r="O553" i="9"/>
  <c r="Q555" i="9"/>
  <c r="I662" i="9"/>
  <c r="H664" i="9"/>
  <c r="Q563" i="9"/>
  <c r="M565" i="9"/>
  <c r="A670" i="9"/>
  <c r="O569" i="9"/>
  <c r="J571" i="9"/>
  <c r="K573" i="9"/>
  <c r="L575" i="9"/>
  <c r="O577" i="9"/>
  <c r="Q579" i="9"/>
  <c r="I686" i="9"/>
  <c r="H688" i="9"/>
  <c r="H690" i="9"/>
  <c r="M589" i="9"/>
  <c r="N591" i="9"/>
  <c r="O593" i="9"/>
  <c r="J595" i="9"/>
  <c r="K597" i="9"/>
  <c r="L599" i="9"/>
  <c r="O601" i="9"/>
  <c r="Q603" i="9"/>
  <c r="I710" i="9"/>
  <c r="H712" i="9"/>
  <c r="Q611" i="9"/>
  <c r="M613" i="9"/>
  <c r="N615" i="9"/>
  <c r="N617" i="9"/>
  <c r="J619" i="9"/>
  <c r="L621" i="9"/>
  <c r="L623" i="9"/>
  <c r="O625" i="9"/>
  <c r="Q627" i="9"/>
  <c r="N631" i="9"/>
  <c r="P633" i="9" a="1"/>
  <c r="P633" i="9" s="1"/>
  <c r="Q635" i="9"/>
  <c r="H740" i="9"/>
  <c r="N639" i="9"/>
  <c r="N641" i="9"/>
  <c r="J643" i="9"/>
  <c r="M645" i="9"/>
  <c r="M647" i="9"/>
  <c r="P649" i="9" a="1"/>
  <c r="P649" i="9" s="1"/>
  <c r="J651" i="9"/>
  <c r="H758" i="9"/>
  <c r="H760" i="9"/>
  <c r="J659" i="9"/>
  <c r="N661" i="9"/>
  <c r="P663" i="9" a="1"/>
  <c r="P663" i="9" s="1"/>
  <c r="P665" i="9" a="1"/>
  <c r="P665" i="9" s="1"/>
  <c r="K667" i="9"/>
  <c r="M669" i="9"/>
  <c r="M671" i="9"/>
  <c r="P673" i="9" a="1"/>
  <c r="P673" i="9" s="1"/>
  <c r="J675" i="9"/>
  <c r="H782" i="9"/>
  <c r="H784" i="9"/>
  <c r="H786" i="9"/>
  <c r="N685" i="9"/>
  <c r="P687" i="9" a="1"/>
  <c r="P687" i="9" s="1"/>
  <c r="P689" i="9" a="1"/>
  <c r="P689" i="9" s="1"/>
  <c r="K691" i="9"/>
  <c r="M693" i="9"/>
  <c r="M695" i="9"/>
  <c r="P697" i="9" a="1"/>
  <c r="P697" i="9" s="1"/>
  <c r="J699" i="9"/>
  <c r="H806" i="9"/>
  <c r="H808" i="9"/>
  <c r="H810" i="9"/>
  <c r="N709" i="9"/>
  <c r="P711" i="9" a="1"/>
  <c r="P711" i="9" s="1"/>
  <c r="P713" i="9" a="1"/>
  <c r="P713" i="9" s="1"/>
  <c r="K715" i="9"/>
  <c r="M717" i="9"/>
  <c r="M460" i="9"/>
  <c r="M466" i="9"/>
  <c r="M472" i="9"/>
  <c r="M478" i="9"/>
  <c r="M484" i="9"/>
  <c r="M490" i="9"/>
  <c r="M496" i="9"/>
  <c r="M502" i="9"/>
  <c r="P52" i="9" a="1"/>
  <c r="P52" i="9" s="1"/>
  <c r="K142" i="9"/>
  <c r="P348" i="9" a="1"/>
  <c r="P348" i="9" s="1"/>
  <c r="P438" i="9" a="1"/>
  <c r="P438" i="9" s="1"/>
  <c r="N436" i="9"/>
  <c r="H122" i="9"/>
  <c r="I410" i="9"/>
  <c r="H439" i="9"/>
  <c r="I1157" i="9"/>
  <c r="I1160" i="9"/>
  <c r="I1163" i="9"/>
  <c r="K990" i="9"/>
  <c r="K1018" i="9"/>
  <c r="N1020" i="9"/>
  <c r="M1022" i="9"/>
  <c r="M1024" i="9"/>
  <c r="A1179" i="9"/>
  <c r="H1181" i="9"/>
  <c r="A1183" i="9"/>
  <c r="P1034" i="9" a="1"/>
  <c r="P1034" i="9" s="1"/>
  <c r="I1189" i="9"/>
  <c r="H1197" i="9"/>
  <c r="H1205" i="9"/>
  <c r="I1213" i="9"/>
  <c r="H1221" i="9"/>
  <c r="H1229" i="9"/>
  <c r="I1237" i="9"/>
  <c r="H1245" i="9"/>
  <c r="H1253" i="9"/>
  <c r="I1261" i="9"/>
  <c r="H1269" i="9"/>
  <c r="K929" i="9"/>
  <c r="L931" i="9"/>
  <c r="M933" i="9"/>
  <c r="J935" i="9"/>
  <c r="H1115" i="9"/>
  <c r="A1117" i="9"/>
  <c r="I1119" i="9"/>
  <c r="Q945" i="9"/>
  <c r="A1123" i="9"/>
  <c r="O949" i="9"/>
  <c r="O951" i="9"/>
  <c r="N953" i="9"/>
  <c r="O955" i="9"/>
  <c r="J957" i="9"/>
  <c r="N959" i="9"/>
  <c r="H1139" i="9"/>
  <c r="I1141" i="9"/>
  <c r="H1143" i="9"/>
  <c r="K969" i="9"/>
  <c r="J971" i="9"/>
  <c r="J973" i="9"/>
  <c r="N975" i="9"/>
  <c r="L977" i="9"/>
  <c r="M979" i="9"/>
  <c r="M982" i="9"/>
  <c r="O985" i="9"/>
  <c r="A1167" i="9"/>
  <c r="I293" i="9"/>
  <c r="K289" i="9"/>
  <c r="N291" i="9"/>
  <c r="P293" i="9" a="1"/>
  <c r="P293" i="9" s="1"/>
  <c r="L297" i="9"/>
  <c r="O299" i="9"/>
  <c r="P301" i="9" a="1"/>
  <c r="P301" i="9" s="1"/>
  <c r="I309" i="9"/>
  <c r="L305" i="9"/>
  <c r="N307" i="9"/>
  <c r="P309" i="9" a="1"/>
  <c r="P309" i="9" s="1"/>
  <c r="I317" i="9"/>
  <c r="K313" i="9"/>
  <c r="N315" i="9"/>
  <c r="P317" i="9" a="1"/>
  <c r="P317" i="9" s="1"/>
  <c r="L321" i="9"/>
  <c r="O323" i="9"/>
  <c r="P325" i="9" a="1"/>
  <c r="P325" i="9" s="1"/>
  <c r="I333" i="9"/>
  <c r="L329" i="9"/>
  <c r="N331" i="9"/>
  <c r="P333" i="9" a="1"/>
  <c r="P333" i="9" s="1"/>
  <c r="I341" i="9"/>
  <c r="K337" i="9"/>
  <c r="N339" i="9"/>
  <c r="P341" i="9" a="1"/>
  <c r="P341" i="9" s="1"/>
  <c r="I355" i="9"/>
  <c r="I363" i="9"/>
  <c r="O346" i="9"/>
  <c r="H369" i="9"/>
  <c r="I377" i="9"/>
  <c r="A385" i="9"/>
  <c r="A393" i="9"/>
  <c r="H401" i="9"/>
  <c r="I409" i="9"/>
  <c r="M355" i="9"/>
  <c r="O357" i="9"/>
  <c r="Q359" i="9"/>
  <c r="J361" i="9"/>
  <c r="H468" i="9"/>
  <c r="H470" i="9"/>
  <c r="H472" i="9"/>
  <c r="O371" i="9"/>
  <c r="P373" i="9" a="1"/>
  <c r="P373" i="9" s="1"/>
  <c r="J375" i="9"/>
  <c r="L377" i="9"/>
  <c r="M379" i="9"/>
  <c r="O381" i="9"/>
  <c r="Q383" i="9"/>
  <c r="J385" i="9"/>
  <c r="H492" i="9"/>
  <c r="N391" i="9"/>
  <c r="P393" i="9" a="1"/>
  <c r="P393" i="9" s="1"/>
  <c r="J395" i="9"/>
  <c r="H500" i="9"/>
  <c r="I502" i="9"/>
  <c r="P401" i="9" a="1"/>
  <c r="P401" i="9" s="1"/>
  <c r="J403" i="9"/>
  <c r="L405" i="9"/>
  <c r="M407" i="9"/>
  <c r="Q409" i="9"/>
  <c r="A516" i="9"/>
  <c r="H518" i="9"/>
  <c r="A520" i="9"/>
  <c r="L419" i="9"/>
  <c r="N421" i="9"/>
  <c r="O423" i="9"/>
  <c r="Q425" i="9"/>
  <c r="K427" i="9"/>
  <c r="L429" i="9"/>
  <c r="M431" i="9"/>
  <c r="Q433" i="9"/>
  <c r="A540" i="9"/>
  <c r="H542" i="9"/>
  <c r="A544" i="9"/>
  <c r="L443" i="9"/>
  <c r="N445" i="9"/>
  <c r="O447" i="9"/>
  <c r="Q449" i="9"/>
  <c r="K451" i="9"/>
  <c r="L453" i="9"/>
  <c r="N455" i="9"/>
  <c r="P457" i="9" a="1"/>
  <c r="P457" i="9" s="1"/>
  <c r="A564" i="9"/>
  <c r="H566" i="9"/>
  <c r="A568" i="9"/>
  <c r="L467" i="9"/>
  <c r="N469" i="9"/>
  <c r="O471" i="9"/>
  <c r="Q473" i="9"/>
  <c r="K475" i="9"/>
  <c r="L477" i="9"/>
  <c r="N479" i="9"/>
  <c r="P481" i="9" a="1"/>
  <c r="P481" i="9" s="1"/>
  <c r="A588" i="9"/>
  <c r="H590" i="9"/>
  <c r="A592" i="9"/>
  <c r="L491" i="9"/>
  <c r="N493" i="9"/>
  <c r="O495" i="9"/>
  <c r="Q497" i="9"/>
  <c r="K499" i="9"/>
  <c r="L501" i="9"/>
  <c r="N503" i="9"/>
  <c r="P505" i="9" a="1"/>
  <c r="P505" i="9" s="1"/>
  <c r="A612" i="9"/>
  <c r="H614" i="9"/>
  <c r="A616" i="9"/>
  <c r="N515" i="9"/>
  <c r="J517" i="9"/>
  <c r="L519" i="9"/>
  <c r="M521" i="9"/>
  <c r="P523" i="9" a="1"/>
  <c r="P523" i="9" s="1"/>
  <c r="A628" i="9"/>
  <c r="K527" i="9"/>
  <c r="K529" i="9"/>
  <c r="A636" i="9"/>
  <c r="H638" i="9"/>
  <c r="P537" i="9" a="1"/>
  <c r="P537" i="9" s="1"/>
  <c r="H642" i="9"/>
  <c r="L541" i="9"/>
  <c r="L543" i="9"/>
  <c r="H648" i="9"/>
  <c r="P547" i="9" a="1"/>
  <c r="P547" i="9" s="1"/>
  <c r="J549" i="9"/>
  <c r="K551" i="9"/>
  <c r="N553" i="9"/>
  <c r="A660" i="9"/>
  <c r="H662" i="9"/>
  <c r="P561" i="9" a="1"/>
  <c r="P561" i="9" s="1"/>
  <c r="P563" i="9" a="1"/>
  <c r="P563" i="9" s="1"/>
  <c r="L565" i="9"/>
  <c r="N567" i="9"/>
  <c r="N569" i="9"/>
  <c r="Q571" i="9"/>
  <c r="A676" i="9"/>
  <c r="K575" i="9"/>
  <c r="N577" i="9"/>
  <c r="A684" i="9"/>
  <c r="H686" i="9"/>
  <c r="P585" i="9" a="1"/>
  <c r="P585" i="9" s="1"/>
  <c r="Q587" i="9"/>
  <c r="L589" i="9"/>
  <c r="M591" i="9"/>
  <c r="N593" i="9"/>
  <c r="Q595" i="9"/>
  <c r="J597" i="9"/>
  <c r="K599" i="9"/>
  <c r="N601" i="9"/>
  <c r="A708" i="9"/>
  <c r="H710" i="9"/>
  <c r="P609" i="9" a="1"/>
  <c r="P609" i="9" s="1"/>
  <c r="H714" i="9"/>
  <c r="L613" i="9"/>
  <c r="M615" i="9"/>
  <c r="H720" i="9"/>
  <c r="Q619" i="9"/>
  <c r="K621" i="9"/>
  <c r="K623" i="9"/>
  <c r="N625" i="9"/>
  <c r="A732" i="9"/>
  <c r="I734" i="9"/>
  <c r="O633" i="9"/>
  <c r="P635" i="9" a="1"/>
  <c r="P635" i="9" s="1"/>
  <c r="L637" i="9"/>
  <c r="M639" i="9"/>
  <c r="I744" i="9"/>
  <c r="Q643" i="9"/>
  <c r="L645" i="9"/>
  <c r="K647" i="9"/>
  <c r="O649" i="9"/>
  <c r="A756" i="9"/>
  <c r="A758" i="9"/>
  <c r="A760" i="9"/>
  <c r="I762" i="9"/>
  <c r="M661" i="9"/>
  <c r="O663" i="9"/>
  <c r="O665" i="9"/>
  <c r="J667" i="9"/>
  <c r="L669" i="9"/>
  <c r="K671" i="9"/>
  <c r="O673" i="9"/>
  <c r="A780" i="9"/>
  <c r="A782" i="9"/>
  <c r="A784" i="9"/>
  <c r="J683" i="9"/>
  <c r="M685" i="9"/>
  <c r="O687" i="9"/>
  <c r="O689" i="9"/>
  <c r="J691" i="9"/>
  <c r="L693" i="9"/>
  <c r="K695" i="9"/>
  <c r="O697" i="9"/>
  <c r="A804" i="9"/>
  <c r="A806" i="9"/>
  <c r="A808" i="9"/>
  <c r="J707" i="9"/>
  <c r="M709" i="9"/>
  <c r="O711" i="9"/>
  <c r="O713" i="9"/>
  <c r="J715" i="9"/>
  <c r="L717" i="9"/>
  <c r="K350" i="9"/>
  <c r="H443" i="9"/>
  <c r="L448" i="9"/>
  <c r="L454" i="9"/>
  <c r="L460" i="9"/>
  <c r="L466" i="9"/>
  <c r="L472" i="9"/>
  <c r="L478" i="9"/>
  <c r="L484" i="9"/>
  <c r="L490" i="9"/>
  <c r="L496" i="9"/>
  <c r="L502" i="9"/>
  <c r="A58" i="9"/>
  <c r="Q12" i="9"/>
  <c r="J142" i="9"/>
  <c r="O348" i="9"/>
  <c r="H441" i="9"/>
  <c r="O438" i="9"/>
  <c r="M436" i="9"/>
  <c r="N4" i="9"/>
  <c r="H410" i="9"/>
  <c r="H1157" i="9"/>
  <c r="H1160" i="9"/>
  <c r="K987" i="9"/>
  <c r="Q990" i="9"/>
  <c r="J1018" i="9"/>
  <c r="P1020" i="9" a="1"/>
  <c r="P1020" i="9" s="1"/>
  <c r="P1022" i="9" a="1"/>
  <c r="P1022" i="9" s="1"/>
  <c r="A1177" i="9"/>
  <c r="I1179" i="9"/>
  <c r="A1181" i="9"/>
  <c r="L1032" i="9"/>
  <c r="O1034" i="9"/>
  <c r="H1189" i="9"/>
  <c r="A1197" i="9"/>
  <c r="A1205" i="9"/>
  <c r="H1213" i="9"/>
  <c r="A1221" i="9"/>
  <c r="A1229" i="9"/>
  <c r="H1237" i="9"/>
  <c r="A1245" i="9"/>
  <c r="A1253" i="9"/>
  <c r="H1261" i="9"/>
  <c r="A1269" i="9"/>
  <c r="J929" i="9"/>
  <c r="K931" i="9"/>
  <c r="N933" i="9"/>
  <c r="I1113" i="9"/>
  <c r="K939" i="9"/>
  <c r="J941" i="9"/>
  <c r="H1119" i="9"/>
  <c r="A1121" i="9"/>
  <c r="Q947" i="9"/>
  <c r="M949" i="9"/>
  <c r="M951" i="9"/>
  <c r="M953" i="9"/>
  <c r="M955" i="9"/>
  <c r="L957" i="9"/>
  <c r="I1137" i="9"/>
  <c r="A1139" i="9"/>
  <c r="H1141" i="9"/>
  <c r="N967" i="9"/>
  <c r="Q969" i="9"/>
  <c r="Q971" i="9"/>
  <c r="Q973" i="9"/>
  <c r="P975" i="9" a="1"/>
  <c r="P975" i="9" s="1"/>
  <c r="K977" i="9"/>
  <c r="L979" i="9"/>
  <c r="L982" i="9"/>
  <c r="I1164" i="9"/>
  <c r="I1167" i="9"/>
  <c r="H293" i="9"/>
  <c r="J289" i="9"/>
  <c r="M291" i="9"/>
  <c r="H301" i="9"/>
  <c r="K297" i="9"/>
  <c r="N299" i="9"/>
  <c r="A307" i="9"/>
  <c r="H309" i="9"/>
  <c r="K305" i="9"/>
  <c r="M307" i="9"/>
  <c r="A315" i="9"/>
  <c r="H317" i="9"/>
  <c r="J313" i="9"/>
  <c r="M315" i="9"/>
  <c r="H325" i="9"/>
  <c r="K321" i="9"/>
  <c r="N323" i="9"/>
  <c r="A331" i="9"/>
  <c r="H333" i="9"/>
  <c r="K329" i="9"/>
  <c r="M331" i="9"/>
  <c r="A339" i="9"/>
  <c r="H341" i="9"/>
  <c r="J337" i="9"/>
  <c r="M339" i="9"/>
  <c r="H349" i="9"/>
  <c r="I357" i="9"/>
  <c r="M344" i="9"/>
  <c r="N346" i="9"/>
  <c r="A369" i="9"/>
  <c r="H377" i="9"/>
  <c r="I385" i="9"/>
  <c r="I393" i="9"/>
  <c r="A401" i="9"/>
  <c r="H409" i="9"/>
  <c r="L355" i="9"/>
  <c r="N357" i="9"/>
  <c r="P359" i="9" a="1"/>
  <c r="P359" i="9" s="1"/>
  <c r="A466" i="9"/>
  <c r="A468" i="9"/>
  <c r="A470" i="9"/>
  <c r="L369" i="9"/>
  <c r="N371" i="9"/>
  <c r="O373" i="9"/>
  <c r="Q375" i="9"/>
  <c r="K377" i="9"/>
  <c r="L379" i="9"/>
  <c r="N381" i="9"/>
  <c r="P383" i="9" a="1"/>
  <c r="P383" i="9" s="1"/>
  <c r="A490" i="9"/>
  <c r="A492" i="9"/>
  <c r="I494" i="9"/>
  <c r="N393" i="9"/>
  <c r="A498" i="9"/>
  <c r="L397" i="9"/>
  <c r="M399" i="9"/>
  <c r="O401" i="9"/>
  <c r="A506" i="9"/>
  <c r="K405" i="9"/>
  <c r="N407" i="9"/>
  <c r="A514" i="9"/>
  <c r="H516" i="9"/>
  <c r="A518" i="9"/>
  <c r="Q417" i="9"/>
  <c r="K419" i="9"/>
  <c r="M421" i="9"/>
  <c r="N423" i="9"/>
  <c r="P425" i="9" a="1"/>
  <c r="P425" i="9" s="1"/>
  <c r="J427" i="9"/>
  <c r="K429" i="9"/>
  <c r="N431" i="9"/>
  <c r="I538" i="9"/>
  <c r="I540" i="9"/>
  <c r="A542" i="9"/>
  <c r="Q441" i="9"/>
  <c r="K443" i="9"/>
  <c r="M445" i="9"/>
  <c r="N447" i="9"/>
  <c r="P449" i="9" a="1"/>
  <c r="P449" i="9" s="1"/>
  <c r="J451" i="9"/>
  <c r="K453" i="9"/>
  <c r="M455" i="9"/>
  <c r="I562" i="9"/>
  <c r="I564" i="9"/>
  <c r="A566" i="9"/>
  <c r="Q465" i="9"/>
  <c r="K467" i="9"/>
  <c r="M469" i="9"/>
  <c r="N471" i="9"/>
  <c r="P473" i="9" a="1"/>
  <c r="P473" i="9" s="1"/>
  <c r="J475" i="9"/>
  <c r="K477" i="9"/>
  <c r="M479" i="9"/>
  <c r="I586" i="9"/>
  <c r="I588" i="9"/>
  <c r="A590" i="9"/>
  <c r="Q489" i="9"/>
  <c r="K491" i="9"/>
  <c r="M493" i="9"/>
  <c r="N495" i="9"/>
  <c r="P497" i="9" a="1"/>
  <c r="P497" i="9" s="1"/>
  <c r="J499" i="9"/>
  <c r="K501" i="9"/>
  <c r="M503" i="9"/>
  <c r="I610" i="9"/>
  <c r="I612" i="9"/>
  <c r="A614" i="9"/>
  <c r="Q513" i="9"/>
  <c r="I618" i="9"/>
  <c r="A620" i="9"/>
  <c r="K519" i="9"/>
  <c r="H624" i="9"/>
  <c r="O523" i="9"/>
  <c r="Q525" i="9"/>
  <c r="J527" i="9"/>
  <c r="I634" i="9"/>
  <c r="I636" i="9"/>
  <c r="A638" i="9"/>
  <c r="N537" i="9"/>
  <c r="P539" i="9" a="1"/>
  <c r="P539" i="9" s="1"/>
  <c r="J541" i="9"/>
  <c r="K543" i="9"/>
  <c r="M545" i="9"/>
  <c r="O547" i="9"/>
  <c r="Q549" i="9"/>
  <c r="J551" i="9"/>
  <c r="I658" i="9"/>
  <c r="I660" i="9"/>
  <c r="A662" i="9"/>
  <c r="O561" i="9"/>
  <c r="O563" i="9"/>
  <c r="K565" i="9"/>
  <c r="M567" i="9"/>
  <c r="M569" i="9"/>
  <c r="P571" i="9" a="1"/>
  <c r="P571" i="9" s="1"/>
  <c r="J573" i="9"/>
  <c r="J575" i="9"/>
  <c r="I682" i="9"/>
  <c r="I684" i="9"/>
  <c r="A686" i="9"/>
  <c r="O585" i="9"/>
  <c r="P587" i="9" a="1"/>
  <c r="P587" i="9" s="1"/>
  <c r="K589" i="9"/>
  <c r="L591" i="9"/>
  <c r="M593" i="9"/>
  <c r="P595" i="9" a="1"/>
  <c r="P595" i="9" s="1"/>
  <c r="A700" i="9"/>
  <c r="J599" i="9"/>
  <c r="I706" i="9"/>
  <c r="I708" i="9"/>
  <c r="A710" i="9"/>
  <c r="O609" i="9"/>
  <c r="P611" i="9" a="1"/>
  <c r="P611" i="9" s="1"/>
  <c r="K613" i="9"/>
  <c r="L615" i="9"/>
  <c r="M617" i="9"/>
  <c r="P619" i="9" a="1"/>
  <c r="P619" i="9" s="1"/>
  <c r="J621" i="9"/>
  <c r="J623" i="9"/>
  <c r="I730" i="9"/>
  <c r="I732" i="9"/>
  <c r="M631" i="9"/>
  <c r="N633" i="9"/>
  <c r="O635" i="9"/>
  <c r="K637" i="9"/>
  <c r="L639" i="9"/>
  <c r="M641" i="9"/>
  <c r="P643" i="9" a="1"/>
  <c r="P643" i="9" s="1"/>
  <c r="K645" i="9"/>
  <c r="L647" i="9"/>
  <c r="I754" i="9"/>
  <c r="H756" i="9"/>
  <c r="I758" i="9"/>
  <c r="Q657" i="9"/>
  <c r="Q659" i="9"/>
  <c r="L661" i="9"/>
  <c r="N663" i="9"/>
  <c r="N665" i="9"/>
  <c r="Q667" i="9"/>
  <c r="K669" i="9"/>
  <c r="L671" i="9"/>
  <c r="I778" i="9"/>
  <c r="I780" i="9"/>
  <c r="I782" i="9"/>
  <c r="Q681" i="9"/>
  <c r="Q683" i="9"/>
  <c r="L685" i="9"/>
  <c r="N687" i="9"/>
  <c r="N689" i="9"/>
  <c r="Q691" i="9"/>
  <c r="K693" i="9"/>
  <c r="L695" i="9"/>
  <c r="I802" i="9"/>
  <c r="I804" i="9"/>
  <c r="I806" i="9"/>
  <c r="Q705" i="9"/>
  <c r="Q707" i="9"/>
  <c r="L709" i="9"/>
  <c r="N711" i="9"/>
  <c r="N713" i="9"/>
  <c r="Q715" i="9"/>
  <c r="K717" i="9"/>
  <c r="L18" i="9"/>
  <c r="H30" i="9"/>
  <c r="Q42" i="9"/>
  <c r="J80" i="9"/>
  <c r="Q158" i="9"/>
  <c r="J350" i="9"/>
  <c r="A443" i="9"/>
  <c r="K448" i="9"/>
  <c r="K454" i="9"/>
  <c r="K460" i="9"/>
  <c r="K466" i="9"/>
  <c r="K472" i="9"/>
  <c r="K478" i="9"/>
  <c r="K484" i="9"/>
  <c r="K490" i="9"/>
  <c r="K496" i="9"/>
  <c r="K502" i="9"/>
  <c r="O52" i="9"/>
  <c r="P12" i="9" a="1"/>
  <c r="P12" i="9" s="1"/>
  <c r="I148" i="9"/>
  <c r="N348" i="9"/>
  <c r="A441" i="9"/>
  <c r="N438" i="9"/>
  <c r="L436" i="9"/>
  <c r="Q116" i="9"/>
  <c r="M4" i="9"/>
  <c r="A410" i="9"/>
  <c r="A1157" i="9"/>
  <c r="K984" i="9"/>
  <c r="Q987" i="9"/>
  <c r="P990" i="9" a="1"/>
  <c r="P990" i="9" s="1"/>
  <c r="P1018" i="9" a="1"/>
  <c r="P1018" i="9" s="1"/>
  <c r="M1020" i="9"/>
  <c r="H1175" i="9"/>
  <c r="I1177" i="9"/>
  <c r="H1179" i="9"/>
  <c r="Q1030" i="9"/>
  <c r="K1032" i="9"/>
  <c r="N1034" i="9"/>
  <c r="A1191" i="9"/>
  <c r="H1199" i="9"/>
  <c r="I1207" i="9"/>
  <c r="A1215" i="9"/>
  <c r="H1223" i="9"/>
  <c r="I1231" i="9"/>
  <c r="A1239" i="9"/>
  <c r="H1247" i="9"/>
  <c r="I1255" i="9"/>
  <c r="A1263" i="9"/>
  <c r="P929" i="9" a="1"/>
  <c r="P929" i="9" s="1"/>
  <c r="J931" i="9"/>
  <c r="I1111" i="9"/>
  <c r="H1113" i="9"/>
  <c r="A1115" i="9"/>
  <c r="I1117" i="9"/>
  <c r="J943" i="9"/>
  <c r="N945" i="9"/>
  <c r="N947" i="9"/>
  <c r="L949" i="9"/>
  <c r="L951" i="9"/>
  <c r="L953" i="9"/>
  <c r="L955" i="9"/>
  <c r="I1135" i="9"/>
  <c r="H1137" i="9"/>
  <c r="I1139" i="9"/>
  <c r="O965" i="9"/>
  <c r="K967" i="9"/>
  <c r="O969" i="9"/>
  <c r="P971" i="9" a="1"/>
  <c r="P971" i="9" s="1"/>
  <c r="P973" i="9" a="1"/>
  <c r="P973" i="9" s="1"/>
  <c r="M975" i="9"/>
  <c r="P977" i="9" a="1"/>
  <c r="P977" i="9" s="1"/>
  <c r="Q979" i="9"/>
  <c r="I1161" i="9"/>
  <c r="H1164" i="9"/>
  <c r="H1167" i="9"/>
  <c r="Q287" i="9"/>
  <c r="I295" i="9"/>
  <c r="A299" i="9"/>
  <c r="Q295" i="9"/>
  <c r="J297" i="9"/>
  <c r="M299" i="9"/>
  <c r="O301" i="9"/>
  <c r="Q303" i="9"/>
  <c r="J305" i="9"/>
  <c r="L307" i="9"/>
  <c r="O309" i="9"/>
  <c r="Q311" i="9"/>
  <c r="I319" i="9"/>
  <c r="A323" i="9"/>
  <c r="Q319" i="9"/>
  <c r="J321" i="9"/>
  <c r="M323" i="9"/>
  <c r="O325" i="9"/>
  <c r="Q327" i="9"/>
  <c r="J329" i="9"/>
  <c r="L331" i="9"/>
  <c r="O333" i="9"/>
  <c r="Q335" i="9"/>
  <c r="I343" i="9"/>
  <c r="A347" i="9"/>
  <c r="A349" i="9"/>
  <c r="H357" i="9"/>
  <c r="H363" i="9"/>
  <c r="I365" i="9"/>
  <c r="A371" i="9"/>
  <c r="H379" i="9"/>
  <c r="I387" i="9"/>
  <c r="I395" i="9"/>
  <c r="A403" i="9"/>
  <c r="A418" i="9"/>
  <c r="K355" i="9"/>
  <c r="M357" i="9"/>
  <c r="I464" i="9"/>
  <c r="I466" i="9"/>
  <c r="I468" i="9"/>
  <c r="Q367" i="9"/>
  <c r="K369" i="9"/>
  <c r="M371" i="9"/>
  <c r="N373" i="9"/>
  <c r="P375" i="9" a="1"/>
  <c r="P375" i="9" s="1"/>
  <c r="J377" i="9"/>
  <c r="K379" i="9"/>
  <c r="M381" i="9"/>
  <c r="I488" i="9"/>
  <c r="I490" i="9"/>
  <c r="I492" i="9"/>
  <c r="M391" i="9"/>
  <c r="I496" i="9"/>
  <c r="Q395" i="9"/>
  <c r="K397" i="9"/>
  <c r="H502" i="9"/>
  <c r="I504" i="9"/>
  <c r="P403" i="9" a="1"/>
  <c r="P403" i="9" s="1"/>
  <c r="J405" i="9"/>
  <c r="O409" i="9"/>
  <c r="Q411" i="9"/>
  <c r="L413" i="9"/>
  <c r="O415" i="9"/>
  <c r="P417" i="9" a="1"/>
  <c r="P417" i="9" s="1"/>
  <c r="J419" i="9"/>
  <c r="L421" i="9"/>
  <c r="M423" i="9"/>
  <c r="O425" i="9"/>
  <c r="P427" i="9" a="1"/>
  <c r="P427" i="9" s="1"/>
  <c r="J429" i="9"/>
  <c r="I536" i="9"/>
  <c r="H538" i="9"/>
  <c r="H540" i="9"/>
  <c r="O439" i="9"/>
  <c r="P441" i="9" a="1"/>
  <c r="P441" i="9" s="1"/>
  <c r="J443" i="9"/>
  <c r="L445" i="9"/>
  <c r="M447" i="9"/>
  <c r="O449" i="9"/>
  <c r="Q451" i="9"/>
  <c r="J453" i="9"/>
  <c r="I560" i="9"/>
  <c r="H562" i="9"/>
  <c r="H564" i="9"/>
  <c r="O463" i="9"/>
  <c r="P465" i="9" a="1"/>
  <c r="P465" i="9" s="1"/>
  <c r="J467" i="9"/>
  <c r="L469" i="9"/>
  <c r="M471" i="9"/>
  <c r="O473" i="9"/>
  <c r="Q475" i="9"/>
  <c r="J477" i="9"/>
  <c r="I584" i="9"/>
  <c r="H586" i="9"/>
  <c r="H588" i="9"/>
  <c r="O487" i="9"/>
  <c r="P489" i="9" a="1"/>
  <c r="P489" i="9" s="1"/>
  <c r="J491" i="9"/>
  <c r="L493" i="9"/>
  <c r="M495" i="9"/>
  <c r="O497" i="9"/>
  <c r="Q499" i="9"/>
  <c r="J501" i="9"/>
  <c r="I608" i="9"/>
  <c r="H610" i="9"/>
  <c r="H612" i="9"/>
  <c r="O511" i="9"/>
  <c r="P513" i="9" a="1"/>
  <c r="P513" i="9" s="1"/>
  <c r="H618" i="9"/>
  <c r="Q517" i="9"/>
  <c r="J519" i="9"/>
  <c r="L521" i="9"/>
  <c r="N523" i="9"/>
  <c r="O525" i="9"/>
  <c r="I632" i="9"/>
  <c r="H634" i="9"/>
  <c r="H636" i="9"/>
  <c r="M535" i="9"/>
  <c r="M537" i="9"/>
  <c r="O539" i="9"/>
  <c r="Q541" i="9"/>
  <c r="J543" i="9"/>
  <c r="L545" i="9"/>
  <c r="N547" i="9"/>
  <c r="O549" i="9"/>
  <c r="I656" i="9"/>
  <c r="H658" i="9"/>
  <c r="Q557" i="9"/>
  <c r="M559" i="9"/>
  <c r="N561" i="9"/>
  <c r="N563" i="9"/>
  <c r="J565" i="9"/>
  <c r="L567" i="9"/>
  <c r="L569" i="9"/>
  <c r="O571" i="9"/>
  <c r="Q573" i="9"/>
  <c r="I680" i="9"/>
  <c r="H682" i="9"/>
  <c r="Q581" i="9"/>
  <c r="M583" i="9"/>
  <c r="A688" i="9"/>
  <c r="O587" i="9"/>
  <c r="J589" i="9"/>
  <c r="K591" i="9"/>
  <c r="L593" i="9"/>
  <c r="O595" i="9"/>
  <c r="Q597" i="9"/>
  <c r="I704" i="9"/>
  <c r="H706" i="9"/>
  <c r="H708" i="9"/>
  <c r="M607" i="9"/>
  <c r="N609" i="9"/>
  <c r="O611" i="9"/>
  <c r="J613" i="9"/>
  <c r="K615" i="9"/>
  <c r="L617" i="9"/>
  <c r="O619" i="9"/>
  <c r="Q621" i="9"/>
  <c r="I728" i="9"/>
  <c r="H730" i="9"/>
  <c r="Q629" i="9"/>
  <c r="H734" i="9"/>
  <c r="I736" i="9"/>
  <c r="N635" i="9"/>
  <c r="J637" i="9"/>
  <c r="K639" i="9"/>
  <c r="K641" i="9"/>
  <c r="I746" i="9"/>
  <c r="J645" i="9"/>
  <c r="H752" i="9"/>
  <c r="H754" i="9"/>
  <c r="J653" i="9"/>
  <c r="N655" i="9"/>
  <c r="P657" i="9" a="1"/>
  <c r="P657" i="9" s="1"/>
  <c r="P659" i="9" a="1"/>
  <c r="P659" i="9" s="1"/>
  <c r="K661" i="9"/>
  <c r="M663" i="9"/>
  <c r="M665" i="9"/>
  <c r="P667" i="9" a="1"/>
  <c r="P667" i="9" s="1"/>
  <c r="J669" i="9"/>
  <c r="H776" i="9"/>
  <c r="H778" i="9"/>
  <c r="H780" i="9"/>
  <c r="N679" i="9"/>
  <c r="P681" i="9" a="1"/>
  <c r="P681" i="9" s="1"/>
  <c r="P683" i="9" a="1"/>
  <c r="P683" i="9" s="1"/>
  <c r="K685" i="9"/>
  <c r="M687" i="9"/>
  <c r="M689" i="9"/>
  <c r="P691" i="9" a="1"/>
  <c r="P691" i="9" s="1"/>
  <c r="J693" i="9"/>
  <c r="H800" i="9"/>
  <c r="H802" i="9"/>
  <c r="H804" i="9"/>
  <c r="N703" i="9"/>
  <c r="P705" i="9" a="1"/>
  <c r="P705" i="9" s="1"/>
  <c r="P707" i="9" a="1"/>
  <c r="P707" i="9" s="1"/>
  <c r="K709" i="9"/>
  <c r="M711" i="9"/>
  <c r="M713" i="9"/>
  <c r="P715" i="9" a="1"/>
  <c r="P715" i="9" s="1"/>
  <c r="J717" i="9"/>
  <c r="K18" i="9"/>
  <c r="Q30" i="9"/>
  <c r="A42" i="9"/>
  <c r="I86" i="9"/>
  <c r="P158" i="9" a="1"/>
  <c r="P158" i="9" s="1"/>
  <c r="Q350" i="9"/>
  <c r="J448" i="9"/>
  <c r="J454" i="9"/>
  <c r="J460" i="9"/>
  <c r="J466" i="9"/>
  <c r="J472" i="9"/>
  <c r="J478" i="9"/>
  <c r="J484" i="9"/>
  <c r="J490" i="9"/>
  <c r="J496" i="9"/>
  <c r="J502" i="9"/>
  <c r="N52" i="9"/>
  <c r="A12" i="9"/>
  <c r="H148" i="9"/>
  <c r="M348" i="9"/>
  <c r="I441" i="9"/>
  <c r="M438" i="9"/>
  <c r="K436" i="9"/>
  <c r="P116" i="9" a="1"/>
  <c r="P116" i="9" s="1"/>
  <c r="L4" i="9"/>
  <c r="A448" i="9"/>
  <c r="K981" i="9"/>
  <c r="Q984" i="9"/>
  <c r="O987" i="9"/>
  <c r="O990" i="9"/>
  <c r="M1018" i="9"/>
  <c r="I1173" i="9"/>
  <c r="A1175" i="9"/>
  <c r="H1177" i="9"/>
  <c r="O1028" i="9"/>
  <c r="O1030" i="9"/>
  <c r="J1032" i="9"/>
  <c r="M1034" i="9"/>
  <c r="I1191" i="9"/>
  <c r="A1199" i="9"/>
  <c r="H1207" i="9"/>
  <c r="I1215" i="9"/>
  <c r="A1223" i="9"/>
  <c r="H1231" i="9"/>
  <c r="I1239" i="9"/>
  <c r="A1247" i="9"/>
  <c r="H1255" i="9"/>
  <c r="I1263" i="9"/>
  <c r="Q929" i="9"/>
  <c r="I1109" i="9"/>
  <c r="H1111" i="9"/>
  <c r="A1113" i="9"/>
  <c r="Q939" i="9"/>
  <c r="H1117" i="9"/>
  <c r="O943" i="9"/>
  <c r="O945" i="9"/>
  <c r="M947" i="9"/>
  <c r="K949" i="9"/>
  <c r="J951" i="9"/>
  <c r="K953" i="9"/>
  <c r="I1133" i="9"/>
  <c r="H1135" i="9"/>
  <c r="A1137" i="9"/>
  <c r="K963" i="9"/>
  <c r="J965" i="9"/>
  <c r="J967" i="9"/>
  <c r="N969" i="9"/>
  <c r="N971" i="9"/>
  <c r="O973" i="9"/>
  <c r="J975" i="9"/>
  <c r="N977" i="9"/>
  <c r="A1158" i="9"/>
  <c r="H1161" i="9"/>
  <c r="A1164" i="9"/>
  <c r="P991" i="9" a="1"/>
  <c r="P991" i="9" s="1"/>
  <c r="P287" i="9" a="1"/>
  <c r="P287" i="9" s="1"/>
  <c r="L291" i="9"/>
  <c r="O293" i="9"/>
  <c r="P295" i="9" a="1"/>
  <c r="P295" i="9" s="1"/>
  <c r="I303" i="9"/>
  <c r="L299" i="9"/>
  <c r="N301" i="9"/>
  <c r="P303" i="9" a="1"/>
  <c r="P303" i="9" s="1"/>
  <c r="I311" i="9"/>
  <c r="K307" i="9"/>
  <c r="N309" i="9"/>
  <c r="P311" i="9" a="1"/>
  <c r="P311" i="9" s="1"/>
  <c r="L315" i="9"/>
  <c r="O317" i="9"/>
  <c r="P319" i="9" a="1"/>
  <c r="P319" i="9" s="1"/>
  <c r="I327" i="9"/>
  <c r="L323" i="9"/>
  <c r="N325" i="9"/>
  <c r="P327" i="9" a="1"/>
  <c r="P327" i="9" s="1"/>
  <c r="I335" i="9"/>
  <c r="K331" i="9"/>
  <c r="N333" i="9"/>
  <c r="P335" i="9" a="1"/>
  <c r="P335" i="9" s="1"/>
  <c r="L339" i="9"/>
  <c r="O341" i="9"/>
  <c r="I349" i="9"/>
  <c r="A357" i="9"/>
  <c r="L344" i="9"/>
  <c r="M346" i="9"/>
  <c r="I371" i="9"/>
  <c r="A379" i="9"/>
  <c r="H387" i="9"/>
  <c r="H395" i="9"/>
  <c r="I403" i="9"/>
  <c r="I418" i="9"/>
  <c r="J355" i="9"/>
  <c r="H462" i="9"/>
  <c r="H464" i="9"/>
  <c r="H466" i="9"/>
  <c r="O365" i="9"/>
  <c r="P367" i="9" a="1"/>
  <c r="P367" i="9" s="1"/>
  <c r="J369" i="9"/>
  <c r="L371" i="9"/>
  <c r="M373" i="9"/>
  <c r="O375" i="9"/>
  <c r="Q377" i="9"/>
  <c r="J379" i="9"/>
  <c r="H486" i="9"/>
  <c r="H488" i="9"/>
  <c r="H490" i="9"/>
  <c r="O389" i="9"/>
  <c r="H494" i="9"/>
  <c r="M393" i="9"/>
  <c r="P395" i="9" a="1"/>
  <c r="P395" i="9" s="1"/>
  <c r="J397" i="9"/>
  <c r="L399" i="9"/>
  <c r="M401" i="9"/>
  <c r="Q403" i="9"/>
  <c r="H510" i="9"/>
  <c r="N409" i="9"/>
  <c r="P411" i="9" a="1"/>
  <c r="P411" i="9" s="1"/>
  <c r="K413" i="9"/>
  <c r="N415" i="9"/>
  <c r="O417" i="9"/>
  <c r="Q419" i="9"/>
  <c r="K421" i="9"/>
  <c r="L423" i="9"/>
  <c r="M425" i="9"/>
  <c r="Q427" i="9"/>
  <c r="A534" i="9"/>
  <c r="H536" i="9"/>
  <c r="A538" i="9"/>
  <c r="L437" i="9"/>
  <c r="N439" i="9"/>
  <c r="O441" i="9"/>
  <c r="Q443" i="9"/>
  <c r="K445" i="9"/>
  <c r="L447" i="9"/>
  <c r="N449" i="9"/>
  <c r="P451" i="9" a="1"/>
  <c r="P451" i="9" s="1"/>
  <c r="A558" i="9"/>
  <c r="H560" i="9"/>
  <c r="A562" i="9"/>
  <c r="L461" i="9"/>
  <c r="N463" i="9"/>
  <c r="O465" i="9"/>
  <c r="Q467" i="9"/>
  <c r="K469" i="9"/>
  <c r="L471" i="9"/>
  <c r="N473" i="9"/>
  <c r="P475" i="9" a="1"/>
  <c r="P475" i="9" s="1"/>
  <c r="A582" i="9"/>
  <c r="H584" i="9"/>
  <c r="A586" i="9"/>
  <c r="L485" i="9"/>
  <c r="N487" i="9"/>
  <c r="O489" i="9"/>
  <c r="Q491" i="9"/>
  <c r="K493" i="9"/>
  <c r="L495" i="9"/>
  <c r="N497" i="9"/>
  <c r="P499" i="9" a="1"/>
  <c r="P499" i="9" s="1"/>
  <c r="A606" i="9"/>
  <c r="H608" i="9"/>
  <c r="A610" i="9"/>
  <c r="L509" i="9"/>
  <c r="N511" i="9"/>
  <c r="O513" i="9"/>
  <c r="K515" i="9"/>
  <c r="P517" i="9" a="1"/>
  <c r="P517" i="9" s="1"/>
  <c r="A622" i="9"/>
  <c r="K521" i="9"/>
  <c r="K523" i="9"/>
  <c r="A630" i="9"/>
  <c r="H632" i="9"/>
  <c r="P531" i="9" a="1"/>
  <c r="P531" i="9" s="1"/>
  <c r="Q533" i="9"/>
  <c r="L535" i="9"/>
  <c r="L537" i="9"/>
  <c r="N539" i="9"/>
  <c r="P541" i="9" a="1"/>
  <c r="P541" i="9" s="1"/>
  <c r="A646" i="9"/>
  <c r="K545" i="9"/>
  <c r="K547" i="9"/>
  <c r="A654" i="9"/>
  <c r="H656" i="9"/>
  <c r="P555" i="9" a="1"/>
  <c r="P555" i="9" s="1"/>
  <c r="H660" i="9"/>
  <c r="L559" i="9"/>
  <c r="M561" i="9"/>
  <c r="H666" i="9"/>
  <c r="Q565" i="9"/>
  <c r="K567" i="9"/>
  <c r="K569" i="9"/>
  <c r="N571" i="9"/>
  <c r="A678" i="9"/>
  <c r="H680" i="9"/>
  <c r="P579" i="9" a="1"/>
  <c r="P579" i="9" s="1"/>
  <c r="P581" i="9" a="1"/>
  <c r="P581" i="9" s="1"/>
  <c r="L583" i="9"/>
  <c r="N585" i="9"/>
  <c r="N587" i="9"/>
  <c r="Q589" i="9"/>
  <c r="A694" i="9"/>
  <c r="K593" i="9"/>
  <c r="N595" i="9"/>
  <c r="A702" i="9"/>
  <c r="H704" i="9"/>
  <c r="P603" i="9" a="1"/>
  <c r="P603" i="9" s="1"/>
  <c r="Q605" i="9"/>
  <c r="L607" i="9"/>
  <c r="M609" i="9"/>
  <c r="N611" i="9"/>
  <c r="Q613" i="9"/>
  <c r="J615" i="9"/>
  <c r="K617" i="9"/>
  <c r="N619" i="9"/>
  <c r="A726" i="9"/>
  <c r="H728" i="9"/>
  <c r="P627" i="9" a="1"/>
  <c r="P627" i="9" s="1"/>
  <c r="H732" i="9"/>
  <c r="L631" i="9"/>
  <c r="M633" i="9"/>
  <c r="I738" i="9"/>
  <c r="A740" i="9"/>
  <c r="J639" i="9"/>
  <c r="H744" i="9"/>
  <c r="O643" i="9"/>
  <c r="A750" i="9"/>
  <c r="A752" i="9"/>
  <c r="A754" i="9"/>
  <c r="Q653" i="9"/>
  <c r="M655" i="9"/>
  <c r="O657" i="9"/>
  <c r="O659" i="9"/>
  <c r="J661" i="9"/>
  <c r="L663" i="9"/>
  <c r="K665" i="9"/>
  <c r="O667" i="9"/>
  <c r="A774" i="9"/>
  <c r="A776" i="9"/>
  <c r="A778" i="9"/>
  <c r="J677" i="9"/>
  <c r="M679" i="9"/>
  <c r="O681" i="9"/>
  <c r="O683" i="9"/>
  <c r="J685" i="9"/>
  <c r="L687" i="9"/>
  <c r="K689" i="9"/>
  <c r="O691" i="9"/>
  <c r="A798" i="9"/>
  <c r="A800" i="9"/>
  <c r="A802" i="9"/>
  <c r="J701" i="9"/>
  <c r="M703" i="9"/>
  <c r="O705" i="9"/>
  <c r="O707" i="9"/>
  <c r="J709" i="9"/>
  <c r="P350" i="9" a="1"/>
  <c r="P350" i="9" s="1"/>
  <c r="Q448" i="9"/>
  <c r="Q454" i="9"/>
  <c r="Q460" i="9"/>
  <c r="Q466" i="9"/>
  <c r="Q472" i="9"/>
  <c r="Q478" i="9"/>
  <c r="Q484" i="9"/>
  <c r="Q490" i="9"/>
  <c r="Q496" i="9"/>
  <c r="Q502" i="9"/>
  <c r="L52" i="9"/>
  <c r="O12" i="9"/>
  <c r="Q142" i="9"/>
  <c r="L438" i="9"/>
  <c r="J436" i="9"/>
  <c r="A122" i="9"/>
  <c r="K4" i="9"/>
  <c r="I448" i="9"/>
  <c r="Q981" i="9"/>
  <c r="O984" i="9"/>
  <c r="N987" i="9"/>
  <c r="N990" i="9"/>
  <c r="I1171" i="9"/>
  <c r="H1173" i="9"/>
  <c r="I1175" i="9"/>
  <c r="L1026" i="9"/>
  <c r="N1028" i="9"/>
  <c r="N1030" i="9"/>
  <c r="Q1032" i="9"/>
  <c r="L1034" i="9"/>
  <c r="H1191" i="9"/>
  <c r="I1199" i="9"/>
  <c r="A1207" i="9"/>
  <c r="H1215" i="9"/>
  <c r="I1223" i="9"/>
  <c r="A1231" i="9"/>
  <c r="H1239" i="9"/>
  <c r="I1247" i="9"/>
  <c r="A1255" i="9"/>
  <c r="H1263" i="9"/>
  <c r="A1107" i="9"/>
  <c r="H1109" i="9"/>
  <c r="A1111" i="9"/>
  <c r="N937" i="9"/>
  <c r="N939" i="9"/>
  <c r="Q941" i="9"/>
  <c r="M943" i="9"/>
  <c r="M945" i="9"/>
  <c r="L947" i="9"/>
  <c r="P949" i="9" a="1"/>
  <c r="P949" i="9" s="1"/>
  <c r="P951" i="9" a="1"/>
  <c r="P951" i="9" s="1"/>
  <c r="A1131" i="9"/>
  <c r="H1133" i="9"/>
  <c r="A1135" i="9"/>
  <c r="N961" i="9"/>
  <c r="Q963" i="9"/>
  <c r="Q965" i="9"/>
  <c r="L967" i="9"/>
  <c r="M969" i="9"/>
  <c r="M971" i="9"/>
  <c r="M973" i="9"/>
  <c r="L975" i="9"/>
  <c r="A1155" i="9"/>
  <c r="I1158" i="9"/>
  <c r="A1161" i="9"/>
  <c r="N988" i="9"/>
  <c r="N991" i="9"/>
  <c r="H295" i="9"/>
  <c r="K291" i="9"/>
  <c r="N293" i="9"/>
  <c r="A301" i="9"/>
  <c r="H303" i="9"/>
  <c r="K299" i="9"/>
  <c r="M301" i="9"/>
  <c r="A309" i="9"/>
  <c r="H311" i="9"/>
  <c r="J307" i="9"/>
  <c r="M309" i="9"/>
  <c r="H319" i="9"/>
  <c r="K315" i="9"/>
  <c r="N317" i="9"/>
  <c r="A325" i="9"/>
  <c r="H327" i="9"/>
  <c r="K323" i="9"/>
  <c r="M325" i="9"/>
  <c r="A333" i="9"/>
  <c r="H335" i="9"/>
  <c r="J331" i="9"/>
  <c r="M333" i="9"/>
  <c r="H343" i="9"/>
  <c r="K339" i="9"/>
  <c r="N341" i="9"/>
  <c r="I351" i="9"/>
  <c r="A359" i="9"/>
  <c r="K344" i="9"/>
  <c r="H365" i="9"/>
  <c r="H371" i="9"/>
  <c r="I379" i="9"/>
  <c r="A387" i="9"/>
  <c r="A395" i="9"/>
  <c r="H403" i="9"/>
  <c r="H418" i="9"/>
  <c r="A460" i="9"/>
  <c r="A462" i="9"/>
  <c r="A464" i="9"/>
  <c r="L363" i="9"/>
  <c r="N365" i="9"/>
  <c r="O367" i="9"/>
  <c r="Q369" i="9"/>
  <c r="K371" i="9"/>
  <c r="L373" i="9"/>
  <c r="N375" i="9"/>
  <c r="P377" i="9" a="1"/>
  <c r="P377" i="9" s="1"/>
  <c r="A484" i="9"/>
  <c r="A486" i="9"/>
  <c r="A488" i="9"/>
  <c r="L387" i="9"/>
  <c r="N389" i="9"/>
  <c r="L391" i="9"/>
  <c r="H496" i="9"/>
  <c r="O395" i="9"/>
  <c r="A500" i="9"/>
  <c r="K399" i="9"/>
  <c r="N401" i="9"/>
  <c r="A508" i="9"/>
  <c r="L407" i="9"/>
  <c r="I512" i="9"/>
  <c r="O411" i="9"/>
  <c r="J413" i="9"/>
  <c r="M415" i="9"/>
  <c r="N417" i="9"/>
  <c r="P419" i="9" a="1"/>
  <c r="P419" i="9" s="1"/>
  <c r="J421" i="9"/>
  <c r="K423" i="9"/>
  <c r="N425" i="9"/>
  <c r="I532" i="9"/>
  <c r="I534" i="9"/>
  <c r="A536" i="9"/>
  <c r="Q435" i="9"/>
  <c r="K437" i="9"/>
  <c r="M439" i="9"/>
  <c r="N441" i="9"/>
  <c r="P443" i="9" a="1"/>
  <c r="P443" i="9" s="1"/>
  <c r="J445" i="9"/>
  <c r="K447" i="9"/>
  <c r="M449" i="9"/>
  <c r="I556" i="9"/>
  <c r="I558" i="9"/>
  <c r="A560" i="9"/>
  <c r="Q459" i="9"/>
  <c r="K461" i="9"/>
  <c r="M463" i="9"/>
  <c r="N465" i="9"/>
  <c r="P467" i="9" a="1"/>
  <c r="P467" i="9" s="1"/>
  <c r="J469" i="9"/>
  <c r="K471" i="9"/>
  <c r="M473" i="9"/>
  <c r="I580" i="9"/>
  <c r="I582" i="9"/>
  <c r="A584" i="9"/>
  <c r="Q483" i="9"/>
  <c r="K485" i="9"/>
  <c r="M487" i="9"/>
  <c r="N489" i="9"/>
  <c r="P491" i="9" a="1"/>
  <c r="P491" i="9" s="1"/>
  <c r="J493" i="9"/>
  <c r="K495" i="9"/>
  <c r="M497" i="9"/>
  <c r="I604" i="9"/>
  <c r="I606" i="9"/>
  <c r="A608" i="9"/>
  <c r="Q507" i="9"/>
  <c r="K509" i="9"/>
  <c r="M511" i="9"/>
  <c r="N513" i="9"/>
  <c r="J515" i="9"/>
  <c r="O517" i="9"/>
  <c r="Q519" i="9"/>
  <c r="A445" i="9"/>
  <c r="L50" i="9"/>
  <c r="J58" i="9"/>
  <c r="A455" i="9"/>
  <c r="H283" i="9"/>
  <c r="M257" i="9"/>
  <c r="Q205" i="9"/>
  <c r="L151" i="9"/>
  <c r="I19" i="9"/>
  <c r="H429" i="9"/>
  <c r="L48" i="9"/>
  <c r="J306" i="9"/>
  <c r="K962" i="9"/>
  <c r="J960" i="9"/>
  <c r="P958" i="9" a="1"/>
  <c r="P958" i="9" s="1"/>
  <c r="N956" i="9"/>
  <c r="N954" i="9"/>
  <c r="J952" i="9"/>
  <c r="J950" i="9"/>
  <c r="K948" i="9"/>
  <c r="I1122" i="9"/>
  <c r="H1120" i="9"/>
  <c r="K942" i="9"/>
  <c r="P938" i="9" a="1"/>
  <c r="P938" i="9" s="1"/>
  <c r="J936" i="9"/>
  <c r="L934" i="9"/>
  <c r="K932" i="9"/>
  <c r="Q930" i="9"/>
  <c r="O928" i="9"/>
  <c r="I1100" i="9"/>
  <c r="A1098" i="9"/>
  <c r="I1262" i="9"/>
  <c r="A1254" i="9"/>
  <c r="I1246" i="9"/>
  <c r="I1238" i="9"/>
  <c r="A1230" i="9"/>
  <c r="I1222" i="9"/>
  <c r="I1214" i="9"/>
  <c r="A1206" i="9"/>
  <c r="I1198" i="9"/>
  <c r="I1190" i="9"/>
  <c r="A1186" i="9"/>
  <c r="I1184" i="9"/>
  <c r="A1182" i="9"/>
  <c r="M1027" i="9"/>
  <c r="M1025" i="9"/>
  <c r="N1023" i="9"/>
  <c r="K1021" i="9"/>
  <c r="K1019" i="9"/>
  <c r="J992" i="9"/>
  <c r="J989" i="9"/>
  <c r="O986" i="9"/>
  <c r="A1159" i="9"/>
  <c r="H1156" i="9"/>
  <c r="A975" i="9"/>
  <c r="A1097" i="9"/>
  <c r="A1089" i="9"/>
  <c r="H1081" i="9"/>
  <c r="A1073" i="9"/>
  <c r="N924" i="9"/>
  <c r="K922" i="9"/>
  <c r="J920" i="9"/>
  <c r="P918" i="9" a="1"/>
  <c r="P918" i="9" s="1"/>
  <c r="N916" i="9"/>
  <c r="M914" i="9"/>
  <c r="K912" i="9"/>
  <c r="Q910" i="9"/>
  <c r="A1049" i="9"/>
  <c r="I1047" i="9"/>
  <c r="A1045" i="9"/>
  <c r="N900" i="9"/>
  <c r="K898" i="9"/>
  <c r="J896" i="9"/>
  <c r="P894" i="9" a="1"/>
  <c r="P894" i="9" s="1"/>
  <c r="N892" i="9"/>
  <c r="M890" i="9"/>
  <c r="J888" i="9"/>
  <c r="P886" i="9" a="1"/>
  <c r="P886" i="9" s="1"/>
  <c r="I1025" i="9"/>
  <c r="A1023" i="9"/>
  <c r="H1021" i="9"/>
  <c r="N876" i="9"/>
  <c r="K874" i="9"/>
  <c r="P872" i="9" a="1"/>
  <c r="P872" i="9" s="1"/>
  <c r="O870" i="9"/>
  <c r="M868" i="9"/>
  <c r="L866" i="9"/>
  <c r="H1005" i="9"/>
  <c r="A1003" i="9"/>
  <c r="N860" i="9"/>
  <c r="H999" i="9"/>
  <c r="I997" i="9"/>
  <c r="O852" i="9"/>
  <c r="J850" i="9"/>
  <c r="K848" i="9"/>
  <c r="Q846" i="9"/>
  <c r="N844" i="9"/>
  <c r="N842" i="9"/>
  <c r="L840" i="9"/>
  <c r="Q838" i="9"/>
  <c r="A977" i="9"/>
  <c r="A966" i="9"/>
  <c r="A958" i="9"/>
  <c r="A950" i="9"/>
  <c r="A942" i="9"/>
  <c r="I934" i="9"/>
  <c r="N823" i="9"/>
  <c r="K821" i="9"/>
  <c r="J819" i="9"/>
  <c r="P817" i="9" a="1"/>
  <c r="P817" i="9" s="1"/>
  <c r="N815" i="9"/>
  <c r="M813" i="9"/>
  <c r="K811" i="9"/>
  <c r="Q809" i="9"/>
  <c r="I910" i="9"/>
  <c r="I908" i="9"/>
  <c r="I906" i="9"/>
  <c r="N799" i="9"/>
  <c r="K797" i="9"/>
  <c r="J795" i="9"/>
  <c r="P793" i="9" a="1"/>
  <c r="P793" i="9" s="1"/>
  <c r="N791" i="9"/>
  <c r="M789" i="9"/>
  <c r="K787" i="9"/>
  <c r="Q785" i="9"/>
  <c r="I886" i="9"/>
  <c r="I884" i="9"/>
  <c r="I882" i="9"/>
  <c r="N775" i="9"/>
  <c r="K773" i="9"/>
  <c r="J771" i="9"/>
  <c r="P769" i="9" a="1"/>
  <c r="P769" i="9" s="1"/>
  <c r="N767" i="9"/>
  <c r="M765" i="9"/>
  <c r="K763" i="9"/>
  <c r="Q761" i="9"/>
  <c r="M759" i="9"/>
  <c r="L757" i="9"/>
  <c r="A858" i="9"/>
  <c r="N751" i="9"/>
  <c r="L749" i="9"/>
  <c r="P747" i="9" a="1"/>
  <c r="P747" i="9" s="1"/>
  <c r="M745" i="9"/>
  <c r="Q743" i="9"/>
  <c r="Q741" i="9"/>
  <c r="M739" i="9"/>
  <c r="J737" i="9"/>
  <c r="A838" i="9"/>
  <c r="I836" i="9"/>
  <c r="I834" i="9"/>
  <c r="O727" i="9"/>
  <c r="K725" i="9"/>
  <c r="L723" i="9"/>
  <c r="J721" i="9"/>
  <c r="O719" i="9"/>
  <c r="A818" i="9"/>
  <c r="M707" i="9"/>
  <c r="P699" i="9" a="1"/>
  <c r="P699" i="9" s="1"/>
  <c r="H794" i="9"/>
  <c r="M681" i="9"/>
  <c r="N673" i="9"/>
  <c r="J663" i="9"/>
  <c r="K655" i="9"/>
  <c r="I750" i="9"/>
  <c r="P637" i="9" a="1"/>
  <c r="P637" i="9" s="1"/>
  <c r="O629" i="9"/>
  <c r="H724" i="9"/>
  <c r="L611" i="9"/>
  <c r="A706" i="9"/>
  <c r="I698" i="9"/>
  <c r="L585" i="9"/>
  <c r="M577" i="9"/>
  <c r="Q567" i="9"/>
  <c r="J559" i="9"/>
  <c r="H654" i="9"/>
  <c r="N541" i="9"/>
  <c r="O533" i="9"/>
  <c r="N525" i="9"/>
  <c r="M513" i="9"/>
  <c r="H604" i="9"/>
  <c r="L487" i="9"/>
  <c r="I578" i="9"/>
  <c r="J461" i="9"/>
  <c r="J447" i="9"/>
  <c r="P435" i="9" a="1"/>
  <c r="P435" i="9" s="1"/>
  <c r="P421" i="9" a="1"/>
  <c r="P421" i="9" s="1"/>
  <c r="M409" i="9"/>
  <c r="I498" i="9"/>
  <c r="I486" i="9"/>
  <c r="P369" i="9" a="1"/>
  <c r="P369" i="9" s="1"/>
  <c r="I460" i="9"/>
  <c r="H373" i="9"/>
  <c r="J339" i="9"/>
  <c r="L325" i="9"/>
  <c r="Q313" i="9"/>
  <c r="J299" i="9"/>
  <c r="A293" i="9"/>
  <c r="N985" i="9"/>
  <c r="L969" i="9"/>
  <c r="A1133" i="9"/>
  <c r="L943" i="9"/>
  <c r="I1107" i="9"/>
  <c r="H1241" i="9"/>
  <c r="H1193" i="9"/>
  <c r="O1024" i="9"/>
  <c r="O981" i="9"/>
  <c r="O116" i="9"/>
  <c r="K438" i="9"/>
  <c r="A434" i="9"/>
  <c r="O49" i="9"/>
  <c r="N36" i="9"/>
  <c r="I437" i="9"/>
  <c r="A436" i="9"/>
  <c r="P275" i="9" a="1"/>
  <c r="P275" i="9" s="1"/>
  <c r="A263" i="9"/>
  <c r="Q203" i="9"/>
  <c r="K151" i="9"/>
  <c r="P17" i="9" a="1"/>
  <c r="P17" i="9" s="1"/>
  <c r="M480" i="9"/>
  <c r="P262" i="9" a="1"/>
  <c r="P262" i="9" s="1"/>
  <c r="K690" i="9"/>
  <c r="Q688" i="9"/>
  <c r="N686" i="9"/>
  <c r="N684" i="9"/>
  <c r="L682" i="9"/>
  <c r="Q680" i="9"/>
  <c r="Q678" i="9"/>
  <c r="I779" i="9"/>
  <c r="I777" i="9"/>
  <c r="I775" i="9"/>
  <c r="L668" i="9"/>
  <c r="K666" i="9"/>
  <c r="Q664" i="9"/>
  <c r="N662" i="9"/>
  <c r="N660" i="9"/>
  <c r="L658" i="9"/>
  <c r="Q656" i="9"/>
  <c r="Q654" i="9"/>
  <c r="I755" i="9"/>
  <c r="H753" i="9"/>
  <c r="I751" i="9"/>
  <c r="L644" i="9"/>
  <c r="H745" i="9"/>
  <c r="P640" i="9" a="1"/>
  <c r="P640" i="9" s="1"/>
  <c r="M638" i="9"/>
  <c r="H739" i="9"/>
  <c r="K634" i="9"/>
  <c r="O632" i="9"/>
  <c r="H733" i="9"/>
  <c r="A731" i="9"/>
  <c r="I729" i="9"/>
  <c r="I727" i="9"/>
  <c r="J620" i="9"/>
  <c r="J618" i="9"/>
  <c r="P616" i="9" a="1"/>
  <c r="P616" i="9" s="1"/>
  <c r="M614" i="9"/>
  <c r="M612" i="9"/>
  <c r="K610" i="9"/>
  <c r="O608" i="9"/>
  <c r="O606" i="9"/>
  <c r="A707" i="9"/>
  <c r="I705" i="9"/>
  <c r="I703" i="9"/>
  <c r="J596" i="9"/>
  <c r="J594" i="9"/>
  <c r="P592" i="9" a="1"/>
  <c r="P592" i="9" s="1"/>
  <c r="M590" i="9"/>
  <c r="L588" i="9"/>
  <c r="K586" i="9"/>
  <c r="P584" i="9" a="1"/>
  <c r="P584" i="9" s="1"/>
  <c r="O582" i="9"/>
  <c r="A683" i="9"/>
  <c r="I681" i="9"/>
  <c r="I679" i="9"/>
  <c r="J572" i="9"/>
  <c r="A673" i="9"/>
  <c r="P568" i="9" a="1"/>
  <c r="P568" i="9" s="1"/>
  <c r="M566" i="9"/>
  <c r="L564" i="9"/>
  <c r="K562" i="9"/>
  <c r="P560" i="9" a="1"/>
  <c r="P560" i="9" s="1"/>
  <c r="O558" i="9"/>
  <c r="A659" i="9"/>
  <c r="I657" i="9"/>
  <c r="I655" i="9"/>
  <c r="J548" i="9"/>
  <c r="Q546" i="9"/>
  <c r="O544" i="9"/>
  <c r="M542" i="9"/>
  <c r="L540" i="9"/>
  <c r="J538" i="9"/>
  <c r="O536" i="9"/>
  <c r="N534" i="9"/>
  <c r="A635" i="9"/>
  <c r="Q530" i="9"/>
  <c r="I631" i="9"/>
  <c r="J524" i="9"/>
  <c r="Q522" i="9"/>
  <c r="O520" i="9"/>
  <c r="H621" i="9"/>
  <c r="J516" i="9"/>
  <c r="O514" i="9"/>
  <c r="K512" i="9"/>
  <c r="Q510" i="9"/>
  <c r="A611" i="9"/>
  <c r="I609" i="9"/>
  <c r="I607" i="9"/>
  <c r="O978" i="9"/>
  <c r="K976" i="9"/>
  <c r="O974" i="9"/>
  <c r="H1148" i="9"/>
  <c r="I1146" i="9"/>
  <c r="I1144" i="9"/>
  <c r="L964" i="9"/>
  <c r="L962" i="9"/>
  <c r="L960" i="9"/>
  <c r="Q958" i="9"/>
  <c r="P956" i="9" a="1"/>
  <c r="P956" i="9" s="1"/>
  <c r="O954" i="9"/>
  <c r="K952" i="9"/>
  <c r="O950" i="9"/>
  <c r="A1124" i="9"/>
  <c r="N946" i="9"/>
  <c r="I1120" i="9"/>
  <c r="Q940" i="9"/>
  <c r="K938" i="9"/>
  <c r="L936" i="9"/>
  <c r="M934" i="9"/>
  <c r="L932" i="9"/>
  <c r="J930" i="9"/>
  <c r="P928" i="9" a="1"/>
  <c r="P928" i="9" s="1"/>
  <c r="A1100" i="9"/>
  <c r="H1268" i="9"/>
  <c r="A1260" i="9"/>
  <c r="A1252" i="9"/>
  <c r="H1244" i="9"/>
  <c r="A1236" i="9"/>
  <c r="A1228" i="9"/>
  <c r="H1220" i="9"/>
  <c r="A1212" i="9"/>
  <c r="A1204" i="9"/>
  <c r="H1196" i="9"/>
  <c r="A1188" i="9"/>
  <c r="H1186" i="9"/>
  <c r="A1184" i="9"/>
  <c r="M1029" i="9"/>
  <c r="P1027" i="9" a="1"/>
  <c r="P1027" i="9" s="1"/>
  <c r="Q1025" i="9"/>
  <c r="O1023" i="9"/>
  <c r="L1021" i="9"/>
  <c r="L1019" i="9"/>
  <c r="M992" i="9"/>
  <c r="O989" i="9"/>
  <c r="A1162" i="9"/>
  <c r="H1159" i="9"/>
  <c r="I1156" i="9"/>
  <c r="H975" i="9"/>
  <c r="H1097" i="9"/>
  <c r="H1089" i="9"/>
  <c r="I1081" i="9"/>
  <c r="H1073" i="9"/>
  <c r="M924" i="9"/>
  <c r="L922" i="9"/>
  <c r="K920" i="9"/>
  <c r="Q918" i="9"/>
  <c r="O916" i="9"/>
  <c r="N914" i="9"/>
  <c r="L912" i="9"/>
  <c r="A1051" i="9"/>
  <c r="H1049" i="9"/>
  <c r="A1047" i="9"/>
  <c r="Q902" i="9"/>
  <c r="M900" i="9"/>
  <c r="L898" i="9"/>
  <c r="K896" i="9"/>
  <c r="Q894" i="9"/>
  <c r="O892" i="9"/>
  <c r="N890" i="9"/>
  <c r="K888" i="9"/>
  <c r="Q886" i="9"/>
  <c r="H1025" i="9"/>
  <c r="H1023" i="9"/>
  <c r="Q878" i="9"/>
  <c r="M876" i="9"/>
  <c r="L874" i="9"/>
  <c r="J872" i="9"/>
  <c r="P870" i="9" a="1"/>
  <c r="P870" i="9" s="1"/>
  <c r="H1009" i="9"/>
  <c r="M866" i="9"/>
  <c r="J864" i="9"/>
  <c r="Q862" i="9"/>
  <c r="H1001" i="9"/>
  <c r="I999" i="9"/>
  <c r="Q854" i="9"/>
  <c r="N852" i="9"/>
  <c r="L850" i="9"/>
  <c r="L848" i="9"/>
  <c r="J846" i="9"/>
  <c r="O844" i="9"/>
  <c r="O842" i="9"/>
  <c r="M840" i="9"/>
  <c r="A979" i="9"/>
  <c r="H977" i="9"/>
  <c r="H966" i="9"/>
  <c r="H958" i="9"/>
  <c r="H950" i="9"/>
  <c r="H942" i="9"/>
  <c r="A934" i="9"/>
  <c r="M823" i="9"/>
  <c r="L821" i="9"/>
  <c r="K819" i="9"/>
  <c r="Q817" i="9"/>
  <c r="O815" i="9"/>
  <c r="N813" i="9"/>
  <c r="L811" i="9"/>
  <c r="A912" i="9"/>
  <c r="A910" i="9"/>
  <c r="A908" i="9"/>
  <c r="Q801" i="9"/>
  <c r="M799" i="9"/>
  <c r="L797" i="9"/>
  <c r="K795" i="9"/>
  <c r="Q793" i="9"/>
  <c r="O791" i="9"/>
  <c r="N789" i="9"/>
  <c r="L787" i="9"/>
  <c r="A888" i="9"/>
  <c r="A886" i="9"/>
  <c r="A884" i="9"/>
  <c r="Q777" i="9"/>
  <c r="M775" i="9"/>
  <c r="L773" i="9"/>
  <c r="K771" i="9"/>
  <c r="Q769" i="9"/>
  <c r="O767" i="9"/>
  <c r="N765" i="9"/>
  <c r="L763" i="9"/>
  <c r="A864" i="9"/>
  <c r="N759" i="9"/>
  <c r="A860" i="9"/>
  <c r="Q753" i="9"/>
  <c r="P751" i="9" a="1"/>
  <c r="P751" i="9" s="1"/>
  <c r="M749" i="9"/>
  <c r="J747" i="9"/>
  <c r="N745" i="9"/>
  <c r="K743" i="9"/>
  <c r="J741" i="9"/>
  <c r="N739" i="9"/>
  <c r="A840" i="9"/>
  <c r="H838" i="9"/>
  <c r="A836" i="9"/>
  <c r="J729" i="9"/>
  <c r="P727" i="9" a="1"/>
  <c r="P727" i="9" s="1"/>
  <c r="M725" i="9"/>
  <c r="M723" i="9"/>
  <c r="K721" i="9"/>
  <c r="P719" i="9" a="1"/>
  <c r="P719" i="9" s="1"/>
  <c r="H818" i="9"/>
  <c r="N707" i="9"/>
  <c r="Q699" i="9"/>
  <c r="L689" i="9"/>
  <c r="N681" i="9"/>
  <c r="I776" i="9"/>
  <c r="K663" i="9"/>
  <c r="L655" i="9"/>
  <c r="H750" i="9"/>
  <c r="Q637" i="9"/>
  <c r="P629" i="9" a="1"/>
  <c r="P629" i="9" s="1"/>
  <c r="I724" i="9"/>
  <c r="M611" i="9"/>
  <c r="O603" i="9"/>
  <c r="J593" i="9"/>
  <c r="M585" i="9"/>
  <c r="A680" i="9"/>
  <c r="J567" i="9"/>
  <c r="K559" i="9"/>
  <c r="I654" i="9"/>
  <c r="O541" i="9"/>
  <c r="P533" i="9" a="1"/>
  <c r="P533" i="9" s="1"/>
  <c r="P525" i="9" a="1"/>
  <c r="P525" i="9" s="1"/>
  <c r="K511" i="9"/>
  <c r="H602" i="9"/>
  <c r="Q485" i="9"/>
  <c r="A576" i="9"/>
  <c r="O459" i="9"/>
  <c r="P445" i="9" a="1"/>
  <c r="P445" i="9" s="1"/>
  <c r="N433" i="9"/>
  <c r="M419" i="9"/>
  <c r="J407" i="9"/>
  <c r="K393" i="9"/>
  <c r="H484" i="9"/>
  <c r="M367" i="9"/>
  <c r="H458" i="9"/>
  <c r="K346" i="9"/>
  <c r="P337" i="9" a="1"/>
  <c r="P337" i="9" s="1"/>
  <c r="I329" i="9"/>
  <c r="O311" i="9"/>
  <c r="P297" i="9" a="1"/>
  <c r="P297" i="9" s="1"/>
  <c r="N982" i="9"/>
  <c r="P967" i="9" a="1"/>
  <c r="P967" i="9" s="1"/>
  <c r="H1131" i="9"/>
  <c r="M941" i="9"/>
  <c r="I1105" i="9"/>
  <c r="I1241" i="9"/>
  <c r="I1193" i="9"/>
  <c r="Q1024" i="9"/>
  <c r="A451" i="9"/>
  <c r="A453" i="9"/>
  <c r="P484" i="9" a="1"/>
  <c r="P484" i="9" s="1"/>
  <c r="P448" i="9" a="1"/>
  <c r="P448" i="9" s="1"/>
  <c r="O158" i="9"/>
  <c r="A49" i="9"/>
  <c r="O36" i="9"/>
  <c r="I56" i="9"/>
  <c r="M273" i="9"/>
  <c r="I253" i="9"/>
  <c r="O195" i="9"/>
  <c r="P143" i="9" a="1"/>
  <c r="P143" i="9" s="1"/>
  <c r="K442" i="9"/>
  <c r="K258" i="9"/>
  <c r="K326" i="9"/>
  <c r="O694" i="9"/>
  <c r="K692" i="9"/>
  <c r="L690" i="9"/>
  <c r="J688" i="9"/>
  <c r="O686" i="9"/>
  <c r="O684" i="9"/>
  <c r="M682" i="9"/>
  <c r="J680" i="9"/>
  <c r="A781" i="9"/>
  <c r="A779" i="9"/>
  <c r="A777" i="9"/>
  <c r="O670" i="9"/>
  <c r="K668" i="9"/>
  <c r="L666" i="9"/>
  <c r="J664" i="9"/>
  <c r="O662" i="9"/>
  <c r="O660" i="9"/>
  <c r="M658" i="9"/>
  <c r="J656" i="9"/>
  <c r="A757" i="9"/>
  <c r="A755" i="9"/>
  <c r="A753" i="9"/>
  <c r="O646" i="9"/>
  <c r="K644" i="9"/>
  <c r="J642" i="9"/>
  <c r="I743" i="9"/>
  <c r="I741" i="9"/>
  <c r="M636" i="9"/>
  <c r="L634" i="9"/>
  <c r="P632" i="9" a="1"/>
  <c r="P632" i="9" s="1"/>
  <c r="I733" i="9"/>
  <c r="H731" i="9"/>
  <c r="A729" i="9"/>
  <c r="N622" i="9"/>
  <c r="K620" i="9"/>
  <c r="A721" i="9"/>
  <c r="Q616" i="9"/>
  <c r="N614" i="9"/>
  <c r="N612" i="9"/>
  <c r="L610" i="9"/>
  <c r="P608" i="9" a="1"/>
  <c r="P608" i="9" s="1"/>
  <c r="P606" i="9" a="1"/>
  <c r="P606" i="9" s="1"/>
  <c r="H707" i="9"/>
  <c r="A705" i="9"/>
  <c r="N598" i="9"/>
  <c r="K596" i="9"/>
  <c r="K594" i="9"/>
  <c r="Q592" i="9"/>
  <c r="H693" i="9"/>
  <c r="M588" i="9"/>
  <c r="L586" i="9"/>
  <c r="H687" i="9"/>
  <c r="P582" i="9" a="1"/>
  <c r="P582" i="9" s="1"/>
  <c r="H683" i="9"/>
  <c r="A681" i="9"/>
  <c r="N574" i="9"/>
  <c r="K572" i="9"/>
  <c r="J570" i="9"/>
  <c r="Q568" i="9"/>
  <c r="N566" i="9"/>
  <c r="M564" i="9"/>
  <c r="L562" i="9"/>
  <c r="Q560" i="9"/>
  <c r="P558" i="9" a="1"/>
  <c r="P558" i="9" s="1"/>
  <c r="H659" i="9"/>
  <c r="A657" i="9"/>
  <c r="N550" i="9"/>
  <c r="K548" i="9"/>
  <c r="J546" i="9"/>
  <c r="P544" i="9" a="1"/>
  <c r="P544" i="9" s="1"/>
  <c r="N542" i="9"/>
  <c r="M540" i="9"/>
  <c r="L538" i="9"/>
  <c r="P536" i="9" a="1"/>
  <c r="P536" i="9" s="1"/>
  <c r="P534" i="9" a="1"/>
  <c r="P534" i="9" s="1"/>
  <c r="H635" i="9"/>
  <c r="A633" i="9"/>
  <c r="K526" i="9"/>
  <c r="K524" i="9"/>
  <c r="A625" i="9"/>
  <c r="P520" i="9" a="1"/>
  <c r="P520" i="9" s="1"/>
  <c r="M518" i="9"/>
  <c r="K516" i="9"/>
  <c r="Q514" i="9"/>
  <c r="L512" i="9"/>
  <c r="A613" i="9"/>
  <c r="H611" i="9"/>
  <c r="A609" i="9"/>
  <c r="Q978" i="9"/>
  <c r="N976" i="9"/>
  <c r="A1150" i="9"/>
  <c r="I1148" i="9"/>
  <c r="A1146" i="9"/>
  <c r="L966" i="9"/>
  <c r="M964" i="9"/>
  <c r="M962" i="9"/>
  <c r="M960" i="9"/>
  <c r="L958" i="9"/>
  <c r="Q956" i="9"/>
  <c r="Q954" i="9"/>
  <c r="N952" i="9"/>
  <c r="A1126" i="9"/>
  <c r="H1124" i="9"/>
  <c r="A1122" i="9"/>
  <c r="P942" i="9" a="1"/>
  <c r="P942" i="9" s="1"/>
  <c r="P940" i="9" a="1"/>
  <c r="P940" i="9" s="1"/>
  <c r="L938" i="9"/>
  <c r="M936" i="9"/>
  <c r="N934" i="9"/>
  <c r="M932" i="9"/>
  <c r="K930" i="9"/>
  <c r="Q928" i="9"/>
  <c r="Q926" i="9"/>
  <c r="I1268" i="9"/>
  <c r="H1260" i="9"/>
  <c r="H1252" i="9"/>
  <c r="I1244" i="9"/>
  <c r="H1236" i="9"/>
  <c r="H1228" i="9"/>
  <c r="I1220" i="9"/>
  <c r="H1212" i="9"/>
  <c r="H1204" i="9"/>
  <c r="I1196" i="9"/>
  <c r="H1188" i="9"/>
  <c r="I1186" i="9"/>
  <c r="P1031" i="9" a="1"/>
  <c r="P1031" i="9" s="1"/>
  <c r="P1029" i="9" a="1"/>
  <c r="P1029" i="9" s="1"/>
  <c r="J1027" i="9"/>
  <c r="J1025" i="9"/>
  <c r="Q1023" i="9"/>
  <c r="N1021" i="9"/>
  <c r="N1019" i="9"/>
  <c r="O992" i="9"/>
  <c r="H1165" i="9"/>
  <c r="H1162" i="9"/>
  <c r="I1159" i="9"/>
  <c r="I975" i="9"/>
  <c r="I1097" i="9"/>
  <c r="I1089" i="9"/>
  <c r="A1081" i="9"/>
  <c r="I1073" i="9"/>
  <c r="O924" i="9"/>
  <c r="M922" i="9"/>
  <c r="L920" i="9"/>
  <c r="J918" i="9"/>
  <c r="P916" i="9" a="1"/>
  <c r="P916" i="9" s="1"/>
  <c r="O914" i="9"/>
  <c r="A1053" i="9"/>
  <c r="H1051" i="9"/>
  <c r="I1049" i="9"/>
  <c r="J904" i="9"/>
  <c r="P902" i="9" a="1"/>
  <c r="P902" i="9" s="1"/>
  <c r="O900" i="9"/>
  <c r="M898" i="9"/>
  <c r="L896" i="9"/>
  <c r="J894" i="9"/>
  <c r="I1033" i="9"/>
  <c r="O890" i="9"/>
  <c r="L888" i="9"/>
  <c r="A1027" i="9"/>
  <c r="A1025" i="9"/>
  <c r="J880" i="9"/>
  <c r="P878" i="9" a="1"/>
  <c r="P878" i="9" s="1"/>
  <c r="O876" i="9"/>
  <c r="M874" i="9"/>
  <c r="K872" i="9"/>
  <c r="Q870" i="9"/>
  <c r="N868" i="9"/>
  <c r="N866" i="9"/>
  <c r="K864" i="9"/>
  <c r="H1003" i="9"/>
  <c r="I1001" i="9"/>
  <c r="L856" i="9"/>
  <c r="J854" i="9"/>
  <c r="P852" i="9" a="1"/>
  <c r="P852" i="9" s="1"/>
  <c r="M850" i="9"/>
  <c r="M848" i="9"/>
  <c r="K846" i="9"/>
  <c r="P844" i="9" a="1"/>
  <c r="P844" i="9" s="1"/>
  <c r="P842" i="9" a="1"/>
  <c r="P842" i="9" s="1"/>
  <c r="H981" i="9"/>
  <c r="H979" i="9"/>
  <c r="I977" i="9"/>
  <c r="I966" i="9"/>
  <c r="I958" i="9"/>
  <c r="I950" i="9"/>
  <c r="I942" i="9"/>
  <c r="H934" i="9"/>
  <c r="O823" i="9"/>
  <c r="M821" i="9"/>
  <c r="L819" i="9"/>
  <c r="J817" i="9"/>
  <c r="P815" i="9" a="1"/>
  <c r="P815" i="9" s="1"/>
  <c r="O813" i="9"/>
  <c r="H914" i="9"/>
  <c r="H912" i="9"/>
  <c r="H910" i="9"/>
  <c r="J803" i="9"/>
  <c r="P801" i="9" a="1"/>
  <c r="P801" i="9" s="1"/>
  <c r="O799" i="9"/>
  <c r="M797" i="9"/>
  <c r="L795" i="9"/>
  <c r="J793" i="9"/>
  <c r="P791" i="9" a="1"/>
  <c r="P791" i="9" s="1"/>
  <c r="O789" i="9"/>
  <c r="H890" i="9"/>
  <c r="H888" i="9"/>
  <c r="H886" i="9"/>
  <c r="J779" i="9"/>
  <c r="P777" i="9" a="1"/>
  <c r="P777" i="9" s="1"/>
  <c r="O775" i="9"/>
  <c r="M773" i="9"/>
  <c r="L771" i="9"/>
  <c r="J769" i="9"/>
  <c r="P767" i="9" a="1"/>
  <c r="P767" i="9" s="1"/>
  <c r="O765" i="9"/>
  <c r="H866" i="9"/>
  <c r="H864" i="9"/>
  <c r="O759" i="9"/>
  <c r="M755" i="9"/>
  <c r="P753" i="9" a="1"/>
  <c r="P753" i="9" s="1"/>
  <c r="M751" i="9"/>
  <c r="Q749" i="9"/>
  <c r="K747" i="9"/>
  <c r="P745" i="9" a="1"/>
  <c r="P745" i="9" s="1"/>
  <c r="A846" i="9"/>
  <c r="K741" i="9"/>
  <c r="H842" i="9"/>
  <c r="H840" i="9"/>
  <c r="I838" i="9"/>
  <c r="L731" i="9"/>
  <c r="K729" i="9"/>
  <c r="Q727" i="9"/>
  <c r="N725" i="9"/>
  <c r="N723" i="9"/>
  <c r="L721" i="9"/>
  <c r="Q719" i="9"/>
  <c r="L713" i="9"/>
  <c r="L705" i="9"/>
  <c r="M697" i="9"/>
  <c r="A792" i="9"/>
  <c r="J679" i="9"/>
  <c r="J671" i="9"/>
  <c r="O661" i="9"/>
  <c r="I756" i="9"/>
  <c r="A748" i="9"/>
  <c r="L635" i="9"/>
  <c r="M627" i="9"/>
  <c r="H722" i="9"/>
  <c r="A712" i="9"/>
  <c r="L601" i="9"/>
  <c r="A696" i="9"/>
  <c r="Q583" i="9"/>
  <c r="H678" i="9"/>
  <c r="N565" i="9"/>
  <c r="N557" i="9"/>
  <c r="P549" i="9" a="1"/>
  <c r="P549" i="9" s="1"/>
  <c r="K539" i="9"/>
  <c r="M531" i="9"/>
  <c r="M523" i="9"/>
  <c r="L511" i="9"/>
  <c r="I602" i="9"/>
  <c r="J485" i="9"/>
  <c r="J471" i="9"/>
  <c r="P459" i="9" a="1"/>
  <c r="P459" i="9" s="1"/>
  <c r="Q445" i="9"/>
  <c r="O433" i="9"/>
  <c r="O419" i="9"/>
  <c r="K407" i="9"/>
  <c r="L393" i="9"/>
  <c r="I484" i="9"/>
  <c r="N367" i="9"/>
  <c r="I458" i="9"/>
  <c r="L346" i="9"/>
  <c r="Q337" i="9"/>
  <c r="J323" i="9"/>
  <c r="A317" i="9"/>
  <c r="Q297" i="9"/>
  <c r="H1158" i="9"/>
  <c r="Q967" i="9"/>
  <c r="I1131" i="9"/>
  <c r="N941" i="9"/>
  <c r="A1105" i="9"/>
  <c r="H1233" i="9"/>
  <c r="J1034" i="9"/>
  <c r="O1022" i="9"/>
  <c r="H448" i="9"/>
  <c r="H453" i="9"/>
  <c r="A164" i="9"/>
  <c r="K352" i="9"/>
  <c r="L47" i="9"/>
  <c r="J20" i="9"/>
  <c r="N273" i="9"/>
  <c r="L247" i="9"/>
  <c r="Q195" i="9"/>
  <c r="M141" i="9"/>
  <c r="A210" i="9"/>
  <c r="O206" i="9"/>
  <c r="O322" i="9"/>
  <c r="P694" i="9" a="1"/>
  <c r="P694" i="9" s="1"/>
  <c r="M692" i="9"/>
  <c r="M690" i="9"/>
  <c r="K688" i="9"/>
  <c r="P686" i="9" a="1"/>
  <c r="P686" i="9" s="1"/>
  <c r="P684" i="9" a="1"/>
  <c r="P684" i="9" s="1"/>
  <c r="N682" i="9"/>
  <c r="H783" i="9"/>
  <c r="H781" i="9"/>
  <c r="H779" i="9"/>
  <c r="J672" i="9"/>
  <c r="P670" i="9" a="1"/>
  <c r="P670" i="9" s="1"/>
  <c r="M668" i="9"/>
  <c r="M666" i="9"/>
  <c r="K664" i="9"/>
  <c r="P662" i="9" a="1"/>
  <c r="P662" i="9" s="1"/>
  <c r="P660" i="9" a="1"/>
  <c r="P660" i="9" s="1"/>
  <c r="N658" i="9"/>
  <c r="I759" i="9"/>
  <c r="H757" i="9"/>
  <c r="H755" i="9"/>
  <c r="J648" i="9"/>
  <c r="P646" i="9" a="1"/>
  <c r="P646" i="9" s="1"/>
  <c r="M644" i="9"/>
  <c r="K642" i="9"/>
  <c r="Q640" i="9"/>
  <c r="N638" i="9"/>
  <c r="I739" i="9"/>
  <c r="H737" i="9"/>
  <c r="Q632" i="9"/>
  <c r="O630" i="9"/>
  <c r="I731" i="9"/>
  <c r="Q624" i="9"/>
  <c r="O622" i="9"/>
  <c r="L620" i="9"/>
  <c r="K618" i="9"/>
  <c r="J616" i="9"/>
  <c r="O614" i="9"/>
  <c r="A715" i="9"/>
  <c r="M610" i="9"/>
  <c r="Q608" i="9"/>
  <c r="H709" i="9"/>
  <c r="I707" i="9"/>
  <c r="Q600" i="9"/>
  <c r="O598" i="9"/>
  <c r="L596" i="9"/>
  <c r="L594" i="9"/>
  <c r="J592" i="9"/>
  <c r="N590" i="9"/>
  <c r="N588" i="9"/>
  <c r="M586" i="9"/>
  <c r="Q584" i="9"/>
  <c r="H685" i="9"/>
  <c r="I683" i="9"/>
  <c r="Q576" i="9"/>
  <c r="O574" i="9"/>
  <c r="L572" i="9"/>
  <c r="K570" i="9"/>
  <c r="J568" i="9"/>
  <c r="O566" i="9"/>
  <c r="N564" i="9"/>
  <c r="M562" i="9"/>
  <c r="H663" i="9"/>
  <c r="H661" i="9"/>
  <c r="I659" i="9"/>
  <c r="Q552" i="9"/>
  <c r="O550" i="9"/>
  <c r="L548" i="9"/>
  <c r="A649" i="9"/>
  <c r="Q544" i="9"/>
  <c r="O542" i="9"/>
  <c r="N540" i="9"/>
  <c r="M538" i="9"/>
  <c r="Q536" i="9"/>
  <c r="H637" i="9"/>
  <c r="I635" i="9"/>
  <c r="O528" i="9"/>
  <c r="N526" i="9"/>
  <c r="L524" i="9"/>
  <c r="J522" i="9"/>
  <c r="Q520" i="9"/>
  <c r="I621" i="9"/>
  <c r="L516" i="9"/>
  <c r="A617" i="9"/>
  <c r="H615" i="9"/>
  <c r="H613" i="9"/>
  <c r="I611" i="9"/>
  <c r="J504" i="9"/>
  <c r="K978" i="9"/>
  <c r="A1152" i="9"/>
  <c r="H1150" i="9"/>
  <c r="A1148" i="9"/>
  <c r="N968" i="9"/>
  <c r="J966" i="9"/>
  <c r="O964" i="9"/>
  <c r="N962" i="9"/>
  <c r="N960" i="9"/>
  <c r="J958" i="9"/>
  <c r="J956" i="9"/>
  <c r="K954" i="9"/>
  <c r="A1128" i="9"/>
  <c r="H1126" i="9"/>
  <c r="I1124" i="9"/>
  <c r="P944" i="9" a="1"/>
  <c r="P944" i="9" s="1"/>
  <c r="J942" i="9"/>
  <c r="K940" i="9"/>
  <c r="M938" i="9"/>
  <c r="O936" i="9"/>
  <c r="O934" i="9"/>
  <c r="N932" i="9"/>
  <c r="L930" i="9"/>
  <c r="A1104" i="9"/>
  <c r="P926" i="9" a="1"/>
  <c r="P926" i="9" s="1"/>
  <c r="A1268" i="9"/>
  <c r="I1260" i="9"/>
  <c r="I1252" i="9"/>
  <c r="A1244" i="9"/>
  <c r="I1236" i="9"/>
  <c r="I1228" i="9"/>
  <c r="A1220" i="9"/>
  <c r="I1212" i="9"/>
  <c r="I1204" i="9"/>
  <c r="A1196" i="9"/>
  <c r="I1188" i="9"/>
  <c r="M1033" i="9"/>
  <c r="M1031" i="9"/>
  <c r="N1029" i="9"/>
  <c r="K1027" i="9"/>
  <c r="K1025" i="9"/>
  <c r="J1023" i="9"/>
  <c r="O1021" i="9"/>
  <c r="O1019" i="9"/>
  <c r="A1168" i="9"/>
  <c r="I1165" i="9"/>
  <c r="I1162" i="9"/>
  <c r="K980" i="9"/>
  <c r="H1095" i="9"/>
  <c r="A1087" i="9"/>
  <c r="I1079" i="9"/>
  <c r="H1071" i="9"/>
  <c r="P924" i="9" a="1"/>
  <c r="P924" i="9" s="1"/>
  <c r="N922" i="9"/>
  <c r="M920" i="9"/>
  <c r="K918" i="9"/>
  <c r="Q916" i="9"/>
  <c r="I1055" i="9"/>
  <c r="H1053" i="9"/>
  <c r="I1051" i="9"/>
  <c r="N906" i="9"/>
  <c r="K904" i="9"/>
  <c r="J902" i="9"/>
  <c r="P900" i="9" a="1"/>
  <c r="P900" i="9" s="1"/>
  <c r="N898" i="9"/>
  <c r="M896" i="9"/>
  <c r="K894" i="9"/>
  <c r="P892" i="9" a="1"/>
  <c r="P892" i="9" s="1"/>
  <c r="I1031" i="9"/>
  <c r="A1029" i="9"/>
  <c r="H1027" i="9"/>
  <c r="N882" i="9"/>
  <c r="K880" i="9"/>
  <c r="J878" i="9"/>
  <c r="P876" i="9" a="1"/>
  <c r="P876" i="9" s="1"/>
  <c r="N874" i="9"/>
  <c r="L872" i="9"/>
  <c r="J870" i="9"/>
  <c r="O868" i="9"/>
  <c r="O866" i="9"/>
  <c r="L864" i="9"/>
  <c r="I1003" i="9"/>
  <c r="K858" i="9"/>
  <c r="K856" i="9"/>
  <c r="K854" i="9"/>
  <c r="Q852" i="9"/>
  <c r="N850" i="9"/>
  <c r="N848" i="9"/>
  <c r="L846" i="9"/>
  <c r="Q844" i="9"/>
  <c r="I983" i="9"/>
  <c r="I981" i="9"/>
  <c r="I979" i="9"/>
  <c r="H972" i="9"/>
  <c r="H964" i="9"/>
  <c r="I956" i="9"/>
  <c r="A948" i="9"/>
  <c r="A940" i="9"/>
  <c r="H932" i="9"/>
  <c r="P823" i="9" a="1"/>
  <c r="P823" i="9" s="1"/>
  <c r="N821" i="9"/>
  <c r="M819" i="9"/>
  <c r="K817" i="9"/>
  <c r="Q815" i="9"/>
  <c r="I916" i="9"/>
  <c r="I914" i="9"/>
  <c r="I912" i="9"/>
  <c r="N805" i="9"/>
  <c r="K803" i="9"/>
  <c r="J801" i="9"/>
  <c r="P799" i="9" a="1"/>
  <c r="P799" i="9" s="1"/>
  <c r="N797" i="9"/>
  <c r="M795" i="9"/>
  <c r="K793" i="9"/>
  <c r="Q791" i="9"/>
  <c r="I892" i="9"/>
  <c r="I890" i="9"/>
  <c r="I888" i="9"/>
  <c r="N781" i="9"/>
  <c r="K779" i="9"/>
  <c r="J777" i="9"/>
  <c r="P775" i="9" a="1"/>
  <c r="P775" i="9" s="1"/>
  <c r="N773" i="9"/>
  <c r="M771" i="9"/>
  <c r="K769" i="9"/>
  <c r="Q767" i="9"/>
  <c r="I868" i="9"/>
  <c r="I866" i="9"/>
  <c r="I864" i="9"/>
  <c r="N757" i="9"/>
  <c r="J755" i="9"/>
  <c r="J753" i="9"/>
  <c r="O751" i="9"/>
  <c r="K749" i="9"/>
  <c r="A850" i="9"/>
  <c r="O745" i="9"/>
  <c r="N743" i="9"/>
  <c r="A844" i="9"/>
  <c r="I842" i="9"/>
  <c r="I840" i="9"/>
  <c r="O733" i="9"/>
  <c r="K731" i="9"/>
  <c r="L729" i="9"/>
  <c r="J727" i="9"/>
  <c r="O725" i="9"/>
  <c r="O723" i="9"/>
  <c r="M721" i="9"/>
  <c r="J719" i="9"/>
  <c r="K713" i="9"/>
  <c r="M705" i="9"/>
  <c r="N697" i="9"/>
  <c r="J687" i="9"/>
  <c r="K679" i="9"/>
  <c r="H774" i="9"/>
  <c r="P661" i="9" a="1"/>
  <c r="P661" i="9" s="1"/>
  <c r="O653" i="9"/>
  <c r="H748" i="9"/>
  <c r="K635" i="9"/>
  <c r="N627" i="9"/>
  <c r="I722" i="9"/>
  <c r="K609" i="9"/>
  <c r="M601" i="9"/>
  <c r="Q591" i="9"/>
  <c r="J583" i="9"/>
  <c r="Q575" i="9"/>
  <c r="O565" i="9"/>
  <c r="O557" i="9"/>
  <c r="H652" i="9"/>
  <c r="L539" i="9"/>
  <c r="A634" i="9"/>
  <c r="I626" i="9"/>
  <c r="Q509" i="9"/>
  <c r="A600" i="9"/>
  <c r="O483" i="9"/>
  <c r="P469" i="9" a="1"/>
  <c r="P469" i="9" s="1"/>
  <c r="N457" i="9"/>
  <c r="N443" i="9"/>
  <c r="L431" i="9"/>
  <c r="L417" i="9"/>
  <c r="P405" i="9" a="1"/>
  <c r="P405" i="9" s="1"/>
  <c r="A494" i="9"/>
  <c r="H482" i="9"/>
  <c r="L365" i="9"/>
  <c r="A405" i="9"/>
  <c r="O335" i="9"/>
  <c r="P321" i="9" a="1"/>
  <c r="P321" i="9" s="1"/>
  <c r="L309" i="9"/>
  <c r="N295" i="9"/>
  <c r="N965" i="9"/>
  <c r="I1129" i="9"/>
  <c r="O939" i="9"/>
  <c r="I1233" i="9"/>
  <c r="K1034" i="9"/>
  <c r="A1173" i="9"/>
  <c r="P478" i="9" a="1"/>
  <c r="P478" i="9" s="1"/>
  <c r="Q80" i="9"/>
  <c r="L352" i="9"/>
  <c r="M47" i="9"/>
  <c r="H291" i="9"/>
  <c r="J271" i="9"/>
  <c r="J239" i="9"/>
  <c r="O187" i="9"/>
  <c r="H135" i="9"/>
  <c r="K10" i="9"/>
  <c r="M148" i="9"/>
  <c r="L104" i="9"/>
  <c r="A206" i="9"/>
  <c r="L272" i="9"/>
  <c r="J60" i="9"/>
  <c r="L74" i="9"/>
  <c r="K86" i="9"/>
  <c r="J104" i="9"/>
  <c r="N204" i="9"/>
  <c r="Q351" i="9"/>
  <c r="I444" i="9"/>
  <c r="Q444" i="9"/>
  <c r="N446" i="9"/>
  <c r="Q26" i="9"/>
  <c r="J70" i="9"/>
  <c r="I156" i="9"/>
  <c r="Q349" i="9"/>
  <c r="I429" i="9"/>
  <c r="Q432" i="9"/>
  <c r="A974" i="9"/>
  <c r="Q353" i="9"/>
  <c r="P927" i="9" a="1"/>
  <c r="P927" i="9" s="1"/>
  <c r="M8" i="9"/>
  <c r="N28" i="9"/>
  <c r="A78" i="9"/>
  <c r="Q3" i="9"/>
  <c r="A411" i="9"/>
  <c r="M354" i="9"/>
  <c r="K450" i="9"/>
  <c r="K456" i="9"/>
  <c r="K462" i="9"/>
  <c r="K468" i="9"/>
  <c r="K474" i="9"/>
  <c r="K480" i="9"/>
  <c r="K486" i="9"/>
  <c r="K492" i="9"/>
  <c r="K498" i="9"/>
  <c r="I10" i="9"/>
  <c r="A34" i="9"/>
  <c r="K62" i="9"/>
  <c r="K146" i="9"/>
  <c r="A57" i="9"/>
  <c r="P356" i="9" a="1"/>
  <c r="P356" i="9" s="1"/>
  <c r="A463" i="9"/>
  <c r="A465" i="9"/>
  <c r="A467" i="9"/>
  <c r="L366" i="9"/>
  <c r="N368" i="9"/>
  <c r="O370" i="9"/>
  <c r="Q372" i="9"/>
  <c r="K374" i="9"/>
  <c r="L376" i="9"/>
  <c r="N378" i="9"/>
  <c r="P380" i="9" a="1"/>
  <c r="P380" i="9" s="1"/>
  <c r="A487" i="9"/>
  <c r="A489" i="9"/>
  <c r="A491" i="9"/>
  <c r="I493" i="9"/>
  <c r="A495" i="9"/>
  <c r="L394" i="9"/>
  <c r="M396" i="9"/>
  <c r="O398" i="9"/>
  <c r="A503" i="9"/>
  <c r="K402" i="9"/>
  <c r="N404" i="9"/>
  <c r="A511" i="9"/>
  <c r="L410" i="9"/>
  <c r="O412" i="9"/>
  <c r="Q414" i="9"/>
  <c r="K416" i="9"/>
  <c r="M418" i="9"/>
  <c r="N420" i="9"/>
  <c r="P422" i="9" a="1"/>
  <c r="P422" i="9" s="1"/>
  <c r="J424" i="9"/>
  <c r="K426" i="9"/>
  <c r="N428" i="9"/>
  <c r="Q442" i="9"/>
  <c r="H1099" i="9"/>
  <c r="I22" i="9"/>
  <c r="N40" i="9"/>
  <c r="L64" i="9"/>
  <c r="I160" i="9"/>
  <c r="J5" i="9"/>
  <c r="M7" i="9"/>
  <c r="A9" i="9"/>
  <c r="Q11" i="9"/>
  <c r="J13" i="9"/>
  <c r="M15" i="9"/>
  <c r="O17" i="9"/>
  <c r="Q19" i="9"/>
  <c r="J21" i="9"/>
  <c r="J23" i="9"/>
  <c r="M25" i="9"/>
  <c r="Q29" i="9"/>
  <c r="J31" i="9"/>
  <c r="M33" i="9"/>
  <c r="O35" i="9"/>
  <c r="Q37" i="9"/>
  <c r="J39" i="9"/>
  <c r="L41" i="9"/>
  <c r="K53" i="9"/>
  <c r="N55" i="9"/>
  <c r="A63" i="9"/>
  <c r="I65" i="9"/>
  <c r="O63" i="9"/>
  <c r="P65" i="9" a="1"/>
  <c r="P65" i="9" s="1"/>
  <c r="I73" i="9"/>
  <c r="L69" i="9"/>
  <c r="N71" i="9"/>
  <c r="P73" i="9" a="1"/>
  <c r="P73" i="9" s="1"/>
  <c r="I81" i="9"/>
  <c r="K77" i="9"/>
  <c r="N79" i="9"/>
  <c r="P81" i="9" a="1"/>
  <c r="P81" i="9" s="1"/>
  <c r="H89" i="9"/>
  <c r="O87" i="9"/>
  <c r="P89" i="9" a="1"/>
  <c r="P89" i="9" s="1"/>
  <c r="I97" i="9"/>
  <c r="L93" i="9"/>
  <c r="N95" i="9"/>
  <c r="P97" i="9" a="1"/>
  <c r="P97" i="9" s="1"/>
  <c r="I105" i="9"/>
  <c r="K101" i="9"/>
  <c r="N103" i="9"/>
  <c r="P105" i="9" a="1"/>
  <c r="P105" i="9" s="1"/>
  <c r="H113" i="9"/>
  <c r="O111" i="9"/>
  <c r="P113" i="9" a="1"/>
  <c r="P113" i="9" s="1"/>
  <c r="I121" i="9"/>
  <c r="L117" i="9"/>
  <c r="N119" i="9"/>
  <c r="P121" i="9" a="1"/>
  <c r="P121" i="9" s="1"/>
  <c r="I129" i="9"/>
  <c r="K125" i="9"/>
  <c r="N127" i="9"/>
  <c r="P129" i="9" a="1"/>
  <c r="P129" i="9" s="1"/>
  <c r="H137" i="9"/>
  <c r="O135" i="9"/>
  <c r="P137" i="9" a="1"/>
  <c r="P137" i="9" s="1"/>
  <c r="I145" i="9"/>
  <c r="L141" i="9"/>
  <c r="O143" i="9"/>
  <c r="Q145" i="9"/>
  <c r="L147" i="9"/>
  <c r="Q149" i="9"/>
  <c r="J151" i="9"/>
  <c r="N153" i="9"/>
  <c r="P155" i="9" a="1"/>
  <c r="P155" i="9" s="1"/>
  <c r="L159" i="9"/>
  <c r="O161" i="9"/>
  <c r="P163" i="9" a="1"/>
  <c r="P163" i="9" s="1"/>
  <c r="I171" i="9"/>
  <c r="L167" i="9"/>
  <c r="N169" i="9"/>
  <c r="P171" i="9" a="1"/>
  <c r="P171" i="9" s="1"/>
  <c r="I179" i="9"/>
  <c r="K175" i="9"/>
  <c r="N177" i="9"/>
  <c r="P179" i="9" a="1"/>
  <c r="P179" i="9" s="1"/>
  <c r="L183" i="9"/>
  <c r="O185" i="9"/>
  <c r="P187" i="9" a="1"/>
  <c r="P187" i="9" s="1"/>
  <c r="I195" i="9"/>
  <c r="L191" i="9"/>
  <c r="N193" i="9"/>
  <c r="P195" i="9" a="1"/>
  <c r="P195" i="9" s="1"/>
  <c r="I203" i="9"/>
  <c r="K199" i="9"/>
  <c r="N201" i="9"/>
  <c r="P203" i="9" a="1"/>
  <c r="P203" i="9" s="1"/>
  <c r="L207" i="9"/>
  <c r="O209" i="9"/>
  <c r="P211" i="9" a="1"/>
  <c r="P211" i="9" s="1"/>
  <c r="I219" i="9"/>
  <c r="L215" i="9"/>
  <c r="N217" i="9"/>
  <c r="P219" i="9" a="1"/>
  <c r="P219" i="9" s="1"/>
  <c r="I227" i="9"/>
  <c r="K223" i="9"/>
  <c r="N225" i="9"/>
  <c r="P227" i="9" a="1"/>
  <c r="P227" i="9" s="1"/>
  <c r="L231" i="9"/>
  <c r="O233" i="9"/>
  <c r="P235" i="9" a="1"/>
  <c r="P235" i="9" s="1"/>
  <c r="I243" i="9"/>
  <c r="L239" i="9"/>
  <c r="N241" i="9"/>
  <c r="P243" i="9" a="1"/>
  <c r="P243" i="9" s="1"/>
  <c r="I251" i="9"/>
  <c r="K247" i="9"/>
  <c r="N249" i="9"/>
  <c r="P251" i="9" a="1"/>
  <c r="P251" i="9" s="1"/>
  <c r="L255" i="9"/>
  <c r="O257" i="9"/>
  <c r="P351" i="9" a="1"/>
  <c r="P351" i="9" s="1"/>
  <c r="I449" i="9"/>
  <c r="P444" i="9" a="1"/>
  <c r="P444" i="9" s="1"/>
  <c r="M446" i="9"/>
  <c r="Q6" i="9"/>
  <c r="P26" i="9" a="1"/>
  <c r="P26" i="9" s="1"/>
  <c r="I76" i="9"/>
  <c r="H156" i="9"/>
  <c r="P349" i="9" a="1"/>
  <c r="P349" i="9" s="1"/>
  <c r="P432" i="9" a="1"/>
  <c r="P432" i="9" s="1"/>
  <c r="I974" i="9"/>
  <c r="P353" i="9" a="1"/>
  <c r="P353" i="9" s="1"/>
  <c r="O927" i="9"/>
  <c r="L8" i="9"/>
  <c r="M28" i="9"/>
  <c r="H154" i="9"/>
  <c r="P3" i="9" a="1"/>
  <c r="P3" i="9" s="1"/>
  <c r="I411" i="9"/>
  <c r="I533" i="9"/>
  <c r="J450" i="9"/>
  <c r="J456" i="9"/>
  <c r="J462" i="9"/>
  <c r="J468" i="9"/>
  <c r="J474" i="9"/>
  <c r="J480" i="9"/>
  <c r="J486" i="9"/>
  <c r="J492" i="9"/>
  <c r="J498" i="9"/>
  <c r="H10" i="9"/>
  <c r="O34" i="9"/>
  <c r="J62" i="9"/>
  <c r="J146" i="9"/>
  <c r="P51" i="9" a="1"/>
  <c r="P51" i="9" s="1"/>
  <c r="I461" i="9"/>
  <c r="I463" i="9"/>
  <c r="I465" i="9"/>
  <c r="Q364" i="9"/>
  <c r="K366" i="9"/>
  <c r="M368" i="9"/>
  <c r="N370" i="9"/>
  <c r="P372" i="9" a="1"/>
  <c r="P372" i="9" s="1"/>
  <c r="J374" i="9"/>
  <c r="K376" i="9"/>
  <c r="M378" i="9"/>
  <c r="I485" i="9"/>
  <c r="I487" i="9"/>
  <c r="I489" i="9"/>
  <c r="Q388" i="9"/>
  <c r="H493" i="9"/>
  <c r="Q392" i="9"/>
  <c r="J394" i="9"/>
  <c r="H499" i="9"/>
  <c r="I501" i="9"/>
  <c r="P400" i="9" a="1"/>
  <c r="P400" i="9" s="1"/>
  <c r="J402" i="9"/>
  <c r="O406" i="9"/>
  <c r="Q408" i="9"/>
  <c r="K410" i="9"/>
  <c r="N412" i="9"/>
  <c r="P414" i="9" a="1"/>
  <c r="P414" i="9" s="1"/>
  <c r="J416" i="9"/>
  <c r="L418" i="9"/>
  <c r="M420" i="9"/>
  <c r="O422" i="9"/>
  <c r="P424" i="9" a="1"/>
  <c r="P424" i="9" s="1"/>
  <c r="J426" i="9"/>
  <c r="P442" i="9" a="1"/>
  <c r="P442" i="9" s="1"/>
  <c r="A1099" i="9"/>
  <c r="H22" i="9"/>
  <c r="L40" i="9"/>
  <c r="M64" i="9"/>
  <c r="J2" i="9"/>
  <c r="I5" i="9"/>
  <c r="L7" i="9"/>
  <c r="O9" i="9"/>
  <c r="P11" i="9" a="1"/>
  <c r="P11" i="9" s="1"/>
  <c r="I13" i="9"/>
  <c r="L15" i="9"/>
  <c r="N17" i="9"/>
  <c r="P19" i="9" a="1"/>
  <c r="P19" i="9" s="1"/>
  <c r="I21" i="9"/>
  <c r="I23" i="9"/>
  <c r="O27" i="9"/>
  <c r="P29" i="9" a="1"/>
  <c r="P29" i="9" s="1"/>
  <c r="I31" i="9"/>
  <c r="L33" i="9"/>
  <c r="N35" i="9"/>
  <c r="P37" i="9" a="1"/>
  <c r="P37" i="9" s="1"/>
  <c r="I39" i="9"/>
  <c r="K41" i="9"/>
  <c r="J53" i="9"/>
  <c r="L55" i="9"/>
  <c r="P57" i="9" a="1"/>
  <c r="P57" i="9" s="1"/>
  <c r="K61" i="9"/>
  <c r="N63" i="9"/>
  <c r="A71" i="9"/>
  <c r="H73" i="9"/>
  <c r="K69" i="9"/>
  <c r="M71" i="9"/>
  <c r="A79" i="9"/>
  <c r="H81" i="9"/>
  <c r="J77" i="9"/>
  <c r="M79" i="9"/>
  <c r="A87" i="9"/>
  <c r="K85" i="9"/>
  <c r="N87" i="9"/>
  <c r="A95" i="9"/>
  <c r="H97" i="9"/>
  <c r="K93" i="9"/>
  <c r="M95" i="9"/>
  <c r="A103" i="9"/>
  <c r="H105" i="9"/>
  <c r="J101" i="9"/>
  <c r="M103" i="9"/>
  <c r="A111" i="9"/>
  <c r="K109" i="9"/>
  <c r="N111" i="9"/>
  <c r="A119" i="9"/>
  <c r="H121" i="9"/>
  <c r="K117" i="9"/>
  <c r="M119" i="9"/>
  <c r="A127" i="9"/>
  <c r="H129" i="9"/>
  <c r="J125" i="9"/>
  <c r="M127" i="9"/>
  <c r="A135" i="9"/>
  <c r="K133" i="9"/>
  <c r="N135" i="9"/>
  <c r="A143" i="9"/>
  <c r="H145" i="9"/>
  <c r="K141" i="9"/>
  <c r="N143" i="9"/>
  <c r="P145" i="9" a="1"/>
  <c r="P145" i="9" s="1"/>
  <c r="K147" i="9"/>
  <c r="M149" i="9"/>
  <c r="I157" i="9"/>
  <c r="M153" i="9"/>
  <c r="H163" i="9"/>
  <c r="K159" i="9"/>
  <c r="N161" i="9"/>
  <c r="A169" i="9"/>
  <c r="H171" i="9"/>
  <c r="K167" i="9"/>
  <c r="M169" i="9"/>
  <c r="A177" i="9"/>
  <c r="H179" i="9"/>
  <c r="J175" i="9"/>
  <c r="M177" i="9"/>
  <c r="H187" i="9"/>
  <c r="K183" i="9"/>
  <c r="N185" i="9"/>
  <c r="A193" i="9"/>
  <c r="H195" i="9"/>
  <c r="K191" i="9"/>
  <c r="M193" i="9"/>
  <c r="A201" i="9"/>
  <c r="H203" i="9"/>
  <c r="J199" i="9"/>
  <c r="M201" i="9"/>
  <c r="H211" i="9"/>
  <c r="K207" i="9"/>
  <c r="N209" i="9"/>
  <c r="A217" i="9"/>
  <c r="H219" i="9"/>
  <c r="K215" i="9"/>
  <c r="M217" i="9"/>
  <c r="A225" i="9"/>
  <c r="H227" i="9"/>
  <c r="J223" i="9"/>
  <c r="M225" i="9"/>
  <c r="H235" i="9"/>
  <c r="K231" i="9"/>
  <c r="N233" i="9"/>
  <c r="A241" i="9"/>
  <c r="H243" i="9"/>
  <c r="K239" i="9"/>
  <c r="M241" i="9"/>
  <c r="A249" i="9"/>
  <c r="H251" i="9"/>
  <c r="J247" i="9"/>
  <c r="M249" i="9"/>
  <c r="H259" i="9"/>
  <c r="K255" i="9"/>
  <c r="N257" i="9"/>
  <c r="A265" i="9"/>
  <c r="H267" i="9"/>
  <c r="M263" i="9"/>
  <c r="O444" i="9"/>
  <c r="P6" i="9" a="1"/>
  <c r="P6" i="9" s="1"/>
  <c r="A26" i="9"/>
  <c r="H76" i="9"/>
  <c r="Q150" i="9"/>
  <c r="O349" i="9"/>
  <c r="A442" i="9"/>
  <c r="O432" i="9"/>
  <c r="H426" i="9"/>
  <c r="M927" i="9"/>
  <c r="K8" i="9"/>
  <c r="O72" i="9"/>
  <c r="Q148" i="9"/>
  <c r="A3" i="9"/>
  <c r="A457" i="9"/>
  <c r="H533" i="9"/>
  <c r="Q10" i="9"/>
  <c r="N34" i="9"/>
  <c r="H68" i="9"/>
  <c r="H152" i="9"/>
  <c r="H459" i="9"/>
  <c r="H461" i="9"/>
  <c r="H463" i="9"/>
  <c r="O362" i="9"/>
  <c r="P364" i="9" a="1"/>
  <c r="P364" i="9" s="1"/>
  <c r="J366" i="9"/>
  <c r="L368" i="9"/>
  <c r="M370" i="9"/>
  <c r="O372" i="9"/>
  <c r="Q374" i="9"/>
  <c r="J376" i="9"/>
  <c r="H483" i="9"/>
  <c r="H485" i="9"/>
  <c r="H487" i="9"/>
  <c r="O386" i="9"/>
  <c r="P388" i="9" a="1"/>
  <c r="P388" i="9" s="1"/>
  <c r="M390" i="9"/>
  <c r="P392" i="9" a="1"/>
  <c r="P392" i="9" s="1"/>
  <c r="A497" i="9"/>
  <c r="L396" i="9"/>
  <c r="M398" i="9"/>
  <c r="Q400" i="9"/>
  <c r="H507" i="9"/>
  <c r="N406" i="9"/>
  <c r="P408" i="9" a="1"/>
  <c r="P408" i="9" s="1"/>
  <c r="J410" i="9"/>
  <c r="A515" i="9"/>
  <c r="O414" i="9"/>
  <c r="Q416" i="9"/>
  <c r="K418" i="9"/>
  <c r="L420" i="9"/>
  <c r="M422" i="9"/>
  <c r="Q424" i="9"/>
  <c r="A531" i="9"/>
  <c r="A22" i="9"/>
  <c r="M40" i="9"/>
  <c r="H160" i="9"/>
  <c r="I2" i="9"/>
  <c r="H5" i="9"/>
  <c r="K7" i="9"/>
  <c r="N9" i="9"/>
  <c r="A11" i="9"/>
  <c r="H13" i="9"/>
  <c r="K15" i="9"/>
  <c r="M17" i="9"/>
  <c r="A19" i="9"/>
  <c r="H21" i="9"/>
  <c r="K25" i="9"/>
  <c r="N27" i="9"/>
  <c r="A29" i="9"/>
  <c r="H31" i="9"/>
  <c r="K33" i="9"/>
  <c r="M35" i="9"/>
  <c r="A37" i="9"/>
  <c r="H39" i="9"/>
  <c r="J41" i="9"/>
  <c r="H59" i="9"/>
  <c r="M55" i="9"/>
  <c r="Q59" i="9"/>
  <c r="J61" i="9"/>
  <c r="M63" i="9"/>
  <c r="O65" i="9"/>
  <c r="Q67" i="9"/>
  <c r="J69" i="9"/>
  <c r="L71" i="9"/>
  <c r="O73" i="9"/>
  <c r="Q75" i="9"/>
  <c r="I83" i="9"/>
  <c r="L79" i="9"/>
  <c r="Q83" i="9"/>
  <c r="J85" i="9"/>
  <c r="M87" i="9"/>
  <c r="O89" i="9"/>
  <c r="Q91" i="9"/>
  <c r="J93" i="9"/>
  <c r="L95" i="9"/>
  <c r="O97" i="9"/>
  <c r="Q99" i="9"/>
  <c r="I107" i="9"/>
  <c r="L103" i="9"/>
  <c r="Q107" i="9"/>
  <c r="J109" i="9"/>
  <c r="M111" i="9"/>
  <c r="O113" i="9"/>
  <c r="Q115" i="9"/>
  <c r="J117" i="9"/>
  <c r="L119" i="9"/>
  <c r="O121" i="9"/>
  <c r="Q123" i="9"/>
  <c r="I131" i="9"/>
  <c r="L127" i="9"/>
  <c r="Q131" i="9"/>
  <c r="J133" i="9"/>
  <c r="M135" i="9"/>
  <c r="O137" i="9"/>
  <c r="Q139" i="9"/>
  <c r="J141" i="9"/>
  <c r="A149" i="9"/>
  <c r="O145" i="9"/>
  <c r="N351" i="9"/>
  <c r="A449" i="9"/>
  <c r="N444" i="9"/>
  <c r="A549" i="9"/>
  <c r="A6" i="9"/>
  <c r="O26" i="9"/>
  <c r="Q70" i="9"/>
  <c r="A156" i="9"/>
  <c r="N349" i="9"/>
  <c r="I442" i="9"/>
  <c r="N432" i="9"/>
  <c r="H417" i="9"/>
  <c r="A426" i="9"/>
  <c r="N927" i="9"/>
  <c r="K28" i="9"/>
  <c r="N72" i="9"/>
  <c r="A154" i="9"/>
  <c r="O3" i="9"/>
  <c r="I457" i="9"/>
  <c r="A533" i="9"/>
  <c r="I553" i="9"/>
  <c r="I559" i="9"/>
  <c r="I565" i="9"/>
  <c r="I571" i="9"/>
  <c r="I577" i="9"/>
  <c r="I583" i="9"/>
  <c r="I589" i="9"/>
  <c r="I595" i="9"/>
  <c r="I601" i="9"/>
  <c r="P10" i="9" a="1"/>
  <c r="P10" i="9" s="1"/>
  <c r="L34" i="9"/>
  <c r="I68" i="9"/>
  <c r="O51" i="9"/>
  <c r="I425" i="9"/>
  <c r="A459" i="9"/>
  <c r="A461" i="9"/>
  <c r="L360" i="9"/>
  <c r="N362" i="9"/>
  <c r="O364" i="9"/>
  <c r="Q366" i="9"/>
  <c r="K368" i="9"/>
  <c r="L370" i="9"/>
  <c r="N372" i="9"/>
  <c r="P374" i="9" a="1"/>
  <c r="P374" i="9" s="1"/>
  <c r="A481" i="9"/>
  <c r="A483" i="9"/>
  <c r="A485" i="9"/>
  <c r="L384" i="9"/>
  <c r="N386" i="9"/>
  <c r="O388" i="9"/>
  <c r="L390" i="9"/>
  <c r="O392" i="9"/>
  <c r="P394" i="9" a="1"/>
  <c r="P394" i="9" s="1"/>
  <c r="K396" i="9"/>
  <c r="N398" i="9"/>
  <c r="A505" i="9"/>
  <c r="L404" i="9"/>
  <c r="I509" i="9"/>
  <c r="O408" i="9"/>
  <c r="A513" i="9"/>
  <c r="M412" i="9"/>
  <c r="N414" i="9"/>
  <c r="P416" i="9" a="1"/>
  <c r="P416" i="9" s="1"/>
  <c r="J418" i="9"/>
  <c r="K420" i="9"/>
  <c r="N422" i="9"/>
  <c r="I529" i="9"/>
  <c r="I531" i="9"/>
  <c r="I545" i="9"/>
  <c r="P22" i="9" a="1"/>
  <c r="P22" i="9" s="1"/>
  <c r="K64" i="9"/>
  <c r="Q154" i="9"/>
  <c r="H2" i="9"/>
  <c r="Q5" i="9"/>
  <c r="J7" i="9"/>
  <c r="M9" i="9"/>
  <c r="O11" i="9"/>
  <c r="Q13" i="9"/>
  <c r="J15" i="9"/>
  <c r="L17" i="9"/>
  <c r="O19" i="9"/>
  <c r="Q23" i="9"/>
  <c r="J25" i="9"/>
  <c r="M27" i="9"/>
  <c r="O29" i="9"/>
  <c r="Q31" i="9"/>
  <c r="J33" i="9"/>
  <c r="L35" i="9"/>
  <c r="O37" i="9"/>
  <c r="Q39" i="9"/>
  <c r="H41" i="9"/>
  <c r="I59" i="9"/>
  <c r="O57" i="9"/>
  <c r="P59" i="9" a="1"/>
  <c r="P59" i="9" s="1"/>
  <c r="I67" i="9"/>
  <c r="L63" i="9"/>
  <c r="N65" i="9"/>
  <c r="P67" i="9" a="1"/>
  <c r="P67" i="9" s="1"/>
  <c r="I75" i="9"/>
  <c r="K71" i="9"/>
  <c r="N73" i="9"/>
  <c r="P75" i="9" a="1"/>
  <c r="P75" i="9" s="1"/>
  <c r="H83" i="9"/>
  <c r="O81" i="9"/>
  <c r="P83" i="9" a="1"/>
  <c r="P83" i="9" s="1"/>
  <c r="I91" i="9"/>
  <c r="L87" i="9"/>
  <c r="N89" i="9"/>
  <c r="P91" i="9" a="1"/>
  <c r="P91" i="9" s="1"/>
  <c r="I99" i="9"/>
  <c r="K95" i="9"/>
  <c r="N97" i="9"/>
  <c r="P99" i="9" a="1"/>
  <c r="P99" i="9" s="1"/>
  <c r="H107" i="9"/>
  <c r="O105" i="9"/>
  <c r="P107" i="9" a="1"/>
  <c r="P107" i="9" s="1"/>
  <c r="I115" i="9"/>
  <c r="L111" i="9"/>
  <c r="N113" i="9"/>
  <c r="P115" i="9" a="1"/>
  <c r="P115" i="9" s="1"/>
  <c r="I123" i="9"/>
  <c r="K119" i="9"/>
  <c r="N121" i="9"/>
  <c r="P123" i="9" a="1"/>
  <c r="P123" i="9" s="1"/>
  <c r="H131" i="9"/>
  <c r="O129" i="9"/>
  <c r="P131" i="9" a="1"/>
  <c r="P131" i="9" s="1"/>
  <c r="I139" i="9"/>
  <c r="L135" i="9"/>
  <c r="N137" i="9"/>
  <c r="P139" i="9" a="1"/>
  <c r="P139" i="9" s="1"/>
  <c r="I147" i="9"/>
  <c r="M143" i="9"/>
  <c r="N145" i="9"/>
  <c r="Q147" i="9"/>
  <c r="P149" i="9" a="1"/>
  <c r="P149" i="9" s="1"/>
  <c r="L153" i="9"/>
  <c r="O155" i="9"/>
  <c r="P157" i="9" a="1"/>
  <c r="P157" i="9" s="1"/>
  <c r="I165" i="9"/>
  <c r="L161" i="9"/>
  <c r="N163" i="9"/>
  <c r="P165" i="9" a="1"/>
  <c r="P165" i="9" s="1"/>
  <c r="I173" i="9"/>
  <c r="K169" i="9"/>
  <c r="N171" i="9"/>
  <c r="P173" i="9" a="1"/>
  <c r="P173" i="9" s="1"/>
  <c r="L177" i="9"/>
  <c r="O179" i="9"/>
  <c r="P181" i="9" a="1"/>
  <c r="P181" i="9" s="1"/>
  <c r="I189" i="9"/>
  <c r="L185" i="9"/>
  <c r="N187" i="9"/>
  <c r="P189" i="9" a="1"/>
  <c r="P189" i="9" s="1"/>
  <c r="I197" i="9"/>
  <c r="K193" i="9"/>
  <c r="N195" i="9"/>
  <c r="P197" i="9" a="1"/>
  <c r="P197" i="9" s="1"/>
  <c r="L201" i="9"/>
  <c r="O203" i="9"/>
  <c r="P205" i="9" a="1"/>
  <c r="P205" i="9" s="1"/>
  <c r="I213" i="9"/>
  <c r="L209" i="9"/>
  <c r="N211" i="9"/>
  <c r="P213" i="9" a="1"/>
  <c r="P213" i="9" s="1"/>
  <c r="I221" i="9"/>
  <c r="K217" i="9"/>
  <c r="N219" i="9"/>
  <c r="P221" i="9" a="1"/>
  <c r="P221" i="9" s="1"/>
  <c r="L225" i="9"/>
  <c r="O227" i="9"/>
  <c r="P229" i="9" a="1"/>
  <c r="P229" i="9" s="1"/>
  <c r="I237" i="9"/>
  <c r="L233" i="9"/>
  <c r="N235" i="9"/>
  <c r="P237" i="9" a="1"/>
  <c r="P237" i="9" s="1"/>
  <c r="I245" i="9"/>
  <c r="K241" i="9"/>
  <c r="N243" i="9"/>
  <c r="P245" i="9" a="1"/>
  <c r="P245" i="9" s="1"/>
  <c r="L249" i="9"/>
  <c r="O251" i="9"/>
  <c r="P253" i="9" a="1"/>
  <c r="P253" i="9" s="1"/>
  <c r="I261" i="9"/>
  <c r="L257" i="9"/>
  <c r="N259" i="9"/>
  <c r="P261" i="9" a="1"/>
  <c r="P261" i="9" s="1"/>
  <c r="K263" i="9"/>
  <c r="L265" i="9"/>
  <c r="M351" i="9"/>
  <c r="A454" i="9"/>
  <c r="M444" i="9"/>
  <c r="I549" i="9"/>
  <c r="O6" i="9"/>
  <c r="N26" i="9"/>
  <c r="P70" i="9" a="1"/>
  <c r="P70" i="9" s="1"/>
  <c r="O150" i="9"/>
  <c r="M349" i="9"/>
  <c r="H442" i="9"/>
  <c r="M432" i="9"/>
  <c r="A417" i="9"/>
  <c r="I426" i="9"/>
  <c r="J8" i="9"/>
  <c r="J28" i="9"/>
  <c r="M72" i="9"/>
  <c r="O148" i="9"/>
  <c r="N3" i="9"/>
  <c r="A427" i="9"/>
  <c r="H457" i="9"/>
  <c r="O430" i="9"/>
  <c r="H553" i="9"/>
  <c r="H559" i="9"/>
  <c r="H565" i="9"/>
  <c r="H571" i="9"/>
  <c r="H577" i="9"/>
  <c r="H583" i="9"/>
  <c r="H589" i="9"/>
  <c r="H595" i="9"/>
  <c r="H601" i="9"/>
  <c r="A10" i="9"/>
  <c r="M34" i="9"/>
  <c r="A152" i="9"/>
  <c r="N51" i="9"/>
  <c r="H425" i="9"/>
  <c r="I459" i="9"/>
  <c r="Q358" i="9"/>
  <c r="K360" i="9"/>
  <c r="M362" i="9"/>
  <c r="N364" i="9"/>
  <c r="P366" i="9" a="1"/>
  <c r="P366" i="9" s="1"/>
  <c r="J368" i="9"/>
  <c r="K370" i="9"/>
  <c r="M372" i="9"/>
  <c r="I479" i="9"/>
  <c r="I481" i="9"/>
  <c r="I483" i="9"/>
  <c r="Q382" i="9"/>
  <c r="K384" i="9"/>
  <c r="M386" i="9"/>
  <c r="N388" i="9"/>
  <c r="K390" i="9"/>
  <c r="I495" i="9"/>
  <c r="Q394" i="9"/>
  <c r="J396" i="9"/>
  <c r="O400" i="9"/>
  <c r="Q402" i="9"/>
  <c r="K404" i="9"/>
  <c r="M406" i="9"/>
  <c r="N408" i="9"/>
  <c r="Q410" i="9"/>
  <c r="L412" i="9"/>
  <c r="M414" i="9"/>
  <c r="O416" i="9"/>
  <c r="P418" i="9" a="1"/>
  <c r="P418" i="9" s="1"/>
  <c r="J420" i="9"/>
  <c r="I527" i="9"/>
  <c r="H529" i="9"/>
  <c r="H531" i="9"/>
  <c r="H545" i="9"/>
  <c r="K40" i="9"/>
  <c r="J64" i="9"/>
  <c r="P154" i="9" a="1"/>
  <c r="P154" i="9" s="1"/>
  <c r="Q2" i="9"/>
  <c r="P5" i="9" a="1"/>
  <c r="P5" i="9" s="1"/>
  <c r="I7" i="9"/>
  <c r="L9" i="9"/>
  <c r="N11" i="9"/>
  <c r="P13" i="9" a="1"/>
  <c r="P13" i="9" s="1"/>
  <c r="I15" i="9"/>
  <c r="K17" i="9"/>
  <c r="Q21" i="9"/>
  <c r="P23" i="9" a="1"/>
  <c r="P23" i="9" s="1"/>
  <c r="I25" i="9"/>
  <c r="L27" i="9"/>
  <c r="N29" i="9"/>
  <c r="P31" i="9" a="1"/>
  <c r="P31" i="9" s="1"/>
  <c r="I33" i="9"/>
  <c r="K35" i="9"/>
  <c r="N37" i="9"/>
  <c r="A39" i="9"/>
  <c r="I41" i="9"/>
  <c r="K55" i="9"/>
  <c r="N57" i="9"/>
  <c r="A65" i="9"/>
  <c r="H67" i="9"/>
  <c r="K63" i="9"/>
  <c r="M65" i="9"/>
  <c r="A73" i="9"/>
  <c r="H75" i="9"/>
  <c r="J71" i="9"/>
  <c r="M73" i="9"/>
  <c r="A81" i="9"/>
  <c r="K79" i="9"/>
  <c r="N81" i="9"/>
  <c r="A89" i="9"/>
  <c r="H91" i="9"/>
  <c r="K87" i="9"/>
  <c r="M89" i="9"/>
  <c r="A97" i="9"/>
  <c r="H99" i="9"/>
  <c r="J95" i="9"/>
  <c r="M97" i="9"/>
  <c r="A105" i="9"/>
  <c r="K103" i="9"/>
  <c r="N105" i="9"/>
  <c r="A113" i="9"/>
  <c r="H115" i="9"/>
  <c r="K111" i="9"/>
  <c r="M113" i="9"/>
  <c r="A121" i="9"/>
  <c r="H123" i="9"/>
  <c r="J119" i="9"/>
  <c r="M121" i="9"/>
  <c r="A129" i="9"/>
  <c r="K127" i="9"/>
  <c r="N129" i="9"/>
  <c r="A137" i="9"/>
  <c r="H139" i="9"/>
  <c r="K135" i="9"/>
  <c r="M137" i="9"/>
  <c r="A145" i="9"/>
  <c r="H147" i="9"/>
  <c r="L143" i="9"/>
  <c r="M145" i="9"/>
  <c r="P147" i="9" a="1"/>
  <c r="P147" i="9" s="1"/>
  <c r="H157" i="9"/>
  <c r="K153" i="9"/>
  <c r="N155" i="9"/>
  <c r="A163" i="9"/>
  <c r="H165" i="9"/>
  <c r="K161" i="9"/>
  <c r="M163" i="9"/>
  <c r="A171" i="9"/>
  <c r="H173" i="9"/>
  <c r="J169" i="9"/>
  <c r="M171" i="9"/>
  <c r="H181" i="9"/>
  <c r="K177" i="9"/>
  <c r="N179" i="9"/>
  <c r="A187" i="9"/>
  <c r="H189" i="9"/>
  <c r="K185" i="9"/>
  <c r="M187" i="9"/>
  <c r="A195" i="9"/>
  <c r="H197" i="9"/>
  <c r="J193" i="9"/>
  <c r="M195" i="9"/>
  <c r="H205" i="9"/>
  <c r="K201" i="9"/>
  <c r="N203" i="9"/>
  <c r="A211" i="9"/>
  <c r="H213" i="9"/>
  <c r="K209" i="9"/>
  <c r="M211" i="9"/>
  <c r="A219" i="9"/>
  <c r="H221" i="9"/>
  <c r="J217" i="9"/>
  <c r="M219" i="9"/>
  <c r="H229" i="9"/>
  <c r="K225" i="9"/>
  <c r="N227" i="9"/>
  <c r="A235" i="9"/>
  <c r="H237" i="9"/>
  <c r="K233" i="9"/>
  <c r="M235" i="9"/>
  <c r="A243" i="9"/>
  <c r="H245" i="9"/>
  <c r="J241" i="9"/>
  <c r="M243" i="9"/>
  <c r="H253" i="9"/>
  <c r="K249" i="9"/>
  <c r="N251" i="9"/>
  <c r="A259" i="9"/>
  <c r="H261" i="9"/>
  <c r="K257" i="9"/>
  <c r="M259" i="9"/>
  <c r="A267" i="9"/>
  <c r="J263" i="9"/>
  <c r="K265" i="9"/>
  <c r="P60" i="9" a="1"/>
  <c r="P60" i="9" s="1"/>
  <c r="Q86" i="9"/>
  <c r="P104" i="9" a="1"/>
  <c r="P104" i="9" s="1"/>
  <c r="J204" i="9"/>
  <c r="I454" i="9"/>
  <c r="L444" i="9"/>
  <c r="H549" i="9"/>
  <c r="N6" i="9"/>
  <c r="M26" i="9"/>
  <c r="A76" i="9"/>
  <c r="N150" i="9"/>
  <c r="L349" i="9"/>
  <c r="L432" i="9"/>
  <c r="I417" i="9"/>
  <c r="H1103" i="9"/>
  <c r="I8" i="9"/>
  <c r="I28" i="9"/>
  <c r="L72" i="9"/>
  <c r="N148" i="9"/>
  <c r="M3" i="9"/>
  <c r="I427" i="9"/>
  <c r="L354" i="9"/>
  <c r="N430" i="9"/>
  <c r="A553" i="9"/>
  <c r="A559" i="9"/>
  <c r="A565" i="9"/>
  <c r="A571" i="9"/>
  <c r="A577" i="9"/>
  <c r="A583" i="9"/>
  <c r="A589" i="9"/>
  <c r="A595" i="9"/>
  <c r="A601" i="9"/>
  <c r="O10" i="9"/>
  <c r="Q62" i="9"/>
  <c r="I152" i="9"/>
  <c r="M51" i="9"/>
  <c r="A425" i="9"/>
  <c r="O356" i="9"/>
  <c r="P358" i="9" a="1"/>
  <c r="P358" i="9" s="1"/>
  <c r="J360" i="9"/>
  <c r="L362" i="9"/>
  <c r="M364" i="9"/>
  <c r="O366" i="9"/>
  <c r="Q368" i="9"/>
  <c r="J370" i="9"/>
  <c r="H477" i="9"/>
  <c r="H479" i="9"/>
  <c r="H481" i="9"/>
  <c r="O380" i="9"/>
  <c r="P382" i="9" a="1"/>
  <c r="P382" i="9" s="1"/>
  <c r="J384" i="9"/>
  <c r="L386" i="9"/>
  <c r="M388" i="9"/>
  <c r="J390" i="9"/>
  <c r="N392" i="9"/>
  <c r="K394" i="9"/>
  <c r="H501" i="9"/>
  <c r="N400" i="9"/>
  <c r="P402" i="9" a="1"/>
  <c r="P402" i="9" s="1"/>
  <c r="J404" i="9"/>
  <c r="H509" i="9"/>
  <c r="I511" i="9"/>
  <c r="P410" i="9" a="1"/>
  <c r="P410" i="9" s="1"/>
  <c r="K412" i="9"/>
  <c r="L414" i="9"/>
  <c r="M416" i="9"/>
  <c r="Q418" i="9"/>
  <c r="A525" i="9"/>
  <c r="H527" i="9"/>
  <c r="A529" i="9"/>
  <c r="L428" i="9"/>
  <c r="A545" i="9"/>
  <c r="Q22" i="9"/>
  <c r="J40" i="9"/>
  <c r="I70" i="9"/>
  <c r="A160" i="9"/>
  <c r="P2" i="9" a="1"/>
  <c r="P2" i="9" s="1"/>
  <c r="A5" i="9"/>
  <c r="H7" i="9"/>
  <c r="K9" i="9"/>
  <c r="M11" i="9"/>
  <c r="A13" i="9"/>
  <c r="H15" i="9"/>
  <c r="N19" i="9"/>
  <c r="P21" i="9" a="1"/>
  <c r="P21" i="9" s="1"/>
  <c r="A23" i="9"/>
  <c r="H25" i="9"/>
  <c r="K27" i="9"/>
  <c r="M29" i="9"/>
  <c r="A31" i="9"/>
  <c r="H33" i="9"/>
  <c r="J35" i="9"/>
  <c r="L37" i="9"/>
  <c r="P39" i="9" a="1"/>
  <c r="P39" i="9" s="1"/>
  <c r="Q53" i="9"/>
  <c r="J55" i="9"/>
  <c r="M57" i="9"/>
  <c r="O59" i="9"/>
  <c r="Q61" i="9"/>
  <c r="J63" i="9"/>
  <c r="L65" i="9"/>
  <c r="O67" i="9"/>
  <c r="Q69" i="9"/>
  <c r="I77" i="9"/>
  <c r="L73" i="9"/>
  <c r="Q77" i="9"/>
  <c r="J79" i="9"/>
  <c r="M81" i="9"/>
  <c r="O83" i="9"/>
  <c r="Q85" i="9"/>
  <c r="J87" i="9"/>
  <c r="L89" i="9"/>
  <c r="O91" i="9"/>
  <c r="Q93" i="9"/>
  <c r="I101" i="9"/>
  <c r="L97" i="9"/>
  <c r="Q101" i="9"/>
  <c r="J103" i="9"/>
  <c r="M105" i="9"/>
  <c r="O107" i="9"/>
  <c r="Q109" i="9"/>
  <c r="J111" i="9"/>
  <c r="L113" i="9"/>
  <c r="O115" i="9"/>
  <c r="Q117" i="9"/>
  <c r="I125" i="9"/>
  <c r="L121" i="9"/>
  <c r="Q125" i="9"/>
  <c r="J127" i="9"/>
  <c r="M129" i="9"/>
  <c r="O131" i="9"/>
  <c r="Q133" i="9"/>
  <c r="J135" i="9"/>
  <c r="L137" i="9"/>
  <c r="O139" i="9"/>
  <c r="Q141" i="9"/>
  <c r="K143" i="9"/>
  <c r="L145" i="9"/>
  <c r="A155" i="9"/>
  <c r="Q151" i="9"/>
  <c r="J153" i="9"/>
  <c r="M155" i="9"/>
  <c r="O157" i="9"/>
  <c r="Q159" i="9"/>
  <c r="J161" i="9"/>
  <c r="L163" i="9"/>
  <c r="O165" i="9"/>
  <c r="Q167" i="9"/>
  <c r="I175" i="9"/>
  <c r="A179" i="9"/>
  <c r="Q175" i="9"/>
  <c r="J177" i="9"/>
  <c r="M179" i="9"/>
  <c r="O181" i="9"/>
  <c r="Q183" i="9"/>
  <c r="J185" i="9"/>
  <c r="L187" i="9"/>
  <c r="O189" i="9"/>
  <c r="Q191" i="9"/>
  <c r="I199" i="9"/>
  <c r="A203" i="9"/>
  <c r="Q199" i="9"/>
  <c r="J201" i="9"/>
  <c r="M203" i="9"/>
  <c r="O205" i="9"/>
  <c r="Q207" i="9"/>
  <c r="J209" i="9"/>
  <c r="L211" i="9"/>
  <c r="O213" i="9"/>
  <c r="Q215" i="9"/>
  <c r="I223" i="9"/>
  <c r="A227" i="9"/>
  <c r="Q223" i="9"/>
  <c r="J225" i="9"/>
  <c r="M227" i="9"/>
  <c r="O229" i="9"/>
  <c r="Q231" i="9"/>
  <c r="J233" i="9"/>
  <c r="L235" i="9"/>
  <c r="O237" i="9"/>
  <c r="Q239" i="9"/>
  <c r="I247" i="9"/>
  <c r="A251" i="9"/>
  <c r="Q247" i="9"/>
  <c r="J249" i="9"/>
  <c r="M251" i="9"/>
  <c r="O253" i="9"/>
  <c r="Q255" i="9"/>
  <c r="J257" i="9"/>
  <c r="A415" i="9"/>
  <c r="I431" i="9"/>
  <c r="H454" i="9"/>
  <c r="K444" i="9"/>
  <c r="L446" i="9"/>
  <c r="M6" i="9"/>
  <c r="L26" i="9"/>
  <c r="O70" i="9"/>
  <c r="P150" i="9" a="1"/>
  <c r="P150" i="9" s="1"/>
  <c r="K349" i="9"/>
  <c r="I452" i="9"/>
  <c r="K432" i="9"/>
  <c r="O353" i="9"/>
  <c r="A1103" i="9"/>
  <c r="H8" i="9"/>
  <c r="H28" i="9"/>
  <c r="K72" i="9"/>
  <c r="K148" i="9"/>
  <c r="L3" i="9"/>
  <c r="H427" i="9"/>
  <c r="K354" i="9"/>
  <c r="M430" i="9"/>
  <c r="Q450" i="9"/>
  <c r="Q456" i="9"/>
  <c r="Q462" i="9"/>
  <c r="Q468" i="9"/>
  <c r="Q474" i="9"/>
  <c r="Q480" i="9"/>
  <c r="Q486" i="9"/>
  <c r="Q492" i="9"/>
  <c r="Q498" i="9"/>
  <c r="K34" i="9"/>
  <c r="P62" i="9" a="1"/>
  <c r="P62" i="9" s="1"/>
  <c r="Q146" i="9"/>
  <c r="L51" i="9"/>
  <c r="N356" i="9"/>
  <c r="O358" i="9"/>
  <c r="Q360" i="9"/>
  <c r="K362" i="9"/>
  <c r="L364" i="9"/>
  <c r="N366" i="9"/>
  <c r="P368" i="9" a="1"/>
  <c r="P368" i="9" s="1"/>
  <c r="A475" i="9"/>
  <c r="A477" i="9"/>
  <c r="A479" i="9"/>
  <c r="L378" i="9"/>
  <c r="N380" i="9"/>
  <c r="O382" i="9"/>
  <c r="Q384" i="9"/>
  <c r="K386" i="9"/>
  <c r="L388" i="9"/>
  <c r="P390" i="9" a="1"/>
  <c r="P390" i="9" s="1"/>
  <c r="M392" i="9"/>
  <c r="A499" i="9"/>
  <c r="L398" i="9"/>
  <c r="I503" i="9"/>
  <c r="O402" i="9"/>
  <c r="A507" i="9"/>
  <c r="L406" i="9"/>
  <c r="M408" i="9"/>
  <c r="O410" i="9"/>
  <c r="J412" i="9"/>
  <c r="K414" i="9"/>
  <c r="N416" i="9"/>
  <c r="I523" i="9"/>
  <c r="I525" i="9"/>
  <c r="A527" i="9"/>
  <c r="Q426" i="9"/>
  <c r="K428" i="9"/>
  <c r="O442" i="9"/>
  <c r="O22" i="9"/>
  <c r="I40" i="9"/>
  <c r="H70" i="9"/>
  <c r="O154" i="9"/>
  <c r="A2" i="9"/>
  <c r="O5" i="9"/>
  <c r="Q7" i="9"/>
  <c r="J9" i="9"/>
  <c r="L11" i="9"/>
  <c r="O13" i="9"/>
  <c r="J17" i="9"/>
  <c r="M19" i="9"/>
  <c r="A21" i="9"/>
  <c r="O23" i="9"/>
  <c r="Q25" i="9"/>
  <c r="J27" i="9"/>
  <c r="L29" i="9"/>
  <c r="O31" i="9"/>
  <c r="Q33" i="9"/>
  <c r="H35" i="9"/>
  <c r="M37" i="9"/>
  <c r="Q41" i="9"/>
  <c r="P53" i="9" a="1"/>
  <c r="P53" i="9" s="1"/>
  <c r="I61" i="9"/>
  <c r="L57" i="9"/>
  <c r="N59" i="9"/>
  <c r="P61" i="9" a="1"/>
  <c r="P61" i="9" s="1"/>
  <c r="I69" i="9"/>
  <c r="K65" i="9"/>
  <c r="N67" i="9"/>
  <c r="A75" i="9"/>
  <c r="H77" i="9"/>
  <c r="O75" i="9"/>
  <c r="P77" i="9" a="1"/>
  <c r="P77" i="9" s="1"/>
  <c r="I85" i="9"/>
  <c r="L81" i="9"/>
  <c r="N83" i="9"/>
  <c r="P85" i="9" a="1"/>
  <c r="P85" i="9" s="1"/>
  <c r="I93" i="9"/>
  <c r="K89" i="9"/>
  <c r="N91" i="9"/>
  <c r="P93" i="9" a="1"/>
  <c r="P93" i="9" s="1"/>
  <c r="H101" i="9"/>
  <c r="O99" i="9"/>
  <c r="P101" i="9" a="1"/>
  <c r="P101" i="9" s="1"/>
  <c r="I109" i="9"/>
  <c r="L105" i="9"/>
  <c r="N107" i="9"/>
  <c r="P109" i="9" a="1"/>
  <c r="P109" i="9" s="1"/>
  <c r="I117" i="9"/>
  <c r="K113" i="9"/>
  <c r="N115" i="9"/>
  <c r="P117" i="9" a="1"/>
  <c r="P117" i="9" s="1"/>
  <c r="H125" i="9"/>
  <c r="O123" i="9"/>
  <c r="P125" i="9" a="1"/>
  <c r="P125" i="9" s="1"/>
  <c r="I133" i="9"/>
  <c r="L129" i="9"/>
  <c r="N131" i="9"/>
  <c r="P133" i="9" a="1"/>
  <c r="P133" i="9" s="1"/>
  <c r="I141" i="9"/>
  <c r="K137" i="9"/>
  <c r="N139" i="9"/>
  <c r="P141" i="9" a="1"/>
  <c r="P141" i="9" s="1"/>
  <c r="J143" i="9"/>
  <c r="I153" i="9"/>
  <c r="O149" i="9"/>
  <c r="P151" i="9" a="1"/>
  <c r="P151" i="9" s="1"/>
  <c r="I159" i="9"/>
  <c r="L155" i="9"/>
  <c r="N157" i="9"/>
  <c r="P159" i="9" a="1"/>
  <c r="P159" i="9" s="1"/>
  <c r="I167" i="9"/>
  <c r="K163" i="9"/>
  <c r="N165" i="9"/>
  <c r="P167" i="9" a="1"/>
  <c r="P167" i="9" s="1"/>
  <c r="L171" i="9"/>
  <c r="O173" i="9"/>
  <c r="P175" i="9" a="1"/>
  <c r="P175" i="9" s="1"/>
  <c r="I183" i="9"/>
  <c r="L179" i="9"/>
  <c r="N181" i="9"/>
  <c r="P183" i="9" a="1"/>
  <c r="P183" i="9" s="1"/>
  <c r="I191" i="9"/>
  <c r="K187" i="9"/>
  <c r="N189" i="9"/>
  <c r="P191" i="9" a="1"/>
  <c r="P191" i="9" s="1"/>
  <c r="L195" i="9"/>
  <c r="O197" i="9"/>
  <c r="P199" i="9" a="1"/>
  <c r="P199" i="9" s="1"/>
  <c r="I207" i="9"/>
  <c r="L203" i="9"/>
  <c r="N205" i="9"/>
  <c r="P207" i="9" a="1"/>
  <c r="P207" i="9" s="1"/>
  <c r="I215" i="9"/>
  <c r="K211" i="9"/>
  <c r="N213" i="9"/>
  <c r="P215" i="9" a="1"/>
  <c r="P215" i="9" s="1"/>
  <c r="L219" i="9"/>
  <c r="O221" i="9"/>
  <c r="P223" i="9" a="1"/>
  <c r="P223" i="9" s="1"/>
  <c r="I231" i="9"/>
  <c r="L227" i="9"/>
  <c r="N229" i="9"/>
  <c r="P231" i="9" a="1"/>
  <c r="P231" i="9" s="1"/>
  <c r="I239" i="9"/>
  <c r="K235" i="9"/>
  <c r="N237" i="9"/>
  <c r="P239" i="9" a="1"/>
  <c r="P239" i="9" s="1"/>
  <c r="L243" i="9"/>
  <c r="O245" i="9"/>
  <c r="P247" i="9" a="1"/>
  <c r="P247" i="9" s="1"/>
  <c r="I255" i="9"/>
  <c r="L251" i="9"/>
  <c r="N253" i="9"/>
  <c r="P255" i="9" a="1"/>
  <c r="P255" i="9" s="1"/>
  <c r="I263" i="9"/>
  <c r="K259" i="9"/>
  <c r="N261" i="9"/>
  <c r="P263" i="9" a="1"/>
  <c r="P263" i="9" s="1"/>
  <c r="K267" i="9"/>
  <c r="O269" i="9"/>
  <c r="I415" i="9"/>
  <c r="H431" i="9"/>
  <c r="J444" i="9"/>
  <c r="K446" i="9"/>
  <c r="L6" i="9"/>
  <c r="K26" i="9"/>
  <c r="N70" i="9"/>
  <c r="M150" i="9"/>
  <c r="J349" i="9"/>
  <c r="H452" i="9"/>
  <c r="J432" i="9"/>
  <c r="N353" i="9"/>
  <c r="I1103" i="9"/>
  <c r="Q8" i="9"/>
  <c r="Q28" i="9"/>
  <c r="J72" i="9"/>
  <c r="J148" i="9"/>
  <c r="K3" i="9"/>
  <c r="J354" i="9"/>
  <c r="L430" i="9"/>
  <c r="P450" i="9" a="1"/>
  <c r="P450" i="9" s="1"/>
  <c r="P456" i="9" a="1"/>
  <c r="P456" i="9" s="1"/>
  <c r="P462" i="9" a="1"/>
  <c r="P462" i="9" s="1"/>
  <c r="P468" i="9" a="1"/>
  <c r="P468" i="9" s="1"/>
  <c r="P474" i="9" a="1"/>
  <c r="P474" i="9" s="1"/>
  <c r="P480" i="9" a="1"/>
  <c r="P480" i="9" s="1"/>
  <c r="P486" i="9" a="1"/>
  <c r="P486" i="9" s="1"/>
  <c r="P492" i="9" a="1"/>
  <c r="P492" i="9" s="1"/>
  <c r="P498" i="9" a="1"/>
  <c r="P498" i="9" s="1"/>
  <c r="N10" i="9"/>
  <c r="J34" i="9"/>
  <c r="A68" i="9"/>
  <c r="P146" i="9" a="1"/>
  <c r="P146" i="9" s="1"/>
  <c r="K51" i="9"/>
  <c r="M356" i="9"/>
  <c r="N358" i="9"/>
  <c r="P360" i="9" a="1"/>
  <c r="P360" i="9" s="1"/>
  <c r="J362" i="9"/>
  <c r="K364" i="9"/>
  <c r="M366" i="9"/>
  <c r="I473" i="9"/>
  <c r="I475" i="9"/>
  <c r="I477" i="9"/>
  <c r="Q376" i="9"/>
  <c r="K378" i="9"/>
  <c r="M380" i="9"/>
  <c r="N382" i="9"/>
  <c r="P384" i="9" a="1"/>
  <c r="P384" i="9" s="1"/>
  <c r="J386" i="9"/>
  <c r="K388" i="9"/>
  <c r="O390" i="9"/>
  <c r="O394" i="9"/>
  <c r="Q396" i="9"/>
  <c r="K398" i="9"/>
  <c r="M400" i="9"/>
  <c r="N402" i="9"/>
  <c r="Q404" i="9"/>
  <c r="K406" i="9"/>
  <c r="H511" i="9"/>
  <c r="I513" i="9"/>
  <c r="P412" i="9" a="1"/>
  <c r="P412" i="9" s="1"/>
  <c r="J414" i="9"/>
  <c r="I521" i="9"/>
  <c r="H523" i="9"/>
  <c r="H525" i="9"/>
  <c r="O424" i="9"/>
  <c r="P426" i="9" a="1"/>
  <c r="P426" i="9" s="1"/>
  <c r="J428" i="9"/>
  <c r="N442" i="9"/>
  <c r="N22" i="9"/>
  <c r="H40" i="9"/>
  <c r="Q64" i="9"/>
  <c r="N154" i="9"/>
  <c r="O2" i="9"/>
  <c r="N5" i="9"/>
  <c r="P7" i="9" a="1"/>
  <c r="P7" i="9" s="1"/>
  <c r="I9" i="9"/>
  <c r="K11" i="9"/>
  <c r="Q15" i="9"/>
  <c r="I17" i="9"/>
  <c r="L19" i="9"/>
  <c r="O21" i="9"/>
  <c r="N23" i="9"/>
  <c r="P25" i="9" a="1"/>
  <c r="P25" i="9" s="1"/>
  <c r="I27" i="9"/>
  <c r="K29" i="9"/>
  <c r="N31" i="9"/>
  <c r="A33" i="9"/>
  <c r="I35" i="9"/>
  <c r="O39" i="9"/>
  <c r="P41" i="9" a="1"/>
  <c r="P41" i="9" s="1"/>
  <c r="A59" i="9"/>
  <c r="H61" i="9"/>
  <c r="K57" i="9"/>
  <c r="M59" i="9"/>
  <c r="A67" i="9"/>
  <c r="H69" i="9"/>
  <c r="J65" i="9"/>
  <c r="L67" i="9"/>
  <c r="P69" i="9" a="1"/>
  <c r="P69" i="9" s="1"/>
  <c r="K73" i="9"/>
  <c r="N75" i="9"/>
  <c r="A83" i="9"/>
  <c r="H85" i="9"/>
  <c r="K81" i="9"/>
  <c r="M83" i="9"/>
  <c r="A91" i="9"/>
  <c r="H93" i="9"/>
  <c r="J89" i="9"/>
  <c r="M91" i="9"/>
  <c r="A99" i="9"/>
  <c r="K97" i="9"/>
  <c r="N99" i="9"/>
  <c r="A107" i="9"/>
  <c r="H109" i="9"/>
  <c r="K105" i="9"/>
  <c r="M107" i="9"/>
  <c r="A115" i="9"/>
  <c r="H117" i="9"/>
  <c r="J113" i="9"/>
  <c r="M115" i="9"/>
  <c r="A123" i="9"/>
  <c r="K121" i="9"/>
  <c r="N123" i="9"/>
  <c r="A131" i="9"/>
  <c r="H133" i="9"/>
  <c r="K129" i="9"/>
  <c r="M131" i="9"/>
  <c r="A139" i="9"/>
  <c r="H141" i="9"/>
  <c r="J137" i="9"/>
  <c r="M139" i="9"/>
  <c r="A147" i="9"/>
  <c r="H151" i="9"/>
  <c r="H153" i="9"/>
  <c r="N149" i="9"/>
  <c r="A157" i="9"/>
  <c r="H159" i="9"/>
  <c r="K155" i="9"/>
  <c r="M157" i="9"/>
  <c r="A165" i="9"/>
  <c r="H167" i="9"/>
  <c r="J163" i="9"/>
  <c r="M165" i="9"/>
  <c r="H175" i="9"/>
  <c r="K171" i="9"/>
  <c r="N173" i="9"/>
  <c r="A181" i="9"/>
  <c r="H183" i="9"/>
  <c r="K179" i="9"/>
  <c r="M181" i="9"/>
  <c r="A189" i="9"/>
  <c r="H191" i="9"/>
  <c r="J187" i="9"/>
  <c r="M189" i="9"/>
  <c r="H199" i="9"/>
  <c r="K195" i="9"/>
  <c r="N197" i="9"/>
  <c r="A205" i="9"/>
  <c r="H207" i="9"/>
  <c r="K203" i="9"/>
  <c r="M205" i="9"/>
  <c r="A213" i="9"/>
  <c r="H215" i="9"/>
  <c r="J211" i="9"/>
  <c r="M213" i="9"/>
  <c r="H223" i="9"/>
  <c r="K219" i="9"/>
  <c r="N221" i="9"/>
  <c r="A229" i="9"/>
  <c r="H231" i="9"/>
  <c r="K227" i="9"/>
  <c r="M229" i="9"/>
  <c r="A237" i="9"/>
  <c r="H239" i="9"/>
  <c r="J235" i="9"/>
  <c r="M237" i="9"/>
  <c r="H247" i="9"/>
  <c r="K243" i="9"/>
  <c r="N245" i="9"/>
  <c r="A253" i="9"/>
  <c r="H255" i="9"/>
  <c r="K251" i="9"/>
  <c r="M253" i="9"/>
  <c r="A261" i="9"/>
  <c r="H263" i="9"/>
  <c r="J259" i="9"/>
  <c r="M261" i="9"/>
  <c r="H271" i="9"/>
  <c r="I273" i="9"/>
  <c r="N269" i="9"/>
  <c r="H415" i="9"/>
  <c r="A431" i="9"/>
  <c r="J446" i="9"/>
  <c r="K6" i="9"/>
  <c r="H26" i="9"/>
  <c r="L70" i="9"/>
  <c r="L150" i="9"/>
  <c r="A452" i="9"/>
  <c r="M353" i="9"/>
  <c r="L927" i="9"/>
  <c r="P8" i="9" a="1"/>
  <c r="P8" i="9" s="1"/>
  <c r="P28" i="9" a="1"/>
  <c r="P28" i="9" s="1"/>
  <c r="I78" i="9"/>
  <c r="I154" i="9"/>
  <c r="J3" i="9"/>
  <c r="I440" i="9"/>
  <c r="Q354" i="9"/>
  <c r="K430" i="9"/>
  <c r="O450" i="9"/>
  <c r="O456" i="9"/>
  <c r="O462" i="9"/>
  <c r="O468" i="9"/>
  <c r="O474" i="9"/>
  <c r="O480" i="9"/>
  <c r="O486" i="9"/>
  <c r="O492" i="9"/>
  <c r="O498" i="9"/>
  <c r="M10" i="9"/>
  <c r="I34" i="9"/>
  <c r="O62" i="9"/>
  <c r="O146" i="9"/>
  <c r="J51" i="9"/>
  <c r="H438" i="9"/>
  <c r="L356" i="9"/>
  <c r="M358" i="9"/>
  <c r="O360" i="9"/>
  <c r="Q362" i="9"/>
  <c r="J364" i="9"/>
  <c r="H471" i="9"/>
  <c r="H473" i="9"/>
  <c r="H475" i="9"/>
  <c r="O374" i="9"/>
  <c r="P376" i="9" a="1"/>
  <c r="P376" i="9" s="1"/>
  <c r="J378" i="9"/>
  <c r="L380" i="9"/>
  <c r="M382" i="9"/>
  <c r="O384" i="9"/>
  <c r="Q386" i="9"/>
  <c r="J388" i="9"/>
  <c r="H495" i="9"/>
  <c r="N394" i="9"/>
  <c r="P396" i="9" a="1"/>
  <c r="P396" i="9" s="1"/>
  <c r="J398" i="9"/>
  <c r="H503" i="9"/>
  <c r="I505" i="9"/>
  <c r="P404" i="9" a="1"/>
  <c r="P404" i="9" s="1"/>
  <c r="J406" i="9"/>
  <c r="L408" i="9"/>
  <c r="M410" i="9"/>
  <c r="Q412" i="9"/>
  <c r="A519" i="9"/>
  <c r="H521" i="9"/>
  <c r="A523" i="9"/>
  <c r="L422" i="9"/>
  <c r="N424" i="9"/>
  <c r="O426" i="9"/>
  <c r="Q428" i="9"/>
  <c r="M442" i="9"/>
  <c r="M22" i="9"/>
  <c r="Q40" i="9"/>
  <c r="P64" i="9" a="1"/>
  <c r="P64" i="9" s="1"/>
  <c r="M154" i="9"/>
  <c r="N2" i="9"/>
  <c r="M5" i="9"/>
  <c r="A7" i="9"/>
  <c r="H9" i="9"/>
  <c r="N13" i="9"/>
  <c r="P15" i="9" a="1"/>
  <c r="P15" i="9" s="1"/>
  <c r="H17" i="9"/>
  <c r="K19" i="9"/>
  <c r="N21" i="9"/>
  <c r="M23" i="9"/>
  <c r="A25" i="9"/>
  <c r="H27" i="9"/>
  <c r="J29" i="9"/>
  <c r="L31" i="9"/>
  <c r="P33" i="9" a="1"/>
  <c r="P33" i="9" s="1"/>
  <c r="K37" i="9"/>
  <c r="N39" i="9"/>
  <c r="A41" i="9"/>
  <c r="O53" i="9"/>
  <c r="Q55" i="9"/>
  <c r="J57" i="9"/>
  <c r="L59" i="9"/>
  <c r="O61" i="9"/>
  <c r="Q63" i="9"/>
  <c r="H71" i="9"/>
  <c r="M67" i="9"/>
  <c r="Q71" i="9"/>
  <c r="J73" i="9"/>
  <c r="M75" i="9"/>
  <c r="O77" i="9"/>
  <c r="Q79" i="9"/>
  <c r="J81" i="9"/>
  <c r="L83" i="9"/>
  <c r="O85" i="9"/>
  <c r="Q87" i="9"/>
  <c r="I95" i="9"/>
  <c r="L91" i="9"/>
  <c r="Q95" i="9"/>
  <c r="J97" i="9"/>
  <c r="M99" i="9"/>
  <c r="O101" i="9"/>
  <c r="Q103" i="9"/>
  <c r="J105" i="9"/>
  <c r="L107" i="9"/>
  <c r="O109" i="9"/>
  <c r="Q111" i="9"/>
  <c r="I119" i="9"/>
  <c r="L115" i="9"/>
  <c r="Q119" i="9"/>
  <c r="J121" i="9"/>
  <c r="M123" i="9"/>
  <c r="O125" i="9"/>
  <c r="Q127" i="9"/>
  <c r="J129" i="9"/>
  <c r="L131" i="9"/>
  <c r="O133" i="9"/>
  <c r="Q135" i="9"/>
  <c r="I143" i="9"/>
  <c r="L139" i="9"/>
  <c r="Q143" i="9"/>
  <c r="A151" i="9"/>
  <c r="A153" i="9"/>
  <c r="K149" i="9"/>
  <c r="O151" i="9"/>
  <c r="Q153" i="9"/>
  <c r="J155" i="9"/>
  <c r="L157" i="9"/>
  <c r="O159" i="9"/>
  <c r="Q161" i="9"/>
  <c r="I169" i="9"/>
  <c r="A173" i="9"/>
  <c r="Q169" i="9"/>
  <c r="J171" i="9"/>
  <c r="M173" i="9"/>
  <c r="O175" i="9"/>
  <c r="Q177" i="9"/>
  <c r="J179" i="9"/>
  <c r="L181" i="9"/>
  <c r="O183" i="9"/>
  <c r="Q185" i="9"/>
  <c r="I193" i="9"/>
  <c r="A197" i="9"/>
  <c r="Q193" i="9"/>
  <c r="J195" i="9"/>
  <c r="M197" i="9"/>
  <c r="O199" i="9"/>
  <c r="Q201" i="9"/>
  <c r="J203" i="9"/>
  <c r="L205" i="9"/>
  <c r="O207" i="9"/>
  <c r="Q209" i="9"/>
  <c r="I217" i="9"/>
  <c r="A221" i="9"/>
  <c r="Q217" i="9"/>
  <c r="J219" i="9"/>
  <c r="M221" i="9"/>
  <c r="O223" i="9"/>
  <c r="Q225" i="9"/>
  <c r="J227" i="9"/>
  <c r="L229" i="9"/>
  <c r="O231" i="9"/>
  <c r="Q233" i="9"/>
  <c r="I241" i="9"/>
  <c r="A245" i="9"/>
  <c r="Q241" i="9"/>
  <c r="J243" i="9"/>
  <c r="M245" i="9"/>
  <c r="O247" i="9"/>
  <c r="Q249" i="9"/>
  <c r="J251" i="9"/>
  <c r="L253" i="9"/>
  <c r="O255" i="9"/>
  <c r="Q257" i="9"/>
  <c r="I265" i="9"/>
  <c r="A269" i="9"/>
  <c r="I547" i="9"/>
  <c r="I1101" i="9"/>
  <c r="Q446" i="9"/>
  <c r="J6" i="9"/>
  <c r="J26" i="9"/>
  <c r="M70" i="9"/>
  <c r="I413" i="9"/>
  <c r="I535" i="9"/>
  <c r="L353" i="9"/>
  <c r="K927" i="9"/>
  <c r="A8" i="9"/>
  <c r="A28" i="9"/>
  <c r="H78" i="9"/>
  <c r="P148" i="9" a="1"/>
  <c r="P148" i="9" s="1"/>
  <c r="I3" i="9"/>
  <c r="H440" i="9"/>
  <c r="P354" i="9" a="1"/>
  <c r="P354" i="9" s="1"/>
  <c r="J430" i="9"/>
  <c r="N450" i="9"/>
  <c r="N456" i="9"/>
  <c r="N462" i="9"/>
  <c r="N468" i="9"/>
  <c r="N474" i="9"/>
  <c r="N480" i="9"/>
  <c r="N486" i="9"/>
  <c r="N492" i="9"/>
  <c r="N498" i="9"/>
  <c r="L10" i="9"/>
  <c r="H34" i="9"/>
  <c r="N62" i="9"/>
  <c r="N146" i="9"/>
  <c r="I57" i="9"/>
  <c r="A438" i="9"/>
  <c r="K356" i="9"/>
  <c r="L358" i="9"/>
  <c r="N360" i="9"/>
  <c r="P362" i="9" a="1"/>
  <c r="P362" i="9" s="1"/>
  <c r="A469" i="9"/>
  <c r="A471" i="9"/>
  <c r="A473" i="9"/>
  <c r="L372" i="9"/>
  <c r="N374" i="9"/>
  <c r="O376" i="9"/>
  <c r="Q378" i="9"/>
  <c r="K380" i="9"/>
  <c r="L382" i="9"/>
  <c r="N384" i="9"/>
  <c r="P386" i="9" a="1"/>
  <c r="P386" i="9" s="1"/>
  <c r="A493" i="9"/>
  <c r="L392" i="9"/>
  <c r="I497" i="9"/>
  <c r="O396" i="9"/>
  <c r="A501" i="9"/>
  <c r="L400" i="9"/>
  <c r="M402" i="9"/>
  <c r="O404" i="9"/>
  <c r="A509" i="9"/>
  <c r="K408" i="9"/>
  <c r="N410" i="9"/>
  <c r="I517" i="9"/>
  <c r="I519" i="9"/>
  <c r="A521" i="9"/>
  <c r="Q420" i="9"/>
  <c r="K422" i="9"/>
  <c r="M424" i="9"/>
  <c r="N426" i="9"/>
  <c r="P428" i="9" a="1"/>
  <c r="P428" i="9" s="1"/>
  <c r="L442" i="9"/>
  <c r="L22" i="9"/>
  <c r="P40" i="9" a="1"/>
  <c r="P40" i="9" s="1"/>
  <c r="A70" i="9"/>
  <c r="L154" i="9"/>
  <c r="M2" i="9"/>
  <c r="L5" i="9"/>
  <c r="O7" i="9"/>
  <c r="J11" i="9"/>
  <c r="M13" i="9"/>
  <c r="A15" i="9"/>
  <c r="Q17" i="9"/>
  <c r="J19" i="9"/>
  <c r="M21" i="9"/>
  <c r="L23" i="9"/>
  <c r="O25" i="9"/>
  <c r="A27" i="9"/>
  <c r="H29" i="9"/>
  <c r="M31" i="9"/>
  <c r="Q35" i="9"/>
  <c r="J37" i="9"/>
  <c r="M39" i="9"/>
  <c r="O41" i="9"/>
  <c r="N53" i="9"/>
  <c r="P55" i="9" a="1"/>
  <c r="P55" i="9" s="1"/>
  <c r="I63" i="9"/>
  <c r="K59" i="9"/>
  <c r="N61" i="9"/>
  <c r="A69" i="9"/>
  <c r="I71" i="9"/>
  <c r="O69" i="9"/>
  <c r="P71" i="9" a="1"/>
  <c r="P71" i="9" s="1"/>
  <c r="I79" i="9"/>
  <c r="L75" i="9"/>
  <c r="N77" i="9"/>
  <c r="P79" i="9" a="1"/>
  <c r="P79" i="9" s="1"/>
  <c r="I87" i="9"/>
  <c r="K83" i="9"/>
  <c r="N85" i="9"/>
  <c r="P87" i="9" a="1"/>
  <c r="P87" i="9" s="1"/>
  <c r="H95" i="9"/>
  <c r="O93" i="9"/>
  <c r="P95" i="9" a="1"/>
  <c r="P95" i="9" s="1"/>
  <c r="I103" i="9"/>
  <c r="L99" i="9"/>
  <c r="N101" i="9"/>
  <c r="P103" i="9" a="1"/>
  <c r="P103" i="9" s="1"/>
  <c r="I111" i="9"/>
  <c r="K107" i="9"/>
  <c r="N109" i="9"/>
  <c r="P111" i="9" a="1"/>
  <c r="P111" i="9" s="1"/>
  <c r="H119" i="9"/>
  <c r="O117" i="9"/>
  <c r="P119" i="9" a="1"/>
  <c r="P119" i="9" s="1"/>
  <c r="I127" i="9"/>
  <c r="L123" i="9"/>
  <c r="N125" i="9"/>
  <c r="P127" i="9" a="1"/>
  <c r="P127" i="9" s="1"/>
  <c r="I135" i="9"/>
  <c r="K131" i="9"/>
  <c r="N133" i="9"/>
  <c r="P135" i="9" a="1"/>
  <c r="P135" i="9" s="1"/>
  <c r="H143" i="9"/>
  <c r="O141" i="9"/>
  <c r="I149" i="9"/>
  <c r="K145" i="9"/>
  <c r="O147" i="9"/>
  <c r="J149" i="9"/>
  <c r="N151" i="9"/>
  <c r="P153" i="9" a="1"/>
  <c r="P153" i="9" s="1"/>
  <c r="I161" i="9"/>
  <c r="K157" i="9"/>
  <c r="N159" i="9"/>
  <c r="P161" i="9" a="1"/>
  <c r="P161" i="9" s="1"/>
  <c r="L165" i="9"/>
  <c r="O167" i="9"/>
  <c r="P169" i="9" a="1"/>
  <c r="P169" i="9" s="1"/>
  <c r="I177" i="9"/>
  <c r="L173" i="9"/>
  <c r="N175" i="9"/>
  <c r="P177" i="9" a="1"/>
  <c r="P177" i="9" s="1"/>
  <c r="I185" i="9"/>
  <c r="K181" i="9"/>
  <c r="N183" i="9"/>
  <c r="P185" i="9" a="1"/>
  <c r="P185" i="9" s="1"/>
  <c r="L189" i="9"/>
  <c r="O191" i="9"/>
  <c r="P193" i="9" a="1"/>
  <c r="P193" i="9" s="1"/>
  <c r="I201" i="9"/>
  <c r="L197" i="9"/>
  <c r="N199" i="9"/>
  <c r="P201" i="9" a="1"/>
  <c r="P201" i="9" s="1"/>
  <c r="I209" i="9"/>
  <c r="K205" i="9"/>
  <c r="N207" i="9"/>
  <c r="P209" i="9" a="1"/>
  <c r="P209" i="9" s="1"/>
  <c r="L213" i="9"/>
  <c r="O215" i="9"/>
  <c r="P217" i="9" a="1"/>
  <c r="P217" i="9" s="1"/>
  <c r="I225" i="9"/>
  <c r="L221" i="9"/>
  <c r="N223" i="9"/>
  <c r="P225" i="9" a="1"/>
  <c r="P225" i="9" s="1"/>
  <c r="I233" i="9"/>
  <c r="K229" i="9"/>
  <c r="N231" i="9"/>
  <c r="P233" i="9" a="1"/>
  <c r="P233" i="9" s="1"/>
  <c r="L237" i="9"/>
  <c r="O239" i="9"/>
  <c r="P241" i="9" a="1"/>
  <c r="P241" i="9" s="1"/>
  <c r="I249" i="9"/>
  <c r="L245" i="9"/>
  <c r="N247" i="9"/>
  <c r="P249" i="9" a="1"/>
  <c r="P249" i="9" s="1"/>
  <c r="I257" i="9"/>
  <c r="K253" i="9"/>
  <c r="N255" i="9"/>
  <c r="P257" i="9" a="1"/>
  <c r="P257" i="9" s="1"/>
  <c r="L261" i="9"/>
  <c r="I269" i="9"/>
  <c r="Q265" i="9"/>
  <c r="Q267" i="9"/>
  <c r="L269" i="9"/>
  <c r="J24" i="9"/>
  <c r="O254" i="9"/>
  <c r="J258" i="9"/>
  <c r="O262" i="9"/>
  <c r="N266" i="9"/>
  <c r="Q270" i="9"/>
  <c r="M274" i="9"/>
  <c r="I284" i="9"/>
  <c r="O282" i="9"/>
  <c r="Q284" i="9"/>
  <c r="M288" i="9"/>
  <c r="A302" i="9"/>
  <c r="Q298" i="9"/>
  <c r="N302" i="9"/>
  <c r="I312" i="9"/>
  <c r="O310" i="9"/>
  <c r="K314" i="9"/>
  <c r="P318" i="9" a="1"/>
  <c r="P318" i="9" s="1"/>
  <c r="A330" i="9"/>
  <c r="K328" i="9"/>
  <c r="Q332" i="9"/>
  <c r="M336" i="9"/>
  <c r="H352" i="9"/>
  <c r="M347" i="9"/>
  <c r="I374" i="9"/>
  <c r="A388" i="9"/>
  <c r="A402" i="9"/>
  <c r="A435" i="9"/>
  <c r="A44" i="9"/>
  <c r="H46" i="9"/>
  <c r="K48" i="9"/>
  <c r="A52" i="9"/>
  <c r="K434" i="9"/>
  <c r="K60" i="9"/>
  <c r="M74" i="9"/>
  <c r="L86" i="9"/>
  <c r="K104" i="9"/>
  <c r="O204" i="9"/>
  <c r="J351" i="9"/>
  <c r="A444" i="9"/>
  <c r="A547" i="9"/>
  <c r="A1101" i="9"/>
  <c r="O446" i="9"/>
  <c r="H6" i="9"/>
  <c r="K70" i="9"/>
  <c r="J150" i="9"/>
  <c r="A413" i="9"/>
  <c r="A429" i="9"/>
  <c r="A535" i="9"/>
  <c r="H974" i="9"/>
  <c r="J353" i="9"/>
  <c r="Q927" i="9"/>
  <c r="N8" i="9"/>
  <c r="L28" i="9"/>
  <c r="P72" i="9" a="1"/>
  <c r="P72" i="9" s="1"/>
  <c r="L148" i="9"/>
  <c r="H411" i="9"/>
  <c r="N354" i="9"/>
  <c r="Q430" i="9"/>
  <c r="L450" i="9"/>
  <c r="L456" i="9"/>
  <c r="L462" i="9"/>
  <c r="L468" i="9"/>
  <c r="L474" i="9"/>
  <c r="L480" i="9"/>
  <c r="L486" i="9"/>
  <c r="L492" i="9"/>
  <c r="L498" i="9"/>
  <c r="J10" i="9"/>
  <c r="P34" i="9" a="1"/>
  <c r="P34" i="9" s="1"/>
  <c r="L62" i="9"/>
  <c r="L146" i="9"/>
  <c r="Q51" i="9"/>
  <c r="Q356" i="9"/>
  <c r="J358" i="9"/>
  <c r="H465" i="9"/>
  <c r="H467" i="9"/>
  <c r="H469" i="9"/>
  <c r="O368" i="9"/>
  <c r="P370" i="9" a="1"/>
  <c r="P370" i="9" s="1"/>
  <c r="J372" i="9"/>
  <c r="L374" i="9"/>
  <c r="M376" i="9"/>
  <c r="O378" i="9"/>
  <c r="Q380" i="9"/>
  <c r="J382" i="9"/>
  <c r="H489" i="9"/>
  <c r="H491" i="9"/>
  <c r="N390" i="9"/>
  <c r="J392" i="9"/>
  <c r="H497" i="9"/>
  <c r="I499" i="9"/>
  <c r="P398" i="9" a="1"/>
  <c r="P398" i="9" s="1"/>
  <c r="J400" i="9"/>
  <c r="L402" i="9"/>
  <c r="M404" i="9"/>
  <c r="Q406" i="9"/>
  <c r="H513" i="9"/>
  <c r="I515" i="9"/>
  <c r="A517" i="9"/>
  <c r="L416" i="9"/>
  <c r="N418" i="9"/>
  <c r="O420" i="9"/>
  <c r="Q422" i="9"/>
  <c r="K424" i="9"/>
  <c r="L426" i="9"/>
  <c r="M428" i="9"/>
  <c r="J442" i="9"/>
  <c r="I1099" i="9"/>
  <c r="J22" i="9"/>
  <c r="O40" i="9"/>
  <c r="N64" i="9"/>
  <c r="J154" i="9"/>
  <c r="K2" i="9"/>
  <c r="N7" i="9"/>
  <c r="P9" i="9" a="1"/>
  <c r="P9" i="9" s="1"/>
  <c r="H11" i="9"/>
  <c r="K13" i="9"/>
  <c r="N15" i="9"/>
  <c r="A17" i="9"/>
  <c r="H19" i="9"/>
  <c r="K21" i="9"/>
  <c r="H23" i="9"/>
  <c r="N25" i="9"/>
  <c r="P27" i="9" a="1"/>
  <c r="P27" i="9" s="1"/>
  <c r="K31" i="9"/>
  <c r="N33" i="9"/>
  <c r="A35" i="9"/>
  <c r="H37" i="9"/>
  <c r="K39" i="9"/>
  <c r="M41" i="9"/>
  <c r="L53" i="9"/>
  <c r="O55" i="9"/>
  <c r="Q57" i="9"/>
  <c r="H65" i="9"/>
  <c r="M61" i="9"/>
  <c r="Q65" i="9"/>
  <c r="J67" i="9"/>
  <c r="M69" i="9"/>
  <c r="O71" i="9"/>
  <c r="Q73" i="9"/>
  <c r="J75" i="9"/>
  <c r="L77" i="9"/>
  <c r="O79" i="9"/>
  <c r="Q81" i="9"/>
  <c r="I89" i="9"/>
  <c r="L85" i="9"/>
  <c r="Q89" i="9"/>
  <c r="J91" i="9"/>
  <c r="M93" i="9"/>
  <c r="O95" i="9"/>
  <c r="Q97" i="9"/>
  <c r="J99" i="9"/>
  <c r="L101" i="9"/>
  <c r="O103" i="9"/>
  <c r="Q105" i="9"/>
  <c r="I113" i="9"/>
  <c r="L109" i="9"/>
  <c r="Q113" i="9"/>
  <c r="J115" i="9"/>
  <c r="M117" i="9"/>
  <c r="O119" i="9"/>
  <c r="Q121" i="9"/>
  <c r="J123" i="9"/>
  <c r="H86" i="9"/>
  <c r="P42" i="9" a="1"/>
  <c r="P42" i="9" s="1"/>
  <c r="A30" i="9"/>
  <c r="J18" i="9"/>
  <c r="J440" i="9"/>
  <c r="H434" i="9"/>
  <c r="M352" i="9"/>
  <c r="H51" i="9"/>
  <c r="P49" i="9" a="1"/>
  <c r="P49" i="9" s="1"/>
  <c r="N47" i="9"/>
  <c r="L45" i="9"/>
  <c r="I43" i="9"/>
  <c r="O144" i="9"/>
  <c r="K58" i="9"/>
  <c r="K20" i="9"/>
  <c r="H56" i="9"/>
  <c r="H455" i="9"/>
  <c r="J285" i="9"/>
  <c r="Q283" i="9"/>
  <c r="A287" i="9"/>
  <c r="I283" i="9"/>
  <c r="Q275" i="9"/>
  <c r="O273" i="9"/>
  <c r="L271" i="9"/>
  <c r="J269" i="9"/>
  <c r="J265" i="9"/>
  <c r="O261" i="9"/>
  <c r="M255" i="9"/>
  <c r="M247" i="9"/>
  <c r="N239" i="9"/>
  <c r="J229" i="9"/>
  <c r="K221" i="9"/>
  <c r="K213" i="9"/>
  <c r="H209" i="9"/>
  <c r="H201" i="9"/>
  <c r="H193" i="9"/>
  <c r="A183" i="9"/>
  <c r="A175" i="9"/>
  <c r="M159" i="9"/>
  <c r="M151" i="9"/>
  <c r="N141" i="9"/>
  <c r="A133" i="9"/>
  <c r="A109" i="9"/>
  <c r="M77" i="9"/>
  <c r="N41" i="9"/>
  <c r="O15" i="9"/>
  <c r="I507" i="9"/>
  <c r="P378" i="9" a="1"/>
  <c r="P378" i="9" s="1"/>
  <c r="M474" i="9"/>
  <c r="P430" i="9" a="1"/>
  <c r="P430" i="9" s="1"/>
  <c r="O28" i="9"/>
  <c r="M86" i="9"/>
  <c r="I46" i="9"/>
  <c r="H388" i="9"/>
  <c r="O302" i="9"/>
  <c r="A260" i="9"/>
  <c r="M192" i="9"/>
  <c r="M130" i="9"/>
  <c r="J56" i="9"/>
  <c r="M320" i="9"/>
  <c r="A270" i="9"/>
  <c r="Q214" i="9"/>
  <c r="L156" i="9"/>
  <c r="L82" i="9"/>
  <c r="K440" i="9"/>
  <c r="I434" i="9"/>
  <c r="N352" i="9"/>
  <c r="M50" i="9"/>
  <c r="Q49" i="9"/>
  <c r="O47" i="9"/>
  <c r="M45" i="9"/>
  <c r="J43" i="9"/>
  <c r="H150" i="9"/>
  <c r="P36" i="9" a="1"/>
  <c r="P36" i="9" s="1"/>
  <c r="L20" i="9"/>
  <c r="A56" i="9"/>
  <c r="I455" i="9"/>
  <c r="I423" i="9"/>
  <c r="K285" i="9"/>
  <c r="H289" i="9"/>
  <c r="M279" i="9"/>
  <c r="J277" i="9"/>
  <c r="H281" i="9"/>
  <c r="A279" i="9"/>
  <c r="M271" i="9"/>
  <c r="K269" i="9"/>
  <c r="M265" i="9"/>
  <c r="Q261" i="9"/>
  <c r="J255" i="9"/>
  <c r="Q245" i="9"/>
  <c r="Q237" i="9"/>
  <c r="Q229" i="9"/>
  <c r="O219" i="9"/>
  <c r="O211" i="9"/>
  <c r="A209" i="9"/>
  <c r="L193" i="9"/>
  <c r="M185" i="9"/>
  <c r="I181" i="9"/>
  <c r="J167" i="9"/>
  <c r="J159" i="9"/>
  <c r="L149" i="9"/>
  <c r="J139" i="9"/>
  <c r="L125" i="9"/>
  <c r="M101" i="9"/>
  <c r="K75" i="9"/>
  <c r="L39" i="9"/>
  <c r="L13" i="9"/>
  <c r="O428" i="9"/>
  <c r="H505" i="9"/>
  <c r="N376" i="9"/>
  <c r="O354" i="9"/>
  <c r="O8" i="9"/>
  <c r="N74" i="9"/>
  <c r="P44" i="9" a="1"/>
  <c r="P44" i="9" s="1"/>
  <c r="A374" i="9"/>
  <c r="H304" i="9"/>
  <c r="M246" i="9"/>
  <c r="Q188" i="9"/>
  <c r="J128" i="9"/>
  <c r="K32" i="9"/>
  <c r="P316" i="9" a="1"/>
  <c r="P316" i="9" s="1"/>
  <c r="O260" i="9"/>
  <c r="L210" i="9"/>
  <c r="L136" i="9"/>
  <c r="M76" i="9"/>
  <c r="L440" i="9"/>
  <c r="O352" i="9"/>
  <c r="A55" i="9"/>
  <c r="I51" i="9"/>
  <c r="H49" i="9"/>
  <c r="A47" i="9"/>
  <c r="N45" i="9"/>
  <c r="K43" i="9"/>
  <c r="M58" i="9"/>
  <c r="A36" i="9"/>
  <c r="M20" i="9"/>
  <c r="I450" i="9"/>
  <c r="A423" i="9"/>
  <c r="L285" i="9"/>
  <c r="P281" i="9" a="1"/>
  <c r="P281" i="9" s="1"/>
  <c r="N279" i="9"/>
  <c r="K277" i="9"/>
  <c r="I281" i="9"/>
  <c r="P273" i="9" a="1"/>
  <c r="P273" i="9" s="1"/>
  <c r="N271" i="9"/>
  <c r="M269" i="9"/>
  <c r="N265" i="9"/>
  <c r="I267" i="9"/>
  <c r="I259" i="9"/>
  <c r="J245" i="9"/>
  <c r="J237" i="9"/>
  <c r="Q227" i="9"/>
  <c r="Q219" i="9"/>
  <c r="Q211" i="9"/>
  <c r="O201" i="9"/>
  <c r="O193" i="9"/>
  <c r="A191" i="9"/>
  <c r="L175" i="9"/>
  <c r="M167" i="9"/>
  <c r="I163" i="9"/>
  <c r="H155" i="9"/>
  <c r="K139" i="9"/>
  <c r="M125" i="9"/>
  <c r="K99" i="9"/>
  <c r="H79" i="9"/>
  <c r="I37" i="9"/>
  <c r="I11" i="9"/>
  <c r="M426" i="9"/>
  <c r="K400" i="9"/>
  <c r="M374" i="9"/>
  <c r="I438" i="9"/>
  <c r="M468" i="9"/>
  <c r="J927" i="9"/>
  <c r="H413" i="9"/>
  <c r="H444" i="9"/>
  <c r="L60" i="9"/>
  <c r="I366" i="9"/>
  <c r="I298" i="9"/>
  <c r="Q242" i="9"/>
  <c r="O186" i="9"/>
  <c r="O124" i="9"/>
  <c r="H16" i="9"/>
  <c r="I390" i="9"/>
  <c r="K312" i="9"/>
  <c r="H262" i="9"/>
  <c r="I208" i="9"/>
  <c r="P132" i="9" a="1"/>
  <c r="P132" i="9" s="1"/>
  <c r="Q66" i="9"/>
  <c r="H164" i="9"/>
  <c r="K80" i="9"/>
  <c r="H42" i="9"/>
  <c r="I30" i="9"/>
  <c r="M18" i="9"/>
  <c r="H543" i="9"/>
  <c r="H421" i="9"/>
  <c r="P352" i="9" a="1"/>
  <c r="P352" i="9" s="1"/>
  <c r="H55" i="9"/>
  <c r="N50" i="9"/>
  <c r="I49" i="9"/>
  <c r="P47" i="9" a="1"/>
  <c r="P47" i="9" s="1"/>
  <c r="O45" i="9"/>
  <c r="P144" i="9" a="1"/>
  <c r="P144" i="9" s="1"/>
  <c r="L58" i="9"/>
  <c r="Q36" i="9"/>
  <c r="N20" i="9"/>
  <c r="A450" i="9"/>
  <c r="H423" i="9"/>
  <c r="I289" i="9"/>
  <c r="Q281" i="9"/>
  <c r="O279" i="9"/>
  <c r="L277" i="9"/>
  <c r="J275" i="9"/>
  <c r="Q273" i="9"/>
  <c r="O271" i="9"/>
  <c r="A275" i="9"/>
  <c r="O265" i="9"/>
  <c r="J261" i="9"/>
  <c r="J253" i="9"/>
  <c r="K245" i="9"/>
  <c r="K237" i="9"/>
  <c r="H233" i="9"/>
  <c r="H225" i="9"/>
  <c r="H217" i="9"/>
  <c r="A207" i="9"/>
  <c r="A199" i="9"/>
  <c r="M183" i="9"/>
  <c r="M175" i="9"/>
  <c r="N167" i="9"/>
  <c r="J157" i="9"/>
  <c r="I155" i="9"/>
  <c r="Q137" i="9"/>
  <c r="K123" i="9"/>
  <c r="H103" i="9"/>
  <c r="A77" i="9"/>
  <c r="P35" i="9" a="1"/>
  <c r="P35" i="9" s="1"/>
  <c r="Q9" i="9"/>
  <c r="L424" i="9"/>
  <c r="Q398" i="9"/>
  <c r="K372" i="9"/>
  <c r="K353" i="9"/>
  <c r="K150" i="9"/>
  <c r="I346" i="9"/>
  <c r="N288" i="9"/>
  <c r="K238" i="9"/>
  <c r="A186" i="9"/>
  <c r="I126" i="9"/>
  <c r="I372" i="9"/>
  <c r="A314" i="9"/>
  <c r="I256" i="9"/>
  <c r="N198" i="9"/>
  <c r="Q126" i="9"/>
  <c r="H60" i="9"/>
  <c r="M454" i="9"/>
  <c r="M448" i="9"/>
  <c r="I443" i="9"/>
  <c r="L350" i="9"/>
  <c r="I164" i="9"/>
  <c r="L80" i="9"/>
  <c r="I42" i="9"/>
  <c r="J30" i="9"/>
  <c r="N18" i="9"/>
  <c r="I543" i="9"/>
  <c r="I421" i="9"/>
  <c r="Q352" i="9"/>
  <c r="I55" i="9"/>
  <c r="O50" i="9"/>
  <c r="J49" i="9"/>
  <c r="Q47" i="9"/>
  <c r="M43" i="9"/>
  <c r="Q144" i="9"/>
  <c r="N58" i="9"/>
  <c r="H36" i="9"/>
  <c r="O20" i="9"/>
  <c r="H450" i="9"/>
  <c r="M285" i="9"/>
  <c r="J283" i="9"/>
  <c r="H287" i="9"/>
  <c r="A285" i="9"/>
  <c r="M277" i="9"/>
  <c r="K275" i="9"/>
  <c r="H279" i="9"/>
  <c r="A277" i="9"/>
  <c r="P267" i="9" a="1"/>
  <c r="P267" i="9" s="1"/>
  <c r="I271" i="9"/>
  <c r="K261" i="9"/>
  <c r="Q253" i="9"/>
  <c r="O243" i="9"/>
  <c r="O235" i="9"/>
  <c r="A233" i="9"/>
  <c r="L217" i="9"/>
  <c r="M209" i="9"/>
  <c r="I205" i="9"/>
  <c r="J191" i="9"/>
  <c r="J183" i="9"/>
  <c r="Q173" i="9"/>
  <c r="Q165" i="9"/>
  <c r="Q157" i="9"/>
  <c r="J147" i="9"/>
  <c r="A141" i="9"/>
  <c r="H127" i="9"/>
  <c r="A101" i="9"/>
  <c r="N69" i="9"/>
  <c r="O33" i="9"/>
  <c r="K5" i="9"/>
  <c r="J422" i="9"/>
  <c r="N396" i="9"/>
  <c r="Q370" i="9"/>
  <c r="M498" i="9"/>
  <c r="M462" i="9"/>
  <c r="I26" i="9"/>
  <c r="L434" i="9"/>
  <c r="N336" i="9"/>
  <c r="H290" i="9"/>
  <c r="A240" i="9"/>
  <c r="J176" i="9"/>
  <c r="J114" i="9"/>
  <c r="Q500" i="9"/>
  <c r="K345" i="9"/>
  <c r="M300" i="9"/>
  <c r="J244" i="9"/>
  <c r="H200" i="9"/>
  <c r="K122" i="9"/>
  <c r="L38" i="9"/>
  <c r="M350" i="9"/>
  <c r="J158" i="9"/>
  <c r="M80" i="9"/>
  <c r="J42" i="9"/>
  <c r="K30" i="9"/>
  <c r="O18" i="9"/>
  <c r="A543" i="9"/>
  <c r="A421" i="9"/>
  <c r="A416" i="9"/>
  <c r="I53" i="9"/>
  <c r="P50" i="9" a="1"/>
  <c r="P50" i="9" s="1"/>
  <c r="K49" i="9"/>
  <c r="P45" i="9" a="1"/>
  <c r="P45" i="9" s="1"/>
  <c r="L43" i="9"/>
  <c r="A150" i="9"/>
  <c r="O58" i="9"/>
  <c r="I36" i="9"/>
  <c r="A20" i="9"/>
  <c r="I447" i="9"/>
  <c r="N285" i="9"/>
  <c r="K283" i="9"/>
  <c r="I287" i="9"/>
  <c r="P279" i="9" a="1"/>
  <c r="P279" i="9" s="1"/>
  <c r="N277" i="9"/>
  <c r="L275" i="9"/>
  <c r="I279" i="9"/>
  <c r="P271" i="9" a="1"/>
  <c r="P271" i="9" s="1"/>
  <c r="J267" i="9"/>
  <c r="P265" i="9" a="1"/>
  <c r="P265" i="9" s="1"/>
  <c r="L259" i="9"/>
  <c r="Q251" i="9"/>
  <c r="Q243" i="9"/>
  <c r="Q235" i="9"/>
  <c r="O225" i="9"/>
  <c r="O217" i="9"/>
  <c r="A215" i="9"/>
  <c r="L199" i="9"/>
  <c r="M191" i="9"/>
  <c r="I187" i="9"/>
  <c r="J173" i="9"/>
  <c r="J165" i="9"/>
  <c r="Q155" i="9"/>
  <c r="M147" i="9"/>
  <c r="L133" i="9"/>
  <c r="A125" i="9"/>
  <c r="N93" i="9"/>
  <c r="K67" i="9"/>
  <c r="I29" i="9"/>
  <c r="L2" i="9"/>
  <c r="P420" i="9" a="1"/>
  <c r="P420" i="9" s="1"/>
  <c r="M394" i="9"/>
  <c r="I471" i="9"/>
  <c r="A440" i="9"/>
  <c r="I6" i="9"/>
  <c r="P446" i="9" a="1"/>
  <c r="P446" i="9" s="1"/>
  <c r="K351" i="9"/>
  <c r="H338" i="9"/>
  <c r="A288" i="9"/>
  <c r="J230" i="9"/>
  <c r="Q174" i="9"/>
  <c r="N110" i="9"/>
  <c r="J494" i="9"/>
  <c r="Q343" i="9"/>
  <c r="N294" i="9"/>
  <c r="O240" i="9"/>
  <c r="L190" i="9"/>
  <c r="A124" i="9"/>
  <c r="K158" i="9"/>
  <c r="N80" i="9"/>
  <c r="K42" i="9"/>
  <c r="L30" i="9"/>
  <c r="A18" i="9"/>
  <c r="A419" i="9"/>
  <c r="H416" i="9"/>
  <c r="H53" i="9"/>
  <c r="Q50" i="9"/>
  <c r="I47" i="9"/>
  <c r="A45" i="9"/>
  <c r="N43" i="9"/>
  <c r="I150" i="9"/>
  <c r="A64" i="9"/>
  <c r="J36" i="9"/>
  <c r="P20" i="9" a="1"/>
  <c r="P20" i="9" s="1"/>
  <c r="A447" i="9"/>
  <c r="O285" i="9"/>
  <c r="L283" i="9"/>
  <c r="J281" i="9"/>
  <c r="Q279" i="9"/>
  <c r="O277" i="9"/>
  <c r="M275" i="9"/>
  <c r="J273" i="9"/>
  <c r="Q271" i="9"/>
  <c r="L267" i="9"/>
  <c r="A271" i="9"/>
  <c r="O259" i="9"/>
  <c r="H257" i="9"/>
  <c r="H249" i="9"/>
  <c r="H241" i="9"/>
  <c r="A231" i="9"/>
  <c r="A223" i="9"/>
  <c r="M207" i="9"/>
  <c r="M199" i="9"/>
  <c r="N191" i="9"/>
  <c r="J181" i="9"/>
  <c r="K173" i="9"/>
  <c r="K165" i="9"/>
  <c r="H161" i="9"/>
  <c r="N147" i="9"/>
  <c r="M133" i="9"/>
  <c r="N117" i="9"/>
  <c r="K91" i="9"/>
  <c r="P63" i="9" a="1"/>
  <c r="P63" i="9" s="1"/>
  <c r="Q27" i="9"/>
  <c r="K154" i="9"/>
  <c r="O418" i="9"/>
  <c r="K392" i="9"/>
  <c r="I469" i="9"/>
  <c r="H57" i="9"/>
  <c r="M492" i="9"/>
  <c r="M456" i="9"/>
  <c r="L328" i="9"/>
  <c r="J278" i="9"/>
  <c r="K224" i="9"/>
  <c r="L170" i="9"/>
  <c r="L102" i="9"/>
  <c r="K488" i="9"/>
  <c r="N342" i="9"/>
  <c r="H296" i="9"/>
  <c r="I242" i="9"/>
  <c r="M184" i="9"/>
  <c r="P112" i="9" a="1"/>
  <c r="P112" i="9" s="1"/>
  <c r="L158" i="9"/>
  <c r="O80" i="9"/>
  <c r="L42" i="9"/>
  <c r="M30" i="9"/>
  <c r="P18" i="9" a="1"/>
  <c r="P18" i="9" s="1"/>
  <c r="M440" i="9"/>
  <c r="H419" i="9"/>
  <c r="I416" i="9"/>
  <c r="A53" i="9"/>
  <c r="M49" i="9"/>
  <c r="H47" i="9"/>
  <c r="Q45" i="9"/>
  <c r="O43" i="9"/>
  <c r="J144" i="9"/>
  <c r="P58" i="9" a="1"/>
  <c r="P58" i="9" s="1"/>
  <c r="K36" i="9"/>
  <c r="Q20" i="9"/>
  <c r="H447" i="9"/>
  <c r="A291" i="9"/>
  <c r="M283" i="9"/>
  <c r="K281" i="9"/>
  <c r="H285" i="9"/>
  <c r="A283" i="9"/>
  <c r="N275" i="9"/>
  <c r="K273" i="9"/>
  <c r="H277" i="9"/>
  <c r="M267" i="9"/>
  <c r="Q263" i="9"/>
  <c r="P259" i="9" a="1"/>
  <c r="P259" i="9" s="1"/>
  <c r="A257" i="9"/>
  <c r="L241" i="9"/>
  <c r="M233" i="9"/>
  <c r="I229" i="9"/>
  <c r="J215" i="9"/>
  <c r="J207" i="9"/>
  <c r="Q197" i="9"/>
  <c r="Q189" i="9"/>
  <c r="Q181" i="9"/>
  <c r="O171" i="9"/>
  <c r="O163" i="9"/>
  <c r="A161" i="9"/>
  <c r="I151" i="9"/>
  <c r="I137" i="9"/>
  <c r="K115" i="9"/>
  <c r="A93" i="9"/>
  <c r="L61" i="9"/>
  <c r="L25" i="9"/>
  <c r="O64" i="9"/>
  <c r="H519" i="9"/>
  <c r="Q390" i="9"/>
  <c r="I467" i="9"/>
  <c r="M146" i="9"/>
  <c r="P324" i="9" a="1"/>
  <c r="P324" i="9" s="1"/>
  <c r="N274" i="9"/>
  <c r="O220" i="9"/>
  <c r="A172" i="9"/>
  <c r="A104" i="9"/>
  <c r="L482" i="9"/>
  <c r="H344" i="9"/>
  <c r="L286" i="9"/>
  <c r="M232" i="9"/>
  <c r="K182" i="9"/>
  <c r="K108" i="9"/>
  <c r="A86" i="9"/>
  <c r="M42" i="9"/>
  <c r="N30" i="9"/>
  <c r="Q18" i="9"/>
  <c r="N440" i="9"/>
  <c r="H445" i="9"/>
  <c r="I419" i="9"/>
  <c r="A51" i="9"/>
  <c r="L49" i="9"/>
  <c r="J47" i="9"/>
  <c r="H45" i="9"/>
  <c r="A43" i="9"/>
  <c r="K144" i="9"/>
  <c r="Q58" i="9"/>
  <c r="L36" i="9"/>
  <c r="H20" i="9"/>
  <c r="A437" i="9"/>
  <c r="H436" i="9"/>
  <c r="P285" i="9" a="1"/>
  <c r="P285" i="9" s="1"/>
  <c r="N283" i="9"/>
  <c r="L281" i="9"/>
  <c r="I285" i="9"/>
  <c r="P277" i="9" a="1"/>
  <c r="P277" i="9" s="1"/>
  <c r="O275" i="9"/>
  <c r="L273" i="9"/>
  <c r="P269" i="9" a="1"/>
  <c r="P269" i="9" s="1"/>
  <c r="N267" i="9"/>
  <c r="L263" i="9"/>
  <c r="Q259" i="9"/>
  <c r="O249" i="9"/>
  <c r="O241" i="9"/>
  <c r="A239" i="9"/>
  <c r="L223" i="9"/>
  <c r="M215" i="9"/>
  <c r="I211" i="9"/>
  <c r="J197" i="9"/>
  <c r="J189" i="9"/>
  <c r="Q179" i="9"/>
  <c r="Q171" i="9"/>
  <c r="Q163" i="9"/>
  <c r="O153" i="9"/>
  <c r="J145" i="9"/>
  <c r="J131" i="9"/>
  <c r="A117" i="9"/>
  <c r="M85" i="9"/>
  <c r="J59" i="9"/>
  <c r="K23" i="9"/>
  <c r="A40" i="9"/>
  <c r="H517" i="9"/>
  <c r="I491" i="9"/>
  <c r="M360" i="9"/>
  <c r="M62" i="9"/>
  <c r="M486" i="9"/>
  <c r="M450" i="9"/>
  <c r="H535" i="9"/>
  <c r="I66" i="9"/>
  <c r="Q318" i="9"/>
  <c r="H276" i="9"/>
  <c r="I222" i="9"/>
  <c r="N164" i="9"/>
  <c r="J94" i="9"/>
  <c r="H579" i="9"/>
  <c r="L334" i="9"/>
  <c r="M280" i="9"/>
  <c r="Q228" i="9"/>
  <c r="O178" i="9"/>
  <c r="H112" i="9"/>
  <c r="I557" i="9"/>
  <c r="I551" i="9"/>
  <c r="A414" i="9"/>
  <c r="N158" i="9"/>
  <c r="P80" i="9" a="1"/>
  <c r="P80" i="9" s="1"/>
  <c r="N42" i="9"/>
  <c r="O30" i="9"/>
  <c r="O440" i="9"/>
  <c r="I445" i="9"/>
  <c r="J352" i="9"/>
  <c r="J50" i="9"/>
  <c r="N49" i="9"/>
  <c r="K47" i="9"/>
  <c r="I45" i="9"/>
  <c r="P43" i="9" a="1"/>
  <c r="P43" i="9" s="1"/>
  <c r="L144" i="9"/>
  <c r="H64" i="9"/>
  <c r="M36" i="9"/>
  <c r="I20" i="9"/>
  <c r="H437" i="9"/>
  <c r="I436" i="9"/>
  <c r="Q285" i="9"/>
  <c r="O283" i="9"/>
  <c r="M281" i="9"/>
  <c r="J279" i="9"/>
  <c r="Q277" i="9"/>
  <c r="A281" i="9"/>
  <c r="I277" i="9"/>
  <c r="Q269" i="9"/>
  <c r="O267" i="9"/>
  <c r="N263" i="9"/>
  <c r="H265" i="9"/>
  <c r="A255" i="9"/>
  <c r="A247" i="9"/>
  <c r="M231" i="9"/>
  <c r="M223" i="9"/>
  <c r="N215" i="9"/>
  <c r="J205" i="9"/>
  <c r="K197" i="9"/>
  <c r="K189" i="9"/>
  <c r="H185" i="9"/>
  <c r="H177" i="9"/>
  <c r="H169" i="9"/>
  <c r="A159" i="9"/>
  <c r="H149" i="9"/>
  <c r="Q129" i="9"/>
  <c r="M109" i="9"/>
  <c r="J83" i="9"/>
  <c r="H63" i="9"/>
  <c r="L21" i="9"/>
  <c r="K22" i="9"/>
  <c r="H515" i="9"/>
  <c r="M384" i="9"/>
  <c r="K358" i="9"/>
  <c r="Q34" i="9"/>
  <c r="H3" i="9"/>
  <c r="H1101" i="9"/>
  <c r="O14" i="9"/>
  <c r="L314" i="9"/>
  <c r="O266" i="9"/>
  <c r="N212" i="9"/>
  <c r="Q160" i="9"/>
  <c r="O90" i="9"/>
  <c r="I573" i="9"/>
  <c r="P330" i="9" a="1"/>
  <c r="P330" i="9" s="1"/>
  <c r="Q276" i="9"/>
  <c r="O226" i="9"/>
  <c r="A178" i="9"/>
  <c r="I106" i="9"/>
  <c r="A254" i="9"/>
  <c r="P242" i="9" a="1"/>
  <c r="P242" i="9" s="1"/>
  <c r="J238" i="9"/>
  <c r="O234" i="9"/>
  <c r="I236" i="9"/>
  <c r="J224" i="9"/>
  <c r="N220" i="9"/>
  <c r="H222" i="9"/>
  <c r="M212" i="9"/>
  <c r="N206" i="9"/>
  <c r="O200" i="9"/>
  <c r="H202" i="9"/>
  <c r="P188" i="9" a="1"/>
  <c r="P188" i="9" s="1"/>
  <c r="N186" i="9"/>
  <c r="O180" i="9"/>
  <c r="I182" i="9"/>
  <c r="P174" i="9" a="1"/>
  <c r="P174" i="9" s="1"/>
  <c r="K170" i="9"/>
  <c r="O166" i="9"/>
  <c r="M164" i="9"/>
  <c r="P160" i="9" a="1"/>
  <c r="P160" i="9" s="1"/>
  <c r="O152" i="9"/>
  <c r="O138" i="9"/>
  <c r="L130" i="9"/>
  <c r="I134" i="9"/>
  <c r="N124" i="9"/>
  <c r="H126" i="9"/>
  <c r="I120" i="9"/>
  <c r="M110" i="9"/>
  <c r="K102" i="9"/>
  <c r="O98" i="9"/>
  <c r="I100" i="9"/>
  <c r="N90" i="9"/>
  <c r="O84" i="9"/>
  <c r="H74" i="9"/>
  <c r="H62" i="9"/>
  <c r="J32" i="9"/>
  <c r="Q16" i="9"/>
  <c r="P500" i="9" a="1"/>
  <c r="P500" i="9" s="1"/>
  <c r="Q494" i="9"/>
  <c r="J488" i="9"/>
  <c r="K482" i="9"/>
  <c r="L476" i="9"/>
  <c r="H573" i="9"/>
  <c r="I567" i="9"/>
  <c r="A561" i="9"/>
  <c r="H390" i="9"/>
  <c r="H372" i="9"/>
  <c r="J345" i="9"/>
  <c r="P343" i="9" a="1"/>
  <c r="P343" i="9" s="1"/>
  <c r="M342" i="9"/>
  <c r="Q338" i="9"/>
  <c r="K334" i="9"/>
  <c r="A336" i="9"/>
  <c r="J326" i="9"/>
  <c r="N322" i="9"/>
  <c r="L320" i="9"/>
  <c r="A322" i="9"/>
  <c r="J312" i="9"/>
  <c r="O308" i="9"/>
  <c r="H310" i="9"/>
  <c r="M294" i="9"/>
  <c r="Q290" i="9"/>
  <c r="K286" i="9"/>
  <c r="L280" i="9"/>
  <c r="P276" i="9" a="1"/>
  <c r="P276" i="9" s="1"/>
  <c r="K272" i="9"/>
  <c r="O268" i="9"/>
  <c r="L264" i="9"/>
  <c r="N260" i="9"/>
  <c r="Q256" i="9"/>
  <c r="L252" i="9"/>
  <c r="I250" i="9"/>
  <c r="N240" i="9"/>
  <c r="H242" i="9"/>
  <c r="L232" i="9"/>
  <c r="P228" i="9" a="1"/>
  <c r="P228" i="9" s="1"/>
  <c r="N226" i="9"/>
  <c r="H228" i="9"/>
  <c r="M218" i="9"/>
  <c r="P214" i="9" a="1"/>
  <c r="P214" i="9" s="1"/>
  <c r="K210" i="9"/>
  <c r="H214" i="9"/>
  <c r="M198" i="9"/>
  <c r="Q194" i="9"/>
  <c r="K190" i="9"/>
  <c r="L184" i="9"/>
  <c r="J182" i="9"/>
  <c r="N178" i="9"/>
  <c r="O172" i="9"/>
  <c r="I174" i="9"/>
  <c r="J162" i="9"/>
  <c r="K156" i="9"/>
  <c r="Q140" i="9"/>
  <c r="A138" i="9"/>
  <c r="P126" i="9" a="1"/>
  <c r="P126" i="9" s="1"/>
  <c r="J122" i="9"/>
  <c r="O118" i="9"/>
  <c r="A118" i="9"/>
  <c r="J108" i="9"/>
  <c r="Q106" i="9"/>
  <c r="H106" i="9"/>
  <c r="M96" i="9"/>
  <c r="P92" i="9" a="1"/>
  <c r="P92" i="9" s="1"/>
  <c r="K88" i="9"/>
  <c r="L76" i="9"/>
  <c r="A72" i="9"/>
  <c r="Q54" i="9"/>
  <c r="K38" i="9"/>
  <c r="I24" i="9"/>
  <c r="A14" i="9"/>
  <c r="P14" i="9" a="1"/>
  <c r="P14" i="9" s="1"/>
  <c r="L351" i="9"/>
  <c r="P204" i="9" a="1"/>
  <c r="P204" i="9" s="1"/>
  <c r="M104" i="9"/>
  <c r="N86" i="9"/>
  <c r="O74" i="9"/>
  <c r="M60" i="9"/>
  <c r="H537" i="9"/>
  <c r="I433" i="9"/>
  <c r="I52" i="9"/>
  <c r="M48" i="9"/>
  <c r="J46" i="9"/>
  <c r="Q44" i="9"/>
  <c r="H424" i="9"/>
  <c r="A398" i="9"/>
  <c r="A384" i="9"/>
  <c r="I370" i="9"/>
  <c r="N347" i="9"/>
  <c r="J340" i="9"/>
  <c r="O336" i="9"/>
  <c r="I338" i="9"/>
  <c r="M328" i="9"/>
  <c r="Q324" i="9"/>
  <c r="H324" i="9"/>
  <c r="M314" i="9"/>
  <c r="P310" i="9" a="1"/>
  <c r="P310" i="9" s="1"/>
  <c r="K306" i="9"/>
  <c r="A308" i="9"/>
  <c r="P296" i="9" a="1"/>
  <c r="P296" i="9" s="1"/>
  <c r="J292" i="9"/>
  <c r="O288" i="9"/>
  <c r="I290" i="9"/>
  <c r="P282" i="9" a="1"/>
  <c r="P282" i="9" s="1"/>
  <c r="K278" i="9"/>
  <c r="O274" i="9"/>
  <c r="I276" i="9"/>
  <c r="H272" i="9"/>
  <c r="Q262" i="9"/>
  <c r="L258" i="9"/>
  <c r="P248" i="9" a="1"/>
  <c r="P248" i="9" s="1"/>
  <c r="N246" i="9"/>
  <c r="H248" i="9"/>
  <c r="L238" i="9"/>
  <c r="P234" i="9" a="1"/>
  <c r="P234" i="9" s="1"/>
  <c r="K230" i="9"/>
  <c r="L224" i="9"/>
  <c r="A226" i="9"/>
  <c r="J216" i="9"/>
  <c r="O212" i="9"/>
  <c r="A212" i="9"/>
  <c r="I202" i="9"/>
  <c r="N192" i="9"/>
  <c r="H194" i="9"/>
  <c r="A192" i="9"/>
  <c r="P180" i="9" a="1"/>
  <c r="P180" i="9" s="1"/>
  <c r="K176" i="9"/>
  <c r="H180" i="9"/>
  <c r="M170" i="9"/>
  <c r="P166" i="9" a="1"/>
  <c r="P166" i="9" s="1"/>
  <c r="O164" i="9"/>
  <c r="H166" i="9"/>
  <c r="A144" i="9"/>
  <c r="I140" i="9"/>
  <c r="N130" i="9"/>
  <c r="K128" i="9"/>
  <c r="A130" i="9"/>
  <c r="J120" i="9"/>
  <c r="K114" i="9"/>
  <c r="O110" i="9"/>
  <c r="M102" i="9"/>
  <c r="P98" i="9" a="1"/>
  <c r="P98" i="9" s="1"/>
  <c r="K94" i="9"/>
  <c r="A90" i="9"/>
  <c r="P78" i="9" a="1"/>
  <c r="P78" i="9" s="1"/>
  <c r="J68" i="9"/>
  <c r="K56" i="9"/>
  <c r="L32" i="9"/>
  <c r="I16" i="9"/>
  <c r="J500" i="9"/>
  <c r="K494" i="9"/>
  <c r="L488" i="9"/>
  <c r="H585" i="9"/>
  <c r="I579" i="9"/>
  <c r="A573" i="9"/>
  <c r="M458" i="9"/>
  <c r="N452" i="9"/>
  <c r="I408" i="9"/>
  <c r="H386" i="9"/>
  <c r="H368" i="9"/>
  <c r="L345" i="9"/>
  <c r="A362" i="9"/>
  <c r="O342" i="9"/>
  <c r="I344" i="9"/>
  <c r="M334" i="9"/>
  <c r="Q330" i="9"/>
  <c r="L326" i="9"/>
  <c r="A328" i="9"/>
  <c r="N320" i="9"/>
  <c r="Q316" i="9"/>
  <c r="L312" i="9"/>
  <c r="I310" i="9"/>
  <c r="N300" i="9"/>
  <c r="O294" i="9"/>
  <c r="I296" i="9"/>
  <c r="M286" i="9"/>
  <c r="N280" i="9"/>
  <c r="H282" i="9"/>
  <c r="M272" i="9"/>
  <c r="P268" i="9" a="1"/>
  <c r="P268" i="9" s="1"/>
  <c r="H270" i="9"/>
  <c r="A266" i="9"/>
  <c r="M252" i="9"/>
  <c r="J250" i="9"/>
  <c r="K244" i="9"/>
  <c r="A246" i="9"/>
  <c r="J236" i="9"/>
  <c r="N232" i="9"/>
  <c r="H234" i="9"/>
  <c r="A232" i="9"/>
  <c r="J222" i="9"/>
  <c r="O218" i="9"/>
  <c r="H220" i="9"/>
  <c r="I214" i="9"/>
  <c r="J202" i="9"/>
  <c r="O198" i="9"/>
  <c r="I200" i="9"/>
  <c r="M190" i="9"/>
  <c r="N184" i="9"/>
  <c r="L182" i="9"/>
  <c r="A184" i="9"/>
  <c r="P172" i="9" a="1"/>
  <c r="P172" i="9" s="1"/>
  <c r="K168" i="9"/>
  <c r="L162" i="9"/>
  <c r="H146" i="9"/>
  <c r="M136" i="9"/>
  <c r="Q132" i="9"/>
  <c r="H132" i="9"/>
  <c r="L122" i="9"/>
  <c r="P118" i="9" a="1"/>
  <c r="P118" i="9" s="1"/>
  <c r="Q112" i="9"/>
  <c r="L108" i="9"/>
  <c r="I112" i="9"/>
  <c r="J100" i="9"/>
  <c r="O96" i="9"/>
  <c r="L88" i="9"/>
  <c r="M82" i="9"/>
  <c r="N76" i="9"/>
  <c r="H72" i="9"/>
  <c r="I60" i="9"/>
  <c r="M38" i="9"/>
  <c r="K24" i="9"/>
  <c r="Q14" i="9"/>
  <c r="Q204" i="9"/>
  <c r="N104" i="9"/>
  <c r="O86" i="9"/>
  <c r="A80" i="9"/>
  <c r="N60" i="9"/>
  <c r="I537" i="9"/>
  <c r="A433" i="9"/>
  <c r="I50" i="9"/>
  <c r="N48" i="9"/>
  <c r="K46" i="9"/>
  <c r="I424" i="9"/>
  <c r="H398" i="9"/>
  <c r="H384" i="9"/>
  <c r="A370" i="9"/>
  <c r="O347" i="9"/>
  <c r="K340" i="9"/>
  <c r="A342" i="9"/>
  <c r="J332" i="9"/>
  <c r="N328" i="9"/>
  <c r="H330" i="9"/>
  <c r="I324" i="9"/>
  <c r="N314" i="9"/>
  <c r="Q310" i="9"/>
  <c r="L306" i="9"/>
  <c r="I304" i="9"/>
  <c r="Q296" i="9"/>
  <c r="K292" i="9"/>
  <c r="A294" i="9"/>
  <c r="J284" i="9"/>
  <c r="Q282" i="9"/>
  <c r="L278" i="9"/>
  <c r="A280" i="9"/>
  <c r="J270" i="9"/>
  <c r="I272" i="9"/>
  <c r="H268" i="9"/>
  <c r="P254" i="9" a="1"/>
  <c r="P254" i="9" s="1"/>
  <c r="Q248" i="9"/>
  <c r="O246" i="9"/>
  <c r="I248" i="9"/>
  <c r="M238" i="9"/>
  <c r="Q234" i="9"/>
  <c r="L230" i="9"/>
  <c r="M224" i="9"/>
  <c r="P220" i="9" a="1"/>
  <c r="P220" i="9" s="1"/>
  <c r="K216" i="9"/>
  <c r="A218" i="9"/>
  <c r="P200" i="9" a="1"/>
  <c r="P200" i="9" s="1"/>
  <c r="J196" i="9"/>
  <c r="O192" i="9"/>
  <c r="I194" i="9"/>
  <c r="P186" i="9" a="1"/>
  <c r="P186" i="9" s="1"/>
  <c r="Q180" i="9"/>
  <c r="L176" i="9"/>
  <c r="I180" i="9"/>
  <c r="N170" i="9"/>
  <c r="Q166" i="9"/>
  <c r="A170" i="9"/>
  <c r="P152" i="9" a="1"/>
  <c r="P152" i="9" s="1"/>
  <c r="P138" i="9" a="1"/>
  <c r="P138" i="9" s="1"/>
  <c r="J134" i="9"/>
  <c r="O130" i="9"/>
  <c r="L128" i="9"/>
  <c r="P124" i="9" a="1"/>
  <c r="P124" i="9" s="1"/>
  <c r="K120" i="9"/>
  <c r="L114" i="9"/>
  <c r="A116" i="9"/>
  <c r="N102" i="9"/>
  <c r="Q98" i="9"/>
  <c r="A96" i="9"/>
  <c r="P84" i="9" a="1"/>
  <c r="P84" i="9" s="1"/>
  <c r="Q78" i="9"/>
  <c r="K68" i="9"/>
  <c r="L56" i="9"/>
  <c r="M32" i="9"/>
  <c r="J16" i="9"/>
  <c r="K500" i="9"/>
  <c r="L494" i="9"/>
  <c r="H591" i="9"/>
  <c r="I585" i="9"/>
  <c r="A579" i="9"/>
  <c r="M464" i="9"/>
  <c r="N458" i="9"/>
  <c r="O452" i="9"/>
  <c r="A408" i="9"/>
  <c r="I386" i="9"/>
  <c r="I368" i="9"/>
  <c r="H364" i="9"/>
  <c r="I358" i="9"/>
  <c r="A348" i="9"/>
  <c r="J338" i="9"/>
  <c r="N334" i="9"/>
  <c r="H336" i="9"/>
  <c r="M326" i="9"/>
  <c r="P322" i="9" a="1"/>
  <c r="P322" i="9" s="1"/>
  <c r="O320" i="9"/>
  <c r="H322" i="9"/>
  <c r="P308" i="9" a="1"/>
  <c r="P308" i="9" s="1"/>
  <c r="J304" i="9"/>
  <c r="O300" i="9"/>
  <c r="A300" i="9"/>
  <c r="J290" i="9"/>
  <c r="N286" i="9"/>
  <c r="O280" i="9"/>
  <c r="I282" i="9"/>
  <c r="N272" i="9"/>
  <c r="Q268" i="9"/>
  <c r="I270" i="9"/>
  <c r="I262" i="9"/>
  <c r="N252" i="9"/>
  <c r="K250" i="9"/>
  <c r="L244" i="9"/>
  <c r="P240" i="9" a="1"/>
  <c r="P240" i="9" s="1"/>
  <c r="K236" i="9"/>
  <c r="O232" i="9"/>
  <c r="I234" i="9"/>
  <c r="P226" i="9" a="1"/>
  <c r="P226" i="9" s="1"/>
  <c r="K222" i="9"/>
  <c r="A224" i="9"/>
  <c r="M210" i="9"/>
  <c r="J208" i="9"/>
  <c r="K202" i="9"/>
  <c r="A204" i="9"/>
  <c r="J194" i="9"/>
  <c r="N190" i="9"/>
  <c r="O184" i="9"/>
  <c r="M182" i="9"/>
  <c r="P178" i="9" a="1"/>
  <c r="P178" i="9" s="1"/>
  <c r="Q172" i="9"/>
  <c r="L168" i="9"/>
  <c r="M156" i="9"/>
  <c r="I146" i="9"/>
  <c r="N136" i="9"/>
  <c r="H138" i="9"/>
  <c r="I132" i="9"/>
  <c r="M122" i="9"/>
  <c r="Q118" i="9"/>
  <c r="H118" i="9"/>
  <c r="M108" i="9"/>
  <c r="J106" i="9"/>
  <c r="K100" i="9"/>
  <c r="H98" i="9"/>
  <c r="M88" i="9"/>
  <c r="N82" i="9"/>
  <c r="O76" i="9"/>
  <c r="I72" i="9"/>
  <c r="J54" i="9"/>
  <c r="N38" i="9"/>
  <c r="L24" i="9"/>
  <c r="H14" i="9"/>
  <c r="H210" i="9"/>
  <c r="O104" i="9"/>
  <c r="A92" i="9"/>
  <c r="P74" i="9" a="1"/>
  <c r="P74" i="9" s="1"/>
  <c r="O60" i="9"/>
  <c r="A537" i="9"/>
  <c r="H50" i="9"/>
  <c r="O48" i="9"/>
  <c r="I44" i="9"/>
  <c r="A424" i="9"/>
  <c r="I398" i="9"/>
  <c r="I384" i="9"/>
  <c r="H370" i="9"/>
  <c r="A360" i="9"/>
  <c r="L340" i="9"/>
  <c r="P336" i="9" a="1"/>
  <c r="P336" i="9" s="1"/>
  <c r="K332" i="9"/>
  <c r="O328" i="9"/>
  <c r="I330" i="9"/>
  <c r="J318" i="9"/>
  <c r="O314" i="9"/>
  <c r="H316" i="9"/>
  <c r="P302" i="9" a="1"/>
  <c r="P302" i="9" s="1"/>
  <c r="J298" i="9"/>
  <c r="H302" i="9"/>
  <c r="L292" i="9"/>
  <c r="P288" i="9" a="1"/>
  <c r="P288" i="9" s="1"/>
  <c r="K284" i="9"/>
  <c r="H288" i="9"/>
  <c r="M278" i="9"/>
  <c r="P274" i="9" a="1"/>
  <c r="P274" i="9" s="1"/>
  <c r="K270" i="9"/>
  <c r="A272" i="9"/>
  <c r="M258" i="9"/>
  <c r="Q254" i="9"/>
  <c r="H254" i="9"/>
  <c r="A252" i="9"/>
  <c r="J242" i="9"/>
  <c r="N238" i="9"/>
  <c r="H240" i="9"/>
  <c r="M230" i="9"/>
  <c r="N224" i="9"/>
  <c r="Q220" i="9"/>
  <c r="L216" i="9"/>
  <c r="P206" i="9" a="1"/>
  <c r="P206" i="9" s="1"/>
  <c r="Q200" i="9"/>
  <c r="K196" i="9"/>
  <c r="A198" i="9"/>
  <c r="J188" i="9"/>
  <c r="Q186" i="9"/>
  <c r="H186" i="9"/>
  <c r="M176" i="9"/>
  <c r="J174" i="9"/>
  <c r="O170" i="9"/>
  <c r="H172" i="9"/>
  <c r="I166" i="9"/>
  <c r="Q152" i="9"/>
  <c r="Q138" i="9"/>
  <c r="K134" i="9"/>
  <c r="A136" i="9"/>
  <c r="M128" i="9"/>
  <c r="Q124" i="9"/>
  <c r="L120" i="9"/>
  <c r="M114" i="9"/>
  <c r="P110" i="9" a="1"/>
  <c r="P110" i="9" s="1"/>
  <c r="O102" i="9"/>
  <c r="L94" i="9"/>
  <c r="P90" i="9" a="1"/>
  <c r="P90" i="9" s="1"/>
  <c r="Q84" i="9"/>
  <c r="H84" i="9"/>
  <c r="L68" i="9"/>
  <c r="M56" i="9"/>
  <c r="N32" i="9"/>
  <c r="K16" i="9"/>
  <c r="L500" i="9"/>
  <c r="H597" i="9"/>
  <c r="I591" i="9"/>
  <c r="A585" i="9"/>
  <c r="M470" i="9"/>
  <c r="N464" i="9"/>
  <c r="O458" i="9"/>
  <c r="P452" i="9" a="1"/>
  <c r="P452" i="9" s="1"/>
  <c r="H408" i="9"/>
  <c r="A386" i="9"/>
  <c r="A368" i="9"/>
  <c r="J343" i="9"/>
  <c r="A358" i="9"/>
  <c r="P342" i="9" a="1"/>
  <c r="P342" i="9" s="1"/>
  <c r="K338" i="9"/>
  <c r="O334" i="9"/>
  <c r="I336" i="9"/>
  <c r="N326" i="9"/>
  <c r="Q322" i="9"/>
  <c r="A326" i="9"/>
  <c r="M312" i="9"/>
  <c r="Q308" i="9"/>
  <c r="K304" i="9"/>
  <c r="A306" i="9"/>
  <c r="P294" i="9" a="1"/>
  <c r="P294" i="9" s="1"/>
  <c r="K290" i="9"/>
  <c r="O286" i="9"/>
  <c r="A286" i="9"/>
  <c r="J276" i="9"/>
  <c r="O272" i="9"/>
  <c r="H274" i="9"/>
  <c r="P260" i="9" a="1"/>
  <c r="P260" i="9" s="1"/>
  <c r="J256" i="9"/>
  <c r="O252" i="9"/>
  <c r="L250" i="9"/>
  <c r="M244" i="9"/>
  <c r="Q240" i="9"/>
  <c r="L236" i="9"/>
  <c r="A238" i="9"/>
  <c r="J228" i="9"/>
  <c r="Q226" i="9"/>
  <c r="L222" i="9"/>
  <c r="I220" i="9"/>
  <c r="N210" i="9"/>
  <c r="K208" i="9"/>
  <c r="L202" i="9"/>
  <c r="P198" i="9" a="1"/>
  <c r="P198" i="9" s="1"/>
  <c r="K194" i="9"/>
  <c r="O190" i="9"/>
  <c r="A190" i="9"/>
  <c r="N182" i="9"/>
  <c r="Q178" i="9"/>
  <c r="H178" i="9"/>
  <c r="M162" i="9"/>
  <c r="N156" i="9"/>
  <c r="J140" i="9"/>
  <c r="O136" i="9"/>
  <c r="I138" i="9"/>
  <c r="J126" i="9"/>
  <c r="N122" i="9"/>
  <c r="H124" i="9"/>
  <c r="I118" i="9"/>
  <c r="N108" i="9"/>
  <c r="K106" i="9"/>
  <c r="A102" i="9"/>
  <c r="I98" i="9"/>
  <c r="N88" i="9"/>
  <c r="O82" i="9"/>
  <c r="A82" i="9"/>
  <c r="J66" i="9"/>
  <c r="K54" i="9"/>
  <c r="O38" i="9"/>
  <c r="M24" i="9"/>
  <c r="I14" i="9"/>
  <c r="I210" i="9"/>
  <c r="A110" i="9"/>
  <c r="P86" i="9" a="1"/>
  <c r="P86" i="9" s="1"/>
  <c r="Q74" i="9"/>
  <c r="A422" i="9"/>
  <c r="A50" i="9"/>
  <c r="M46" i="9"/>
  <c r="H44" i="9"/>
  <c r="H406" i="9"/>
  <c r="H394" i="9"/>
  <c r="I382" i="9"/>
  <c r="P347" i="9" a="1"/>
  <c r="P347" i="9" s="1"/>
  <c r="H360" i="9"/>
  <c r="M340" i="9"/>
  <c r="Q336" i="9"/>
  <c r="L332" i="9"/>
  <c r="A334" i="9"/>
  <c r="J324" i="9"/>
  <c r="K318" i="9"/>
  <c r="A320" i="9"/>
  <c r="M306" i="9"/>
  <c r="Q302" i="9"/>
  <c r="K298" i="9"/>
  <c r="I302" i="9"/>
  <c r="M292" i="9"/>
  <c r="Q288" i="9"/>
  <c r="L284" i="9"/>
  <c r="I288" i="9"/>
  <c r="N278" i="9"/>
  <c r="Q274" i="9"/>
  <c r="L270" i="9"/>
  <c r="J262" i="9"/>
  <c r="N258" i="9"/>
  <c r="H260" i="9"/>
  <c r="I254" i="9"/>
  <c r="P246" i="9" a="1"/>
  <c r="P246" i="9" s="1"/>
  <c r="K242" i="9"/>
  <c r="O238" i="9"/>
  <c r="I240" i="9"/>
  <c r="N230" i="9"/>
  <c r="O224" i="9"/>
  <c r="H226" i="9"/>
  <c r="P212" i="9" a="1"/>
  <c r="P212" i="9" s="1"/>
  <c r="Q206" i="9"/>
  <c r="H206" i="9"/>
  <c r="L196" i="9"/>
  <c r="P192" i="9" a="1"/>
  <c r="P192" i="9" s="1"/>
  <c r="K188" i="9"/>
  <c r="H192" i="9"/>
  <c r="I186" i="9"/>
  <c r="N176" i="9"/>
  <c r="K174" i="9"/>
  <c r="A176" i="9"/>
  <c r="P164" i="9" a="1"/>
  <c r="P164" i="9" s="1"/>
  <c r="J160" i="9"/>
  <c r="H158" i="9"/>
  <c r="H144" i="9"/>
  <c r="L134" i="9"/>
  <c r="P130" i="9" a="1"/>
  <c r="P130" i="9" s="1"/>
  <c r="N128" i="9"/>
  <c r="H130" i="9"/>
  <c r="M120" i="9"/>
  <c r="N114" i="9"/>
  <c r="Q110" i="9"/>
  <c r="H104" i="9"/>
  <c r="M94" i="9"/>
  <c r="Q90" i="9"/>
  <c r="H90" i="9"/>
  <c r="I84" i="9"/>
  <c r="M68" i="9"/>
  <c r="N56" i="9"/>
  <c r="O32" i="9"/>
  <c r="L16" i="9"/>
  <c r="H603" i="9"/>
  <c r="I597" i="9"/>
  <c r="A591" i="9"/>
  <c r="M476" i="9"/>
  <c r="N470" i="9"/>
  <c r="O464" i="9"/>
  <c r="P458" i="9" a="1"/>
  <c r="P458" i="9" s="1"/>
  <c r="Q452" i="9"/>
  <c r="H400" i="9"/>
  <c r="H380" i="9"/>
  <c r="M345" i="9"/>
  <c r="K343" i="9"/>
  <c r="H358" i="9"/>
  <c r="Q342" i="9"/>
  <c r="L338" i="9"/>
  <c r="A340" i="9"/>
  <c r="J330" i="9"/>
  <c r="O326" i="9"/>
  <c r="H328" i="9"/>
  <c r="I322" i="9"/>
  <c r="N312" i="9"/>
  <c r="H314" i="9"/>
  <c r="L304" i="9"/>
  <c r="P300" i="9" a="1"/>
  <c r="P300" i="9" s="1"/>
  <c r="Q294" i="9"/>
  <c r="L290" i="9"/>
  <c r="A292" i="9"/>
  <c r="P280" i="9" a="1"/>
  <c r="P280" i="9" s="1"/>
  <c r="K276" i="9"/>
  <c r="A278" i="9"/>
  <c r="M264" i="9"/>
  <c r="Q260" i="9"/>
  <c r="K256" i="9"/>
  <c r="A258" i="9"/>
  <c r="M250" i="9"/>
  <c r="N244" i="9"/>
  <c r="H246" i="9"/>
  <c r="M236" i="9"/>
  <c r="P232" i="9" a="1"/>
  <c r="P232" i="9" s="1"/>
  <c r="K228" i="9"/>
  <c r="H232" i="9"/>
  <c r="P218" i="9" a="1"/>
  <c r="P218" i="9" s="1"/>
  <c r="J214" i="9"/>
  <c r="O210" i="9"/>
  <c r="L208" i="9"/>
  <c r="M202" i="9"/>
  <c r="Q198" i="9"/>
  <c r="L194" i="9"/>
  <c r="A196" i="9"/>
  <c r="P184" i="9" a="1"/>
  <c r="P184" i="9" s="1"/>
  <c r="O182" i="9"/>
  <c r="H184" i="9"/>
  <c r="M168" i="9"/>
  <c r="N162" i="9"/>
  <c r="O156" i="9"/>
  <c r="K140" i="9"/>
  <c r="A142" i="9"/>
  <c r="J132" i="9"/>
  <c r="K126" i="9"/>
  <c r="O122" i="9"/>
  <c r="I124" i="9"/>
  <c r="J112" i="9"/>
  <c r="O108" i="9"/>
  <c r="L100" i="9"/>
  <c r="P96" i="9" a="1"/>
  <c r="P96" i="9" s="1"/>
  <c r="J92" i="9"/>
  <c r="O88" i="9"/>
  <c r="A88" i="9"/>
  <c r="P76" i="9" a="1"/>
  <c r="P76" i="9" s="1"/>
  <c r="K66" i="9"/>
  <c r="L54" i="9"/>
  <c r="A38" i="9"/>
  <c r="N24" i="9"/>
  <c r="J14" i="9"/>
  <c r="N434" i="9"/>
  <c r="H422" i="9"/>
  <c r="P48" i="9" a="1"/>
  <c r="P48" i="9" s="1"/>
  <c r="L46" i="9"/>
  <c r="J44" i="9"/>
  <c r="I406" i="9"/>
  <c r="I394" i="9"/>
  <c r="A382" i="9"/>
  <c r="Q347" i="9"/>
  <c r="I360" i="9"/>
  <c r="N340" i="9"/>
  <c r="H342" i="9"/>
  <c r="M332" i="9"/>
  <c r="P328" i="9" a="1"/>
  <c r="P328" i="9" s="1"/>
  <c r="K324" i="9"/>
  <c r="L318" i="9"/>
  <c r="I316" i="9"/>
  <c r="N306" i="9"/>
  <c r="H308" i="9"/>
  <c r="L298" i="9"/>
  <c r="J296" i="9"/>
  <c r="N292" i="9"/>
  <c r="H294" i="9"/>
  <c r="M284" i="9"/>
  <c r="J282" i="9"/>
  <c r="O278" i="9"/>
  <c r="H280" i="9"/>
  <c r="P266" i="9" a="1"/>
  <c r="P266" i="9" s="1"/>
  <c r="A268" i="9"/>
  <c r="O258" i="9"/>
  <c r="I260" i="9"/>
  <c r="J248" i="9"/>
  <c r="Q246" i="9"/>
  <c r="L242" i="9"/>
  <c r="A244" i="9"/>
  <c r="J234" i="9"/>
  <c r="O230" i="9"/>
  <c r="A230" i="9"/>
  <c r="M216" i="9"/>
  <c r="Q212" i="9"/>
  <c r="H212" i="9"/>
  <c r="I206" i="9"/>
  <c r="M196" i="9"/>
  <c r="Q192" i="9"/>
  <c r="L188" i="9"/>
  <c r="I192" i="9"/>
  <c r="J180" i="9"/>
  <c r="O176" i="9"/>
  <c r="L174" i="9"/>
  <c r="I172" i="9"/>
  <c r="Q164" i="9"/>
  <c r="K160" i="9"/>
  <c r="I158" i="9"/>
  <c r="I144" i="9"/>
  <c r="M134" i="9"/>
  <c r="Q130" i="9"/>
  <c r="O128" i="9"/>
  <c r="I130" i="9"/>
  <c r="N120" i="9"/>
  <c r="O114" i="9"/>
  <c r="A108" i="9"/>
  <c r="I104" i="9"/>
  <c r="N94" i="9"/>
  <c r="H96" i="9"/>
  <c r="I90" i="9"/>
  <c r="J78" i="9"/>
  <c r="N68" i="9"/>
  <c r="O56" i="9"/>
  <c r="A32" i="9"/>
  <c r="M16" i="9"/>
  <c r="I603" i="9"/>
  <c r="A597" i="9"/>
  <c r="M482" i="9"/>
  <c r="N476" i="9"/>
  <c r="O470" i="9"/>
  <c r="P464" i="9" a="1"/>
  <c r="P464" i="9" s="1"/>
  <c r="Q458" i="9"/>
  <c r="J452" i="9"/>
  <c r="I400" i="9"/>
  <c r="I380" i="9"/>
  <c r="I364" i="9"/>
  <c r="L343" i="9"/>
  <c r="A354" i="9"/>
  <c r="H348" i="9"/>
  <c r="M338" i="9"/>
  <c r="P334" i="9" a="1"/>
  <c r="P334" i="9" s="1"/>
  <c r="K330" i="9"/>
  <c r="A332" i="9"/>
  <c r="P320" i="9" a="1"/>
  <c r="P320" i="9" s="1"/>
  <c r="J316" i="9"/>
  <c r="O312" i="9"/>
  <c r="I314" i="9"/>
  <c r="M304" i="9"/>
  <c r="Q300" i="9"/>
  <c r="H300" i="9"/>
  <c r="M290" i="9"/>
  <c r="P286" i="9" a="1"/>
  <c r="P286" i="9" s="1"/>
  <c r="Q280" i="9"/>
  <c r="L276" i="9"/>
  <c r="I274" i="9"/>
  <c r="N264" i="9"/>
  <c r="H266" i="9"/>
  <c r="L256" i="9"/>
  <c r="P252" i="9" a="1"/>
  <c r="P252" i="9" s="1"/>
  <c r="N250" i="9"/>
  <c r="O244" i="9"/>
  <c r="I246" i="9"/>
  <c r="N236" i="9"/>
  <c r="Q232" i="9"/>
  <c r="L228" i="9"/>
  <c r="M222" i="9"/>
  <c r="Q218" i="9"/>
  <c r="K214" i="9"/>
  <c r="A216" i="9"/>
  <c r="M208" i="9"/>
  <c r="N202" i="9"/>
  <c r="H204" i="9"/>
  <c r="M194" i="9"/>
  <c r="P190" i="9" a="1"/>
  <c r="P190" i="9" s="1"/>
  <c r="Q184" i="9"/>
  <c r="A188" i="9"/>
  <c r="I178" i="9"/>
  <c r="N168" i="9"/>
  <c r="O162" i="9"/>
  <c r="A162" i="9"/>
  <c r="L140" i="9"/>
  <c r="P136" i="9" a="1"/>
  <c r="P136" i="9" s="1"/>
  <c r="K132" i="9"/>
  <c r="L126" i="9"/>
  <c r="A128" i="9"/>
  <c r="J118" i="9"/>
  <c r="K112" i="9"/>
  <c r="L106" i="9"/>
  <c r="M100" i="9"/>
  <c r="Q96" i="9"/>
  <c r="K92" i="9"/>
  <c r="A94" i="9"/>
  <c r="P82" i="9" a="1"/>
  <c r="P82" i="9" s="1"/>
  <c r="Q76" i="9"/>
  <c r="L66" i="9"/>
  <c r="M54" i="9"/>
  <c r="P38" i="9" a="1"/>
  <c r="P38" i="9" s="1"/>
  <c r="O24" i="9"/>
  <c r="K204" i="9"/>
  <c r="Q104" i="9"/>
  <c r="H80" i="9"/>
  <c r="A66" i="9"/>
  <c r="M434" i="9"/>
  <c r="A446" i="9"/>
  <c r="I422" i="9"/>
  <c r="A48" i="9"/>
  <c r="N46" i="9"/>
  <c r="K44" i="9"/>
  <c r="A406" i="9"/>
  <c r="A394" i="9"/>
  <c r="H382" i="9"/>
  <c r="A366" i="9"/>
  <c r="H356" i="9"/>
  <c r="O340" i="9"/>
  <c r="I342" i="9"/>
  <c r="N332" i="9"/>
  <c r="Q328" i="9"/>
  <c r="L324" i="9"/>
  <c r="P314" i="9" a="1"/>
  <c r="P314" i="9" s="1"/>
  <c r="J310" i="9"/>
  <c r="O306" i="9"/>
  <c r="I308" i="9"/>
  <c r="M298" i="9"/>
  <c r="K296" i="9"/>
  <c r="O292" i="9"/>
  <c r="I294" i="9"/>
  <c r="N284" i="9"/>
  <c r="K282" i="9"/>
  <c r="A284" i="9"/>
  <c r="M270" i="9"/>
  <c r="Q266" i="9"/>
  <c r="K262" i="9"/>
  <c r="A264" i="9"/>
  <c r="J254" i="9"/>
  <c r="K248" i="9"/>
  <c r="H252" i="9"/>
  <c r="M242" i="9"/>
  <c r="P238" i="9" a="1"/>
  <c r="P238" i="9" s="1"/>
  <c r="K234" i="9"/>
  <c r="A236" i="9"/>
  <c r="I226" i="9"/>
  <c r="N216" i="9"/>
  <c r="H218" i="9"/>
  <c r="I212" i="9"/>
  <c r="J200" i="9"/>
  <c r="N196" i="9"/>
  <c r="H198" i="9"/>
  <c r="M188" i="9"/>
  <c r="J186" i="9"/>
  <c r="K180" i="9"/>
  <c r="A182" i="9"/>
  <c r="P170" i="9" a="1"/>
  <c r="P170" i="9" s="1"/>
  <c r="J166" i="9"/>
  <c r="H170" i="9"/>
  <c r="L160" i="9"/>
  <c r="J152" i="9"/>
  <c r="J138" i="9"/>
  <c r="N134" i="9"/>
  <c r="H136" i="9"/>
  <c r="A134" i="9"/>
  <c r="J124" i="9"/>
  <c r="O120" i="9"/>
  <c r="H116" i="9"/>
  <c r="P102" i="9" a="1"/>
  <c r="P102" i="9" s="1"/>
  <c r="J98" i="9"/>
  <c r="O94" i="9"/>
  <c r="I96" i="9"/>
  <c r="J84" i="9"/>
  <c r="K78" i="9"/>
  <c r="O68" i="9"/>
  <c r="A62" i="9"/>
  <c r="P32" i="9" a="1"/>
  <c r="P32" i="9" s="1"/>
  <c r="N16" i="9"/>
  <c r="A603" i="9"/>
  <c r="M488" i="9"/>
  <c r="N482" i="9"/>
  <c r="O476" i="9"/>
  <c r="P470" i="9" a="1"/>
  <c r="P470" i="9" s="1"/>
  <c r="Q464" i="9"/>
  <c r="J458" i="9"/>
  <c r="K452" i="9"/>
  <c r="A400" i="9"/>
  <c r="A380" i="9"/>
  <c r="N345" i="9"/>
  <c r="H362" i="9"/>
  <c r="H354" i="9"/>
  <c r="I348" i="9"/>
  <c r="N338" i="9"/>
  <c r="Q334" i="9"/>
  <c r="L330" i="9"/>
  <c r="I328" i="9"/>
  <c r="Q320" i="9"/>
  <c r="K316" i="9"/>
  <c r="A318" i="9"/>
  <c r="J308" i="9"/>
  <c r="N304" i="9"/>
  <c r="H306" i="9"/>
  <c r="I300" i="9"/>
  <c r="N290" i="9"/>
  <c r="Q286" i="9"/>
  <c r="H286" i="9"/>
  <c r="P272" i="9" a="1"/>
  <c r="P272" i="9" s="1"/>
  <c r="J268" i="9"/>
  <c r="O264" i="9"/>
  <c r="I266" i="9"/>
  <c r="M256" i="9"/>
  <c r="Q252" i="9"/>
  <c r="O250" i="9"/>
  <c r="A250" i="9"/>
  <c r="J240" i="9"/>
  <c r="O236" i="9"/>
  <c r="H238" i="9"/>
  <c r="I232" i="9"/>
  <c r="N222" i="9"/>
  <c r="H224" i="9"/>
  <c r="L214" i="9"/>
  <c r="P210" i="9" a="1"/>
  <c r="P210" i="9" s="1"/>
  <c r="N208" i="9"/>
  <c r="O202" i="9"/>
  <c r="I204" i="9"/>
  <c r="N194" i="9"/>
  <c r="Q190" i="9"/>
  <c r="H190" i="9"/>
  <c r="I184" i="9"/>
  <c r="J172" i="9"/>
  <c r="O168" i="9"/>
  <c r="A168" i="9"/>
  <c r="P156" i="9" a="1"/>
  <c r="P156" i="9" s="1"/>
  <c r="M140" i="9"/>
  <c r="Q136" i="9"/>
  <c r="L132" i="9"/>
  <c r="M126" i="9"/>
  <c r="P122" i="9" a="1"/>
  <c r="P122" i="9" s="1"/>
  <c r="K118" i="9"/>
  <c r="A114" i="9"/>
  <c r="M106" i="9"/>
  <c r="N100" i="9"/>
  <c r="H102" i="9"/>
  <c r="L92" i="9"/>
  <c r="P88" i="9" a="1"/>
  <c r="P88" i="9" s="1"/>
  <c r="Q82" i="9"/>
  <c r="H82" i="9"/>
  <c r="M66" i="9"/>
  <c r="N54" i="9"/>
  <c r="Q38" i="9"/>
  <c r="K14" i="9"/>
  <c r="L204" i="9"/>
  <c r="H92" i="9"/>
  <c r="I80" i="9"/>
  <c r="Q60" i="9"/>
  <c r="O434" i="9"/>
  <c r="H446" i="9"/>
  <c r="I420" i="9"/>
  <c r="Q48" i="9"/>
  <c r="O46" i="9"/>
  <c r="L44" i="9"/>
  <c r="A404" i="9"/>
  <c r="A392" i="9"/>
  <c r="A378" i="9"/>
  <c r="J347" i="9"/>
  <c r="I356" i="9"/>
  <c r="A346" i="9"/>
  <c r="J336" i="9"/>
  <c r="O332" i="9"/>
  <c r="H334" i="9"/>
  <c r="M318" i="9"/>
  <c r="Q314" i="9"/>
  <c r="K310" i="9"/>
  <c r="A312" i="9"/>
  <c r="J302" i="9"/>
  <c r="N298" i="9"/>
  <c r="L296" i="9"/>
  <c r="A298" i="9"/>
  <c r="J288" i="9"/>
  <c r="O284" i="9"/>
  <c r="L282" i="9"/>
  <c r="I280" i="9"/>
  <c r="N270" i="9"/>
  <c r="J266" i="9"/>
  <c r="I268" i="9"/>
  <c r="P258" i="9" a="1"/>
  <c r="P258" i="9" s="1"/>
  <c r="K254" i="9"/>
  <c r="L248" i="9"/>
  <c r="I252" i="9"/>
  <c r="N242" i="9"/>
  <c r="Q238" i="9"/>
  <c r="L234" i="9"/>
  <c r="P224" i="9" a="1"/>
  <c r="P224" i="9" s="1"/>
  <c r="J220" i="9"/>
  <c r="O216" i="9"/>
  <c r="I218" i="9"/>
  <c r="J206" i="9"/>
  <c r="K200" i="9"/>
  <c r="O196" i="9"/>
  <c r="I198" i="9"/>
  <c r="N188" i="9"/>
  <c r="K186" i="9"/>
  <c r="L180" i="9"/>
  <c r="M174" i="9"/>
  <c r="Q170" i="9"/>
  <c r="K166" i="9"/>
  <c r="I170" i="9"/>
  <c r="M160" i="9"/>
  <c r="K152" i="9"/>
  <c r="K138" i="9"/>
  <c r="O134" i="9"/>
  <c r="I136" i="9"/>
  <c r="P128" i="9" a="1"/>
  <c r="P128" i="9" s="1"/>
  <c r="K124" i="9"/>
  <c r="A120" i="9"/>
  <c r="I116" i="9"/>
  <c r="Q102" i="9"/>
  <c r="K98" i="9"/>
  <c r="A100" i="9"/>
  <c r="J90" i="9"/>
  <c r="K84" i="9"/>
  <c r="L78" i="9"/>
  <c r="A74" i="9"/>
  <c r="P56" i="9" a="1"/>
  <c r="P56" i="9" s="1"/>
  <c r="Q32" i="9"/>
  <c r="M494" i="9"/>
  <c r="N488" i="9"/>
  <c r="O482" i="9"/>
  <c r="P476" i="9" a="1"/>
  <c r="P476" i="9" s="1"/>
  <c r="Q470" i="9"/>
  <c r="J464" i="9"/>
  <c r="K458" i="9"/>
  <c r="L452" i="9"/>
  <c r="I396" i="9"/>
  <c r="I376" i="9"/>
  <c r="O345" i="9"/>
  <c r="M343" i="9"/>
  <c r="I354" i="9"/>
  <c r="J342" i="9"/>
  <c r="O338" i="9"/>
  <c r="H340" i="9"/>
  <c r="P326" i="9" a="1"/>
  <c r="P326" i="9" s="1"/>
  <c r="J322" i="9"/>
  <c r="H326" i="9"/>
  <c r="L316" i="9"/>
  <c r="P312" i="9" a="1"/>
  <c r="P312" i="9" s="1"/>
  <c r="K308" i="9"/>
  <c r="O304" i="9"/>
  <c r="I306" i="9"/>
  <c r="J294" i="9"/>
  <c r="O290" i="9"/>
  <c r="H292" i="9"/>
  <c r="M276" i="9"/>
  <c r="Q272" i="9"/>
  <c r="K268" i="9"/>
  <c r="P264" i="9" a="1"/>
  <c r="P264" i="9" s="1"/>
  <c r="J260" i="9"/>
  <c r="N256" i="9"/>
  <c r="H258" i="9"/>
  <c r="A256" i="9"/>
  <c r="P244" i="9" a="1"/>
  <c r="P244" i="9" s="1"/>
  <c r="K240" i="9"/>
  <c r="A242" i="9"/>
  <c r="M228" i="9"/>
  <c r="J226" i="9"/>
  <c r="O222" i="9"/>
  <c r="I224" i="9"/>
  <c r="M214" i="9"/>
  <c r="Q210" i="9"/>
  <c r="O208" i="9"/>
  <c r="A208" i="9"/>
  <c r="J198" i="9"/>
  <c r="O194" i="9"/>
  <c r="H196" i="9"/>
  <c r="P182" i="9" a="1"/>
  <c r="P182" i="9" s="1"/>
  <c r="J178" i="9"/>
  <c r="K172" i="9"/>
  <c r="A174" i="9"/>
  <c r="P162" i="9" a="1"/>
  <c r="P162" i="9" s="1"/>
  <c r="Q156" i="9"/>
  <c r="N140" i="9"/>
  <c r="H142" i="9"/>
  <c r="M132" i="9"/>
  <c r="N126" i="9"/>
  <c r="Q122" i="9"/>
  <c r="L112" i="9"/>
  <c r="P108" i="9" a="1"/>
  <c r="P108" i="9" s="1"/>
  <c r="N106" i="9"/>
  <c r="O100" i="9"/>
  <c r="I102" i="9"/>
  <c r="M92" i="9"/>
  <c r="Q88" i="9"/>
  <c r="H88" i="9"/>
  <c r="I82" i="9"/>
  <c r="N66" i="9"/>
  <c r="O54" i="9"/>
  <c r="P24" i="9" a="1"/>
  <c r="P24" i="9" s="1"/>
  <c r="L14" i="9"/>
  <c r="H449" i="9"/>
  <c r="O351" i="9"/>
  <c r="H110" i="9"/>
  <c r="I92" i="9"/>
  <c r="J74" i="9"/>
  <c r="H66" i="9"/>
  <c r="P434" i="9" a="1"/>
  <c r="P434" i="9" s="1"/>
  <c r="I446" i="9"/>
  <c r="A420" i="9"/>
  <c r="A54" i="9"/>
  <c r="H48" i="9"/>
  <c r="A46" i="9"/>
  <c r="M44" i="9"/>
  <c r="H404" i="9"/>
  <c r="H392" i="9"/>
  <c r="H378" i="9"/>
  <c r="K347" i="9"/>
  <c r="A356" i="9"/>
  <c r="P340" i="9" a="1"/>
  <c r="P340" i="9" s="1"/>
  <c r="K336" i="9"/>
  <c r="A338" i="9"/>
  <c r="M324" i="9"/>
  <c r="N318" i="9"/>
  <c r="H320" i="9"/>
  <c r="L310" i="9"/>
  <c r="P306" i="9" a="1"/>
  <c r="P306" i="9" s="1"/>
  <c r="K302" i="9"/>
  <c r="O298" i="9"/>
  <c r="M296" i="9"/>
  <c r="P292" i="9" a="1"/>
  <c r="P292" i="9" s="1"/>
  <c r="K288" i="9"/>
  <c r="A290" i="9"/>
  <c r="P278" i="9" a="1"/>
  <c r="P278" i="9" s="1"/>
  <c r="J274" i="9"/>
  <c r="O270" i="9"/>
  <c r="K266" i="9"/>
  <c r="L262" i="9"/>
  <c r="Q258" i="9"/>
  <c r="L254" i="9"/>
  <c r="M248" i="9"/>
  <c r="J246" i="9"/>
  <c r="O242" i="9"/>
  <c r="H244" i="9"/>
  <c r="P230" i="9" a="1"/>
  <c r="P230" i="9" s="1"/>
  <c r="Q224" i="9"/>
  <c r="K220" i="9"/>
  <c r="A222" i="9"/>
  <c r="J212" i="9"/>
  <c r="K206" i="9"/>
  <c r="L200" i="9"/>
  <c r="A202" i="9"/>
  <c r="J192" i="9"/>
  <c r="O188" i="9"/>
  <c r="L186" i="9"/>
  <c r="P176" i="9" a="1"/>
  <c r="P176" i="9" s="1"/>
  <c r="N174" i="9"/>
  <c r="H176" i="9"/>
  <c r="L166" i="9"/>
  <c r="J164" i="9"/>
  <c r="N160" i="9"/>
  <c r="L152" i="9"/>
  <c r="L138" i="9"/>
  <c r="A140" i="9"/>
  <c r="J130" i="9"/>
  <c r="Q128" i="9"/>
  <c r="A126" i="9"/>
  <c r="P114" i="9" a="1"/>
  <c r="P114" i="9" s="1"/>
  <c r="J110" i="9"/>
  <c r="H108" i="9"/>
  <c r="L98" i="9"/>
  <c r="P94" i="9" a="1"/>
  <c r="P94" i="9" s="1"/>
  <c r="K90" i="9"/>
  <c r="L84" i="9"/>
  <c r="M78" i="9"/>
  <c r="P68" i="9" a="1"/>
  <c r="P68" i="9" s="1"/>
  <c r="Q56" i="9"/>
  <c r="O16" i="9"/>
  <c r="M500" i="9"/>
  <c r="N494" i="9"/>
  <c r="O488" i="9"/>
  <c r="P482" i="9" a="1"/>
  <c r="P482" i="9" s="1"/>
  <c r="Q476" i="9"/>
  <c r="J470" i="9"/>
  <c r="K464" i="9"/>
  <c r="L458" i="9"/>
  <c r="H555" i="9"/>
  <c r="A396" i="9"/>
  <c r="A376" i="9"/>
  <c r="P345" i="9" a="1"/>
  <c r="P345" i="9" s="1"/>
  <c r="I362" i="9"/>
  <c r="H350" i="9"/>
  <c r="K342" i="9"/>
  <c r="A344" i="9"/>
  <c r="M330" i="9"/>
  <c r="Q326" i="9"/>
  <c r="K322" i="9"/>
  <c r="I326" i="9"/>
  <c r="M316" i="9"/>
  <c r="Q312" i="9"/>
  <c r="L308" i="9"/>
  <c r="A310" i="9"/>
  <c r="J300" i="9"/>
  <c r="K294" i="9"/>
  <c r="A296" i="9"/>
  <c r="I286" i="9"/>
  <c r="N276" i="9"/>
  <c r="H278" i="9"/>
  <c r="L268" i="9"/>
  <c r="Q264" i="9"/>
  <c r="K260" i="9"/>
  <c r="O256" i="9"/>
  <c r="I258" i="9"/>
  <c r="P250" i="9" a="1"/>
  <c r="P250" i="9" s="1"/>
  <c r="Q244" i="9"/>
  <c r="L240" i="9"/>
  <c r="I238" i="9"/>
  <c r="N228" i="9"/>
  <c r="K226" i="9"/>
  <c r="A228" i="9"/>
  <c r="J218" i="9"/>
  <c r="N214" i="9"/>
  <c r="H216" i="9"/>
  <c r="A214" i="9"/>
  <c r="P202" i="9" a="1"/>
  <c r="P202" i="9" s="1"/>
  <c r="K198" i="9"/>
  <c r="A200" i="9"/>
  <c r="I190" i="9"/>
  <c r="Q182" i="9"/>
  <c r="K178" i="9"/>
  <c r="L172" i="9"/>
  <c r="P168" i="9" a="1"/>
  <c r="P168" i="9" s="1"/>
  <c r="Q162" i="9"/>
  <c r="H162" i="9"/>
  <c r="O140" i="9"/>
  <c r="I142" i="9"/>
  <c r="N132" i="9"/>
  <c r="O126" i="9"/>
  <c r="L118" i="9"/>
  <c r="M112" i="9"/>
  <c r="Q108" i="9"/>
  <c r="O106" i="9"/>
  <c r="A106" i="9"/>
  <c r="J96" i="9"/>
  <c r="N92" i="9"/>
  <c r="H94" i="9"/>
  <c r="I88" i="9"/>
  <c r="J76" i="9"/>
  <c r="O66" i="9"/>
  <c r="I38" i="9"/>
  <c r="Q24" i="9"/>
  <c r="M14" i="9"/>
  <c r="M204" i="9"/>
  <c r="I110" i="9"/>
  <c r="J86" i="9"/>
  <c r="K74" i="9"/>
  <c r="Q434" i="9"/>
  <c r="H420" i="9"/>
  <c r="H54" i="9"/>
  <c r="I48" i="9"/>
  <c r="P46" i="9" a="1"/>
  <c r="P46" i="9" s="1"/>
  <c r="N44" i="9"/>
  <c r="I404" i="9"/>
  <c r="I392" i="9"/>
  <c r="I378" i="9"/>
  <c r="L347" i="9"/>
  <c r="I352" i="9"/>
  <c r="Q340" i="9"/>
  <c r="L336" i="9"/>
  <c r="I334" i="9"/>
  <c r="N324" i="9"/>
  <c r="O318" i="9"/>
  <c r="I320" i="9"/>
  <c r="M310" i="9"/>
  <c r="Q306" i="9"/>
  <c r="L302" i="9"/>
  <c r="A304" i="9"/>
  <c r="N296" i="9"/>
  <c r="Q292" i="9"/>
  <c r="L288" i="9"/>
  <c r="M282" i="9"/>
  <c r="Q278" i="9"/>
  <c r="K274" i="9"/>
  <c r="A276" i="9"/>
  <c r="L266" i="9"/>
  <c r="M262" i="9"/>
  <c r="H264" i="9"/>
  <c r="M254" i="9"/>
  <c r="N248" i="9"/>
  <c r="K246" i="9"/>
  <c r="A248" i="9"/>
  <c r="M234" i="9"/>
  <c r="Q230" i="9"/>
  <c r="H230" i="9"/>
  <c r="L220" i="9"/>
  <c r="P216" i="9" a="1"/>
  <c r="P216" i="9" s="1"/>
  <c r="K212" i="9"/>
  <c r="L206" i="9"/>
  <c r="M200" i="9"/>
  <c r="P196" i="9" a="1"/>
  <c r="P196" i="9" s="1"/>
  <c r="K192" i="9"/>
  <c r="A194" i="9"/>
  <c r="M180" i="9"/>
  <c r="Q176" i="9"/>
  <c r="O174" i="9"/>
  <c r="I176" i="9"/>
  <c r="M166" i="9"/>
  <c r="K164" i="9"/>
  <c r="O160" i="9"/>
  <c r="M152" i="9"/>
  <c r="M138" i="9"/>
  <c r="P134" i="9" a="1"/>
  <c r="P134" i="9" s="1"/>
  <c r="K130" i="9"/>
  <c r="L124" i="9"/>
  <c r="P120" i="9" a="1"/>
  <c r="P120" i="9" s="1"/>
  <c r="Q114" i="9"/>
  <c r="K110" i="9"/>
  <c r="I108" i="9"/>
  <c r="M98" i="9"/>
  <c r="Q94" i="9"/>
  <c r="L90" i="9"/>
  <c r="M84" i="9"/>
  <c r="N78" i="9"/>
  <c r="Q68" i="9"/>
  <c r="I32" i="9"/>
  <c r="A16" i="9"/>
  <c r="N500" i="9"/>
  <c r="O494" i="9"/>
  <c r="P488" i="9" a="1"/>
  <c r="P488" i="9" s="1"/>
  <c r="Q482" i="9"/>
  <c r="J476" i="9"/>
  <c r="K470" i="9"/>
  <c r="L464" i="9"/>
  <c r="H561" i="9"/>
  <c r="I555" i="9"/>
  <c r="H396" i="9"/>
  <c r="H376" i="9"/>
  <c r="Q345" i="9"/>
  <c r="N343" i="9"/>
  <c r="I350" i="9"/>
  <c r="L342" i="9"/>
  <c r="I340" i="9"/>
  <c r="N330" i="9"/>
  <c r="H332" i="9"/>
  <c r="L322" i="9"/>
  <c r="J320" i="9"/>
  <c r="N316" i="9"/>
  <c r="H318" i="9"/>
  <c r="M308" i="9"/>
  <c r="P304" i="9" a="1"/>
  <c r="P304" i="9" s="1"/>
  <c r="K300" i="9"/>
  <c r="L294" i="9"/>
  <c r="I292" i="9"/>
  <c r="J280" i="9"/>
  <c r="O276" i="9"/>
  <c r="I278" i="9"/>
  <c r="M268" i="9"/>
  <c r="J264" i="9"/>
  <c r="L260" i="9"/>
  <c r="A262" i="9"/>
  <c r="J252" i="9"/>
  <c r="Q250" i="9"/>
  <c r="H250" i="9"/>
  <c r="P236" i="9" a="1"/>
  <c r="P236" i="9" s="1"/>
  <c r="J232" i="9"/>
  <c r="O228" i="9"/>
  <c r="L226" i="9"/>
  <c r="P222" i="9" a="1"/>
  <c r="P222" i="9" s="1"/>
  <c r="K218" i="9"/>
  <c r="O214" i="9"/>
  <c r="I216" i="9"/>
  <c r="P208" i="9" a="1"/>
  <c r="P208" i="9" s="1"/>
  <c r="Q202" i="9"/>
  <c r="L198" i="9"/>
  <c r="I196" i="9"/>
  <c r="J184" i="9"/>
  <c r="H188" i="9"/>
  <c r="L178" i="9"/>
  <c r="M172" i="9"/>
  <c r="Q168" i="9"/>
  <c r="H168" i="9"/>
  <c r="I162" i="9"/>
  <c r="A146" i="9"/>
  <c r="J136" i="9"/>
  <c r="O132" i="9"/>
  <c r="H128" i="9"/>
  <c r="M118" i="9"/>
  <c r="N112" i="9"/>
  <c r="H114" i="9"/>
  <c r="A112" i="9"/>
  <c r="P100" i="9" a="1"/>
  <c r="P100" i="9" s="1"/>
  <c r="K96" i="9"/>
  <c r="O92" i="9"/>
  <c r="I94" i="9"/>
  <c r="J82" i="9"/>
  <c r="K76" i="9"/>
  <c r="P54" i="9" a="1"/>
  <c r="P54" i="9" s="1"/>
  <c r="H38" i="9"/>
  <c r="A24" i="9"/>
  <c r="N14" i="9"/>
  <c r="J434" i="9"/>
  <c r="I54" i="9"/>
  <c r="J48" i="9"/>
  <c r="Q46" i="9"/>
  <c r="O44" i="9"/>
  <c r="I435" i="9"/>
  <c r="I402" i="9"/>
  <c r="I388" i="9"/>
  <c r="H374" i="9"/>
  <c r="H366" i="9"/>
  <c r="A352" i="9"/>
  <c r="H346" i="9"/>
  <c r="P332" i="9" a="1"/>
  <c r="P332" i="9" s="1"/>
  <c r="J328" i="9"/>
  <c r="O324" i="9"/>
  <c r="A324" i="9"/>
  <c r="J314" i="9"/>
  <c r="N310" i="9"/>
  <c r="H312" i="9"/>
  <c r="M302" i="9"/>
  <c r="P298" i="9" a="1"/>
  <c r="P298" i="9" s="1"/>
  <c r="O296" i="9"/>
  <c r="H298" i="9"/>
  <c r="P284" i="9" a="1"/>
  <c r="P284" i="9" s="1"/>
  <c r="N282" i="9"/>
  <c r="H284" i="9"/>
  <c r="L274" i="9"/>
  <c r="P270" i="9" a="1"/>
  <c r="P270" i="9" s="1"/>
  <c r="M266" i="9"/>
  <c r="N262" i="9"/>
  <c r="I264" i="9"/>
  <c r="N254" i="9"/>
  <c r="O248" i="9"/>
  <c r="L246" i="9"/>
  <c r="I244" i="9"/>
  <c r="N234" i="9"/>
  <c r="H236" i="9"/>
  <c r="I230" i="9"/>
  <c r="M220" i="9"/>
  <c r="Q216" i="9"/>
  <c r="L212" i="9"/>
  <c r="M206" i="9"/>
  <c r="N200" i="9"/>
  <c r="Q196" i="9"/>
  <c r="L192" i="9"/>
  <c r="M186" i="9"/>
  <c r="N180" i="9"/>
  <c r="H182" i="9"/>
  <c r="A180" i="9"/>
  <c r="J170" i="9"/>
  <c r="N166" i="9"/>
  <c r="L164" i="9"/>
  <c r="A166" i="9"/>
  <c r="N152" i="9"/>
  <c r="N138" i="9"/>
  <c r="Q134" i="9"/>
  <c r="H134" i="9"/>
  <c r="M124" i="9"/>
  <c r="Q120" i="9"/>
  <c r="H120" i="9"/>
  <c r="L110" i="9"/>
  <c r="J102" i="9"/>
  <c r="N98" i="9"/>
  <c r="H100" i="9"/>
  <c r="M90" i="9"/>
  <c r="N84" i="9"/>
  <c r="O78" i="9"/>
  <c r="I62" i="9"/>
  <c r="H32" i="9"/>
  <c r="P16" i="9" a="1"/>
  <c r="P16" i="9" s="1"/>
  <c r="O500" i="9"/>
  <c r="P494" i="9" a="1"/>
  <c r="P494" i="9" s="1"/>
  <c r="Q488" i="9"/>
  <c r="J482" i="9"/>
  <c r="K476" i="9"/>
  <c r="L470" i="9"/>
  <c r="H567" i="9"/>
  <c r="I561" i="9"/>
  <c r="A555" i="9"/>
  <c r="A390" i="9"/>
  <c r="A372" i="9"/>
  <c r="A364" i="9"/>
  <c r="O343" i="9"/>
  <c r="A350" i="9"/>
  <c r="P338" i="9" a="1"/>
  <c r="P338" i="9" s="1"/>
  <c r="J334" i="9"/>
  <c r="O330" i="9"/>
  <c r="I332" i="9"/>
  <c r="M322" i="9"/>
  <c r="K320" i="9"/>
  <c r="O316" i="9"/>
  <c r="I318" i="9"/>
  <c r="N308" i="9"/>
  <c r="Q304" i="9"/>
  <c r="L300" i="9"/>
  <c r="P290" i="9" a="1"/>
  <c r="P290" i="9" s="1"/>
  <c r="J286" i="9"/>
  <c r="K280" i="9"/>
  <c r="A282" i="9"/>
  <c r="J272" i="9"/>
  <c r="N268" i="9"/>
  <c r="K264" i="9"/>
  <c r="M260" i="9"/>
  <c r="P256" i="9" a="1"/>
  <c r="P256" i="9" s="1"/>
  <c r="K252" i="9"/>
  <c r="H256" i="9"/>
  <c r="M240" i="9"/>
  <c r="Q236" i="9"/>
  <c r="K232" i="9"/>
  <c r="A234" i="9"/>
  <c r="M226" i="9"/>
  <c r="Q222" i="9"/>
  <c r="L218" i="9"/>
  <c r="A220" i="9"/>
  <c r="J210" i="9"/>
  <c r="Q208" i="9"/>
  <c r="H208" i="9"/>
  <c r="P194" i="9" a="1"/>
  <c r="P194" i="9" s="1"/>
  <c r="J190" i="9"/>
  <c r="K184" i="9"/>
  <c r="I188" i="9"/>
  <c r="M178" i="9"/>
  <c r="N172" i="9"/>
  <c r="H174" i="9"/>
  <c r="I168" i="9"/>
  <c r="J156" i="9"/>
  <c r="P140" i="9" a="1"/>
  <c r="P140" i="9" s="1"/>
  <c r="K136" i="9"/>
  <c r="A132" i="9"/>
  <c r="I128" i="9"/>
  <c r="N118" i="9"/>
  <c r="O112" i="9"/>
  <c r="I114" i="9"/>
  <c r="P106" i="9" a="1"/>
  <c r="P106" i="9" s="1"/>
  <c r="Q100" i="9"/>
  <c r="L96" i="9"/>
  <c r="A98" i="9"/>
  <c r="J88" i="9"/>
  <c r="K82" i="9"/>
  <c r="P66" i="9" a="1"/>
  <c r="P66" i="9" s="1"/>
  <c r="A60" i="9"/>
  <c r="J38" i="9"/>
  <c r="H24" i="9"/>
  <c r="T244" i="9" l="1"/>
  <c r="D244" i="9"/>
  <c r="C244" i="9"/>
  <c r="B244" i="9"/>
  <c r="T196" i="9"/>
  <c r="D196" i="9"/>
  <c r="C196" i="9"/>
  <c r="B196" i="9"/>
  <c r="T352" i="9"/>
  <c r="D352" i="9"/>
  <c r="C352" i="9"/>
  <c r="B352" i="9"/>
  <c r="T136" i="9"/>
  <c r="D136" i="9"/>
  <c r="C136" i="9"/>
  <c r="B136" i="9"/>
  <c r="T198" i="9"/>
  <c r="D198" i="9"/>
  <c r="C198" i="9"/>
  <c r="B198" i="9"/>
  <c r="T348" i="9"/>
  <c r="D348" i="9"/>
  <c r="C348" i="9"/>
  <c r="B348" i="9"/>
  <c r="T342" i="9"/>
  <c r="D342" i="9"/>
  <c r="C342" i="9"/>
  <c r="B342" i="9"/>
  <c r="T274" i="9"/>
  <c r="D274" i="9"/>
  <c r="C274" i="9"/>
  <c r="B274" i="9"/>
  <c r="T398" i="9"/>
  <c r="D398" i="9"/>
  <c r="C398" i="9"/>
  <c r="B398" i="9"/>
  <c r="T358" i="9"/>
  <c r="D358" i="9"/>
  <c r="C358" i="9"/>
  <c r="B358" i="9"/>
  <c r="T276" i="9"/>
  <c r="D276" i="9"/>
  <c r="C276" i="9"/>
  <c r="B276" i="9"/>
  <c r="T419" i="9"/>
  <c r="D419" i="9"/>
  <c r="C419" i="9"/>
  <c r="B419" i="9"/>
  <c r="T242" i="9"/>
  <c r="D242" i="9"/>
  <c r="C242" i="9"/>
  <c r="B242" i="9"/>
  <c r="T469" i="9"/>
  <c r="D469" i="9"/>
  <c r="C469" i="9"/>
  <c r="B469" i="9"/>
  <c r="T271" i="9"/>
  <c r="D271" i="9"/>
  <c r="C271" i="9"/>
  <c r="B271" i="9"/>
  <c r="T257" i="9"/>
  <c r="D257" i="9"/>
  <c r="C257" i="9"/>
  <c r="B257" i="9"/>
  <c r="T127" i="9"/>
  <c r="D127" i="9"/>
  <c r="C127" i="9"/>
  <c r="B127" i="9"/>
  <c r="T1101" i="9"/>
  <c r="D1101" i="9"/>
  <c r="C1101" i="9"/>
  <c r="B1101" i="9"/>
  <c r="T193" i="9"/>
  <c r="D193" i="9"/>
  <c r="C193" i="9"/>
  <c r="B193" i="9"/>
  <c r="T17" i="9"/>
  <c r="D17" i="9"/>
  <c r="C17" i="9"/>
  <c r="B17" i="9"/>
  <c r="T239" i="9"/>
  <c r="D239" i="9"/>
  <c r="C239" i="9"/>
  <c r="B239" i="9"/>
  <c r="T109" i="9"/>
  <c r="D109" i="9"/>
  <c r="C109" i="9"/>
  <c r="B109" i="9"/>
  <c r="T503" i="9"/>
  <c r="D503" i="9"/>
  <c r="C503" i="9"/>
  <c r="B503" i="9"/>
  <c r="T175" i="9"/>
  <c r="D175" i="9"/>
  <c r="C175" i="9"/>
  <c r="B175" i="9"/>
  <c r="T28" i="9"/>
  <c r="D28" i="9"/>
  <c r="C28" i="9"/>
  <c r="B28" i="9"/>
  <c r="T454" i="9"/>
  <c r="D454" i="9"/>
  <c r="C454" i="9"/>
  <c r="B454" i="9"/>
  <c r="T173" i="9"/>
  <c r="D173" i="9"/>
  <c r="C173" i="9"/>
  <c r="B173" i="9"/>
  <c r="T147" i="9"/>
  <c r="D147" i="9"/>
  <c r="C147" i="9"/>
  <c r="B147" i="9"/>
  <c r="T571" i="9"/>
  <c r="D571" i="9"/>
  <c r="C571" i="9"/>
  <c r="B571" i="9"/>
  <c r="T411" i="9"/>
  <c r="D411" i="9"/>
  <c r="C411" i="9"/>
  <c r="B411" i="9"/>
  <c r="T171" i="9"/>
  <c r="D171" i="9"/>
  <c r="C171" i="9"/>
  <c r="B171" i="9"/>
  <c r="T145" i="9"/>
  <c r="D145" i="9"/>
  <c r="C145" i="9"/>
  <c r="B145" i="9"/>
  <c r="T65" i="9"/>
  <c r="D65" i="9"/>
  <c r="C65" i="9"/>
  <c r="B65" i="9"/>
  <c r="T840" i="9"/>
  <c r="D840" i="9"/>
  <c r="C840" i="9"/>
  <c r="B840" i="9"/>
  <c r="T866" i="9"/>
  <c r="D866" i="9"/>
  <c r="C866" i="9"/>
  <c r="B866" i="9"/>
  <c r="T892" i="9"/>
  <c r="D892" i="9"/>
  <c r="C892" i="9"/>
  <c r="B892" i="9"/>
  <c r="C981" i="9"/>
  <c r="T981" i="9"/>
  <c r="B981" i="9"/>
  <c r="D981" i="9"/>
  <c r="T329" i="9"/>
  <c r="D329" i="9"/>
  <c r="C329" i="9"/>
  <c r="B329" i="9"/>
  <c r="T1198" i="9"/>
  <c r="D1198" i="9"/>
  <c r="C1198" i="9"/>
  <c r="B1198" i="9"/>
  <c r="B606" i="9"/>
  <c r="T606" i="9"/>
  <c r="D606" i="9"/>
  <c r="C606" i="9"/>
  <c r="T580" i="9"/>
  <c r="D580" i="9"/>
  <c r="C580" i="9"/>
  <c r="B580" i="9"/>
  <c r="T379" i="9"/>
  <c r="D379" i="9"/>
  <c r="C379" i="9"/>
  <c r="B379" i="9"/>
  <c r="D1247" i="9"/>
  <c r="C1247" i="9"/>
  <c r="B1247" i="9"/>
  <c r="T1247" i="9"/>
  <c r="T311" i="9"/>
  <c r="D311" i="9"/>
  <c r="C311" i="9"/>
  <c r="B311" i="9"/>
  <c r="T1263" i="9"/>
  <c r="D1263" i="9"/>
  <c r="C1263" i="9"/>
  <c r="B1263" i="9"/>
  <c r="T560" i="9"/>
  <c r="D560" i="9"/>
  <c r="C560" i="9"/>
  <c r="B560" i="9"/>
  <c r="T1161" i="9"/>
  <c r="D1161" i="9"/>
  <c r="C1161" i="9"/>
  <c r="B1161" i="9"/>
  <c r="B564" i="9"/>
  <c r="T564" i="9"/>
  <c r="D564" i="9"/>
  <c r="C564" i="9"/>
  <c r="T538" i="9"/>
  <c r="D538" i="9"/>
  <c r="C538" i="9"/>
  <c r="B538" i="9"/>
  <c r="T1167" i="9"/>
  <c r="D1167" i="9"/>
  <c r="C1167" i="9"/>
  <c r="B1167" i="9"/>
  <c r="T1137" i="9"/>
  <c r="D1137" i="9"/>
  <c r="C1137" i="9"/>
  <c r="B1137" i="9"/>
  <c r="T410" i="9"/>
  <c r="D410" i="9"/>
  <c r="C410" i="9"/>
  <c r="B410" i="9"/>
  <c r="T566" i="9"/>
  <c r="D566" i="9"/>
  <c r="C566" i="9"/>
  <c r="B566" i="9"/>
  <c r="T1205" i="9"/>
  <c r="D1205" i="9"/>
  <c r="C1205" i="9"/>
  <c r="B1205" i="9"/>
  <c r="T764" i="9"/>
  <c r="D764" i="9"/>
  <c r="C764" i="9"/>
  <c r="B764" i="9"/>
  <c r="T712" i="9"/>
  <c r="D712" i="9"/>
  <c r="C712" i="9"/>
  <c r="B712" i="9"/>
  <c r="T1183" i="9"/>
  <c r="D1183" i="9"/>
  <c r="C1183" i="9"/>
  <c r="B1183" i="9"/>
  <c r="C548" i="9"/>
  <c r="B548" i="9"/>
  <c r="T548" i="9"/>
  <c r="D548" i="9"/>
  <c r="T1243" i="9"/>
  <c r="D1243" i="9"/>
  <c r="C1243" i="9"/>
  <c r="B1243" i="9"/>
  <c r="T541" i="9"/>
  <c r="D541" i="9"/>
  <c r="C541" i="9"/>
  <c r="B541" i="9"/>
  <c r="T598" i="9"/>
  <c r="D598" i="9"/>
  <c r="C598" i="9"/>
  <c r="B598" i="9"/>
  <c r="C960" i="9"/>
  <c r="D960" i="9"/>
  <c r="B960" i="9"/>
  <c r="T960" i="9"/>
  <c r="D1098" i="9"/>
  <c r="C1098" i="9"/>
  <c r="B1098" i="9"/>
  <c r="T1098" i="9"/>
  <c r="T1102" i="9"/>
  <c r="D1102" i="9"/>
  <c r="C1102" i="9"/>
  <c r="B1102" i="9"/>
  <c r="T1217" i="9"/>
  <c r="D1217" i="9"/>
  <c r="C1217" i="9"/>
  <c r="B1217" i="9"/>
  <c r="T389" i="9"/>
  <c r="D389" i="9"/>
  <c r="C389" i="9"/>
  <c r="B389" i="9"/>
  <c r="C1069" i="9"/>
  <c r="B1069" i="9"/>
  <c r="T1069" i="9"/>
  <c r="D1069" i="9"/>
  <c r="T235" i="9"/>
  <c r="D235" i="9"/>
  <c r="C235" i="9"/>
  <c r="B235" i="9"/>
  <c r="T800" i="9"/>
  <c r="D800" i="9"/>
  <c r="C800" i="9"/>
  <c r="B800" i="9"/>
  <c r="B615" i="9"/>
  <c r="T615" i="9"/>
  <c r="D615" i="9"/>
  <c r="C615" i="9"/>
  <c r="T1087" i="9"/>
  <c r="D1087" i="9"/>
  <c r="C1087" i="9"/>
  <c r="B1087" i="9"/>
  <c r="T1106" i="9"/>
  <c r="D1106" i="9"/>
  <c r="C1106" i="9"/>
  <c r="B1106" i="9"/>
  <c r="D829" i="9"/>
  <c r="T829" i="9"/>
  <c r="C829" i="9"/>
  <c r="B829" i="9"/>
  <c r="B845" i="9"/>
  <c r="C845" i="9"/>
  <c r="T845" i="9"/>
  <c r="D845" i="9"/>
  <c r="T819" i="9"/>
  <c r="D819" i="9"/>
  <c r="B819" i="9"/>
  <c r="C819" i="9"/>
  <c r="T793" i="9"/>
  <c r="D793" i="9"/>
  <c r="C793" i="9"/>
  <c r="B793" i="9"/>
  <c r="T877" i="9"/>
  <c r="D877" i="9"/>
  <c r="C877" i="9"/>
  <c r="B877" i="9"/>
  <c r="T874" i="9"/>
  <c r="D874" i="9"/>
  <c r="C874" i="9"/>
  <c r="B874" i="9"/>
  <c r="T110" i="9"/>
  <c r="D110" i="9"/>
  <c r="C110" i="9"/>
  <c r="B110" i="9"/>
  <c r="T286" i="9"/>
  <c r="D286" i="9"/>
  <c r="C286" i="9"/>
  <c r="B286" i="9"/>
  <c r="T376" i="9"/>
  <c r="D376" i="9"/>
  <c r="C376" i="9"/>
  <c r="B376" i="9"/>
  <c r="T300" i="9"/>
  <c r="D300" i="9"/>
  <c r="C300" i="9"/>
  <c r="B300" i="9"/>
  <c r="T294" i="9"/>
  <c r="D294" i="9"/>
  <c r="C294" i="9"/>
  <c r="B294" i="9"/>
  <c r="T248" i="9"/>
  <c r="D248" i="9"/>
  <c r="C248" i="9"/>
  <c r="B248" i="9"/>
  <c r="B579" i="9"/>
  <c r="T579" i="9"/>
  <c r="D579" i="9"/>
  <c r="C579" i="9"/>
  <c r="T24" i="9"/>
  <c r="D24" i="9"/>
  <c r="C24" i="9"/>
  <c r="B24" i="9"/>
  <c r="T229" i="9"/>
  <c r="D229" i="9"/>
  <c r="C229" i="9"/>
  <c r="B229" i="9"/>
  <c r="T150" i="9"/>
  <c r="D150" i="9"/>
  <c r="C150" i="9"/>
  <c r="B150" i="9"/>
  <c r="T42" i="9"/>
  <c r="D42" i="9"/>
  <c r="C42" i="9"/>
  <c r="B42" i="9"/>
  <c r="T372" i="9"/>
  <c r="D372" i="9"/>
  <c r="C372" i="9"/>
  <c r="B372" i="9"/>
  <c r="T49" i="9"/>
  <c r="D49" i="9"/>
  <c r="C49" i="9"/>
  <c r="B49" i="9"/>
  <c r="C515" i="9"/>
  <c r="D515" i="9"/>
  <c r="B515" i="9"/>
  <c r="T515" i="9"/>
  <c r="T312" i="9"/>
  <c r="D312" i="9"/>
  <c r="C312" i="9"/>
  <c r="B312" i="9"/>
  <c r="T177" i="9"/>
  <c r="D177" i="9"/>
  <c r="C177" i="9"/>
  <c r="B177" i="9"/>
  <c r="T71" i="9"/>
  <c r="D71" i="9"/>
  <c r="C71" i="9"/>
  <c r="B71" i="9"/>
  <c r="B519" i="9"/>
  <c r="T519" i="9"/>
  <c r="D519" i="9"/>
  <c r="C519" i="9"/>
  <c r="T547" i="9"/>
  <c r="D547" i="9"/>
  <c r="C547" i="9"/>
  <c r="B547" i="9"/>
  <c r="T217" i="9"/>
  <c r="D217" i="9"/>
  <c r="C217" i="9"/>
  <c r="B217" i="9"/>
  <c r="T477" i="9"/>
  <c r="D477" i="9"/>
  <c r="C477" i="9"/>
  <c r="B477" i="9"/>
  <c r="T263" i="9"/>
  <c r="D263" i="9"/>
  <c r="C263" i="9"/>
  <c r="B263" i="9"/>
  <c r="T159" i="9"/>
  <c r="D159" i="9"/>
  <c r="C159" i="9"/>
  <c r="B159" i="9"/>
  <c r="T133" i="9"/>
  <c r="D133" i="9"/>
  <c r="C133" i="9"/>
  <c r="B133" i="9"/>
  <c r="T199" i="9"/>
  <c r="D199" i="9"/>
  <c r="C199" i="9"/>
  <c r="B199" i="9"/>
  <c r="T8" i="9"/>
  <c r="D8" i="9"/>
  <c r="C8" i="9"/>
  <c r="B8" i="9"/>
  <c r="T197" i="9"/>
  <c r="D197" i="9"/>
  <c r="C197" i="9"/>
  <c r="B197" i="9"/>
  <c r="T67" i="9"/>
  <c r="D67" i="9"/>
  <c r="C67" i="9"/>
  <c r="B67" i="9"/>
  <c r="T565" i="9"/>
  <c r="D565" i="9"/>
  <c r="C565" i="9"/>
  <c r="B565" i="9"/>
  <c r="T2" i="9"/>
  <c r="D2" i="9"/>
  <c r="C2" i="9"/>
  <c r="B2" i="9"/>
  <c r="W2" i="8"/>
  <c r="X2" i="8" s="1"/>
  <c r="T39" i="9"/>
  <c r="D39" i="9"/>
  <c r="C39" i="9"/>
  <c r="B39" i="9"/>
  <c r="T13" i="9"/>
  <c r="D13" i="9"/>
  <c r="C13" i="9"/>
  <c r="B13" i="9"/>
  <c r="T501" i="9"/>
  <c r="D501" i="9"/>
  <c r="C501" i="9"/>
  <c r="B501" i="9"/>
  <c r="T195" i="9"/>
  <c r="D195" i="9"/>
  <c r="C195" i="9"/>
  <c r="B195" i="9"/>
  <c r="T22" i="9"/>
  <c r="D22" i="9"/>
  <c r="C22" i="9"/>
  <c r="B22" i="9"/>
  <c r="B842" i="9"/>
  <c r="C842" i="9"/>
  <c r="D842" i="9"/>
  <c r="T842" i="9"/>
  <c r="T868" i="9"/>
  <c r="D868" i="9"/>
  <c r="C868" i="9"/>
  <c r="B868" i="9"/>
  <c r="T983" i="9"/>
  <c r="D983" i="9"/>
  <c r="C983" i="9"/>
  <c r="B983" i="9"/>
  <c r="D1228" i="9"/>
  <c r="C1228" i="9"/>
  <c r="B1228" i="9"/>
  <c r="T1228" i="9"/>
  <c r="T602" i="9"/>
  <c r="D602" i="9"/>
  <c r="C602" i="9"/>
  <c r="B602" i="9"/>
  <c r="T604" i="9"/>
  <c r="D604" i="9"/>
  <c r="C604" i="9"/>
  <c r="B604" i="9"/>
  <c r="D1175" i="9"/>
  <c r="C1175" i="9"/>
  <c r="B1175" i="9"/>
  <c r="T1175" i="9"/>
  <c r="C738" i="9"/>
  <c r="B738" i="9"/>
  <c r="T738" i="9"/>
  <c r="D738" i="9"/>
  <c r="T335" i="9"/>
  <c r="D335" i="9"/>
  <c r="C335" i="9"/>
  <c r="B335" i="9"/>
  <c r="T584" i="9"/>
  <c r="D584" i="9"/>
  <c r="C584" i="9"/>
  <c r="B584" i="9"/>
  <c r="T504" i="9"/>
  <c r="D504" i="9"/>
  <c r="C504" i="9"/>
  <c r="B504" i="9"/>
  <c r="T395" i="9"/>
  <c r="C395" i="9"/>
  <c r="B395" i="9"/>
  <c r="D395" i="9"/>
  <c r="B588" i="9"/>
  <c r="T588" i="9"/>
  <c r="D588" i="9"/>
  <c r="C588" i="9"/>
  <c r="T562" i="9"/>
  <c r="D562" i="9"/>
  <c r="C562" i="9"/>
  <c r="B562" i="9"/>
  <c r="T1164" i="9"/>
  <c r="D1164" i="9"/>
  <c r="C1164" i="9"/>
  <c r="B1164" i="9"/>
  <c r="T502" i="9"/>
  <c r="D502" i="9"/>
  <c r="C502" i="9"/>
  <c r="B502" i="9"/>
  <c r="T309" i="9"/>
  <c r="D309" i="9"/>
  <c r="C309" i="9"/>
  <c r="B309" i="9"/>
  <c r="C1261" i="9"/>
  <c r="B1261" i="9"/>
  <c r="T1261" i="9"/>
  <c r="D1261" i="9"/>
  <c r="T590" i="9"/>
  <c r="D590" i="9"/>
  <c r="C590" i="9"/>
  <c r="B590" i="9"/>
  <c r="T510" i="9"/>
  <c r="D510" i="9"/>
  <c r="C510" i="9"/>
  <c r="B510" i="9"/>
  <c r="T1197" i="9"/>
  <c r="D1197" i="9"/>
  <c r="C1197" i="9"/>
  <c r="B1197" i="9"/>
  <c r="T788" i="9"/>
  <c r="D788" i="9"/>
  <c r="C788" i="9"/>
  <c r="B788" i="9"/>
  <c r="T500" i="9"/>
  <c r="D500" i="9"/>
  <c r="C500" i="9"/>
  <c r="B500" i="9"/>
  <c r="D1259" i="9"/>
  <c r="C1259" i="9"/>
  <c r="B1259" i="9"/>
  <c r="T1259" i="9"/>
  <c r="T1251" i="9"/>
  <c r="D1251" i="9"/>
  <c r="C1251" i="9"/>
  <c r="B1251" i="9"/>
  <c r="T572" i="9"/>
  <c r="D572" i="9"/>
  <c r="C572" i="9"/>
  <c r="B572" i="9"/>
  <c r="T1147" i="9"/>
  <c r="D1147" i="9"/>
  <c r="C1147" i="9"/>
  <c r="B1147" i="9"/>
  <c r="C648" i="9"/>
  <c r="B648" i="9"/>
  <c r="T648" i="9"/>
  <c r="D648" i="9"/>
  <c r="T968" i="9"/>
  <c r="D968" i="9"/>
  <c r="C968" i="9"/>
  <c r="B968" i="9"/>
  <c r="T1027" i="9"/>
  <c r="D1027" i="9"/>
  <c r="C1027" i="9"/>
  <c r="B1027" i="9"/>
  <c r="C735" i="9"/>
  <c r="B735" i="9"/>
  <c r="T735" i="9"/>
  <c r="D735" i="9"/>
  <c r="B516" i="9"/>
  <c r="T516" i="9"/>
  <c r="D516" i="9"/>
  <c r="C516" i="9"/>
  <c r="T962" i="9"/>
  <c r="D962" i="9"/>
  <c r="C962" i="9"/>
  <c r="B962" i="9"/>
  <c r="T1265" i="9"/>
  <c r="D1265" i="9"/>
  <c r="C1265" i="9"/>
  <c r="B1265" i="9"/>
  <c r="T991" i="9"/>
  <c r="D991" i="9"/>
  <c r="C991" i="9"/>
  <c r="B991" i="9"/>
  <c r="T275" i="9"/>
  <c r="D275" i="9"/>
  <c r="C275" i="9"/>
  <c r="B275" i="9"/>
  <c r="T291" i="9"/>
  <c r="D291" i="9"/>
  <c r="C291" i="9"/>
  <c r="B291" i="9"/>
  <c r="B627" i="9"/>
  <c r="T627" i="9"/>
  <c r="D627" i="9"/>
  <c r="C627" i="9"/>
  <c r="B854" i="9"/>
  <c r="C854" i="9"/>
  <c r="T854" i="9"/>
  <c r="D854" i="9"/>
  <c r="T767" i="9"/>
  <c r="D767" i="9"/>
  <c r="C767" i="9"/>
  <c r="B767" i="9"/>
  <c r="T817" i="9"/>
  <c r="D817" i="9"/>
  <c r="C817" i="9"/>
  <c r="B817" i="9"/>
  <c r="B851" i="9"/>
  <c r="C851" i="9"/>
  <c r="D851" i="9"/>
  <c r="T851" i="9"/>
  <c r="T875" i="9"/>
  <c r="D875" i="9"/>
  <c r="B875" i="9"/>
  <c r="C875" i="9"/>
  <c r="T849" i="9"/>
  <c r="D849" i="9"/>
  <c r="C849" i="9"/>
  <c r="B849" i="9"/>
  <c r="T1023" i="9"/>
  <c r="D1023" i="9"/>
  <c r="C1023" i="9"/>
  <c r="B1023" i="9"/>
  <c r="B848" i="9"/>
  <c r="C848" i="9"/>
  <c r="T848" i="9"/>
  <c r="D848" i="9"/>
  <c r="T446" i="9"/>
  <c r="D446" i="9"/>
  <c r="C446" i="9"/>
  <c r="B446" i="9"/>
  <c r="T82" i="9"/>
  <c r="D82" i="9"/>
  <c r="C82" i="9"/>
  <c r="B82" i="9"/>
  <c r="T396" i="9"/>
  <c r="D396" i="9"/>
  <c r="C396" i="9"/>
  <c r="B396" i="9"/>
  <c r="T178" i="9"/>
  <c r="D178" i="9"/>
  <c r="C178" i="9"/>
  <c r="B178" i="9"/>
  <c r="T104" i="9"/>
  <c r="D104" i="9"/>
  <c r="C104" i="9"/>
  <c r="B104" i="9"/>
  <c r="T172" i="9"/>
  <c r="D172" i="9"/>
  <c r="C172" i="9"/>
  <c r="B172" i="9"/>
  <c r="T220" i="9"/>
  <c r="D220" i="9"/>
  <c r="C220" i="9"/>
  <c r="B220" i="9"/>
  <c r="T44" i="9"/>
  <c r="D44" i="9"/>
  <c r="C44" i="9"/>
  <c r="B44" i="9"/>
  <c r="T132" i="9"/>
  <c r="D132" i="9"/>
  <c r="C132" i="9"/>
  <c r="B132" i="9"/>
  <c r="T368" i="9"/>
  <c r="D368" i="9"/>
  <c r="C368" i="9"/>
  <c r="B368" i="9"/>
  <c r="T194" i="9"/>
  <c r="D194" i="9"/>
  <c r="C194" i="9"/>
  <c r="B194" i="9"/>
  <c r="T112" i="9"/>
  <c r="D112" i="9"/>
  <c r="C112" i="9"/>
  <c r="B112" i="9"/>
  <c r="T52" i="9"/>
  <c r="D52" i="9"/>
  <c r="C52" i="9"/>
  <c r="B52" i="9"/>
  <c r="T250" i="9"/>
  <c r="D250" i="9"/>
  <c r="C250" i="9"/>
  <c r="B250" i="9"/>
  <c r="T134" i="9"/>
  <c r="D134" i="9"/>
  <c r="C134" i="9"/>
  <c r="B134" i="9"/>
  <c r="T416" i="9"/>
  <c r="D416" i="9"/>
  <c r="C416" i="9"/>
  <c r="B416" i="9"/>
  <c r="T447" i="9"/>
  <c r="D447" i="9"/>
  <c r="C447" i="9"/>
  <c r="B447" i="9"/>
  <c r="T126" i="9"/>
  <c r="D126" i="9"/>
  <c r="C126" i="9"/>
  <c r="B126" i="9"/>
  <c r="T208" i="9"/>
  <c r="D208" i="9"/>
  <c r="C208" i="9"/>
  <c r="B208" i="9"/>
  <c r="T423" i="9"/>
  <c r="D423" i="9"/>
  <c r="C423" i="9"/>
  <c r="B423" i="9"/>
  <c r="T434" i="9"/>
  <c r="D434" i="9"/>
  <c r="C434" i="9"/>
  <c r="B434" i="9"/>
  <c r="T89" i="9"/>
  <c r="D89" i="9"/>
  <c r="C89" i="9"/>
  <c r="B89" i="9"/>
  <c r="T201" i="9"/>
  <c r="D201" i="9"/>
  <c r="C201" i="9"/>
  <c r="B201" i="9"/>
  <c r="T149" i="9"/>
  <c r="D149" i="9"/>
  <c r="C149" i="9"/>
  <c r="B149" i="9"/>
  <c r="T517" i="9"/>
  <c r="D517" i="9"/>
  <c r="C517" i="9"/>
  <c r="B517" i="9"/>
  <c r="T241" i="9"/>
  <c r="D241" i="9"/>
  <c r="C241" i="9"/>
  <c r="B241" i="9"/>
  <c r="T505" i="9"/>
  <c r="D505" i="9"/>
  <c r="C505" i="9"/>
  <c r="B505" i="9"/>
  <c r="T475" i="9"/>
  <c r="D475" i="9"/>
  <c r="C475" i="9"/>
  <c r="B475" i="9"/>
  <c r="T183" i="9"/>
  <c r="D183" i="9"/>
  <c r="C183" i="9"/>
  <c r="B183" i="9"/>
  <c r="B525" i="9"/>
  <c r="T525" i="9"/>
  <c r="D525" i="9"/>
  <c r="C525" i="9"/>
  <c r="T223" i="9"/>
  <c r="D223" i="9"/>
  <c r="C223" i="9"/>
  <c r="B223" i="9"/>
  <c r="T70" i="9"/>
  <c r="D70" i="9"/>
  <c r="C70" i="9"/>
  <c r="B70" i="9"/>
  <c r="T426" i="9"/>
  <c r="D426" i="9"/>
  <c r="C426" i="9"/>
  <c r="B426" i="9"/>
  <c r="T221" i="9"/>
  <c r="D221" i="9"/>
  <c r="C221" i="9"/>
  <c r="B221" i="9"/>
  <c r="T91" i="9"/>
  <c r="D91" i="9"/>
  <c r="C91" i="9"/>
  <c r="B91" i="9"/>
  <c r="T509" i="9"/>
  <c r="D509" i="9"/>
  <c r="C509" i="9"/>
  <c r="B509" i="9"/>
  <c r="T425" i="9"/>
  <c r="D425" i="9"/>
  <c r="C425" i="9"/>
  <c r="B425" i="9"/>
  <c r="T559" i="9"/>
  <c r="D559" i="9"/>
  <c r="C559" i="9"/>
  <c r="B559" i="9"/>
  <c r="T442" i="9"/>
  <c r="D442" i="9"/>
  <c r="C442" i="9"/>
  <c r="B442" i="9"/>
  <c r="T157" i="9"/>
  <c r="D157" i="9"/>
  <c r="C157" i="9"/>
  <c r="B157" i="9"/>
  <c r="T219" i="9"/>
  <c r="D219" i="9"/>
  <c r="C219" i="9"/>
  <c r="B219" i="9"/>
  <c r="T429" i="9"/>
  <c r="D429" i="9"/>
  <c r="C429" i="9"/>
  <c r="B429" i="9"/>
  <c r="T1236" i="9"/>
  <c r="D1236" i="9"/>
  <c r="C1236" i="9"/>
  <c r="B1236" i="9"/>
  <c r="B621" i="9"/>
  <c r="T621" i="9"/>
  <c r="D621" i="9"/>
  <c r="C621" i="9"/>
  <c r="T458" i="9"/>
  <c r="D458" i="9"/>
  <c r="C458" i="9"/>
  <c r="B458" i="9"/>
  <c r="T1073" i="9"/>
  <c r="D1073" i="9"/>
  <c r="C1073" i="9"/>
  <c r="B1073" i="9"/>
  <c r="B1244" i="9"/>
  <c r="T1244" i="9"/>
  <c r="D1244" i="9"/>
  <c r="C1244" i="9"/>
  <c r="T775" i="9"/>
  <c r="D775" i="9"/>
  <c r="C775" i="9"/>
  <c r="B775" i="9"/>
  <c r="T578" i="9"/>
  <c r="D578" i="9"/>
  <c r="C578" i="9"/>
  <c r="B578" i="9"/>
  <c r="T698" i="9"/>
  <c r="D698" i="9"/>
  <c r="C698" i="9"/>
  <c r="B698" i="9"/>
  <c r="T1214" i="9"/>
  <c r="D1214" i="9"/>
  <c r="C1214" i="9"/>
  <c r="B1214" i="9"/>
  <c r="T608" i="9"/>
  <c r="D608" i="9"/>
  <c r="C608" i="9"/>
  <c r="B608" i="9"/>
  <c r="T387" i="9"/>
  <c r="D387" i="9"/>
  <c r="C387" i="9"/>
  <c r="B387" i="9"/>
  <c r="T1255" i="9"/>
  <c r="D1255" i="9"/>
  <c r="C1255" i="9"/>
  <c r="B1255" i="9"/>
  <c r="B612" i="9"/>
  <c r="T612" i="9"/>
  <c r="D612" i="9"/>
  <c r="C612" i="9"/>
  <c r="T586" i="9"/>
  <c r="D586" i="9"/>
  <c r="C586" i="9"/>
  <c r="B586" i="9"/>
  <c r="T762" i="9"/>
  <c r="D762" i="9"/>
  <c r="B762" i="9"/>
  <c r="C762" i="9"/>
  <c r="T377" i="9"/>
  <c r="D377" i="9"/>
  <c r="C377" i="9"/>
  <c r="B377" i="9"/>
  <c r="T333" i="9"/>
  <c r="D333" i="9"/>
  <c r="C333" i="9"/>
  <c r="B333" i="9"/>
  <c r="T614" i="9"/>
  <c r="D614" i="9"/>
  <c r="C614" i="9"/>
  <c r="B614" i="9"/>
  <c r="T456" i="9"/>
  <c r="D456" i="9"/>
  <c r="C456" i="9"/>
  <c r="B456" i="9"/>
  <c r="T812" i="9"/>
  <c r="D812" i="9"/>
  <c r="C812" i="9"/>
  <c r="B812" i="9"/>
  <c r="T786" i="9"/>
  <c r="D786" i="9"/>
  <c r="B786" i="9"/>
  <c r="C786" i="9"/>
  <c r="T760" i="9"/>
  <c r="D760" i="9"/>
  <c r="C760" i="9"/>
  <c r="B760" i="9"/>
  <c r="T367" i="9"/>
  <c r="D367" i="9"/>
  <c r="C367" i="9"/>
  <c r="B367" i="9"/>
  <c r="T1123" i="9"/>
  <c r="D1123" i="9"/>
  <c r="C1123" i="9"/>
  <c r="B1123" i="9"/>
  <c r="T596" i="9"/>
  <c r="D596" i="9"/>
  <c r="C596" i="9"/>
  <c r="B596" i="9"/>
  <c r="T353" i="9"/>
  <c r="D353" i="9"/>
  <c r="C353" i="9"/>
  <c r="B353" i="9"/>
  <c r="C672" i="9"/>
  <c r="B672" i="9"/>
  <c r="T672" i="9"/>
  <c r="D672" i="9"/>
  <c r="T646" i="9"/>
  <c r="D646" i="9"/>
  <c r="C646" i="9"/>
  <c r="B646" i="9"/>
  <c r="C633" i="9"/>
  <c r="B633" i="9"/>
  <c r="T633" i="9"/>
  <c r="D633" i="9"/>
  <c r="T412" i="9"/>
  <c r="D412" i="9"/>
  <c r="B412" i="9"/>
  <c r="C412" i="9"/>
  <c r="T554" i="9"/>
  <c r="D554" i="9"/>
  <c r="C554" i="9"/>
  <c r="B554" i="9"/>
  <c r="T674" i="9"/>
  <c r="D674" i="9"/>
  <c r="C674" i="9"/>
  <c r="B674" i="9"/>
  <c r="T862" i="9"/>
  <c r="D862" i="9"/>
  <c r="C862" i="9"/>
  <c r="B862" i="9"/>
  <c r="T1029" i="9"/>
  <c r="D1029" i="9"/>
  <c r="C1029" i="9"/>
  <c r="B1029" i="9"/>
  <c r="D1192" i="9"/>
  <c r="C1192" i="9"/>
  <c r="B1192" i="9"/>
  <c r="T1192" i="9"/>
  <c r="C530" i="9"/>
  <c r="B530" i="9"/>
  <c r="T530" i="9"/>
  <c r="D530" i="9"/>
  <c r="D860" i="9"/>
  <c r="T860" i="9"/>
  <c r="B860" i="9"/>
  <c r="C860" i="9"/>
  <c r="T970" i="9"/>
  <c r="D970" i="9"/>
  <c r="C970" i="9"/>
  <c r="B970" i="9"/>
  <c r="T1009" i="9"/>
  <c r="C1009" i="9"/>
  <c r="B1009" i="9"/>
  <c r="D1009" i="9"/>
  <c r="T791" i="9"/>
  <c r="D791" i="9"/>
  <c r="C791" i="9"/>
  <c r="B791" i="9"/>
  <c r="T765" i="9"/>
  <c r="D765" i="9"/>
  <c r="B765" i="9"/>
  <c r="C765" i="9"/>
  <c r="T841" i="9"/>
  <c r="D841" i="9"/>
  <c r="C841" i="9"/>
  <c r="B841" i="9"/>
  <c r="T1142" i="9"/>
  <c r="D1142" i="9"/>
  <c r="C1142" i="9"/>
  <c r="B1142" i="9"/>
  <c r="T873" i="9"/>
  <c r="D873" i="9"/>
  <c r="C873" i="9"/>
  <c r="B873" i="9"/>
  <c r="D831" i="9"/>
  <c r="T831" i="9"/>
  <c r="C831" i="9"/>
  <c r="B831" i="9"/>
  <c r="T846" i="9"/>
  <c r="D846" i="9"/>
  <c r="C846" i="9"/>
  <c r="B846" i="9"/>
  <c r="D1170" i="9"/>
  <c r="C1170" i="9"/>
  <c r="B1170" i="9"/>
  <c r="T1170" i="9"/>
  <c r="T238" i="9"/>
  <c r="D238" i="9"/>
  <c r="C238" i="9"/>
  <c r="B238" i="9"/>
  <c r="T318" i="9"/>
  <c r="D318" i="9"/>
  <c r="C318" i="9"/>
  <c r="B318" i="9"/>
  <c r="T62" i="9"/>
  <c r="D62" i="9"/>
  <c r="C62" i="9"/>
  <c r="B62" i="9"/>
  <c r="T388" i="9"/>
  <c r="D388" i="9"/>
  <c r="C388" i="9"/>
  <c r="B388" i="9"/>
  <c r="C392" i="9"/>
  <c r="B392" i="9"/>
  <c r="T392" i="9"/>
  <c r="D392" i="9"/>
  <c r="T190" i="9"/>
  <c r="D190" i="9"/>
  <c r="C190" i="9"/>
  <c r="B190" i="9"/>
  <c r="T268" i="9"/>
  <c r="D268" i="9"/>
  <c r="C268" i="9"/>
  <c r="B268" i="9"/>
  <c r="T204" i="9"/>
  <c r="D204" i="9"/>
  <c r="C204" i="9"/>
  <c r="B204" i="9"/>
  <c r="T288" i="9"/>
  <c r="D288" i="9"/>
  <c r="C288" i="9"/>
  <c r="B288" i="9"/>
  <c r="T98" i="9"/>
  <c r="D98" i="9"/>
  <c r="C98" i="9"/>
  <c r="B98" i="9"/>
  <c r="T166" i="9"/>
  <c r="D166" i="9"/>
  <c r="C166" i="9"/>
  <c r="B166" i="9"/>
  <c r="T72" i="9"/>
  <c r="D72" i="9"/>
  <c r="C72" i="9"/>
  <c r="B72" i="9"/>
  <c r="T386" i="9"/>
  <c r="D386" i="9"/>
  <c r="C386" i="9"/>
  <c r="B386" i="9"/>
  <c r="T304" i="9"/>
  <c r="D304" i="9"/>
  <c r="C304" i="9"/>
  <c r="B304" i="9"/>
  <c r="T344" i="9"/>
  <c r="D344" i="9"/>
  <c r="C344" i="9"/>
  <c r="B344" i="9"/>
  <c r="T338" i="9"/>
  <c r="D338" i="9"/>
  <c r="C338" i="9"/>
  <c r="B338" i="9"/>
  <c r="T433" i="9"/>
  <c r="D433" i="9"/>
  <c r="B433" i="9"/>
  <c r="C433" i="9"/>
  <c r="T106" i="9"/>
  <c r="D106" i="9"/>
  <c r="C106" i="9"/>
  <c r="B106" i="9"/>
  <c r="T436" i="9"/>
  <c r="D436" i="9"/>
  <c r="B436" i="9"/>
  <c r="C436" i="9"/>
  <c r="T445" i="9"/>
  <c r="D445" i="9"/>
  <c r="C445" i="9"/>
  <c r="B445" i="9"/>
  <c r="T137" i="9"/>
  <c r="D137" i="9"/>
  <c r="C137" i="9"/>
  <c r="B137" i="9"/>
  <c r="C6" i="9"/>
  <c r="B6" i="9"/>
  <c r="T6" i="9"/>
  <c r="D6" i="9"/>
  <c r="T164" i="9"/>
  <c r="D164" i="9"/>
  <c r="C164" i="9"/>
  <c r="B164" i="9"/>
  <c r="T259" i="9"/>
  <c r="D259" i="9"/>
  <c r="C259" i="9"/>
  <c r="B259" i="9"/>
  <c r="T450" i="9"/>
  <c r="D450" i="9"/>
  <c r="C450" i="9"/>
  <c r="B450" i="9"/>
  <c r="T455" i="9"/>
  <c r="D455" i="9"/>
  <c r="C455" i="9"/>
  <c r="B455" i="9"/>
  <c r="T46" i="9"/>
  <c r="D46" i="9"/>
  <c r="C46" i="9"/>
  <c r="B46" i="9"/>
  <c r="T113" i="9"/>
  <c r="D113" i="9"/>
  <c r="C113" i="9"/>
  <c r="B113" i="9"/>
  <c r="T1099" i="9"/>
  <c r="D1099" i="9"/>
  <c r="C1099" i="9"/>
  <c r="B1099" i="9"/>
  <c r="T374" i="9"/>
  <c r="D374" i="9"/>
  <c r="C374" i="9"/>
  <c r="B374" i="9"/>
  <c r="T225" i="9"/>
  <c r="D225" i="9"/>
  <c r="C225" i="9"/>
  <c r="B225" i="9"/>
  <c r="T265" i="9"/>
  <c r="D265" i="9"/>
  <c r="C265" i="9"/>
  <c r="B265" i="9"/>
  <c r="T35" i="9"/>
  <c r="D35" i="9"/>
  <c r="C35" i="9"/>
  <c r="B35" i="9"/>
  <c r="C9" i="9"/>
  <c r="B9" i="9"/>
  <c r="T9" i="9"/>
  <c r="D9" i="9"/>
  <c r="T473" i="9"/>
  <c r="D473" i="9"/>
  <c r="C473" i="9"/>
  <c r="B473" i="9"/>
  <c r="T207" i="9"/>
  <c r="D207" i="9"/>
  <c r="C207" i="9"/>
  <c r="B207" i="9"/>
  <c r="T523" i="9"/>
  <c r="D523" i="9"/>
  <c r="C523" i="9"/>
  <c r="B523" i="9"/>
  <c r="T247" i="9"/>
  <c r="D247" i="9"/>
  <c r="C247" i="9"/>
  <c r="B247" i="9"/>
  <c r="T511" i="9"/>
  <c r="D511" i="9"/>
  <c r="C511" i="9"/>
  <c r="B511" i="9"/>
  <c r="T417" i="9"/>
  <c r="D417" i="9"/>
  <c r="C417" i="9"/>
  <c r="B417" i="9"/>
  <c r="T25" i="9"/>
  <c r="D25" i="9"/>
  <c r="C25" i="9"/>
  <c r="B25" i="9"/>
  <c r="T459" i="9"/>
  <c r="D459" i="9"/>
  <c r="C459" i="9"/>
  <c r="B459" i="9"/>
  <c r="T245" i="9"/>
  <c r="D245" i="9"/>
  <c r="C245" i="9"/>
  <c r="B245" i="9"/>
  <c r="T115" i="9"/>
  <c r="D115" i="9"/>
  <c r="C115" i="9"/>
  <c r="B115" i="9"/>
  <c r="C545" i="9"/>
  <c r="B545" i="9"/>
  <c r="T545" i="9"/>
  <c r="D545" i="9"/>
  <c r="T553" i="9"/>
  <c r="D553" i="9"/>
  <c r="C553" i="9"/>
  <c r="B553" i="9"/>
  <c r="T243" i="9"/>
  <c r="D243" i="9"/>
  <c r="C243" i="9"/>
  <c r="B243" i="9"/>
  <c r="B1148" i="9"/>
  <c r="T1148" i="9"/>
  <c r="D1148" i="9"/>
  <c r="C1148" i="9"/>
  <c r="T1193" i="9"/>
  <c r="D1193" i="9"/>
  <c r="C1193" i="9"/>
  <c r="B1193" i="9"/>
  <c r="T724" i="9"/>
  <c r="D724" i="9"/>
  <c r="C724" i="9"/>
  <c r="B724" i="9"/>
  <c r="D1144" i="9"/>
  <c r="C1144" i="9"/>
  <c r="B1144" i="9"/>
  <c r="T1144" i="9"/>
  <c r="T751" i="9"/>
  <c r="D751" i="9"/>
  <c r="C751" i="9"/>
  <c r="B751" i="9"/>
  <c r="T777" i="9"/>
  <c r="D777" i="9"/>
  <c r="B777" i="9"/>
  <c r="C777" i="9"/>
  <c r="T1222" i="9"/>
  <c r="D1222" i="9"/>
  <c r="C1222" i="9"/>
  <c r="B1222" i="9"/>
  <c r="D1223" i="9"/>
  <c r="C1223" i="9"/>
  <c r="B1223" i="9"/>
  <c r="T1223" i="9"/>
  <c r="T1171" i="9"/>
  <c r="D1171" i="9"/>
  <c r="C1171" i="9"/>
  <c r="B1171" i="9"/>
  <c r="T371" i="9"/>
  <c r="D371" i="9"/>
  <c r="C371" i="9"/>
  <c r="B371" i="9"/>
  <c r="T1239" i="9"/>
  <c r="D1239" i="9"/>
  <c r="C1239" i="9"/>
  <c r="B1239" i="9"/>
  <c r="T441" i="9"/>
  <c r="D441" i="9"/>
  <c r="C441" i="9"/>
  <c r="B441" i="9"/>
  <c r="T736" i="9"/>
  <c r="D736" i="9"/>
  <c r="C736" i="9"/>
  <c r="B736" i="9"/>
  <c r="T632" i="9"/>
  <c r="D632" i="9"/>
  <c r="C632" i="9"/>
  <c r="B632" i="9"/>
  <c r="C1177" i="9"/>
  <c r="B1177" i="9"/>
  <c r="T1177" i="9"/>
  <c r="D1177" i="9"/>
  <c r="C636" i="9"/>
  <c r="B636" i="9"/>
  <c r="T636" i="9"/>
  <c r="D636" i="9"/>
  <c r="T610" i="9"/>
  <c r="D610" i="9"/>
  <c r="C610" i="9"/>
  <c r="B610" i="9"/>
  <c r="T393" i="9"/>
  <c r="D393" i="9"/>
  <c r="C393" i="9"/>
  <c r="B393" i="9"/>
  <c r="T734" i="9"/>
  <c r="D734" i="9"/>
  <c r="C734" i="9"/>
  <c r="B734" i="9"/>
  <c r="T638" i="9"/>
  <c r="D638" i="9"/>
  <c r="C638" i="9"/>
  <c r="B638" i="9"/>
  <c r="T401" i="9"/>
  <c r="D401" i="9"/>
  <c r="C401" i="9"/>
  <c r="B401" i="9"/>
  <c r="T439" i="9"/>
  <c r="D439" i="9"/>
  <c r="C439" i="9"/>
  <c r="B439" i="9"/>
  <c r="T810" i="9"/>
  <c r="D810" i="9"/>
  <c r="B810" i="9"/>
  <c r="C810" i="9"/>
  <c r="T784" i="9"/>
  <c r="D784" i="9"/>
  <c r="C784" i="9"/>
  <c r="B784" i="9"/>
  <c r="B522" i="9"/>
  <c r="T522" i="9"/>
  <c r="D522" i="9"/>
  <c r="C522" i="9"/>
  <c r="T361" i="9"/>
  <c r="D361" i="9"/>
  <c r="C361" i="9"/>
  <c r="B361" i="9"/>
  <c r="T299" i="9"/>
  <c r="D299" i="9"/>
  <c r="C299" i="9"/>
  <c r="B299" i="9"/>
  <c r="T620" i="9"/>
  <c r="D620" i="9"/>
  <c r="C620" i="9"/>
  <c r="B620" i="9"/>
  <c r="T514" i="9"/>
  <c r="D514" i="9"/>
  <c r="C514" i="9"/>
  <c r="B514" i="9"/>
  <c r="T1219" i="9"/>
  <c r="D1219" i="9"/>
  <c r="C1219" i="9"/>
  <c r="B1219" i="9"/>
  <c r="C696" i="9"/>
  <c r="B696" i="9"/>
  <c r="T696" i="9"/>
  <c r="D696" i="9"/>
  <c r="T670" i="9"/>
  <c r="D670" i="9"/>
  <c r="C670" i="9"/>
  <c r="B670" i="9"/>
  <c r="T305" i="9"/>
  <c r="D305" i="9"/>
  <c r="C305" i="9"/>
  <c r="B305" i="9"/>
  <c r="T796" i="9"/>
  <c r="D796" i="9"/>
  <c r="C796" i="9"/>
  <c r="B796" i="9"/>
  <c r="T1200" i="9"/>
  <c r="D1200" i="9"/>
  <c r="C1200" i="9"/>
  <c r="B1200" i="9"/>
  <c r="C18" i="9"/>
  <c r="B18" i="9"/>
  <c r="T18" i="9"/>
  <c r="D18" i="9"/>
  <c r="C1093" i="9"/>
  <c r="B1093" i="9"/>
  <c r="T1093" i="9"/>
  <c r="D1093" i="9"/>
  <c r="T1071" i="9"/>
  <c r="D1071" i="9"/>
  <c r="C1071" i="9"/>
  <c r="B1071" i="9"/>
  <c r="T815" i="9"/>
  <c r="D815" i="9"/>
  <c r="C815" i="9"/>
  <c r="B815" i="9"/>
  <c r="T789" i="9"/>
  <c r="D789" i="9"/>
  <c r="B789" i="9"/>
  <c r="C789" i="9"/>
  <c r="T763" i="9"/>
  <c r="D763" i="9"/>
  <c r="C763" i="9"/>
  <c r="B763" i="9"/>
  <c r="T803" i="9"/>
  <c r="D803" i="9"/>
  <c r="C803" i="9"/>
  <c r="B803" i="9"/>
  <c r="T855" i="9"/>
  <c r="D855" i="9"/>
  <c r="C855" i="9"/>
  <c r="B855" i="9"/>
  <c r="T844" i="9"/>
  <c r="D844" i="9"/>
  <c r="C844" i="9"/>
  <c r="B844" i="9"/>
  <c r="T619" i="9"/>
  <c r="D619" i="9"/>
  <c r="C619" i="9"/>
  <c r="B619" i="9"/>
  <c r="T128" i="9"/>
  <c r="D128" i="9"/>
  <c r="C128" i="9"/>
  <c r="B128" i="9"/>
  <c r="T378" i="9"/>
  <c r="D378" i="9"/>
  <c r="C378" i="9"/>
  <c r="B378" i="9"/>
  <c r="T264" i="9"/>
  <c r="D264" i="9"/>
  <c r="C264" i="9"/>
  <c r="B264" i="9"/>
  <c r="T402" i="9"/>
  <c r="D402" i="9"/>
  <c r="C402" i="9"/>
  <c r="B402" i="9"/>
  <c r="T216" i="9"/>
  <c r="D216" i="9"/>
  <c r="C216" i="9"/>
  <c r="B216" i="9"/>
  <c r="B555" i="9"/>
  <c r="T555" i="9"/>
  <c r="D555" i="9"/>
  <c r="C555" i="9"/>
  <c r="T404" i="9"/>
  <c r="D404" i="9"/>
  <c r="C404" i="9"/>
  <c r="B404" i="9"/>
  <c r="T362" i="9"/>
  <c r="D362" i="9"/>
  <c r="C362" i="9"/>
  <c r="B362" i="9"/>
  <c r="T218" i="9"/>
  <c r="D218" i="9"/>
  <c r="C218" i="9"/>
  <c r="B218" i="9"/>
  <c r="B597" i="9"/>
  <c r="T597" i="9"/>
  <c r="D597" i="9"/>
  <c r="C597" i="9"/>
  <c r="T240" i="9"/>
  <c r="D240" i="9"/>
  <c r="C240" i="9"/>
  <c r="B240" i="9"/>
  <c r="T336" i="9"/>
  <c r="D336" i="9"/>
  <c r="C336" i="9"/>
  <c r="B336" i="9"/>
  <c r="T330" i="9"/>
  <c r="D330" i="9"/>
  <c r="C330" i="9"/>
  <c r="B330" i="9"/>
  <c r="T262" i="9"/>
  <c r="D262" i="9"/>
  <c r="C262" i="9"/>
  <c r="B262" i="9"/>
  <c r="T296" i="9"/>
  <c r="D296" i="9"/>
  <c r="C296" i="9"/>
  <c r="B296" i="9"/>
  <c r="T290" i="9"/>
  <c r="D290" i="9"/>
  <c r="C290" i="9"/>
  <c r="B290" i="9"/>
  <c r="T151" i="9"/>
  <c r="D151" i="9"/>
  <c r="C151" i="9"/>
  <c r="B151" i="9"/>
  <c r="T47" i="9"/>
  <c r="D47" i="9"/>
  <c r="C47" i="9"/>
  <c r="B47" i="9"/>
  <c r="T36" i="9"/>
  <c r="D36" i="9"/>
  <c r="C36" i="9"/>
  <c r="B36" i="9"/>
  <c r="T205" i="9"/>
  <c r="D205" i="9"/>
  <c r="C205" i="9"/>
  <c r="B205" i="9"/>
  <c r="T289" i="9"/>
  <c r="D289" i="9"/>
  <c r="C289" i="9"/>
  <c r="B289" i="9"/>
  <c r="T163" i="9"/>
  <c r="D163" i="9"/>
  <c r="C163" i="9"/>
  <c r="B163" i="9"/>
  <c r="T267" i="9"/>
  <c r="D267" i="9"/>
  <c r="C267" i="9"/>
  <c r="B267" i="9"/>
  <c r="T249" i="9"/>
  <c r="D249" i="9"/>
  <c r="C249" i="9"/>
  <c r="B249" i="9"/>
  <c r="T34" i="9"/>
  <c r="D34" i="9"/>
  <c r="C34" i="9"/>
  <c r="B34" i="9"/>
  <c r="T231" i="9"/>
  <c r="D231" i="9"/>
  <c r="C231" i="9"/>
  <c r="B231" i="9"/>
  <c r="T153" i="9"/>
  <c r="D153" i="9"/>
  <c r="C153" i="9"/>
  <c r="B153" i="9"/>
  <c r="T483" i="9"/>
  <c r="D483" i="9"/>
  <c r="C483" i="9"/>
  <c r="B483" i="9"/>
  <c r="T165" i="9"/>
  <c r="D165" i="9"/>
  <c r="C165" i="9"/>
  <c r="B165" i="9"/>
  <c r="T139" i="9"/>
  <c r="D139" i="9"/>
  <c r="C139" i="9"/>
  <c r="B139" i="9"/>
  <c r="T59" i="9"/>
  <c r="D59" i="9"/>
  <c r="C59" i="9"/>
  <c r="B59" i="9"/>
  <c r="B531" i="9"/>
  <c r="T531" i="9"/>
  <c r="D531" i="9"/>
  <c r="C531" i="9"/>
  <c r="T68" i="9"/>
  <c r="D68" i="9"/>
  <c r="C68" i="9"/>
  <c r="B68" i="9"/>
  <c r="T449" i="9"/>
  <c r="D449" i="9"/>
  <c r="C449" i="9"/>
  <c r="B449" i="9"/>
  <c r="T156" i="9"/>
  <c r="D156" i="9"/>
  <c r="C156" i="9"/>
  <c r="B156" i="9"/>
  <c r="T722" i="9"/>
  <c r="D722" i="9"/>
  <c r="C722" i="9"/>
  <c r="B722" i="9"/>
  <c r="D1252" i="9"/>
  <c r="C1252" i="9"/>
  <c r="B1252" i="9"/>
  <c r="T1252" i="9"/>
  <c r="T731" i="9"/>
  <c r="D731" i="9"/>
  <c r="C731" i="9"/>
  <c r="B731" i="9"/>
  <c r="T484" i="9"/>
  <c r="D484" i="9"/>
  <c r="C484" i="9"/>
  <c r="B484" i="9"/>
  <c r="C942" i="9"/>
  <c r="D942" i="9"/>
  <c r="B942" i="9"/>
  <c r="T942" i="9"/>
  <c r="T1089" i="9"/>
  <c r="D1089" i="9"/>
  <c r="C1089" i="9"/>
  <c r="B1089" i="9"/>
  <c r="T733" i="9"/>
  <c r="D733" i="9"/>
  <c r="C733" i="9"/>
  <c r="B733" i="9"/>
  <c r="T253" i="9"/>
  <c r="D253" i="9"/>
  <c r="C253" i="9"/>
  <c r="B253" i="9"/>
  <c r="T1241" i="9"/>
  <c r="D1241" i="9"/>
  <c r="C1241" i="9"/>
  <c r="B1241" i="9"/>
  <c r="C1081" i="9"/>
  <c r="B1081" i="9"/>
  <c r="T1081" i="9"/>
  <c r="D1081" i="9"/>
  <c r="D1120" i="9"/>
  <c r="C1120" i="9"/>
  <c r="B1120" i="9"/>
  <c r="T1120" i="9"/>
  <c r="D1146" i="9"/>
  <c r="C1146" i="9"/>
  <c r="B1146" i="9"/>
  <c r="T1146" i="9"/>
  <c r="T727" i="9"/>
  <c r="D727" i="9"/>
  <c r="C727" i="9"/>
  <c r="B727" i="9"/>
  <c r="T779" i="9"/>
  <c r="D779" i="9"/>
  <c r="C779" i="9"/>
  <c r="B779" i="9"/>
  <c r="T303" i="9"/>
  <c r="D303" i="9"/>
  <c r="C303" i="9"/>
  <c r="B303" i="9"/>
  <c r="T1173" i="9"/>
  <c r="D1173" i="9"/>
  <c r="C1173" i="9"/>
  <c r="B1173" i="9"/>
  <c r="T656" i="9"/>
  <c r="D656" i="9"/>
  <c r="C656" i="9"/>
  <c r="B656" i="9"/>
  <c r="C660" i="9"/>
  <c r="B660" i="9"/>
  <c r="T660" i="9"/>
  <c r="D660" i="9"/>
  <c r="T634" i="9"/>
  <c r="D634" i="9"/>
  <c r="C634" i="9"/>
  <c r="B634" i="9"/>
  <c r="T385" i="9"/>
  <c r="D385" i="9"/>
  <c r="C385" i="9"/>
  <c r="B385" i="9"/>
  <c r="C1237" i="9"/>
  <c r="B1237" i="9"/>
  <c r="T1237" i="9"/>
  <c r="D1237" i="9"/>
  <c r="T662" i="9"/>
  <c r="D662" i="9"/>
  <c r="C662" i="9"/>
  <c r="B662" i="9"/>
  <c r="T1269" i="9"/>
  <c r="D1269" i="9"/>
  <c r="C1269" i="9"/>
  <c r="B1269" i="9"/>
  <c r="T808" i="9"/>
  <c r="D808" i="9"/>
  <c r="C808" i="9"/>
  <c r="B808" i="9"/>
  <c r="B546" i="9"/>
  <c r="T546" i="9"/>
  <c r="D546" i="9"/>
  <c r="C546" i="9"/>
  <c r="T520" i="9"/>
  <c r="D520" i="9"/>
  <c r="C520" i="9"/>
  <c r="B520" i="9"/>
  <c r="T1121" i="9"/>
  <c r="D1121" i="9"/>
  <c r="C1121" i="9"/>
  <c r="B1121" i="9"/>
  <c r="D1235" i="9"/>
  <c r="C1235" i="9"/>
  <c r="B1235" i="9"/>
  <c r="T1235" i="9"/>
  <c r="T430" i="9"/>
  <c r="D430" i="9"/>
  <c r="B430" i="9"/>
  <c r="C430" i="9"/>
  <c r="T622" i="9"/>
  <c r="D622" i="9"/>
  <c r="C622" i="9"/>
  <c r="B622" i="9"/>
  <c r="T323" i="9"/>
  <c r="D323" i="9"/>
  <c r="C323" i="9"/>
  <c r="B323" i="9"/>
  <c r="T1145" i="9"/>
  <c r="D1145" i="9"/>
  <c r="C1145" i="9"/>
  <c r="B1145" i="9"/>
  <c r="T1227" i="9"/>
  <c r="D1227" i="9"/>
  <c r="C1227" i="9"/>
  <c r="B1227" i="9"/>
  <c r="T644" i="9"/>
  <c r="D644" i="9"/>
  <c r="C644" i="9"/>
  <c r="B644" i="9"/>
  <c r="T414" i="9"/>
  <c r="D414" i="9"/>
  <c r="C414" i="9"/>
  <c r="B414" i="9"/>
  <c r="C720" i="9"/>
  <c r="B720" i="9"/>
  <c r="T720" i="9"/>
  <c r="D720" i="9"/>
  <c r="T694" i="9"/>
  <c r="D694" i="9"/>
  <c r="C694" i="9"/>
  <c r="B694" i="9"/>
  <c r="T605" i="9"/>
  <c r="D605" i="9"/>
  <c r="C605" i="9"/>
  <c r="B605" i="9"/>
  <c r="D1206" i="9"/>
  <c r="C1206" i="9"/>
  <c r="B1206" i="9"/>
  <c r="T1206" i="9"/>
  <c r="T700" i="9"/>
  <c r="D700" i="9"/>
  <c r="C700" i="9"/>
  <c r="B700" i="9"/>
  <c r="T1138" i="9"/>
  <c r="D1138" i="9"/>
  <c r="C1138" i="9"/>
  <c r="B1138" i="9"/>
  <c r="T4" i="9"/>
  <c r="D4" i="9"/>
  <c r="C4" i="9"/>
  <c r="B4" i="9"/>
  <c r="T321" i="9"/>
  <c r="D321" i="9"/>
  <c r="C321" i="9"/>
  <c r="B321" i="9"/>
  <c r="C954" i="9"/>
  <c r="T954" i="9"/>
  <c r="B954" i="9"/>
  <c r="D954" i="9"/>
  <c r="T932" i="9"/>
  <c r="D932" i="9"/>
  <c r="B932" i="9"/>
  <c r="C932" i="9"/>
  <c r="T1059" i="9"/>
  <c r="D1059" i="9"/>
  <c r="C1059" i="9"/>
  <c r="B1059" i="9"/>
  <c r="T940" i="9"/>
  <c r="D940" i="9"/>
  <c r="C940" i="9"/>
  <c r="B940" i="9"/>
  <c r="T813" i="9"/>
  <c r="D813" i="9"/>
  <c r="B813" i="9"/>
  <c r="C813" i="9"/>
  <c r="T787" i="9"/>
  <c r="D787" i="9"/>
  <c r="C787" i="9"/>
  <c r="B787" i="9"/>
  <c r="D827" i="9"/>
  <c r="T827" i="9"/>
  <c r="C827" i="9"/>
  <c r="B827" i="9"/>
  <c r="T801" i="9"/>
  <c r="D801" i="9"/>
  <c r="B801" i="9"/>
  <c r="C801" i="9"/>
  <c r="T870" i="9"/>
  <c r="D870" i="9"/>
  <c r="C870" i="9"/>
  <c r="B870" i="9"/>
  <c r="T872" i="9"/>
  <c r="D872" i="9"/>
  <c r="B872" i="9"/>
  <c r="C872" i="9"/>
  <c r="D1218" i="9"/>
  <c r="C1218" i="9"/>
  <c r="B1218" i="9"/>
  <c r="T1218" i="9"/>
  <c r="B1172" i="9"/>
  <c r="T1172" i="9"/>
  <c r="D1172" i="9"/>
  <c r="C1172" i="9"/>
  <c r="B561" i="9"/>
  <c r="T561" i="9"/>
  <c r="D561" i="9"/>
  <c r="C561" i="9"/>
  <c r="T435" i="9"/>
  <c r="D435" i="9"/>
  <c r="C435" i="9"/>
  <c r="B435" i="9"/>
  <c r="T94" i="9"/>
  <c r="D94" i="9"/>
  <c r="C94" i="9"/>
  <c r="B94" i="9"/>
  <c r="T162" i="9"/>
  <c r="D162" i="9"/>
  <c r="C162" i="9"/>
  <c r="B162" i="9"/>
  <c r="T38" i="9"/>
  <c r="D38" i="9"/>
  <c r="C38" i="9"/>
  <c r="B38" i="9"/>
  <c r="T224" i="9"/>
  <c r="D224" i="9"/>
  <c r="C224" i="9"/>
  <c r="B224" i="9"/>
  <c r="T170" i="9"/>
  <c r="D170" i="9"/>
  <c r="C170" i="9"/>
  <c r="B170" i="9"/>
  <c r="T308" i="9"/>
  <c r="D308" i="9"/>
  <c r="C308" i="9"/>
  <c r="B308" i="9"/>
  <c r="T246" i="9"/>
  <c r="D246" i="9"/>
  <c r="C246" i="9"/>
  <c r="B246" i="9"/>
  <c r="B603" i="9"/>
  <c r="T603" i="9"/>
  <c r="D603" i="9"/>
  <c r="C603" i="9"/>
  <c r="T124" i="9"/>
  <c r="D124" i="9"/>
  <c r="C124" i="9"/>
  <c r="B124" i="9"/>
  <c r="T186" i="9"/>
  <c r="D186" i="9"/>
  <c r="C186" i="9"/>
  <c r="B186" i="9"/>
  <c r="T146" i="9"/>
  <c r="D146" i="9"/>
  <c r="C146" i="9"/>
  <c r="B146" i="9"/>
  <c r="T270" i="9"/>
  <c r="D270" i="9"/>
  <c r="C270" i="9"/>
  <c r="B270" i="9"/>
  <c r="T424" i="9"/>
  <c r="D424" i="9"/>
  <c r="B424" i="9"/>
  <c r="C424" i="9"/>
  <c r="T20" i="9"/>
  <c r="D20" i="9"/>
  <c r="C20" i="9"/>
  <c r="B20" i="9"/>
  <c r="T491" i="9"/>
  <c r="D491" i="9"/>
  <c r="C491" i="9"/>
  <c r="B491" i="9"/>
  <c r="T471" i="9"/>
  <c r="D471" i="9"/>
  <c r="C471" i="9"/>
  <c r="B471" i="9"/>
  <c r="T443" i="9"/>
  <c r="D443" i="9"/>
  <c r="C443" i="9"/>
  <c r="B443" i="9"/>
  <c r="T390" i="9"/>
  <c r="C390" i="9"/>
  <c r="D390" i="9"/>
  <c r="B390" i="9"/>
  <c r="T438" i="9"/>
  <c r="D438" i="9"/>
  <c r="C438" i="9"/>
  <c r="B438" i="9"/>
  <c r="T63" i="9"/>
  <c r="D63" i="9"/>
  <c r="C63" i="9"/>
  <c r="B63" i="9"/>
  <c r="T440" i="9"/>
  <c r="D440" i="9"/>
  <c r="C440" i="9"/>
  <c r="B440" i="9"/>
  <c r="C521" i="9"/>
  <c r="B521" i="9"/>
  <c r="T521" i="9"/>
  <c r="D521" i="9"/>
  <c r="T255" i="9"/>
  <c r="D255" i="9"/>
  <c r="C255" i="9"/>
  <c r="B255" i="9"/>
  <c r="T481" i="9"/>
  <c r="D481" i="9"/>
  <c r="C481" i="9"/>
  <c r="B481" i="9"/>
  <c r="T189" i="9"/>
  <c r="D189" i="9"/>
  <c r="C189" i="9"/>
  <c r="B189" i="9"/>
  <c r="T529" i="9"/>
  <c r="D529" i="9"/>
  <c r="C529" i="9"/>
  <c r="B529" i="9"/>
  <c r="T457" i="9"/>
  <c r="D457" i="9"/>
  <c r="C457" i="9"/>
  <c r="B457" i="9"/>
  <c r="T31" i="9"/>
  <c r="D31" i="9"/>
  <c r="C31" i="9"/>
  <c r="B31" i="9"/>
  <c r="T5" i="9"/>
  <c r="D5" i="9"/>
  <c r="C5" i="9"/>
  <c r="B5" i="9"/>
  <c r="T81" i="9"/>
  <c r="D81" i="9"/>
  <c r="C81" i="9"/>
  <c r="B81" i="9"/>
  <c r="T626" i="9"/>
  <c r="D626" i="9"/>
  <c r="C626" i="9"/>
  <c r="B626" i="9"/>
  <c r="D1079" i="9"/>
  <c r="C1079" i="9"/>
  <c r="B1079" i="9"/>
  <c r="T1079" i="9"/>
  <c r="T1260" i="9"/>
  <c r="D1260" i="9"/>
  <c r="C1260" i="9"/>
  <c r="B1260" i="9"/>
  <c r="T1124" i="9"/>
  <c r="D1124" i="9"/>
  <c r="C1124" i="9"/>
  <c r="B1124" i="9"/>
  <c r="T707" i="9"/>
  <c r="D707" i="9"/>
  <c r="C707" i="9"/>
  <c r="B707" i="9"/>
  <c r="T759" i="9"/>
  <c r="D759" i="9"/>
  <c r="B759" i="9"/>
  <c r="C759" i="9"/>
  <c r="C950" i="9"/>
  <c r="D950" i="9"/>
  <c r="B950" i="9"/>
  <c r="T950" i="9"/>
  <c r="T1049" i="9"/>
  <c r="D1049" i="9"/>
  <c r="C1049" i="9"/>
  <c r="B1049" i="9"/>
  <c r="T1097" i="9"/>
  <c r="D1097" i="9"/>
  <c r="C1097" i="9"/>
  <c r="B1097" i="9"/>
  <c r="B1268" i="9"/>
  <c r="T1268" i="9"/>
  <c r="D1268" i="9"/>
  <c r="C1268" i="9"/>
  <c r="C1105" i="9"/>
  <c r="B1105" i="9"/>
  <c r="T1105" i="9"/>
  <c r="D1105" i="9"/>
  <c r="T703" i="9"/>
  <c r="D703" i="9"/>
  <c r="C703" i="9"/>
  <c r="B703" i="9"/>
  <c r="C729" i="9"/>
  <c r="B729" i="9"/>
  <c r="T729" i="9"/>
  <c r="D729" i="9"/>
  <c r="T755" i="9"/>
  <c r="D755" i="9"/>
  <c r="C755" i="9"/>
  <c r="B755" i="9"/>
  <c r="T460" i="9"/>
  <c r="D460" i="9"/>
  <c r="C460" i="9"/>
  <c r="B460" i="9"/>
  <c r="T1238" i="9"/>
  <c r="D1238" i="9"/>
  <c r="C1238" i="9"/>
  <c r="B1238" i="9"/>
  <c r="T351" i="9"/>
  <c r="D351" i="9"/>
  <c r="C351" i="9"/>
  <c r="B351" i="9"/>
  <c r="T327" i="9"/>
  <c r="D327" i="9"/>
  <c r="C327" i="9"/>
  <c r="B327" i="9"/>
  <c r="T680" i="9"/>
  <c r="D680" i="9"/>
  <c r="C680" i="9"/>
  <c r="B680" i="9"/>
  <c r="T496" i="9"/>
  <c r="D496" i="9"/>
  <c r="C496" i="9"/>
  <c r="B496" i="9"/>
  <c r="T365" i="9"/>
  <c r="D365" i="9"/>
  <c r="C365" i="9"/>
  <c r="B365" i="9"/>
  <c r="T1231" i="9"/>
  <c r="D1231" i="9"/>
  <c r="C1231" i="9"/>
  <c r="B1231" i="9"/>
  <c r="C684" i="9"/>
  <c r="B684" i="9"/>
  <c r="T684" i="9"/>
  <c r="D684" i="9"/>
  <c r="T658" i="9"/>
  <c r="D658" i="9"/>
  <c r="C658" i="9"/>
  <c r="B658" i="9"/>
  <c r="T1179" i="9"/>
  <c r="D1179" i="9"/>
  <c r="C1179" i="9"/>
  <c r="B1179" i="9"/>
  <c r="T363" i="9"/>
  <c r="D363" i="9"/>
  <c r="C363" i="9"/>
  <c r="B363" i="9"/>
  <c r="T1119" i="9"/>
  <c r="D1119" i="9"/>
  <c r="C1119" i="9"/>
  <c r="B1119" i="9"/>
  <c r="T686" i="9"/>
  <c r="D686" i="9"/>
  <c r="C686" i="9"/>
  <c r="B686" i="9"/>
  <c r="T1181" i="9"/>
  <c r="D1181" i="9"/>
  <c r="C1181" i="9"/>
  <c r="B1181" i="9"/>
  <c r="T122" i="9"/>
  <c r="D122" i="9"/>
  <c r="C122" i="9"/>
  <c r="B122" i="9"/>
  <c r="B570" i="9"/>
  <c r="T570" i="9"/>
  <c r="D570" i="9"/>
  <c r="C570" i="9"/>
  <c r="T544" i="9"/>
  <c r="D544" i="9"/>
  <c r="C544" i="9"/>
  <c r="B544" i="9"/>
  <c r="T347" i="9"/>
  <c r="D347" i="9"/>
  <c r="C347" i="9"/>
  <c r="B347" i="9"/>
  <c r="T668" i="9"/>
  <c r="D668" i="9"/>
  <c r="C668" i="9"/>
  <c r="B668" i="9"/>
  <c r="T770" i="9"/>
  <c r="D770" i="9"/>
  <c r="C770" i="9"/>
  <c r="B770" i="9"/>
  <c r="T718" i="9"/>
  <c r="D718" i="9"/>
  <c r="C718" i="9"/>
  <c r="B718" i="9"/>
  <c r="T405" i="9"/>
  <c r="D405" i="9"/>
  <c r="C405" i="9"/>
  <c r="B405" i="9"/>
  <c r="T599" i="9"/>
  <c r="D599" i="9"/>
  <c r="C599" i="9"/>
  <c r="B599" i="9"/>
  <c r="T1065" i="9"/>
  <c r="D1065" i="9"/>
  <c r="C1065" i="9"/>
  <c r="B1065" i="9"/>
  <c r="T721" i="9"/>
  <c r="D721" i="9"/>
  <c r="C721" i="9"/>
  <c r="B721" i="9"/>
  <c r="T1063" i="9"/>
  <c r="D1063" i="9"/>
  <c r="C1063" i="9"/>
  <c r="B1063" i="9"/>
  <c r="D1216" i="9"/>
  <c r="C1216" i="9"/>
  <c r="B1216" i="9"/>
  <c r="T1216" i="9"/>
  <c r="T719" i="9"/>
  <c r="D719" i="9"/>
  <c r="C719" i="9"/>
  <c r="B719" i="9"/>
  <c r="T1061" i="9"/>
  <c r="D1061" i="9"/>
  <c r="C1061" i="9"/>
  <c r="B1061" i="9"/>
  <c r="B1208" i="9"/>
  <c r="T1208" i="9"/>
  <c r="D1208" i="9"/>
  <c r="C1208" i="9"/>
  <c r="B1136" i="9"/>
  <c r="T1136" i="9"/>
  <c r="D1136" i="9"/>
  <c r="C1136" i="9"/>
  <c r="C1225" i="9"/>
  <c r="B1225" i="9"/>
  <c r="T1225" i="9"/>
  <c r="D1225" i="9"/>
  <c r="T482" i="9"/>
  <c r="D482" i="9"/>
  <c r="C482" i="9"/>
  <c r="B482" i="9"/>
  <c r="T757" i="9"/>
  <c r="D757" i="9"/>
  <c r="C757" i="9"/>
  <c r="B757" i="9"/>
  <c r="T1104" i="9"/>
  <c r="D1104" i="9"/>
  <c r="C1104" i="9"/>
  <c r="B1104" i="9"/>
  <c r="T811" i="9"/>
  <c r="D811" i="9"/>
  <c r="C811" i="9"/>
  <c r="B811" i="9"/>
  <c r="T843" i="9"/>
  <c r="D843" i="9"/>
  <c r="C843" i="9"/>
  <c r="B843" i="9"/>
  <c r="T825" i="9"/>
  <c r="D825" i="9"/>
  <c r="B825" i="9"/>
  <c r="C825" i="9"/>
  <c r="T799" i="9"/>
  <c r="D799" i="9"/>
  <c r="C799" i="9"/>
  <c r="B799" i="9"/>
  <c r="C1153" i="9"/>
  <c r="B1153" i="9"/>
  <c r="T1153" i="9"/>
  <c r="D1153" i="9"/>
  <c r="T228" i="9"/>
  <c r="D228" i="9"/>
  <c r="C228" i="9"/>
  <c r="B228" i="9"/>
  <c r="D1168" i="9"/>
  <c r="C1168" i="9"/>
  <c r="B1168" i="9"/>
  <c r="T1168" i="9"/>
  <c r="D1266" i="9"/>
  <c r="C1266" i="9"/>
  <c r="B1266" i="9"/>
  <c r="T1266" i="9"/>
  <c r="T397" i="9"/>
  <c r="D397" i="9"/>
  <c r="B397" i="9"/>
  <c r="C397" i="9"/>
  <c r="T168" i="9"/>
  <c r="D168" i="9"/>
  <c r="C168" i="9"/>
  <c r="B168" i="9"/>
  <c r="T320" i="9"/>
  <c r="D320" i="9"/>
  <c r="C320" i="9"/>
  <c r="B320" i="9"/>
  <c r="T258" i="9"/>
  <c r="D258" i="9"/>
  <c r="C258" i="9"/>
  <c r="B258" i="9"/>
  <c r="T92" i="9"/>
  <c r="D92" i="9"/>
  <c r="C92" i="9"/>
  <c r="B92" i="9"/>
  <c r="T102" i="9"/>
  <c r="D102" i="9"/>
  <c r="C102" i="9"/>
  <c r="B102" i="9"/>
  <c r="T280" i="9"/>
  <c r="D280" i="9"/>
  <c r="C280" i="9"/>
  <c r="B280" i="9"/>
  <c r="T420" i="9"/>
  <c r="D420" i="9"/>
  <c r="C420" i="9"/>
  <c r="B420" i="9"/>
  <c r="T266" i="9"/>
  <c r="D266" i="9"/>
  <c r="C266" i="9"/>
  <c r="B266" i="9"/>
  <c r="T130" i="9"/>
  <c r="D130" i="9"/>
  <c r="C130" i="9"/>
  <c r="B130" i="9"/>
  <c r="T192" i="9"/>
  <c r="D192" i="9"/>
  <c r="C192" i="9"/>
  <c r="B192" i="9"/>
  <c r="T360" i="9"/>
  <c r="D360" i="9"/>
  <c r="C360" i="9"/>
  <c r="B360" i="9"/>
  <c r="T210" i="9"/>
  <c r="D210" i="9"/>
  <c r="C210" i="9"/>
  <c r="B210" i="9"/>
  <c r="B591" i="9"/>
  <c r="T591" i="9"/>
  <c r="D591" i="9"/>
  <c r="C591" i="9"/>
  <c r="T272" i="9"/>
  <c r="D272" i="9"/>
  <c r="C272" i="9"/>
  <c r="B272" i="9"/>
  <c r="T200" i="9"/>
  <c r="D200" i="9"/>
  <c r="C200" i="9"/>
  <c r="B200" i="9"/>
  <c r="T16" i="9"/>
  <c r="D16" i="9"/>
  <c r="C16" i="9"/>
  <c r="B16" i="9"/>
  <c r="B567" i="9"/>
  <c r="T567" i="9"/>
  <c r="D567" i="9"/>
  <c r="C567" i="9"/>
  <c r="T187" i="9"/>
  <c r="D187" i="9"/>
  <c r="C187" i="9"/>
  <c r="B187" i="9"/>
  <c r="T346" i="9"/>
  <c r="D346" i="9"/>
  <c r="C346" i="9"/>
  <c r="B346" i="9"/>
  <c r="T155" i="9"/>
  <c r="D155" i="9"/>
  <c r="C155" i="9"/>
  <c r="B155" i="9"/>
  <c r="T181" i="9"/>
  <c r="D181" i="9"/>
  <c r="C181" i="9"/>
  <c r="B181" i="9"/>
  <c r="T87" i="9"/>
  <c r="D87" i="9"/>
  <c r="C87" i="9"/>
  <c r="B87" i="9"/>
  <c r="T57" i="9"/>
  <c r="D57" i="9"/>
  <c r="C57" i="9"/>
  <c r="B57" i="9"/>
  <c r="T535" i="9"/>
  <c r="D535" i="9"/>
  <c r="C535" i="9"/>
  <c r="B535" i="9"/>
  <c r="T69" i="9"/>
  <c r="D69" i="9"/>
  <c r="C69" i="9"/>
  <c r="B69" i="9"/>
  <c r="T431" i="9"/>
  <c r="D431" i="9"/>
  <c r="C431" i="9"/>
  <c r="B431" i="9"/>
  <c r="T152" i="9"/>
  <c r="D152" i="9"/>
  <c r="C152" i="9"/>
  <c r="B152" i="9"/>
  <c r="T479" i="9"/>
  <c r="D479" i="9"/>
  <c r="C479" i="9"/>
  <c r="B479" i="9"/>
  <c r="T213" i="9"/>
  <c r="D213" i="9"/>
  <c r="C213" i="9"/>
  <c r="B213" i="9"/>
  <c r="T465" i="9"/>
  <c r="D465" i="9"/>
  <c r="C465" i="9"/>
  <c r="B465" i="9"/>
  <c r="T105" i="9"/>
  <c r="D105" i="9"/>
  <c r="C105" i="9"/>
  <c r="B105" i="9"/>
  <c r="T10" i="9"/>
  <c r="D10" i="9"/>
  <c r="C10" i="9"/>
  <c r="B10" i="9"/>
  <c r="T683" i="9"/>
  <c r="D683" i="9"/>
  <c r="C683" i="9"/>
  <c r="B683" i="9"/>
  <c r="T1131" i="9"/>
  <c r="D1131" i="9"/>
  <c r="C1131" i="9"/>
  <c r="B1131" i="9"/>
  <c r="T756" i="9"/>
  <c r="D756" i="9"/>
  <c r="B756" i="9"/>
  <c r="C756" i="9"/>
  <c r="T958" i="9"/>
  <c r="D958" i="9"/>
  <c r="C958" i="9"/>
  <c r="B958" i="9"/>
  <c r="C975" i="9"/>
  <c r="D975" i="9"/>
  <c r="B975" i="9"/>
  <c r="T975" i="9"/>
  <c r="T1186" i="9"/>
  <c r="D1186" i="9"/>
  <c r="C1186" i="9"/>
  <c r="B1186" i="9"/>
  <c r="T56" i="9"/>
  <c r="D56" i="9"/>
  <c r="C56" i="9"/>
  <c r="B56" i="9"/>
  <c r="T679" i="9"/>
  <c r="D679" i="9"/>
  <c r="C679" i="9"/>
  <c r="B679" i="9"/>
  <c r="C705" i="9"/>
  <c r="B705" i="9"/>
  <c r="T705" i="9"/>
  <c r="D705" i="9"/>
  <c r="T1107" i="9"/>
  <c r="D1107" i="9"/>
  <c r="C1107" i="9"/>
  <c r="B1107" i="9"/>
  <c r="T934" i="9"/>
  <c r="D934" i="9"/>
  <c r="C934" i="9"/>
  <c r="B934" i="9"/>
  <c r="T1246" i="9"/>
  <c r="D1246" i="9"/>
  <c r="C1246" i="9"/>
  <c r="B1246" i="9"/>
  <c r="D1199" i="9"/>
  <c r="C1199" i="9"/>
  <c r="B1199" i="9"/>
  <c r="T1199" i="9"/>
  <c r="T1215" i="9"/>
  <c r="D1215" i="9"/>
  <c r="C1215" i="9"/>
  <c r="B1215" i="9"/>
  <c r="T704" i="9"/>
  <c r="D704" i="9"/>
  <c r="C704" i="9"/>
  <c r="B704" i="9"/>
  <c r="T468" i="9"/>
  <c r="D468" i="9"/>
  <c r="C468" i="9"/>
  <c r="B468" i="9"/>
  <c r="D148" i="9"/>
  <c r="C148" i="9"/>
  <c r="B148" i="9"/>
  <c r="T148" i="9"/>
  <c r="C708" i="9"/>
  <c r="B708" i="9"/>
  <c r="T708" i="9"/>
  <c r="D708" i="9"/>
  <c r="T682" i="9"/>
  <c r="D682" i="9"/>
  <c r="C682" i="9"/>
  <c r="B682" i="9"/>
  <c r="T355" i="9"/>
  <c r="D355" i="9"/>
  <c r="C355" i="9"/>
  <c r="B355" i="9"/>
  <c r="T710" i="9"/>
  <c r="D710" i="9"/>
  <c r="C710" i="9"/>
  <c r="B710" i="9"/>
  <c r="T474" i="9"/>
  <c r="D474" i="9"/>
  <c r="C474" i="9"/>
  <c r="B474" i="9"/>
  <c r="T1253" i="9"/>
  <c r="D1253" i="9"/>
  <c r="C1253" i="9"/>
  <c r="B1253" i="9"/>
  <c r="B594" i="9"/>
  <c r="T594" i="9"/>
  <c r="D594" i="9"/>
  <c r="C594" i="9"/>
  <c r="T568" i="9"/>
  <c r="D568" i="9"/>
  <c r="C568" i="9"/>
  <c r="B568" i="9"/>
  <c r="T1166" i="9"/>
  <c r="D1166" i="9"/>
  <c r="C1166" i="9"/>
  <c r="B1166" i="9"/>
  <c r="T692" i="9"/>
  <c r="D692" i="9"/>
  <c r="C692" i="9"/>
  <c r="B692" i="9"/>
  <c r="T407" i="9"/>
  <c r="D407" i="9"/>
  <c r="C407" i="9"/>
  <c r="B407" i="9"/>
  <c r="T1195" i="9"/>
  <c r="D1195" i="9"/>
  <c r="C1195" i="9"/>
  <c r="B1195" i="9"/>
  <c r="T794" i="9"/>
  <c r="D794" i="9"/>
  <c r="C794" i="9"/>
  <c r="B794" i="9"/>
  <c r="T768" i="9"/>
  <c r="D768" i="9"/>
  <c r="B768" i="9"/>
  <c r="C768" i="9"/>
  <c r="T506" i="9"/>
  <c r="D506" i="9"/>
  <c r="C506" i="9"/>
  <c r="B506" i="9"/>
  <c r="T593" i="9"/>
  <c r="D593" i="9"/>
  <c r="C593" i="9"/>
  <c r="B593" i="9"/>
  <c r="T345" i="9"/>
  <c r="D345" i="9"/>
  <c r="C345" i="9"/>
  <c r="B345" i="9"/>
  <c r="T1140" i="9"/>
  <c r="D1140" i="9"/>
  <c r="C1140" i="9"/>
  <c r="B1140" i="9"/>
  <c r="C1201" i="9"/>
  <c r="B1201" i="9"/>
  <c r="T1201" i="9"/>
  <c r="D1201" i="9"/>
  <c r="T381" i="9"/>
  <c r="D381" i="9"/>
  <c r="C381" i="9"/>
  <c r="B381" i="9"/>
  <c r="T820" i="9"/>
  <c r="D820" i="9"/>
  <c r="C820" i="9"/>
  <c r="B820" i="9"/>
  <c r="T1041" i="9"/>
  <c r="D1041" i="9"/>
  <c r="C1041" i="9"/>
  <c r="B1041" i="9"/>
  <c r="T697" i="9"/>
  <c r="D697" i="9"/>
  <c r="C697" i="9"/>
  <c r="B697" i="9"/>
  <c r="C723" i="9"/>
  <c r="B723" i="9"/>
  <c r="T723" i="9"/>
  <c r="D723" i="9"/>
  <c r="T749" i="9"/>
  <c r="D749" i="9"/>
  <c r="B749" i="9"/>
  <c r="C749" i="9"/>
  <c r="T924" i="9"/>
  <c r="D924" i="9"/>
  <c r="C924" i="9"/>
  <c r="B924" i="9"/>
  <c r="T1039" i="9"/>
  <c r="D1039" i="9"/>
  <c r="C1039" i="9"/>
  <c r="B1039" i="9"/>
  <c r="T1224" i="9"/>
  <c r="D1224" i="9"/>
  <c r="C1224" i="9"/>
  <c r="B1224" i="9"/>
  <c r="T1114" i="9"/>
  <c r="D1114" i="9"/>
  <c r="C1114" i="9"/>
  <c r="B1114" i="9"/>
  <c r="T695" i="9"/>
  <c r="D695" i="9"/>
  <c r="C695" i="9"/>
  <c r="B695" i="9"/>
  <c r="T747" i="9"/>
  <c r="D747" i="9"/>
  <c r="B747" i="9"/>
  <c r="C747" i="9"/>
  <c r="T1037" i="9"/>
  <c r="D1037" i="9"/>
  <c r="C1037" i="9"/>
  <c r="B1037" i="9"/>
  <c r="T772" i="9"/>
  <c r="D772" i="9"/>
  <c r="C772" i="9"/>
  <c r="B772" i="9"/>
  <c r="D1132" i="9"/>
  <c r="C1132" i="9"/>
  <c r="B1132" i="9"/>
  <c r="T1132" i="9"/>
  <c r="T715" i="9"/>
  <c r="D715" i="9"/>
  <c r="C715" i="9"/>
  <c r="B715" i="9"/>
  <c r="D1115" i="9"/>
  <c r="C1115" i="9"/>
  <c r="B1115" i="9"/>
  <c r="T1115" i="9"/>
  <c r="T748" i="9"/>
  <c r="D748" i="9"/>
  <c r="C748" i="9"/>
  <c r="B748" i="9"/>
  <c r="T1095" i="9"/>
  <c r="D1095" i="9"/>
  <c r="C1095" i="9"/>
  <c r="B1095" i="9"/>
  <c r="T1150" i="9"/>
  <c r="D1150" i="9"/>
  <c r="C1150" i="9"/>
  <c r="B1150" i="9"/>
  <c r="T823" i="9"/>
  <c r="D823" i="9"/>
  <c r="C823" i="9"/>
  <c r="B823" i="9"/>
  <c r="T337" i="9"/>
  <c r="D337" i="9"/>
  <c r="C337" i="9"/>
  <c r="B337" i="9"/>
  <c r="T896" i="9"/>
  <c r="D896" i="9"/>
  <c r="B896" i="9"/>
  <c r="C896" i="9"/>
  <c r="T359" i="9"/>
  <c r="D359" i="9"/>
  <c r="C359" i="9"/>
  <c r="B359" i="9"/>
  <c r="T898" i="9"/>
  <c r="D898" i="9"/>
  <c r="C898" i="9"/>
  <c r="B898" i="9"/>
  <c r="B1112" i="9"/>
  <c r="T1112" i="9"/>
  <c r="D1112" i="9"/>
  <c r="C1112" i="9"/>
  <c r="T1226" i="9"/>
  <c r="D1226" i="9"/>
  <c r="C1226" i="9"/>
  <c r="B1226" i="9"/>
  <c r="T32" i="9"/>
  <c r="D32" i="9"/>
  <c r="C32" i="9"/>
  <c r="B32" i="9"/>
  <c r="T332" i="9"/>
  <c r="D332" i="9"/>
  <c r="C332" i="9"/>
  <c r="B332" i="9"/>
  <c r="T278" i="9"/>
  <c r="D278" i="9"/>
  <c r="C278" i="9"/>
  <c r="B278" i="9"/>
  <c r="T48" i="9"/>
  <c r="D48" i="9"/>
  <c r="C48" i="9"/>
  <c r="B48" i="9"/>
  <c r="T142" i="9"/>
  <c r="D142" i="9"/>
  <c r="C142" i="9"/>
  <c r="B142" i="9"/>
  <c r="T212" i="9"/>
  <c r="D212" i="9"/>
  <c r="C212" i="9"/>
  <c r="B212" i="9"/>
  <c r="T364" i="9"/>
  <c r="D364" i="9"/>
  <c r="C364" i="9"/>
  <c r="B364" i="9"/>
  <c r="T302" i="9"/>
  <c r="D302" i="9"/>
  <c r="C302" i="9"/>
  <c r="B302" i="9"/>
  <c r="T14" i="9"/>
  <c r="D14" i="9"/>
  <c r="C14" i="9"/>
  <c r="B14" i="9"/>
  <c r="T118" i="9"/>
  <c r="D118" i="9"/>
  <c r="C118" i="9"/>
  <c r="B118" i="9"/>
  <c r="T324" i="9"/>
  <c r="D324" i="9"/>
  <c r="C324" i="9"/>
  <c r="B324" i="9"/>
  <c r="T60" i="9"/>
  <c r="D60" i="9"/>
  <c r="C60" i="9"/>
  <c r="B60" i="9"/>
  <c r="T310" i="9"/>
  <c r="D310" i="9"/>
  <c r="C310" i="9"/>
  <c r="B310" i="9"/>
  <c r="T370" i="9"/>
  <c r="D370" i="9"/>
  <c r="C370" i="9"/>
  <c r="B370" i="9"/>
  <c r="T100" i="9"/>
  <c r="D100" i="9"/>
  <c r="C100" i="9"/>
  <c r="B100" i="9"/>
  <c r="T467" i="9"/>
  <c r="D467" i="9"/>
  <c r="C467" i="9"/>
  <c r="B467" i="9"/>
  <c r="T279" i="9"/>
  <c r="D279" i="9"/>
  <c r="C279" i="9"/>
  <c r="B279" i="9"/>
  <c r="T55" i="9"/>
  <c r="D55" i="9"/>
  <c r="C55" i="9"/>
  <c r="B55" i="9"/>
  <c r="T269" i="9"/>
  <c r="D269" i="9"/>
  <c r="C269" i="9"/>
  <c r="B269" i="9"/>
  <c r="T111" i="9"/>
  <c r="D111" i="9"/>
  <c r="C111" i="9"/>
  <c r="B111" i="9"/>
  <c r="T413" i="9"/>
  <c r="D413" i="9"/>
  <c r="C413" i="9"/>
  <c r="B413" i="9"/>
  <c r="T154" i="9"/>
  <c r="D154" i="9"/>
  <c r="C154" i="9"/>
  <c r="B154" i="9"/>
  <c r="T27" i="9"/>
  <c r="D27" i="9"/>
  <c r="C27" i="9"/>
  <c r="B27" i="9"/>
  <c r="D1103" i="9"/>
  <c r="C1103" i="9"/>
  <c r="B1103" i="9"/>
  <c r="T1103" i="9"/>
  <c r="T415" i="9"/>
  <c r="D415" i="9"/>
  <c r="B415" i="9"/>
  <c r="C415" i="9"/>
  <c r="T93" i="9"/>
  <c r="D93" i="9"/>
  <c r="C93" i="9"/>
  <c r="B93" i="9"/>
  <c r="T41" i="9"/>
  <c r="D41" i="9"/>
  <c r="C41" i="9"/>
  <c r="B41" i="9"/>
  <c r="C15" i="9"/>
  <c r="B15" i="9"/>
  <c r="T15" i="9"/>
  <c r="D15" i="9"/>
  <c r="T237" i="9"/>
  <c r="D237" i="9"/>
  <c r="C237" i="9"/>
  <c r="B237" i="9"/>
  <c r="T601" i="9"/>
  <c r="D601" i="9"/>
  <c r="C601" i="9"/>
  <c r="B601" i="9"/>
  <c r="T83" i="9"/>
  <c r="D83" i="9"/>
  <c r="C83" i="9"/>
  <c r="B83" i="9"/>
  <c r="T489" i="9"/>
  <c r="D489" i="9"/>
  <c r="C489" i="9"/>
  <c r="B489" i="9"/>
  <c r="T463" i="9"/>
  <c r="D463" i="9"/>
  <c r="C463" i="9"/>
  <c r="B463" i="9"/>
  <c r="T974" i="9"/>
  <c r="D974" i="9"/>
  <c r="C974" i="9"/>
  <c r="B974" i="9"/>
  <c r="T129" i="9"/>
  <c r="D129" i="9"/>
  <c r="C129" i="9"/>
  <c r="B129" i="9"/>
  <c r="T659" i="9"/>
  <c r="D659" i="9"/>
  <c r="C659" i="9"/>
  <c r="B659" i="9"/>
  <c r="C966" i="9"/>
  <c r="D966" i="9"/>
  <c r="B966" i="9"/>
  <c r="T966" i="9"/>
  <c r="T1001" i="9"/>
  <c r="C1001" i="9"/>
  <c r="B1001" i="9"/>
  <c r="D1001" i="9"/>
  <c r="T1159" i="9"/>
  <c r="D1159" i="9"/>
  <c r="C1159" i="9"/>
  <c r="B1159" i="9"/>
  <c r="C654" i="9"/>
  <c r="B654" i="9"/>
  <c r="T654" i="9"/>
  <c r="D654" i="9"/>
  <c r="B999" i="9"/>
  <c r="C999" i="9"/>
  <c r="T999" i="9"/>
  <c r="D999" i="9"/>
  <c r="T655" i="9"/>
  <c r="D655" i="9"/>
  <c r="C655" i="9"/>
  <c r="B655" i="9"/>
  <c r="C681" i="9"/>
  <c r="B681" i="9"/>
  <c r="T681" i="9"/>
  <c r="D681" i="9"/>
  <c r="T486" i="9"/>
  <c r="D486" i="9"/>
  <c r="C486" i="9"/>
  <c r="B486" i="9"/>
  <c r="T906" i="9"/>
  <c r="D906" i="9"/>
  <c r="C906" i="9"/>
  <c r="B906" i="9"/>
  <c r="T1047" i="9"/>
  <c r="D1047" i="9"/>
  <c r="C1047" i="9"/>
  <c r="B1047" i="9"/>
  <c r="D1122" i="9"/>
  <c r="C1122" i="9"/>
  <c r="B1122" i="9"/>
  <c r="T1122" i="9"/>
  <c r="T19" i="9"/>
  <c r="D19" i="9"/>
  <c r="C19" i="9"/>
  <c r="B19" i="9"/>
  <c r="T512" i="9"/>
  <c r="D512" i="9"/>
  <c r="C512" i="9"/>
  <c r="B512" i="9"/>
  <c r="T349" i="9"/>
  <c r="D349" i="9"/>
  <c r="C349" i="9"/>
  <c r="B349" i="9"/>
  <c r="T728" i="9"/>
  <c r="D728" i="9"/>
  <c r="C728" i="9"/>
  <c r="B728" i="9"/>
  <c r="T492" i="9"/>
  <c r="D492" i="9"/>
  <c r="C492" i="9"/>
  <c r="B492" i="9"/>
  <c r="T466" i="9"/>
  <c r="D466" i="9"/>
  <c r="C466" i="9"/>
  <c r="B466" i="9"/>
  <c r="C1117" i="9"/>
  <c r="B1117" i="9"/>
  <c r="T1117" i="9"/>
  <c r="D1117" i="9"/>
  <c r="T758" i="9"/>
  <c r="D758" i="9"/>
  <c r="C758" i="9"/>
  <c r="B758" i="9"/>
  <c r="C732" i="9"/>
  <c r="B732" i="9"/>
  <c r="T732" i="9"/>
  <c r="D732" i="9"/>
  <c r="T706" i="9"/>
  <c r="D706" i="9"/>
  <c r="C706" i="9"/>
  <c r="B706" i="9"/>
  <c r="C1141" i="9"/>
  <c r="B1141" i="9"/>
  <c r="T1141" i="9"/>
  <c r="D1141" i="9"/>
  <c r="C1213" i="9"/>
  <c r="B1213" i="9"/>
  <c r="T1213" i="9"/>
  <c r="D1213" i="9"/>
  <c r="T472" i="9"/>
  <c r="D472" i="9"/>
  <c r="C472" i="9"/>
  <c r="B472" i="9"/>
  <c r="T369" i="9"/>
  <c r="D369" i="9"/>
  <c r="C369" i="9"/>
  <c r="B369" i="9"/>
  <c r="T1245" i="9"/>
  <c r="D1245" i="9"/>
  <c r="C1245" i="9"/>
  <c r="B1245" i="9"/>
  <c r="T592" i="9"/>
  <c r="D592" i="9"/>
  <c r="C592" i="9"/>
  <c r="B592" i="9"/>
  <c r="D1211" i="9"/>
  <c r="C1211" i="9"/>
  <c r="B1211" i="9"/>
  <c r="T1211" i="9"/>
  <c r="C12" i="9"/>
  <c r="B12" i="9"/>
  <c r="T12" i="9"/>
  <c r="D12" i="9"/>
  <c r="T432" i="9"/>
  <c r="D432" i="9"/>
  <c r="C432" i="9"/>
  <c r="B432" i="9"/>
  <c r="T1203" i="9"/>
  <c r="D1203" i="9"/>
  <c r="C1203" i="9"/>
  <c r="B1203" i="9"/>
  <c r="T58" i="9"/>
  <c r="D58" i="9"/>
  <c r="C58" i="9"/>
  <c r="B58" i="9"/>
  <c r="T716" i="9"/>
  <c r="D716" i="9"/>
  <c r="C716" i="9"/>
  <c r="B716" i="9"/>
  <c r="T480" i="9"/>
  <c r="D480" i="9"/>
  <c r="C480" i="9"/>
  <c r="B480" i="9"/>
  <c r="T818" i="9"/>
  <c r="D818" i="9"/>
  <c r="C818" i="9"/>
  <c r="B818" i="9"/>
  <c r="T792" i="9"/>
  <c r="D792" i="9"/>
  <c r="B792" i="9"/>
  <c r="C792" i="9"/>
  <c r="T766" i="9"/>
  <c r="D766" i="9"/>
  <c r="C766" i="9"/>
  <c r="B766" i="9"/>
  <c r="T451" i="9"/>
  <c r="D451" i="9"/>
  <c r="C451" i="9"/>
  <c r="B451" i="9"/>
  <c r="T587" i="9"/>
  <c r="D587" i="9"/>
  <c r="C587" i="9"/>
  <c r="B587" i="9"/>
  <c r="D1230" i="9"/>
  <c r="C1230" i="9"/>
  <c r="B1230" i="9"/>
  <c r="T1230" i="9"/>
  <c r="T1116" i="9"/>
  <c r="D1116" i="9"/>
  <c r="C1116" i="9"/>
  <c r="B1116" i="9"/>
  <c r="C1249" i="9"/>
  <c r="B1249" i="9"/>
  <c r="T1249" i="9"/>
  <c r="D1249" i="9"/>
  <c r="T462" i="9"/>
  <c r="D462" i="9"/>
  <c r="C462" i="9"/>
  <c r="B462" i="9"/>
  <c r="C726" i="9"/>
  <c r="B726" i="9"/>
  <c r="T726" i="9"/>
  <c r="D726" i="9"/>
  <c r="D1017" i="9"/>
  <c r="T1017" i="9"/>
  <c r="C1017" i="9"/>
  <c r="B1017" i="9"/>
  <c r="T673" i="9"/>
  <c r="D673" i="9"/>
  <c r="C673" i="9"/>
  <c r="B673" i="9"/>
  <c r="C699" i="9"/>
  <c r="B699" i="9"/>
  <c r="T699" i="9"/>
  <c r="D699" i="9"/>
  <c r="T1209" i="9"/>
  <c r="D1209" i="9"/>
  <c r="C1209" i="9"/>
  <c r="B1209" i="9"/>
  <c r="T900" i="9"/>
  <c r="D900" i="9"/>
  <c r="C900" i="9"/>
  <c r="B900" i="9"/>
  <c r="T926" i="9"/>
  <c r="D926" i="9"/>
  <c r="B926" i="9"/>
  <c r="C926" i="9"/>
  <c r="B1015" i="9"/>
  <c r="C1015" i="9"/>
  <c r="T1015" i="9"/>
  <c r="D1015" i="9"/>
  <c r="D1067" i="9"/>
  <c r="C1067" i="9"/>
  <c r="B1067" i="9"/>
  <c r="T1067" i="9"/>
  <c r="T671" i="9"/>
  <c r="D671" i="9"/>
  <c r="C671" i="9"/>
  <c r="B671" i="9"/>
  <c r="T1013" i="9"/>
  <c r="C1013" i="9"/>
  <c r="B1013" i="9"/>
  <c r="D1013" i="9"/>
  <c r="T297" i="9"/>
  <c r="D297" i="9"/>
  <c r="C297" i="9"/>
  <c r="B297" i="9"/>
  <c r="T676" i="9"/>
  <c r="D676" i="9"/>
  <c r="C676" i="9"/>
  <c r="B676" i="9"/>
  <c r="D1108" i="9"/>
  <c r="C1108" i="9"/>
  <c r="B1108" i="9"/>
  <c r="T1108" i="9"/>
  <c r="D1134" i="9"/>
  <c r="C1134" i="9"/>
  <c r="B1134" i="9"/>
  <c r="T1134" i="9"/>
  <c r="T691" i="9"/>
  <c r="D691" i="9"/>
  <c r="C691" i="9"/>
  <c r="B691" i="9"/>
  <c r="C717" i="9"/>
  <c r="B717" i="9"/>
  <c r="T717" i="9"/>
  <c r="D717" i="9"/>
  <c r="T652" i="9"/>
  <c r="D652" i="9"/>
  <c r="C652" i="9"/>
  <c r="B652" i="9"/>
  <c r="T1126" i="9"/>
  <c r="D1126" i="9"/>
  <c r="C1126" i="9"/>
  <c r="B1126" i="9"/>
  <c r="T709" i="9"/>
  <c r="D709" i="9"/>
  <c r="C709" i="9"/>
  <c r="B709" i="9"/>
  <c r="B1007" i="9"/>
  <c r="D1007" i="9"/>
  <c r="C1007" i="9"/>
  <c r="T1007" i="9"/>
  <c r="C948" i="9"/>
  <c r="D948" i="9"/>
  <c r="B948" i="9"/>
  <c r="T948" i="9"/>
  <c r="T761" i="9"/>
  <c r="D761" i="9"/>
  <c r="C761" i="9"/>
  <c r="B761" i="9"/>
  <c r="T847" i="9"/>
  <c r="D847" i="9"/>
  <c r="C847" i="9"/>
  <c r="B847" i="9"/>
  <c r="T1202" i="9"/>
  <c r="D1202" i="9"/>
  <c r="C1202" i="9"/>
  <c r="B1202" i="9"/>
  <c r="T88" i="9"/>
  <c r="D88" i="9"/>
  <c r="C88" i="9"/>
  <c r="B88" i="9"/>
  <c r="T116" i="9"/>
  <c r="D116" i="9"/>
  <c r="C116" i="9"/>
  <c r="B116" i="9"/>
  <c r="T328" i="9"/>
  <c r="D328" i="9"/>
  <c r="C328" i="9"/>
  <c r="B328" i="9"/>
  <c r="T96" i="9"/>
  <c r="D96" i="9"/>
  <c r="C96" i="9"/>
  <c r="B96" i="9"/>
  <c r="T314" i="9"/>
  <c r="D314" i="9"/>
  <c r="C314" i="9"/>
  <c r="B314" i="9"/>
  <c r="T380" i="9"/>
  <c r="D380" i="9"/>
  <c r="C380" i="9"/>
  <c r="B380" i="9"/>
  <c r="T254" i="9"/>
  <c r="D254" i="9"/>
  <c r="C254" i="9"/>
  <c r="B254" i="9"/>
  <c r="T382" i="9"/>
  <c r="D382" i="9"/>
  <c r="C382" i="9"/>
  <c r="B382" i="9"/>
  <c r="T282" i="9"/>
  <c r="D282" i="9"/>
  <c r="C282" i="9"/>
  <c r="B282" i="9"/>
  <c r="T50" i="9"/>
  <c r="D50" i="9"/>
  <c r="C50" i="9"/>
  <c r="B50" i="9"/>
  <c r="T174" i="9"/>
  <c r="D174" i="9"/>
  <c r="C174" i="9"/>
  <c r="B174" i="9"/>
  <c r="B573" i="9"/>
  <c r="T573" i="9"/>
  <c r="D573" i="9"/>
  <c r="C573" i="9"/>
  <c r="T277" i="9"/>
  <c r="D277" i="9"/>
  <c r="C277" i="9"/>
  <c r="B277" i="9"/>
  <c r="T222" i="9"/>
  <c r="D222" i="9"/>
  <c r="C222" i="9"/>
  <c r="B222" i="9"/>
  <c r="T211" i="9"/>
  <c r="D211" i="9"/>
  <c r="C211" i="9"/>
  <c r="B211" i="9"/>
  <c r="T30" i="9"/>
  <c r="D30" i="9"/>
  <c r="C30" i="9"/>
  <c r="B30" i="9"/>
  <c r="T43" i="9"/>
  <c r="D43" i="9"/>
  <c r="C43" i="9"/>
  <c r="B43" i="9"/>
  <c r="T499" i="9"/>
  <c r="D499" i="9"/>
  <c r="C499" i="9"/>
  <c r="B499" i="9"/>
  <c r="T284" i="9"/>
  <c r="D284" i="9"/>
  <c r="C284" i="9"/>
  <c r="B284" i="9"/>
  <c r="T161" i="9"/>
  <c r="D161" i="9"/>
  <c r="C161" i="9"/>
  <c r="B161" i="9"/>
  <c r="T135" i="9"/>
  <c r="D135" i="9"/>
  <c r="C135" i="9"/>
  <c r="B135" i="9"/>
  <c r="T78" i="9"/>
  <c r="D78" i="9"/>
  <c r="C78" i="9"/>
  <c r="B78" i="9"/>
  <c r="T513" i="9"/>
  <c r="D513" i="9"/>
  <c r="C513" i="9"/>
  <c r="B513" i="9"/>
  <c r="T117" i="9"/>
  <c r="D117" i="9"/>
  <c r="C117" i="9"/>
  <c r="B117" i="9"/>
  <c r="T40" i="9"/>
  <c r="D40" i="9"/>
  <c r="C40" i="9"/>
  <c r="B40" i="9"/>
  <c r="T427" i="9"/>
  <c r="D427" i="9"/>
  <c r="B427" i="9"/>
  <c r="C427" i="9"/>
  <c r="C527" i="9"/>
  <c r="B527" i="9"/>
  <c r="T527" i="9"/>
  <c r="D527" i="9"/>
  <c r="T261" i="9"/>
  <c r="D261" i="9"/>
  <c r="C261" i="9"/>
  <c r="B261" i="9"/>
  <c r="T595" i="9"/>
  <c r="D595" i="9"/>
  <c r="C595" i="9"/>
  <c r="B595" i="9"/>
  <c r="T107" i="9"/>
  <c r="D107" i="9"/>
  <c r="C107" i="9"/>
  <c r="B107" i="9"/>
  <c r="T23" i="9"/>
  <c r="D23" i="9"/>
  <c r="C23" i="9"/>
  <c r="B23" i="9"/>
  <c r="T487" i="9"/>
  <c r="D487" i="9"/>
  <c r="C487" i="9"/>
  <c r="B487" i="9"/>
  <c r="T461" i="9"/>
  <c r="D461" i="9"/>
  <c r="C461" i="9"/>
  <c r="B461" i="9"/>
  <c r="T179" i="9"/>
  <c r="D179" i="9"/>
  <c r="C179" i="9"/>
  <c r="B179" i="9"/>
  <c r="T1233" i="9"/>
  <c r="D1233" i="9"/>
  <c r="C1233" i="9"/>
  <c r="B1233" i="9"/>
  <c r="T956" i="9"/>
  <c r="D956" i="9"/>
  <c r="C956" i="9"/>
  <c r="B956" i="9"/>
  <c r="T1051" i="9"/>
  <c r="D1051" i="9"/>
  <c r="C1051" i="9"/>
  <c r="B1051" i="9"/>
  <c r="T1188" i="9"/>
  <c r="D1188" i="9"/>
  <c r="C1188" i="9"/>
  <c r="B1188" i="9"/>
  <c r="T635" i="9"/>
  <c r="D635" i="9"/>
  <c r="C635" i="9"/>
  <c r="B635" i="9"/>
  <c r="T739" i="9"/>
  <c r="D739" i="9"/>
  <c r="C739" i="9"/>
  <c r="B739" i="9"/>
  <c r="T977" i="9"/>
  <c r="D977" i="9"/>
  <c r="C977" i="9"/>
  <c r="B977" i="9"/>
  <c r="B1196" i="9"/>
  <c r="T1196" i="9"/>
  <c r="D1196" i="9"/>
  <c r="C1196" i="9"/>
  <c r="T741" i="9"/>
  <c r="C741" i="9"/>
  <c r="B741" i="9"/>
  <c r="D741" i="9"/>
  <c r="D1156" i="9"/>
  <c r="C1156" i="9"/>
  <c r="B1156" i="9"/>
  <c r="T1156" i="9"/>
  <c r="T631" i="9"/>
  <c r="D631" i="9"/>
  <c r="C631" i="9"/>
  <c r="B631" i="9"/>
  <c r="C657" i="9"/>
  <c r="B657" i="9"/>
  <c r="T657" i="9"/>
  <c r="D657" i="9"/>
  <c r="T437" i="9"/>
  <c r="D437" i="9"/>
  <c r="C437" i="9"/>
  <c r="B437" i="9"/>
  <c r="T498" i="9"/>
  <c r="D498" i="9"/>
  <c r="C498" i="9"/>
  <c r="B498" i="9"/>
  <c r="T750" i="9"/>
  <c r="D750" i="9"/>
  <c r="B750" i="9"/>
  <c r="C750" i="9"/>
  <c r="T882" i="9"/>
  <c r="D882" i="9"/>
  <c r="C882" i="9"/>
  <c r="B882" i="9"/>
  <c r="T908" i="9"/>
  <c r="D908" i="9"/>
  <c r="B908" i="9"/>
  <c r="C908" i="9"/>
  <c r="T997" i="9"/>
  <c r="C997" i="9"/>
  <c r="B997" i="9"/>
  <c r="D997" i="9"/>
  <c r="T1262" i="9"/>
  <c r="D1262" i="9"/>
  <c r="C1262" i="9"/>
  <c r="B1262" i="9"/>
  <c r="T448" i="9"/>
  <c r="D448" i="9"/>
  <c r="C448" i="9"/>
  <c r="B448" i="9"/>
  <c r="T86" i="9"/>
  <c r="D86" i="9"/>
  <c r="C86" i="9"/>
  <c r="B86" i="9"/>
  <c r="T490" i="9"/>
  <c r="D490" i="9"/>
  <c r="C490" i="9"/>
  <c r="B490" i="9"/>
  <c r="T464" i="9"/>
  <c r="D464" i="9"/>
  <c r="C464" i="9"/>
  <c r="B464" i="9"/>
  <c r="T295" i="9"/>
  <c r="D295" i="9"/>
  <c r="C295" i="9"/>
  <c r="B295" i="9"/>
  <c r="T1207" i="9"/>
  <c r="D1207" i="9"/>
  <c r="C1207" i="9"/>
  <c r="B1207" i="9"/>
  <c r="T782" i="9"/>
  <c r="D782" i="9"/>
  <c r="C782" i="9"/>
  <c r="B782" i="9"/>
  <c r="T730" i="9"/>
  <c r="D730" i="9"/>
  <c r="C730" i="9"/>
  <c r="B730" i="9"/>
  <c r="T494" i="9"/>
  <c r="D494" i="9"/>
  <c r="C494" i="9"/>
  <c r="B494" i="9"/>
  <c r="T293" i="9"/>
  <c r="D293" i="9"/>
  <c r="C293" i="9"/>
  <c r="B293" i="9"/>
  <c r="D1163" i="9"/>
  <c r="C1163" i="9"/>
  <c r="B1163" i="9"/>
  <c r="T1163" i="9"/>
  <c r="T470" i="9"/>
  <c r="D470" i="9"/>
  <c r="C470" i="9"/>
  <c r="B470" i="9"/>
  <c r="T301" i="9"/>
  <c r="D301" i="9"/>
  <c r="C301" i="9"/>
  <c r="B301" i="9"/>
  <c r="C642" i="9"/>
  <c r="B642" i="9"/>
  <c r="T642" i="9"/>
  <c r="D642" i="9"/>
  <c r="T616" i="9"/>
  <c r="D616" i="9"/>
  <c r="C616" i="9"/>
  <c r="B616" i="9"/>
  <c r="T508" i="9"/>
  <c r="D508" i="9"/>
  <c r="C508" i="9"/>
  <c r="B508" i="9"/>
  <c r="T315" i="9"/>
  <c r="D315" i="9"/>
  <c r="C315" i="9"/>
  <c r="B315" i="9"/>
  <c r="T478" i="9"/>
  <c r="D478" i="9"/>
  <c r="C478" i="9"/>
  <c r="B478" i="9"/>
  <c r="T816" i="9"/>
  <c r="D816" i="9"/>
  <c r="B816" i="9"/>
  <c r="C816" i="9"/>
  <c r="T790" i="9"/>
  <c r="D790" i="9"/>
  <c r="C790" i="9"/>
  <c r="B790" i="9"/>
  <c r="B528" i="9"/>
  <c r="T528" i="9"/>
  <c r="D528" i="9"/>
  <c r="C528" i="9"/>
  <c r="T428" i="9"/>
  <c r="D428" i="9"/>
  <c r="C428" i="9"/>
  <c r="B428" i="9"/>
  <c r="T581" i="9"/>
  <c r="D581" i="9"/>
  <c r="C581" i="9"/>
  <c r="B581" i="9"/>
  <c r="T1075" i="9"/>
  <c r="D1075" i="9"/>
  <c r="C1075" i="9"/>
  <c r="B1075" i="9"/>
  <c r="T1118" i="9"/>
  <c r="D1118" i="9"/>
  <c r="C1118" i="9"/>
  <c r="B1118" i="9"/>
  <c r="T993" i="9"/>
  <c r="C993" i="9"/>
  <c r="B993" i="9"/>
  <c r="D993" i="9"/>
  <c r="T1083" i="9"/>
  <c r="D1083" i="9"/>
  <c r="C1083" i="9"/>
  <c r="B1083" i="9"/>
  <c r="T1178" i="9"/>
  <c r="D1178" i="9"/>
  <c r="C1178" i="9"/>
  <c r="B1178" i="9"/>
  <c r="T649" i="9"/>
  <c r="D649" i="9"/>
  <c r="C649" i="9"/>
  <c r="B649" i="9"/>
  <c r="C675" i="9"/>
  <c r="B675" i="9"/>
  <c r="T675" i="9"/>
  <c r="D675" i="9"/>
  <c r="T1257" i="9"/>
  <c r="D1257" i="9"/>
  <c r="C1257" i="9"/>
  <c r="B1257" i="9"/>
  <c r="T876" i="9"/>
  <c r="D876" i="9"/>
  <c r="C876" i="9"/>
  <c r="B876" i="9"/>
  <c r="T902" i="9"/>
  <c r="D902" i="9"/>
  <c r="B902" i="9"/>
  <c r="C902" i="9"/>
  <c r="T928" i="9"/>
  <c r="D928" i="9"/>
  <c r="C928" i="9"/>
  <c r="B928" i="9"/>
  <c r="D1043" i="9"/>
  <c r="C1043" i="9"/>
  <c r="B1043" i="9"/>
  <c r="T1043" i="9"/>
  <c r="T1176" i="9"/>
  <c r="D1176" i="9"/>
  <c r="C1176" i="9"/>
  <c r="B1176" i="9"/>
  <c r="D1240" i="9"/>
  <c r="C1240" i="9"/>
  <c r="B1240" i="9"/>
  <c r="T1240" i="9"/>
  <c r="T647" i="9"/>
  <c r="D647" i="9"/>
  <c r="C647" i="9"/>
  <c r="B647" i="9"/>
  <c r="T989" i="9"/>
  <c r="D989" i="9"/>
  <c r="C989" i="9"/>
  <c r="B989" i="9"/>
  <c r="T1174" i="9"/>
  <c r="D1174" i="9"/>
  <c r="C1174" i="9"/>
  <c r="B1174" i="9"/>
  <c r="B1232" i="9"/>
  <c r="T1232" i="9"/>
  <c r="D1232" i="9"/>
  <c r="C1232" i="9"/>
  <c r="T74" i="9"/>
  <c r="D74" i="9"/>
  <c r="C74" i="9"/>
  <c r="B74" i="9"/>
  <c r="D1110" i="9"/>
  <c r="C1110" i="9"/>
  <c r="B1110" i="9"/>
  <c r="T1110" i="9"/>
  <c r="T667" i="9"/>
  <c r="D667" i="9"/>
  <c r="C667" i="9"/>
  <c r="B667" i="9"/>
  <c r="C693" i="9"/>
  <c r="B693" i="9"/>
  <c r="T693" i="9"/>
  <c r="D693" i="9"/>
  <c r="T858" i="9"/>
  <c r="D858" i="9"/>
  <c r="C858" i="9"/>
  <c r="B858" i="9"/>
  <c r="T964" i="9"/>
  <c r="D964" i="9"/>
  <c r="B964" i="9"/>
  <c r="C964" i="9"/>
  <c r="T1053" i="9"/>
  <c r="D1053" i="9"/>
  <c r="C1053" i="9"/>
  <c r="B1053" i="9"/>
  <c r="T685" i="9"/>
  <c r="D685" i="9"/>
  <c r="C685" i="9"/>
  <c r="B685" i="9"/>
  <c r="C711" i="9"/>
  <c r="B711" i="9"/>
  <c r="T711" i="9"/>
  <c r="D711" i="9"/>
  <c r="T918" i="9"/>
  <c r="D918" i="9"/>
  <c r="C918" i="9"/>
  <c r="B918" i="9"/>
  <c r="T894" i="9"/>
  <c r="D894" i="9"/>
  <c r="C894" i="9"/>
  <c r="B894" i="9"/>
  <c r="T785" i="9"/>
  <c r="D785" i="9"/>
  <c r="C785" i="9"/>
  <c r="B785" i="9"/>
  <c r="T1250" i="9"/>
  <c r="D1250" i="9"/>
  <c r="C1250" i="9"/>
  <c r="B1250" i="9"/>
  <c r="T922" i="9"/>
  <c r="D922" i="9"/>
  <c r="C922" i="9"/>
  <c r="B922" i="9"/>
  <c r="T230" i="9"/>
  <c r="D230" i="9"/>
  <c r="C230" i="9"/>
  <c r="B230" i="9"/>
  <c r="T54" i="9"/>
  <c r="D54" i="9"/>
  <c r="C54" i="9"/>
  <c r="B54" i="9"/>
  <c r="T340" i="9"/>
  <c r="D340" i="9"/>
  <c r="C340" i="9"/>
  <c r="B340" i="9"/>
  <c r="T108" i="9"/>
  <c r="D108" i="9"/>
  <c r="C108" i="9"/>
  <c r="B108" i="9"/>
  <c r="T176" i="9"/>
  <c r="D176" i="9"/>
  <c r="C176" i="9"/>
  <c r="B176" i="9"/>
  <c r="T334" i="9"/>
  <c r="D334" i="9"/>
  <c r="C334" i="9"/>
  <c r="B334" i="9"/>
  <c r="T326" i="9"/>
  <c r="D326" i="9"/>
  <c r="C326" i="9"/>
  <c r="B326" i="9"/>
  <c r="T400" i="9"/>
  <c r="D400" i="9"/>
  <c r="B400" i="9"/>
  <c r="C400" i="9"/>
  <c r="T260" i="9"/>
  <c r="D260" i="9"/>
  <c r="C260" i="9"/>
  <c r="B260" i="9"/>
  <c r="T394" i="9"/>
  <c r="D394" i="9"/>
  <c r="C394" i="9"/>
  <c r="B394" i="9"/>
  <c r="T234" i="9"/>
  <c r="D234" i="9"/>
  <c r="C234" i="9"/>
  <c r="B234" i="9"/>
  <c r="B585" i="9"/>
  <c r="T585" i="9"/>
  <c r="D585" i="9"/>
  <c r="C585" i="9"/>
  <c r="T214" i="9"/>
  <c r="D214" i="9"/>
  <c r="C214" i="9"/>
  <c r="B214" i="9"/>
  <c r="T408" i="9"/>
  <c r="D408" i="9"/>
  <c r="C408" i="9"/>
  <c r="B408" i="9"/>
  <c r="T140" i="9"/>
  <c r="D140" i="9"/>
  <c r="C140" i="9"/>
  <c r="B140" i="9"/>
  <c r="T202" i="9"/>
  <c r="D202" i="9"/>
  <c r="C202" i="9"/>
  <c r="B202" i="9"/>
  <c r="T285" i="9"/>
  <c r="D285" i="9"/>
  <c r="C285" i="9"/>
  <c r="B285" i="9"/>
  <c r="T29" i="9"/>
  <c r="D29" i="9"/>
  <c r="C29" i="9"/>
  <c r="B29" i="9"/>
  <c r="T421" i="9"/>
  <c r="D421" i="9"/>
  <c r="B421" i="9"/>
  <c r="C421" i="9"/>
  <c r="T11" i="9"/>
  <c r="D11" i="9"/>
  <c r="C11" i="9"/>
  <c r="B11" i="9"/>
  <c r="T281" i="9"/>
  <c r="D281" i="9"/>
  <c r="C281" i="9"/>
  <c r="B281" i="9"/>
  <c r="T507" i="9"/>
  <c r="D507" i="9"/>
  <c r="C507" i="9"/>
  <c r="B507" i="9"/>
  <c r="T185" i="9"/>
  <c r="D185" i="9"/>
  <c r="C185" i="9"/>
  <c r="B185" i="9"/>
  <c r="T95" i="9"/>
  <c r="D95" i="9"/>
  <c r="C95" i="9"/>
  <c r="B95" i="9"/>
  <c r="T167" i="9"/>
  <c r="D167" i="9"/>
  <c r="C167" i="9"/>
  <c r="B167" i="9"/>
  <c r="T141" i="9"/>
  <c r="D141" i="9"/>
  <c r="C141" i="9"/>
  <c r="B141" i="9"/>
  <c r="T452" i="9"/>
  <c r="D452" i="9"/>
  <c r="C452" i="9"/>
  <c r="B452" i="9"/>
  <c r="T77" i="9"/>
  <c r="D77" i="9"/>
  <c r="C77" i="9"/>
  <c r="B77" i="9"/>
  <c r="T75" i="9"/>
  <c r="D75" i="9"/>
  <c r="C75" i="9"/>
  <c r="B75" i="9"/>
  <c r="T589" i="9"/>
  <c r="D589" i="9"/>
  <c r="C589" i="9"/>
  <c r="B589" i="9"/>
  <c r="T131" i="9"/>
  <c r="D131" i="9"/>
  <c r="C131" i="9"/>
  <c r="B131" i="9"/>
  <c r="C21" i="9"/>
  <c r="B21" i="9"/>
  <c r="T21" i="9"/>
  <c r="D21" i="9"/>
  <c r="T485" i="9"/>
  <c r="D485" i="9"/>
  <c r="C485" i="9"/>
  <c r="B485" i="9"/>
  <c r="T203" i="9"/>
  <c r="D203" i="9"/>
  <c r="C203" i="9"/>
  <c r="B203" i="9"/>
  <c r="T73" i="9"/>
  <c r="D73" i="9"/>
  <c r="C73" i="9"/>
  <c r="B73" i="9"/>
  <c r="T444" i="9"/>
  <c r="D444" i="9"/>
  <c r="C444" i="9"/>
  <c r="B444" i="9"/>
  <c r="T912" i="9"/>
  <c r="D912" i="9"/>
  <c r="C912" i="9"/>
  <c r="B912" i="9"/>
  <c r="T1162" i="9"/>
  <c r="D1162" i="9"/>
  <c r="C1162" i="9"/>
  <c r="B1162" i="9"/>
  <c r="T611" i="9"/>
  <c r="D611" i="9"/>
  <c r="C611" i="9"/>
  <c r="B611" i="9"/>
  <c r="T838" i="9"/>
  <c r="D838" i="9"/>
  <c r="C838" i="9"/>
  <c r="B838" i="9"/>
  <c r="C743" i="9"/>
  <c r="B743" i="9"/>
  <c r="T743" i="9"/>
  <c r="D743" i="9"/>
  <c r="T776" i="9"/>
  <c r="D776" i="9"/>
  <c r="C776" i="9"/>
  <c r="B776" i="9"/>
  <c r="T607" i="9"/>
  <c r="D607" i="9"/>
  <c r="C607" i="9"/>
  <c r="B607" i="9"/>
  <c r="T884" i="9"/>
  <c r="D884" i="9"/>
  <c r="B884" i="9"/>
  <c r="C884" i="9"/>
  <c r="T910" i="9"/>
  <c r="D910" i="9"/>
  <c r="C910" i="9"/>
  <c r="B910" i="9"/>
  <c r="T1025" i="9"/>
  <c r="D1025" i="9"/>
  <c r="C1025" i="9"/>
  <c r="B1025" i="9"/>
  <c r="B1184" i="9"/>
  <c r="T1184" i="9"/>
  <c r="D1184" i="9"/>
  <c r="C1184" i="9"/>
  <c r="B534" i="9"/>
  <c r="T534" i="9"/>
  <c r="D534" i="9"/>
  <c r="C534" i="9"/>
  <c r="T1191" i="9"/>
  <c r="D1191" i="9"/>
  <c r="C1191" i="9"/>
  <c r="B1191" i="9"/>
  <c r="T488" i="9"/>
  <c r="D488" i="9"/>
  <c r="C488" i="9"/>
  <c r="B488" i="9"/>
  <c r="T319" i="9"/>
  <c r="D319" i="9"/>
  <c r="C319" i="9"/>
  <c r="B319" i="9"/>
  <c r="D1139" i="9"/>
  <c r="C1139" i="9"/>
  <c r="B1139" i="9"/>
  <c r="T1139" i="9"/>
  <c r="T806" i="9"/>
  <c r="D806" i="9"/>
  <c r="C806" i="9"/>
  <c r="B806" i="9"/>
  <c r="T780" i="9"/>
  <c r="D780" i="9"/>
  <c r="B780" i="9"/>
  <c r="C780" i="9"/>
  <c r="T754" i="9"/>
  <c r="D754" i="9"/>
  <c r="C754" i="9"/>
  <c r="B754" i="9"/>
  <c r="T357" i="9"/>
  <c r="D357" i="9"/>
  <c r="C357" i="9"/>
  <c r="B357" i="9"/>
  <c r="T317" i="9"/>
  <c r="D317" i="9"/>
  <c r="C317" i="9"/>
  <c r="B317" i="9"/>
  <c r="B1160" i="9"/>
  <c r="T1160" i="9"/>
  <c r="D1160" i="9"/>
  <c r="C1160" i="9"/>
  <c r="B624" i="9"/>
  <c r="T624" i="9"/>
  <c r="D624" i="9"/>
  <c r="C624" i="9"/>
  <c r="T325" i="9"/>
  <c r="D325" i="9"/>
  <c r="C325" i="9"/>
  <c r="B325" i="9"/>
  <c r="T1229" i="9"/>
  <c r="D1229" i="9"/>
  <c r="C1229" i="9"/>
  <c r="B1229" i="9"/>
  <c r="C666" i="9"/>
  <c r="B666" i="9"/>
  <c r="T666" i="9"/>
  <c r="D666" i="9"/>
  <c r="T640" i="9"/>
  <c r="D640" i="9"/>
  <c r="C640" i="9"/>
  <c r="B640" i="9"/>
  <c r="T339" i="9"/>
  <c r="D339" i="9"/>
  <c r="C339" i="9"/>
  <c r="B339" i="9"/>
  <c r="T476" i="9"/>
  <c r="D476" i="9"/>
  <c r="C476" i="9"/>
  <c r="B476" i="9"/>
  <c r="T307" i="9"/>
  <c r="D307" i="9"/>
  <c r="C307" i="9"/>
  <c r="B307" i="9"/>
  <c r="T1267" i="9"/>
  <c r="D1267" i="9"/>
  <c r="C1267" i="9"/>
  <c r="B1267" i="9"/>
  <c r="T814" i="9"/>
  <c r="D814" i="9"/>
  <c r="C814" i="9"/>
  <c r="B814" i="9"/>
  <c r="B552" i="9"/>
  <c r="T552" i="9"/>
  <c r="D552" i="9"/>
  <c r="C552" i="9"/>
  <c r="T526" i="9"/>
  <c r="D526" i="9"/>
  <c r="C526" i="9"/>
  <c r="B526" i="9"/>
  <c r="T373" i="9"/>
  <c r="D373" i="9"/>
  <c r="C373" i="9"/>
  <c r="B373" i="9"/>
  <c r="T575" i="9"/>
  <c r="D575" i="9"/>
  <c r="C575" i="9"/>
  <c r="B575" i="9"/>
  <c r="T628" i="9"/>
  <c r="D628" i="9"/>
  <c r="C628" i="9"/>
  <c r="B628" i="9"/>
  <c r="D936" i="9"/>
  <c r="C936" i="9"/>
  <c r="B936" i="9"/>
  <c r="T936" i="9"/>
  <c r="C1045" i="9"/>
  <c r="B1045" i="9"/>
  <c r="T1045" i="9"/>
  <c r="D1045" i="9"/>
  <c r="T753" i="9"/>
  <c r="D753" i="9"/>
  <c r="B753" i="9"/>
  <c r="C753" i="9"/>
  <c r="C651" i="9"/>
  <c r="B651" i="9"/>
  <c r="T651" i="9"/>
  <c r="D651" i="9"/>
  <c r="T878" i="9"/>
  <c r="D878" i="9"/>
  <c r="B878" i="9"/>
  <c r="C878" i="9"/>
  <c r="T904" i="9"/>
  <c r="D904" i="9"/>
  <c r="C904" i="9"/>
  <c r="B904" i="9"/>
  <c r="T1019" i="9"/>
  <c r="D1019" i="9"/>
  <c r="C1019" i="9"/>
  <c r="B1019" i="9"/>
  <c r="T1248" i="9"/>
  <c r="D1248" i="9"/>
  <c r="C1248" i="9"/>
  <c r="B1248" i="9"/>
  <c r="T623" i="9"/>
  <c r="D623" i="9"/>
  <c r="C623" i="9"/>
  <c r="B623" i="9"/>
  <c r="T850" i="9"/>
  <c r="D850" i="9"/>
  <c r="C850" i="9"/>
  <c r="B850" i="9"/>
  <c r="T930" i="9"/>
  <c r="D930" i="9"/>
  <c r="C930" i="9"/>
  <c r="B930" i="9"/>
  <c r="T1077" i="9"/>
  <c r="D1077" i="9"/>
  <c r="C1077" i="9"/>
  <c r="B1077" i="9"/>
  <c r="T798" i="9"/>
  <c r="D798" i="9"/>
  <c r="B798" i="9"/>
  <c r="C798" i="9"/>
  <c r="T1035" i="9"/>
  <c r="D1035" i="9"/>
  <c r="C1035" i="9"/>
  <c r="B1035" i="9"/>
  <c r="T643" i="9"/>
  <c r="D643" i="9"/>
  <c r="C643" i="9"/>
  <c r="B643" i="9"/>
  <c r="C669" i="9"/>
  <c r="B669" i="9"/>
  <c r="T669" i="9"/>
  <c r="D669" i="9"/>
  <c r="T1155" i="9"/>
  <c r="D1155" i="9"/>
  <c r="C1155" i="9"/>
  <c r="B1155" i="9"/>
  <c r="T774" i="9"/>
  <c r="D774" i="9"/>
  <c r="B774" i="9"/>
  <c r="C774" i="9"/>
  <c r="C972" i="9"/>
  <c r="T972" i="9"/>
  <c r="B972" i="9"/>
  <c r="D972" i="9"/>
  <c r="T661" i="9"/>
  <c r="D661" i="9"/>
  <c r="C661" i="9"/>
  <c r="B661" i="9"/>
  <c r="C687" i="9"/>
  <c r="B687" i="9"/>
  <c r="T687" i="9"/>
  <c r="D687" i="9"/>
  <c r="T809" i="9"/>
  <c r="D809" i="9"/>
  <c r="C809" i="9"/>
  <c r="B809" i="9"/>
  <c r="T783" i="9"/>
  <c r="D783" i="9"/>
  <c r="B783" i="9"/>
  <c r="C783" i="9"/>
  <c r="T865" i="9"/>
  <c r="D865" i="9"/>
  <c r="C865" i="9"/>
  <c r="B865" i="9"/>
  <c r="B839" i="9"/>
  <c r="C839" i="9"/>
  <c r="T839" i="9"/>
  <c r="D839" i="9"/>
  <c r="T773" i="9"/>
  <c r="D773" i="9"/>
  <c r="C773" i="9"/>
  <c r="B773" i="9"/>
  <c r="T629" i="9"/>
  <c r="D629" i="9"/>
  <c r="C629" i="9"/>
  <c r="B629" i="9"/>
  <c r="T650" i="9"/>
  <c r="D650" i="9"/>
  <c r="C650" i="9"/>
  <c r="B650" i="9"/>
  <c r="T1210" i="9"/>
  <c r="D1210" i="9"/>
  <c r="C1210" i="9"/>
  <c r="B1210" i="9"/>
  <c r="T114" i="9"/>
  <c r="D114" i="9"/>
  <c r="C114" i="9"/>
  <c r="B114" i="9"/>
  <c r="T188" i="9"/>
  <c r="D188" i="9"/>
  <c r="C188" i="9"/>
  <c r="B188" i="9"/>
  <c r="T292" i="9"/>
  <c r="D292" i="9"/>
  <c r="C292" i="9"/>
  <c r="B292" i="9"/>
  <c r="T354" i="9"/>
  <c r="D354" i="9"/>
  <c r="C354" i="9"/>
  <c r="B354" i="9"/>
  <c r="T356" i="9"/>
  <c r="D356" i="9"/>
  <c r="C356" i="9"/>
  <c r="B356" i="9"/>
  <c r="T80" i="9"/>
  <c r="D80" i="9"/>
  <c r="C80" i="9"/>
  <c r="B80" i="9"/>
  <c r="T232" i="9"/>
  <c r="D232" i="9"/>
  <c r="C232" i="9"/>
  <c r="B232" i="9"/>
  <c r="T226" i="9"/>
  <c r="D226" i="9"/>
  <c r="C226" i="9"/>
  <c r="B226" i="9"/>
  <c r="T422" i="9"/>
  <c r="D422" i="9"/>
  <c r="C422" i="9"/>
  <c r="B422" i="9"/>
  <c r="T144" i="9"/>
  <c r="D144" i="9"/>
  <c r="C144" i="9"/>
  <c r="B144" i="9"/>
  <c r="T206" i="9"/>
  <c r="D206" i="9"/>
  <c r="C206" i="9"/>
  <c r="B206" i="9"/>
  <c r="T406" i="9"/>
  <c r="D406" i="9"/>
  <c r="B406" i="9"/>
  <c r="C406" i="9"/>
  <c r="T322" i="9"/>
  <c r="D322" i="9"/>
  <c r="C322" i="9"/>
  <c r="B322" i="9"/>
  <c r="T84" i="9"/>
  <c r="D84" i="9"/>
  <c r="C84" i="9"/>
  <c r="B84" i="9"/>
  <c r="T180" i="9"/>
  <c r="D180" i="9"/>
  <c r="C180" i="9"/>
  <c r="B180" i="9"/>
  <c r="B537" i="9"/>
  <c r="T537" i="9"/>
  <c r="D537" i="9"/>
  <c r="C537" i="9"/>
  <c r="T236" i="9"/>
  <c r="D236" i="9"/>
  <c r="C236" i="9"/>
  <c r="B236" i="9"/>
  <c r="T45" i="9"/>
  <c r="D45" i="9"/>
  <c r="C45" i="9"/>
  <c r="B45" i="9"/>
  <c r="T551" i="9"/>
  <c r="D551" i="9"/>
  <c r="C551" i="9"/>
  <c r="B551" i="9"/>
  <c r="T26" i="9"/>
  <c r="D26" i="9"/>
  <c r="C26" i="9"/>
  <c r="B26" i="9"/>
  <c r="B543" i="9"/>
  <c r="T543" i="9"/>
  <c r="D543" i="9"/>
  <c r="C543" i="9"/>
  <c r="T298" i="9"/>
  <c r="D298" i="9"/>
  <c r="C298" i="9"/>
  <c r="B298" i="9"/>
  <c r="T37" i="9"/>
  <c r="D37" i="9"/>
  <c r="C37" i="9"/>
  <c r="B37" i="9"/>
  <c r="T209" i="9"/>
  <c r="D209" i="9"/>
  <c r="C209" i="9"/>
  <c r="B209" i="9"/>
  <c r="T79" i="9"/>
  <c r="D79" i="9"/>
  <c r="C79" i="9"/>
  <c r="B79" i="9"/>
  <c r="T119" i="9"/>
  <c r="D119" i="9"/>
  <c r="C119" i="9"/>
  <c r="B119" i="9"/>
  <c r="T273" i="9"/>
  <c r="D273" i="9"/>
  <c r="C273" i="9"/>
  <c r="B273" i="9"/>
  <c r="T191" i="9"/>
  <c r="D191" i="9"/>
  <c r="C191" i="9"/>
  <c r="B191" i="9"/>
  <c r="T61" i="9"/>
  <c r="D61" i="9"/>
  <c r="C61" i="9"/>
  <c r="B61" i="9"/>
  <c r="T101" i="9"/>
  <c r="D101" i="9"/>
  <c r="C101" i="9"/>
  <c r="B101" i="9"/>
  <c r="T495" i="9"/>
  <c r="D495" i="9"/>
  <c r="C495" i="9"/>
  <c r="B495" i="9"/>
  <c r="T99" i="9"/>
  <c r="D99" i="9"/>
  <c r="C99" i="9"/>
  <c r="B99" i="9"/>
  <c r="T583" i="9"/>
  <c r="D583" i="9"/>
  <c r="C583" i="9"/>
  <c r="B583" i="9"/>
  <c r="T227" i="9"/>
  <c r="D227" i="9"/>
  <c r="C227" i="9"/>
  <c r="B227" i="9"/>
  <c r="T97" i="9"/>
  <c r="D97" i="9"/>
  <c r="C97" i="9"/>
  <c r="B97" i="9"/>
  <c r="T160" i="9"/>
  <c r="D160" i="9"/>
  <c r="C160" i="9"/>
  <c r="B160" i="9"/>
  <c r="T493" i="9"/>
  <c r="D493" i="9"/>
  <c r="C493" i="9"/>
  <c r="B493" i="9"/>
  <c r="C1129" i="9"/>
  <c r="B1129" i="9"/>
  <c r="T1129" i="9"/>
  <c r="D1129" i="9"/>
  <c r="T888" i="9"/>
  <c r="D888" i="9"/>
  <c r="C888" i="9"/>
  <c r="B888" i="9"/>
  <c r="T914" i="9"/>
  <c r="D914" i="9"/>
  <c r="B914" i="9"/>
  <c r="C914" i="9"/>
  <c r="B1003" i="9"/>
  <c r="D1003" i="9"/>
  <c r="C1003" i="9"/>
  <c r="T1003" i="9"/>
  <c r="D1055" i="9"/>
  <c r="C1055" i="9"/>
  <c r="B1055" i="9"/>
  <c r="T1055" i="9"/>
  <c r="C1165" i="9"/>
  <c r="B1165" i="9"/>
  <c r="T1165" i="9"/>
  <c r="D1165" i="9"/>
  <c r="D1204" i="9"/>
  <c r="C1204" i="9"/>
  <c r="B1204" i="9"/>
  <c r="T1204" i="9"/>
  <c r="T1033" i="9"/>
  <c r="D1033" i="9"/>
  <c r="C1033" i="9"/>
  <c r="B1033" i="9"/>
  <c r="B609" i="9"/>
  <c r="T609" i="9"/>
  <c r="D609" i="9"/>
  <c r="C609" i="9"/>
  <c r="D834" i="9"/>
  <c r="T834" i="9"/>
  <c r="C834" i="9"/>
  <c r="B834" i="9"/>
  <c r="T886" i="9"/>
  <c r="D886" i="9"/>
  <c r="C886" i="9"/>
  <c r="B886" i="9"/>
  <c r="B1100" i="9"/>
  <c r="T1100" i="9"/>
  <c r="D1100" i="9"/>
  <c r="C1100" i="9"/>
  <c r="B558" i="9"/>
  <c r="T558" i="9"/>
  <c r="D558" i="9"/>
  <c r="C558" i="9"/>
  <c r="T532" i="9"/>
  <c r="D532" i="9"/>
  <c r="C532" i="9"/>
  <c r="B532" i="9"/>
  <c r="D1158" i="9"/>
  <c r="C1158" i="9"/>
  <c r="B1158" i="9"/>
  <c r="T1158" i="9"/>
  <c r="T418" i="9"/>
  <c r="D418" i="9"/>
  <c r="B418" i="9"/>
  <c r="C418" i="9"/>
  <c r="T1109" i="9"/>
  <c r="D1109" i="9"/>
  <c r="C1109" i="9"/>
  <c r="B1109" i="9"/>
  <c r="T746" i="9"/>
  <c r="D746" i="9"/>
  <c r="C746" i="9"/>
  <c r="B746" i="9"/>
  <c r="T343" i="9"/>
  <c r="D343" i="9"/>
  <c r="C343" i="9"/>
  <c r="B343" i="9"/>
  <c r="T1111" i="9"/>
  <c r="D1111" i="9"/>
  <c r="C1111" i="9"/>
  <c r="B1111" i="9"/>
  <c r="T804" i="9"/>
  <c r="D804" i="9"/>
  <c r="B804" i="9"/>
  <c r="C804" i="9"/>
  <c r="T778" i="9"/>
  <c r="D778" i="9"/>
  <c r="C778" i="9"/>
  <c r="B778" i="9"/>
  <c r="T744" i="9"/>
  <c r="D744" i="9"/>
  <c r="B744" i="9"/>
  <c r="C744" i="9"/>
  <c r="T409" i="9"/>
  <c r="D409" i="9"/>
  <c r="B409" i="9"/>
  <c r="C409" i="9"/>
  <c r="T341" i="9"/>
  <c r="D341" i="9"/>
  <c r="C341" i="9"/>
  <c r="B341" i="9"/>
  <c r="C1189" i="9"/>
  <c r="B1189" i="9"/>
  <c r="T1189" i="9"/>
  <c r="D1189" i="9"/>
  <c r="T1157" i="9"/>
  <c r="D1157" i="9"/>
  <c r="C1157" i="9"/>
  <c r="B1157" i="9"/>
  <c r="C518" i="9"/>
  <c r="B518" i="9"/>
  <c r="T518" i="9"/>
  <c r="D518" i="9"/>
  <c r="T1143" i="9"/>
  <c r="D1143" i="9"/>
  <c r="C1143" i="9"/>
  <c r="B1143" i="9"/>
  <c r="T1221" i="9"/>
  <c r="D1221" i="9"/>
  <c r="C1221" i="9"/>
  <c r="B1221" i="9"/>
  <c r="C690" i="9"/>
  <c r="B690" i="9"/>
  <c r="T690" i="9"/>
  <c r="D690" i="9"/>
  <c r="T664" i="9"/>
  <c r="D664" i="9"/>
  <c r="C664" i="9"/>
  <c r="B664" i="9"/>
  <c r="T399" i="9"/>
  <c r="D399" i="9"/>
  <c r="C399" i="9"/>
  <c r="B399" i="9"/>
  <c r="D1187" i="9"/>
  <c r="C1187" i="9"/>
  <c r="B1187" i="9"/>
  <c r="T1187" i="9"/>
  <c r="T740" i="9"/>
  <c r="D740" i="9"/>
  <c r="C740" i="9"/>
  <c r="B740" i="9"/>
  <c r="T391" i="9"/>
  <c r="D391" i="9"/>
  <c r="C391" i="9"/>
  <c r="B391" i="9"/>
  <c r="T1185" i="9"/>
  <c r="D1185" i="9"/>
  <c r="C1185" i="9"/>
  <c r="B1185" i="9"/>
  <c r="T630" i="9"/>
  <c r="B630" i="9"/>
  <c r="D630" i="9"/>
  <c r="C630" i="9"/>
  <c r="T375" i="9"/>
  <c r="D375" i="9"/>
  <c r="C375" i="9"/>
  <c r="B375" i="9"/>
  <c r="T331" i="9"/>
  <c r="D331" i="9"/>
  <c r="C331" i="9"/>
  <c r="B331" i="9"/>
  <c r="D1127" i="9"/>
  <c r="C1127" i="9"/>
  <c r="B1127" i="9"/>
  <c r="T1127" i="9"/>
  <c r="B576" i="9"/>
  <c r="T576" i="9"/>
  <c r="D576" i="9"/>
  <c r="C576" i="9"/>
  <c r="T550" i="9"/>
  <c r="D550" i="9"/>
  <c r="C550" i="9"/>
  <c r="B550" i="9"/>
  <c r="T1125" i="9"/>
  <c r="D1125" i="9"/>
  <c r="C1125" i="9"/>
  <c r="B1125" i="9"/>
  <c r="T569" i="9"/>
  <c r="D569" i="9"/>
  <c r="C569" i="9"/>
  <c r="B569" i="9"/>
  <c r="C944" i="9"/>
  <c r="D944" i="9"/>
  <c r="B944" i="9"/>
  <c r="T944" i="9"/>
  <c r="B995" i="9"/>
  <c r="D995" i="9"/>
  <c r="C995" i="9"/>
  <c r="T995" i="9"/>
  <c r="D1180" i="9"/>
  <c r="C1180" i="9"/>
  <c r="B1180" i="9"/>
  <c r="T1180" i="9"/>
  <c r="D1254" i="9"/>
  <c r="C1254" i="9"/>
  <c r="B1254" i="9"/>
  <c r="T1254" i="9"/>
  <c r="T752" i="9"/>
  <c r="D752" i="9"/>
  <c r="C752" i="9"/>
  <c r="B752" i="9"/>
  <c r="D830" i="9"/>
  <c r="T830" i="9"/>
  <c r="C830" i="9"/>
  <c r="B830" i="9"/>
  <c r="T742" i="9"/>
  <c r="D742" i="9"/>
  <c r="C742" i="9"/>
  <c r="B742" i="9"/>
  <c r="T880" i="9"/>
  <c r="D880" i="9"/>
  <c r="C880" i="9"/>
  <c r="B880" i="9"/>
  <c r="D1091" i="9"/>
  <c r="C1091" i="9"/>
  <c r="B1091" i="9"/>
  <c r="T1091" i="9"/>
  <c r="T826" i="9"/>
  <c r="D826" i="9"/>
  <c r="C826" i="9"/>
  <c r="B826" i="9"/>
  <c r="T852" i="9"/>
  <c r="D852" i="9"/>
  <c r="C852" i="9"/>
  <c r="B852" i="9"/>
  <c r="C938" i="9"/>
  <c r="D938" i="9"/>
  <c r="B938" i="9"/>
  <c r="T938" i="9"/>
  <c r="T1085" i="9"/>
  <c r="D1085" i="9"/>
  <c r="C1085" i="9"/>
  <c r="B1085" i="9"/>
  <c r="T1169" i="9"/>
  <c r="D1169" i="9"/>
  <c r="C1169" i="9"/>
  <c r="B1169" i="9"/>
  <c r="C702" i="9"/>
  <c r="B702" i="9"/>
  <c r="T702" i="9"/>
  <c r="D702" i="9"/>
  <c r="B1011" i="9"/>
  <c r="D1011" i="9"/>
  <c r="C1011" i="9"/>
  <c r="T1011" i="9"/>
  <c r="C645" i="9"/>
  <c r="B645" i="9"/>
  <c r="T645" i="9"/>
  <c r="D645" i="9"/>
  <c r="C678" i="9"/>
  <c r="B678" i="9"/>
  <c r="T678" i="9"/>
  <c r="D678" i="9"/>
  <c r="T1005" i="9"/>
  <c r="C1005" i="9"/>
  <c r="B1005" i="9"/>
  <c r="D1005" i="9"/>
  <c r="T637" i="9"/>
  <c r="D637" i="9"/>
  <c r="C637" i="9"/>
  <c r="B637" i="9"/>
  <c r="C663" i="9"/>
  <c r="B663" i="9"/>
  <c r="T663" i="9"/>
  <c r="D663" i="9"/>
  <c r="T1130" i="9"/>
  <c r="D1130" i="9"/>
  <c r="C1130" i="9"/>
  <c r="B1130" i="9"/>
  <c r="T920" i="9"/>
  <c r="D920" i="9"/>
  <c r="B920" i="9"/>
  <c r="C920" i="9"/>
  <c r="D1194" i="9"/>
  <c r="C1194" i="9"/>
  <c r="B1194" i="9"/>
  <c r="T1194" i="9"/>
  <c r="T807" i="9"/>
  <c r="D807" i="9"/>
  <c r="B807" i="9"/>
  <c r="C807" i="9"/>
  <c r="T781" i="9"/>
  <c r="D781" i="9"/>
  <c r="C781" i="9"/>
  <c r="B781" i="9"/>
  <c r="T837" i="9"/>
  <c r="D837" i="9"/>
  <c r="C837" i="9"/>
  <c r="B837" i="9"/>
  <c r="T797" i="9"/>
  <c r="D797" i="9"/>
  <c r="C797" i="9"/>
  <c r="B797" i="9"/>
  <c r="T771" i="9"/>
  <c r="D771" i="9"/>
  <c r="B771" i="9"/>
  <c r="C771" i="9"/>
  <c r="T653" i="9"/>
  <c r="D653" i="9"/>
  <c r="C653" i="9"/>
  <c r="B653" i="9"/>
  <c r="T985" i="9"/>
  <c r="D985" i="9"/>
  <c r="C985" i="9"/>
  <c r="B985" i="9"/>
  <c r="T1258" i="9"/>
  <c r="D1258" i="9"/>
  <c r="C1258" i="9"/>
  <c r="B1258" i="9"/>
  <c r="T350" i="9"/>
  <c r="D350" i="9"/>
  <c r="C350" i="9"/>
  <c r="B350" i="9"/>
  <c r="T306" i="9"/>
  <c r="D306" i="9"/>
  <c r="C306" i="9"/>
  <c r="B306" i="9"/>
  <c r="T252" i="9"/>
  <c r="D252" i="9"/>
  <c r="C252" i="9"/>
  <c r="B252" i="9"/>
  <c r="T184" i="9"/>
  <c r="D184" i="9"/>
  <c r="C184" i="9"/>
  <c r="B184" i="9"/>
  <c r="T90" i="9"/>
  <c r="D90" i="9"/>
  <c r="C90" i="9"/>
  <c r="B90" i="9"/>
  <c r="T158" i="9"/>
  <c r="D158" i="9"/>
  <c r="C158" i="9"/>
  <c r="B158" i="9"/>
  <c r="T316" i="9"/>
  <c r="D316" i="9"/>
  <c r="C316" i="9"/>
  <c r="B316" i="9"/>
  <c r="T138" i="9"/>
  <c r="D138" i="9"/>
  <c r="C138" i="9"/>
  <c r="B138" i="9"/>
  <c r="T384" i="9"/>
  <c r="D384" i="9"/>
  <c r="C384" i="9"/>
  <c r="B384" i="9"/>
  <c r="T120" i="9"/>
  <c r="D120" i="9"/>
  <c r="C120" i="9"/>
  <c r="B120" i="9"/>
  <c r="T182" i="9"/>
  <c r="D182" i="9"/>
  <c r="C182" i="9"/>
  <c r="B182" i="9"/>
  <c r="T557" i="9"/>
  <c r="D557" i="9"/>
  <c r="C557" i="9"/>
  <c r="B557" i="9"/>
  <c r="T66" i="9"/>
  <c r="D66" i="9"/>
  <c r="C66" i="9"/>
  <c r="B66" i="9"/>
  <c r="T287" i="9"/>
  <c r="D287" i="9"/>
  <c r="C287" i="9"/>
  <c r="B287" i="9"/>
  <c r="T53" i="9"/>
  <c r="D53" i="9"/>
  <c r="C53" i="9"/>
  <c r="B53" i="9"/>
  <c r="T256" i="9"/>
  <c r="D256" i="9"/>
  <c r="C256" i="9"/>
  <c r="B256" i="9"/>
  <c r="T366" i="9"/>
  <c r="D366" i="9"/>
  <c r="C366" i="9"/>
  <c r="B366" i="9"/>
  <c r="T51" i="9"/>
  <c r="D51" i="9"/>
  <c r="C51" i="9"/>
  <c r="B51" i="9"/>
  <c r="T283" i="9"/>
  <c r="D283" i="9"/>
  <c r="C283" i="9"/>
  <c r="B283" i="9"/>
  <c r="T233" i="9"/>
  <c r="D233" i="9"/>
  <c r="C233" i="9"/>
  <c r="B233" i="9"/>
  <c r="T103" i="9"/>
  <c r="D103" i="9"/>
  <c r="C103" i="9"/>
  <c r="B103" i="9"/>
  <c r="T497" i="9"/>
  <c r="D497" i="9"/>
  <c r="C497" i="9"/>
  <c r="B497" i="9"/>
  <c r="C3" i="9"/>
  <c r="B3" i="9"/>
  <c r="T3" i="9"/>
  <c r="D3" i="9"/>
  <c r="T169" i="9"/>
  <c r="D169" i="9"/>
  <c r="C169" i="9"/>
  <c r="B169" i="9"/>
  <c r="T143" i="9"/>
  <c r="D143" i="9"/>
  <c r="C143" i="9"/>
  <c r="B143" i="9"/>
  <c r="T215" i="9"/>
  <c r="D215" i="9"/>
  <c r="C215" i="9"/>
  <c r="B215" i="9"/>
  <c r="T85" i="9"/>
  <c r="D85" i="9"/>
  <c r="C85" i="9"/>
  <c r="B85" i="9"/>
  <c r="T125" i="9"/>
  <c r="D125" i="9"/>
  <c r="C125" i="9"/>
  <c r="B125" i="9"/>
  <c r="T33" i="9"/>
  <c r="D33" i="9"/>
  <c r="C33" i="9"/>
  <c r="B33" i="9"/>
  <c r="T7" i="9"/>
  <c r="D7" i="9"/>
  <c r="C7" i="9"/>
  <c r="B7" i="9"/>
  <c r="B549" i="9"/>
  <c r="T549" i="9"/>
  <c r="D549" i="9"/>
  <c r="C549" i="9"/>
  <c r="T123" i="9"/>
  <c r="D123" i="9"/>
  <c r="C123" i="9"/>
  <c r="B123" i="9"/>
  <c r="T577" i="9"/>
  <c r="D577" i="9"/>
  <c r="C577" i="9"/>
  <c r="B577" i="9"/>
  <c r="C533" i="9"/>
  <c r="B533" i="9"/>
  <c r="T533" i="9"/>
  <c r="D533" i="9"/>
  <c r="T76" i="9"/>
  <c r="D76" i="9"/>
  <c r="C76" i="9"/>
  <c r="B76" i="9"/>
  <c r="T251" i="9"/>
  <c r="D251" i="9"/>
  <c r="C251" i="9"/>
  <c r="B251" i="9"/>
  <c r="T121" i="9"/>
  <c r="D121" i="9"/>
  <c r="C121" i="9"/>
  <c r="B121" i="9"/>
  <c r="T864" i="9"/>
  <c r="D864" i="9"/>
  <c r="B864" i="9"/>
  <c r="C864" i="9"/>
  <c r="T890" i="9"/>
  <c r="D890" i="9"/>
  <c r="B890" i="9"/>
  <c r="C890" i="9"/>
  <c r="T916" i="9"/>
  <c r="D916" i="9"/>
  <c r="C916" i="9"/>
  <c r="B916" i="9"/>
  <c r="T979" i="9"/>
  <c r="D979" i="9"/>
  <c r="C979" i="9"/>
  <c r="B979" i="9"/>
  <c r="T1031" i="9"/>
  <c r="D1031" i="9"/>
  <c r="C1031" i="9"/>
  <c r="B1031" i="9"/>
  <c r="T1212" i="9"/>
  <c r="D1212" i="9"/>
  <c r="C1212" i="9"/>
  <c r="B1212" i="9"/>
  <c r="B1220" i="9"/>
  <c r="T1220" i="9"/>
  <c r="D1220" i="9"/>
  <c r="C1220" i="9"/>
  <c r="B836" i="9"/>
  <c r="C836" i="9"/>
  <c r="T836" i="9"/>
  <c r="D836" i="9"/>
  <c r="T1190" i="9"/>
  <c r="D1190" i="9"/>
  <c r="C1190" i="9"/>
  <c r="B1190" i="9"/>
  <c r="B582" i="9"/>
  <c r="T582" i="9"/>
  <c r="D582" i="9"/>
  <c r="C582" i="9"/>
  <c r="T556" i="9"/>
  <c r="D556" i="9"/>
  <c r="C556" i="9"/>
  <c r="B556" i="9"/>
  <c r="T403" i="9"/>
  <c r="D403" i="9"/>
  <c r="B403" i="9"/>
  <c r="C403" i="9"/>
  <c r="T1133" i="9"/>
  <c r="D1133" i="9"/>
  <c r="C1133" i="9"/>
  <c r="B1133" i="9"/>
  <c r="C536" i="9"/>
  <c r="B536" i="9"/>
  <c r="T536" i="9"/>
  <c r="D536" i="9"/>
  <c r="T1135" i="9"/>
  <c r="D1135" i="9"/>
  <c r="C1135" i="9"/>
  <c r="B1135" i="9"/>
  <c r="T802" i="9"/>
  <c r="D802" i="9"/>
  <c r="C802" i="9"/>
  <c r="B802" i="9"/>
  <c r="B618" i="9"/>
  <c r="T618" i="9"/>
  <c r="D618" i="9"/>
  <c r="C618" i="9"/>
  <c r="B540" i="9"/>
  <c r="T540" i="9"/>
  <c r="D540" i="9"/>
  <c r="C540" i="9"/>
  <c r="T1113" i="9"/>
  <c r="D1113" i="9"/>
  <c r="C1113" i="9"/>
  <c r="B1113" i="9"/>
  <c r="C542" i="9"/>
  <c r="B542" i="9"/>
  <c r="T542" i="9"/>
  <c r="D542" i="9"/>
  <c r="C714" i="9"/>
  <c r="B714" i="9"/>
  <c r="T714" i="9"/>
  <c r="D714" i="9"/>
  <c r="T688" i="9"/>
  <c r="D688" i="9"/>
  <c r="C688" i="9"/>
  <c r="B688" i="9"/>
  <c r="T383" i="9"/>
  <c r="D383" i="9"/>
  <c r="C383" i="9"/>
  <c r="B383" i="9"/>
  <c r="C524" i="9"/>
  <c r="B524" i="9"/>
  <c r="T524" i="9"/>
  <c r="D524" i="9"/>
  <c r="D1151" i="9"/>
  <c r="C1151" i="9"/>
  <c r="B1151" i="9"/>
  <c r="T1151" i="9"/>
  <c r="C539" i="9"/>
  <c r="B539" i="9"/>
  <c r="T539" i="9"/>
  <c r="D539" i="9"/>
  <c r="B600" i="9"/>
  <c r="T600" i="9"/>
  <c r="D600" i="9"/>
  <c r="C600" i="9"/>
  <c r="T574" i="9"/>
  <c r="D574" i="9"/>
  <c r="C574" i="9"/>
  <c r="B574" i="9"/>
  <c r="T1149" i="9"/>
  <c r="D1149" i="9"/>
  <c r="C1149" i="9"/>
  <c r="B1149" i="9"/>
  <c r="T453" i="9"/>
  <c r="D453" i="9"/>
  <c r="C453" i="9"/>
  <c r="B453" i="9"/>
  <c r="T563" i="9"/>
  <c r="D563" i="9"/>
  <c r="C563" i="9"/>
  <c r="B563" i="9"/>
  <c r="D856" i="9"/>
  <c r="C856" i="9"/>
  <c r="T856" i="9"/>
  <c r="B856" i="9"/>
  <c r="T952" i="9"/>
  <c r="D952" i="9"/>
  <c r="C952" i="9"/>
  <c r="B952" i="9"/>
  <c r="D1182" i="9"/>
  <c r="C1182" i="9"/>
  <c r="B1182" i="9"/>
  <c r="T1182" i="9"/>
  <c r="T64" i="9"/>
  <c r="D64" i="9"/>
  <c r="C64" i="9"/>
  <c r="B64" i="9"/>
  <c r="B832" i="9"/>
  <c r="T832" i="9"/>
  <c r="C832" i="9"/>
  <c r="D832" i="9"/>
  <c r="D1264" i="9"/>
  <c r="C1264" i="9"/>
  <c r="B1264" i="9"/>
  <c r="T1264" i="9"/>
  <c r="B828" i="9"/>
  <c r="T828" i="9"/>
  <c r="C828" i="9"/>
  <c r="D828" i="9"/>
  <c r="T946" i="9"/>
  <c r="D946" i="9"/>
  <c r="C946" i="9"/>
  <c r="B946" i="9"/>
  <c r="T1021" i="9"/>
  <c r="D1021" i="9"/>
  <c r="C1021" i="9"/>
  <c r="B1021" i="9"/>
  <c r="B1256" i="9"/>
  <c r="T1256" i="9"/>
  <c r="D1256" i="9"/>
  <c r="C1256" i="9"/>
  <c r="T625" i="9"/>
  <c r="D625" i="9"/>
  <c r="C625" i="9"/>
  <c r="B625" i="9"/>
  <c r="C987" i="9"/>
  <c r="D987" i="9"/>
  <c r="B987" i="9"/>
  <c r="T987" i="9"/>
  <c r="T313" i="9"/>
  <c r="D313" i="9"/>
  <c r="C313" i="9"/>
  <c r="B313" i="9"/>
  <c r="T613" i="9"/>
  <c r="D613" i="9"/>
  <c r="C613" i="9"/>
  <c r="B613" i="9"/>
  <c r="C639" i="9"/>
  <c r="B639" i="9"/>
  <c r="T639" i="9"/>
  <c r="D639" i="9"/>
  <c r="D1242" i="9"/>
  <c r="C1242" i="9"/>
  <c r="B1242" i="9"/>
  <c r="T1242" i="9"/>
  <c r="T805" i="9"/>
  <c r="D805" i="9"/>
  <c r="C805" i="9"/>
  <c r="B805" i="9"/>
  <c r="T821" i="9"/>
  <c r="D821" i="9"/>
  <c r="C821" i="9"/>
  <c r="B821" i="9"/>
  <c r="T795" i="9"/>
  <c r="D795" i="9"/>
  <c r="B795" i="9"/>
  <c r="C795" i="9"/>
  <c r="T769" i="9"/>
  <c r="D769" i="9"/>
  <c r="C769" i="9"/>
  <c r="B769" i="9"/>
  <c r="T863" i="9"/>
  <c r="D863" i="9"/>
  <c r="C863" i="9"/>
  <c r="B863" i="9"/>
  <c r="T822" i="9"/>
  <c r="D822" i="9"/>
  <c r="B822" i="9"/>
  <c r="C822" i="9"/>
  <c r="T1152" i="9"/>
  <c r="D1152" i="9"/>
  <c r="C1152" i="9"/>
  <c r="B1152" i="9"/>
</calcChain>
</file>

<file path=xl/sharedStrings.xml><?xml version="1.0" encoding="utf-8"?>
<sst xmlns="http://schemas.openxmlformats.org/spreadsheetml/2006/main" count="7628" uniqueCount="1588">
  <si>
    <r>
      <rPr>
        <sz val="24"/>
        <color theme="1"/>
        <rFont val="Meiryo"/>
        <family val="3"/>
        <charset val="128"/>
      </rPr>
      <t xml:space="preserve">MANDARINE BROTHERS  </t>
    </r>
    <r>
      <rPr>
        <b/>
        <sz val="24"/>
        <color theme="1"/>
        <rFont val="Meiryo UI"/>
        <family val="3"/>
        <charset val="128"/>
      </rPr>
      <t>2026 AW</t>
    </r>
    <r>
      <rPr>
        <sz val="24"/>
        <color theme="1"/>
        <rFont val="Meiryo UI"/>
        <family val="3"/>
        <charset val="128"/>
      </rPr>
      <t>　在庫一覧 / 発注書</t>
    </r>
  </si>
  <si>
    <r>
      <rPr>
        <sz val="24"/>
        <color theme="1"/>
        <rFont val="Meiryo"/>
        <family val="3"/>
        <charset val="128"/>
      </rPr>
      <t xml:space="preserve">MANDARINE BROTHERS  </t>
    </r>
    <r>
      <rPr>
        <b/>
        <sz val="24"/>
        <color theme="1"/>
        <rFont val="Meiryo UI"/>
        <family val="3"/>
        <charset val="128"/>
      </rPr>
      <t>2026 AW</t>
    </r>
    <r>
      <rPr>
        <sz val="24"/>
        <color theme="1"/>
        <rFont val="Meiryo UI"/>
        <family val="3"/>
        <charset val="128"/>
      </rPr>
      <t>　在庫一覧 / 発注書</t>
    </r>
  </si>
  <si>
    <r>
      <rPr>
        <sz val="24"/>
        <color theme="1"/>
        <rFont val="Meiryo"/>
        <family val="3"/>
        <charset val="128"/>
      </rPr>
      <t xml:space="preserve">MANDARINE BROTHERS  </t>
    </r>
    <r>
      <rPr>
        <b/>
        <sz val="24"/>
        <color theme="1"/>
        <rFont val="Meiryo UI"/>
        <family val="3"/>
        <charset val="128"/>
      </rPr>
      <t>2026 AW</t>
    </r>
    <r>
      <rPr>
        <sz val="24"/>
        <color theme="1"/>
        <rFont val="Meiryo UI"/>
        <family val="3"/>
        <charset val="128"/>
      </rPr>
      <t>　在庫一覧 / 発注書</t>
    </r>
  </si>
  <si>
    <r>
      <rPr>
        <sz val="24"/>
        <color theme="1"/>
        <rFont val="Meiryo"/>
        <family val="3"/>
        <charset val="128"/>
      </rPr>
      <t xml:space="preserve">MANDARINE BROTHERS  </t>
    </r>
    <r>
      <rPr>
        <b/>
        <sz val="24"/>
        <color theme="1"/>
        <rFont val="Meiryo UI"/>
        <family val="3"/>
        <charset val="128"/>
      </rPr>
      <t>2026 AW</t>
    </r>
    <r>
      <rPr>
        <sz val="24"/>
        <color theme="1"/>
        <rFont val="Meiryo UI"/>
        <family val="3"/>
        <charset val="128"/>
      </rPr>
      <t>　在庫一覧 / 発注書</t>
    </r>
  </si>
  <si>
    <t>会社名
(店舗様名）</t>
  </si>
  <si>
    <t>お客様番号</t>
  </si>
  <si>
    <t>No</t>
  </si>
  <si>
    <t>No.</t>
  </si>
  <si>
    <t>ご注文日</t>
  </si>
  <si>
    <t>月</t>
  </si>
  <si>
    <t>日</t>
  </si>
  <si>
    <r>
      <rPr>
        <sz val="11"/>
        <color theme="1"/>
        <rFont val="Meiryo"/>
        <family val="3"/>
        <charset val="128"/>
      </rPr>
      <t>※</t>
    </r>
    <r>
      <rPr>
        <b/>
        <sz val="11"/>
        <color theme="1"/>
        <rFont val="Meiryo UI"/>
        <family val="3"/>
        <charset val="128"/>
      </rPr>
      <t>問屋様</t>
    </r>
    <r>
      <rPr>
        <sz val="11"/>
        <color theme="1"/>
        <rFont val="Meiryo UI"/>
        <family val="3"/>
        <charset val="128"/>
      </rPr>
      <t>経由のお取引先様は、直接のオーダーは承れませんのでご了承下さい。　</t>
    </r>
    <r>
      <rPr>
        <b/>
        <sz val="11"/>
        <color rgb="FFFF0000"/>
        <rFont val="Meiryo UI"/>
        <family val="3"/>
        <charset val="128"/>
      </rPr>
      <t>※メールオーダーの際、カテゴリー別の各シートは消さずにご発注をお願いいたします。</t>
    </r>
  </si>
  <si>
    <r>
      <rPr>
        <sz val="11"/>
        <color theme="1"/>
        <rFont val="Meiryo"/>
        <family val="3"/>
        <charset val="128"/>
      </rPr>
      <t>※</t>
    </r>
    <r>
      <rPr>
        <b/>
        <sz val="11"/>
        <color theme="1"/>
        <rFont val="Meiryo UI"/>
        <family val="3"/>
        <charset val="128"/>
      </rPr>
      <t>問屋様</t>
    </r>
    <r>
      <rPr>
        <sz val="11"/>
        <color theme="1"/>
        <rFont val="Meiryo UI"/>
        <family val="3"/>
        <charset val="128"/>
      </rPr>
      <t>経由のお取引先様は、直接のオーダーは承れませんのでご了承下さい。　</t>
    </r>
    <r>
      <rPr>
        <b/>
        <sz val="11"/>
        <color rgb="FFFF0000"/>
        <rFont val="Meiryo UI"/>
        <family val="3"/>
        <charset val="128"/>
      </rPr>
      <t>※メールオーダーの際、カテゴリー別の各シートは消さずにご発注をお願いいたします。</t>
    </r>
  </si>
  <si>
    <r>
      <rPr>
        <sz val="11"/>
        <color theme="1"/>
        <rFont val="Meiryo"/>
        <family val="3"/>
        <charset val="128"/>
      </rPr>
      <t>※</t>
    </r>
    <r>
      <rPr>
        <b/>
        <sz val="11"/>
        <color theme="1"/>
        <rFont val="Meiryo UI"/>
        <family val="3"/>
        <charset val="128"/>
      </rPr>
      <t>問屋様</t>
    </r>
    <r>
      <rPr>
        <sz val="11"/>
        <color theme="1"/>
        <rFont val="Meiryo UI"/>
        <family val="3"/>
        <charset val="128"/>
      </rPr>
      <t>経由のお取引先様は、直接のオーダーは承れませんのでご了承下さい。　</t>
    </r>
    <r>
      <rPr>
        <b/>
        <sz val="11"/>
        <color rgb="FFFF0000"/>
        <rFont val="Meiryo UI"/>
        <family val="3"/>
        <charset val="128"/>
      </rPr>
      <t>※メールオーダーの際、カテゴリー別の各シートは消さずにご発注をお願いいたします。</t>
    </r>
  </si>
  <si>
    <r>
      <rPr>
        <sz val="11"/>
        <color theme="1"/>
        <rFont val="Meiryo"/>
        <family val="3"/>
        <charset val="128"/>
      </rPr>
      <t>※</t>
    </r>
    <r>
      <rPr>
        <b/>
        <sz val="11"/>
        <color theme="1"/>
        <rFont val="Meiryo UI"/>
        <family val="3"/>
        <charset val="128"/>
      </rPr>
      <t>問屋様</t>
    </r>
    <r>
      <rPr>
        <sz val="11"/>
        <color theme="1"/>
        <rFont val="Meiryo UI"/>
        <family val="3"/>
        <charset val="128"/>
      </rPr>
      <t>経由のお取引先様は、直接のオーダーは承れませんのでご了承下さい。　</t>
    </r>
    <r>
      <rPr>
        <b/>
        <sz val="11"/>
        <color rgb="FFFF0000"/>
        <rFont val="Meiryo UI"/>
        <family val="3"/>
        <charset val="128"/>
      </rPr>
      <t>※メールオーダーの際、カテゴリー別の各シートは消さずにご発注をお願いいたします。</t>
    </r>
  </si>
  <si>
    <r>
      <rPr>
        <sz val="11"/>
        <color theme="1"/>
        <rFont val="Meiryo"/>
        <family val="3"/>
        <charset val="128"/>
      </rPr>
      <t>いつも有難うございます。</t>
    </r>
    <r>
      <rPr>
        <b/>
        <sz val="11"/>
        <color theme="1"/>
        <rFont val="Meiryo UI"/>
        <family val="3"/>
        <charset val="128"/>
      </rPr>
      <t>右端のご注文数の欄に数量をご入力下さい</t>
    </r>
    <r>
      <rPr>
        <sz val="11"/>
        <color theme="1"/>
        <rFont val="Meiryo UI"/>
        <family val="3"/>
        <charset val="128"/>
      </rPr>
      <t>。
在庫状況は随時変動するため、ご注文のタイミングによってはご提供出来かねることがございます。予めご了承下さい。
また、商品欠品時はキャンセルとさせて頂きます。ご不明点は弊社までお問合せ下さい。</t>
    </r>
  </si>
  <si>
    <r>
      <rPr>
        <sz val="11"/>
        <color theme="1"/>
        <rFont val="Meiryo"/>
        <family val="3"/>
        <charset val="128"/>
      </rPr>
      <t>いつも有難うございます。</t>
    </r>
    <r>
      <rPr>
        <b/>
        <sz val="11"/>
        <color theme="1"/>
        <rFont val="Meiryo UI"/>
        <family val="3"/>
        <charset val="128"/>
      </rPr>
      <t>右端のご注文数の欄に数量をご入力下さい</t>
    </r>
    <r>
      <rPr>
        <sz val="11"/>
        <color theme="1"/>
        <rFont val="Meiryo UI"/>
        <family val="3"/>
        <charset val="128"/>
      </rPr>
      <t>。
在庫状況は随時変動するため、ご注文のタイミングによってはご提供出来かねることがございます。予めご了承下さい。
また、商品欠品時はキャンセルとさせて頂きます。ご不明点は弊社までお問合せ下さい。</t>
    </r>
  </si>
  <si>
    <r>
      <rPr>
        <sz val="11"/>
        <color theme="1"/>
        <rFont val="Meiryo"/>
        <family val="3"/>
        <charset val="128"/>
      </rPr>
      <t>いつも有難うございます。</t>
    </r>
    <r>
      <rPr>
        <b/>
        <sz val="11"/>
        <color theme="1"/>
        <rFont val="Meiryo UI"/>
        <family val="3"/>
        <charset val="128"/>
      </rPr>
      <t>右端のご注文数の欄に数量をご入力下さい</t>
    </r>
    <r>
      <rPr>
        <sz val="11"/>
        <color theme="1"/>
        <rFont val="Meiryo UI"/>
        <family val="3"/>
        <charset val="128"/>
      </rPr>
      <t>。
在庫状況は随時変動するため、ご注文のタイミングによってはご提供出来かねることがございます。予めご了承下さい。
また、商品欠品時はキャンセルとさせて頂きます。ご不明点は弊社までお問合せ下さい。</t>
    </r>
  </si>
  <si>
    <r>
      <rPr>
        <sz val="11"/>
        <color theme="1"/>
        <rFont val="Meiryo"/>
        <family val="3"/>
        <charset val="128"/>
      </rPr>
      <t>いつも有難うございます。</t>
    </r>
    <r>
      <rPr>
        <b/>
        <sz val="11"/>
        <color theme="1"/>
        <rFont val="Meiryo UI"/>
        <family val="3"/>
        <charset val="128"/>
      </rPr>
      <t>右端のご注文数の欄に数量をご入力下さい</t>
    </r>
    <r>
      <rPr>
        <sz val="11"/>
        <color theme="1"/>
        <rFont val="Meiryo UI"/>
        <family val="3"/>
        <charset val="128"/>
      </rPr>
      <t>。
在庫状況は随時変動するため、ご注文のタイミングによってはご提供出来かねることがございます。予めご了承下さい。
また、商品欠品時はキャンセルとさせて頂きます。ご不明点は弊社までお問合せ下さい。</t>
    </r>
  </si>
  <si>
    <t>品番</t>
  </si>
  <si>
    <t>ｶﾗｰNo</t>
  </si>
  <si>
    <t>ｻｲｽﾞNo</t>
  </si>
  <si>
    <t>JAN</t>
  </si>
  <si>
    <t>品名</t>
  </si>
  <si>
    <t>カラー</t>
  </si>
  <si>
    <t>サイズ</t>
  </si>
  <si>
    <t>在庫状況/発売時期</t>
  </si>
  <si>
    <t>発単</t>
  </si>
  <si>
    <t>上代(税抜)</t>
  </si>
  <si>
    <t>ご注文ロット</t>
  </si>
  <si>
    <t>ご注文数</t>
  </si>
  <si>
    <t>10</t>
  </si>
  <si>
    <t>01</t>
  </si>
  <si>
    <t>4571688462078</t>
  </si>
  <si>
    <t>M4</t>
  </si>
  <si>
    <t>24</t>
  </si>
  <si>
    <t>02</t>
  </si>
  <si>
    <t>00</t>
  </si>
  <si>
    <t>4571688464836</t>
  </si>
  <si>
    <t>4571688462696</t>
  </si>
  <si>
    <t>4571688463457</t>
  </si>
  <si>
    <t>BLACK</t>
  </si>
  <si>
    <t>-</t>
  </si>
  <si>
    <t>BLUE</t>
  </si>
  <si>
    <t>LEOPARD</t>
  </si>
  <si>
    <t>S</t>
  </si>
  <si>
    <t>XS</t>
  </si>
  <si>
    <t>Lot</t>
  </si>
  <si>
    <t>03</t>
  </si>
  <si>
    <t>4571688462085</t>
  </si>
  <si>
    <t>56</t>
  </si>
  <si>
    <t>4571688462702</t>
  </si>
  <si>
    <t>4571688463464</t>
  </si>
  <si>
    <t>4571688464843</t>
  </si>
  <si>
    <t>M</t>
  </si>
  <si>
    <t>KHAKI</t>
  </si>
  <si>
    <t>4571688462092</t>
  </si>
  <si>
    <t>06</t>
  </si>
  <si>
    <t>4571688462719</t>
  </si>
  <si>
    <t>L</t>
  </si>
  <si>
    <t>04</t>
  </si>
  <si>
    <t>70</t>
  </si>
  <si>
    <t>4571688462108</t>
  </si>
  <si>
    <t>4571688462726</t>
  </si>
  <si>
    <t>MD</t>
  </si>
  <si>
    <t>BROWN</t>
  </si>
  <si>
    <t>4571688465352</t>
  </si>
  <si>
    <t>4571688463471</t>
  </si>
  <si>
    <t>8/27 発売</t>
  </si>
  <si>
    <t>4571688462115</t>
  </si>
  <si>
    <t>4571688462733</t>
  </si>
  <si>
    <t>4571688463488</t>
  </si>
  <si>
    <t>08</t>
  </si>
  <si>
    <t>4571688462122</t>
  </si>
  <si>
    <t>4571688462740</t>
  </si>
  <si>
    <t>XL</t>
  </si>
  <si>
    <t>12</t>
  </si>
  <si>
    <t>4571688463495</t>
  </si>
  <si>
    <t>4571688465369</t>
  </si>
  <si>
    <t>GRAY</t>
  </si>
  <si>
    <t>4571688462139</t>
  </si>
  <si>
    <t>XXL</t>
  </si>
  <si>
    <t>4571688462757</t>
  </si>
  <si>
    <t>4571688463501</t>
  </si>
  <si>
    <t>11</t>
  </si>
  <si>
    <t>4571688462146</t>
  </si>
  <si>
    <t>3L</t>
  </si>
  <si>
    <t>4571688462153</t>
  </si>
  <si>
    <t>4L</t>
  </si>
  <si>
    <t>09</t>
  </si>
  <si>
    <t>4571688463518</t>
  </si>
  <si>
    <t>XLB</t>
  </si>
  <si>
    <t>15</t>
  </si>
  <si>
    <t>4571688462610</t>
  </si>
  <si>
    <t>13</t>
  </si>
  <si>
    <t>4571688462160</t>
  </si>
  <si>
    <r>
      <rPr>
        <sz val="10"/>
        <color rgb="FFFF0000"/>
        <rFont val="Meiryo UI"/>
        <family val="3"/>
        <charset val="128"/>
      </rPr>
      <t>新色</t>
    </r>
    <r>
      <rPr>
        <sz val="10"/>
        <color theme="1"/>
        <rFont val="Meiryo UI"/>
        <family val="3"/>
        <charset val="128"/>
      </rPr>
      <t xml:space="preserve"> CHARCOAL</t>
    </r>
  </si>
  <si>
    <t>4571688462764</t>
  </si>
  <si>
    <t>5L</t>
  </si>
  <si>
    <t>4571688463525</t>
  </si>
  <si>
    <t>65</t>
  </si>
  <si>
    <t>4571688463532</t>
  </si>
  <si>
    <t>4571688462177</t>
  </si>
  <si>
    <t>4571688465536</t>
  </si>
  <si>
    <t>IVORY</t>
  </si>
  <si>
    <t>YELLOW</t>
  </si>
  <si>
    <t>4571688463549</t>
  </si>
  <si>
    <t>68</t>
  </si>
  <si>
    <t>4571688462627</t>
  </si>
  <si>
    <t>4571688463556</t>
  </si>
  <si>
    <r>
      <rPr>
        <sz val="10"/>
        <color rgb="FFFF0000"/>
        <rFont val="Meiryo UI"/>
        <family val="3"/>
        <charset val="128"/>
      </rPr>
      <t>新色</t>
    </r>
    <r>
      <rPr>
        <sz val="10"/>
        <color theme="1"/>
        <rFont val="Meiryo UI"/>
        <family val="3"/>
        <charset val="128"/>
      </rPr>
      <t xml:space="preserve"> MUSTARD</t>
    </r>
  </si>
  <si>
    <t>14</t>
  </si>
  <si>
    <t>4571688465543</t>
  </si>
  <si>
    <t>LIGHT GRAY</t>
  </si>
  <si>
    <t>M5</t>
  </si>
  <si>
    <t>4571688462184</t>
  </si>
  <si>
    <t>4571688463563</t>
  </si>
  <si>
    <t>GIRAFFE</t>
  </si>
  <si>
    <t>4571688457265</t>
  </si>
  <si>
    <t>20</t>
  </si>
  <si>
    <t>4571688462191</t>
  </si>
  <si>
    <t>CHARCOAL</t>
  </si>
  <si>
    <t>4571688455391</t>
  </si>
  <si>
    <t>NAVY</t>
  </si>
  <si>
    <t>4571688463570</t>
  </si>
  <si>
    <t>4571688462207</t>
  </si>
  <si>
    <t>4571688463587</t>
  </si>
  <si>
    <t>4571688457272</t>
  </si>
  <si>
    <t>4571688462214</t>
  </si>
  <si>
    <t>4571688463594</t>
  </si>
  <si>
    <t>4571688464225</t>
  </si>
  <si>
    <t>4571688463600</t>
  </si>
  <si>
    <t>4571688462221</t>
  </si>
  <si>
    <t>4571688463617</t>
  </si>
  <si>
    <t>4571688452703</t>
  </si>
  <si>
    <t>4571688462238</t>
  </si>
  <si>
    <t>4571688463624</t>
  </si>
  <si>
    <t>4571688462245</t>
  </si>
  <si>
    <t>4571688464232</t>
  </si>
  <si>
    <t>4571688463631</t>
  </si>
  <si>
    <t>4571688462252</t>
  </si>
  <si>
    <t>4571688452710</t>
  </si>
  <si>
    <t>4571688462269</t>
  </si>
  <si>
    <t>25</t>
  </si>
  <si>
    <t>4571688463648</t>
  </si>
  <si>
    <t>4571688457883</t>
  </si>
  <si>
    <t>4571688464249</t>
  </si>
  <si>
    <t>MUSTARD</t>
  </si>
  <si>
    <t>BLUE GRAY</t>
  </si>
  <si>
    <t>78</t>
  </si>
  <si>
    <t>4571688462276</t>
  </si>
  <si>
    <t>COCOA</t>
  </si>
  <si>
    <t>4571688463655</t>
  </si>
  <si>
    <t>4571688464256</t>
  </si>
  <si>
    <t>4571688462283</t>
  </si>
  <si>
    <t>4571688457890</t>
  </si>
  <si>
    <t>4571688463662</t>
  </si>
  <si>
    <t>4571688462290</t>
  </si>
  <si>
    <t>4571688460098</t>
  </si>
  <si>
    <t>LIGHT BEIGE</t>
  </si>
  <si>
    <t>4571688462306</t>
  </si>
  <si>
    <t>M6</t>
  </si>
  <si>
    <t>4571688463679</t>
  </si>
  <si>
    <t>4571688462313</t>
  </si>
  <si>
    <t>CAMOUFLAGE</t>
  </si>
  <si>
    <t>4571688457906</t>
  </si>
  <si>
    <t>4571688462320</t>
  </si>
  <si>
    <t>4571688460104</t>
  </si>
  <si>
    <t>4571688462337</t>
  </si>
  <si>
    <t>4571688463686</t>
  </si>
  <si>
    <t>4571688462344</t>
  </si>
  <si>
    <t>4571688451232</t>
  </si>
  <si>
    <t>69</t>
  </si>
  <si>
    <t>4571688457913</t>
  </si>
  <si>
    <t>ORANGE</t>
  </si>
  <si>
    <t>4571688462351</t>
  </si>
  <si>
    <t>4571688463693</t>
  </si>
  <si>
    <t>4571688451249</t>
  </si>
  <si>
    <t>4571688462368</t>
  </si>
  <si>
    <t>4571688451256</t>
  </si>
  <si>
    <t>4571688463709</t>
  </si>
  <si>
    <t>4571688457920</t>
  </si>
  <si>
    <t>4571688462771</t>
  </si>
  <si>
    <t>4571688463716</t>
  </si>
  <si>
    <t>4571688451263</t>
  </si>
  <si>
    <t>4571688463723</t>
  </si>
  <si>
    <t>4571688457937</t>
  </si>
  <si>
    <t>4571688462788</t>
  </si>
  <si>
    <t>4571688463730</t>
  </si>
  <si>
    <t>4571688462795</t>
  </si>
  <si>
    <t>4571688463747</t>
  </si>
  <si>
    <t>26</t>
  </si>
  <si>
    <t>*BLUE GREEN</t>
  </si>
  <si>
    <t>残り僅か 再入荷無し</t>
  </si>
  <si>
    <t>4571688457326</t>
  </si>
  <si>
    <t>4571688462801</t>
  </si>
  <si>
    <t>4571688463754</t>
  </si>
  <si>
    <t>4571688462818</t>
  </si>
  <si>
    <t>4571688463761</t>
  </si>
  <si>
    <t>4571688457333</t>
  </si>
  <si>
    <t>4571688462825</t>
  </si>
  <si>
    <t>4571688463778</t>
  </si>
  <si>
    <t>4571688461774</t>
  </si>
  <si>
    <t>4571688462832</t>
  </si>
  <si>
    <t>4571688462849</t>
  </si>
  <si>
    <t>4571688461781</t>
  </si>
  <si>
    <t>34</t>
  </si>
  <si>
    <t>4571688462856</t>
  </si>
  <si>
    <t>4571688463013</t>
  </si>
  <si>
    <t>PURPLE</t>
  </si>
  <si>
    <t>4571688462863</t>
  </si>
  <si>
    <t>4571688463020</t>
  </si>
  <si>
    <t>4571688462870</t>
  </si>
  <si>
    <t>4571688462887</t>
  </si>
  <si>
    <t>4571688452727</t>
  </si>
  <si>
    <t>4571688463037</t>
  </si>
  <si>
    <t>4571688462894</t>
  </si>
  <si>
    <t>4589750317713</t>
  </si>
  <si>
    <t>4571688463044</t>
  </si>
  <si>
    <t xml:space="preserve"> BLACK</t>
  </si>
  <si>
    <t>4571688452734</t>
  </si>
  <si>
    <t>4571688462900</t>
  </si>
  <si>
    <t>4571688463051</t>
  </si>
  <si>
    <t>4571688462917</t>
  </si>
  <si>
    <t>4589750317720</t>
  </si>
  <si>
    <t>4571688463068</t>
  </si>
  <si>
    <t xml:space="preserve"> KHAKI</t>
  </si>
  <si>
    <t>4571688462924</t>
  </si>
  <si>
    <t>4571688463075</t>
  </si>
  <si>
    <t>50</t>
  </si>
  <si>
    <t>76</t>
  </si>
  <si>
    <t>4571688462931</t>
  </si>
  <si>
    <t>GREEN</t>
  </si>
  <si>
    <t>4589750328634</t>
  </si>
  <si>
    <t>LATTE</t>
  </si>
  <si>
    <t>4571688463082</t>
  </si>
  <si>
    <t>4571688462948</t>
  </si>
  <si>
    <t>4571688463099</t>
  </si>
  <si>
    <t>4571688460135</t>
  </si>
  <si>
    <t>4571688462955</t>
  </si>
  <si>
    <t>4571688463105</t>
  </si>
  <si>
    <t>4589750330705</t>
  </si>
  <si>
    <t>4589750320874</t>
  </si>
  <si>
    <t>4571688462962</t>
  </si>
  <si>
    <t>MILKY ORANGE</t>
  </si>
  <si>
    <t>4571688463112</t>
  </si>
  <si>
    <t>4571688462979</t>
  </si>
  <si>
    <t>4571688463129</t>
  </si>
  <si>
    <t>4571688462986</t>
  </si>
  <si>
    <t>4589750328641</t>
  </si>
  <si>
    <t>4571688462993</t>
  </si>
  <si>
    <t>4571688463136</t>
  </si>
  <si>
    <t>4571688452635</t>
  </si>
  <si>
    <t>4571688463006</t>
  </si>
  <si>
    <t>4571688463143</t>
  </si>
  <si>
    <t>備考欄</t>
  </si>
  <si>
    <t>4571688450464</t>
  </si>
  <si>
    <t>4571688462375</t>
  </si>
  <si>
    <t>4571688463150</t>
  </si>
  <si>
    <r>
      <rPr>
        <sz val="10"/>
        <color rgb="FFFF0000"/>
        <rFont val="Meiryo UI"/>
        <family val="3"/>
        <charset val="128"/>
      </rPr>
      <t xml:space="preserve"> </t>
    </r>
    <r>
      <rPr>
        <sz val="10"/>
        <color theme="1"/>
        <rFont val="Meiryo UI"/>
        <family val="3"/>
        <charset val="128"/>
      </rPr>
      <t>Light Beige</t>
    </r>
  </si>
  <si>
    <t>4571688463167</t>
  </si>
  <si>
    <t>4571688450471</t>
  </si>
  <si>
    <t xml:space="preserve"> Light Beige</t>
  </si>
  <si>
    <t>4571688463174</t>
  </si>
  <si>
    <t>4571688462382</t>
  </si>
  <si>
    <t>4571688463181</t>
  </si>
  <si>
    <t>4571688462399</t>
  </si>
  <si>
    <t>4571688463198</t>
  </si>
  <si>
    <t>4571688462405</t>
  </si>
  <si>
    <t>4571688463204</t>
  </si>
  <si>
    <t>4571688462412</t>
  </si>
  <si>
    <r>
      <rPr>
        <sz val="10"/>
        <color theme="1"/>
        <rFont val="Meiryo"/>
        <family val="3"/>
        <charset val="128"/>
      </rPr>
      <t>・商品によって</t>
    </r>
    <r>
      <rPr>
        <b/>
        <sz val="10"/>
        <color theme="1"/>
        <rFont val="Meiryo UI"/>
        <family val="3"/>
        <charset val="128"/>
      </rPr>
      <t>最低発注数（LOT）</t>
    </r>
    <r>
      <rPr>
        <sz val="10"/>
        <color theme="1"/>
        <rFont val="Meiryo UI"/>
        <family val="3"/>
        <charset val="128"/>
      </rPr>
      <t>が決まっています。　必ずロット数を確認の上、ご発注をお願いいたします。</t>
    </r>
  </si>
  <si>
    <t>4571688463211</t>
  </si>
  <si>
    <t>4571688462429</t>
  </si>
  <si>
    <t>＜例＞TOY　1LOT＝2pcs　…　ロット欄に「1」と記載がありますと注文数「2点」での発送となりますのでご注意ください。</t>
  </si>
  <si>
    <t>4571688463228</t>
  </si>
  <si>
    <t>4571688462436</t>
  </si>
  <si>
    <t>・オーダー,LOT数についてはカタログ・HPに記載しております。　必ずご一読の上ご発注いただきますようお願いいたします。</t>
  </si>
  <si>
    <t>4571688463235</t>
  </si>
  <si>
    <t>4589750332129</t>
  </si>
  <si>
    <t>TERRA-COTTA</t>
  </si>
  <si>
    <t>4571688462443</t>
  </si>
  <si>
    <t>4571688463242</t>
  </si>
  <si>
    <t>4589750332136</t>
  </si>
  <si>
    <t>4571688462450</t>
  </si>
  <si>
    <t>　株式会社CHOCO</t>
  </si>
  <si>
    <t>4571688463259</t>
  </si>
  <si>
    <t>　　〒153-0041　　東京都目黒区駒場4-7-6ﾊﾟｰｸﾋﾞﾙ</t>
  </si>
  <si>
    <t>4589750332143</t>
  </si>
  <si>
    <t>SANDY GRAY</t>
  </si>
  <si>
    <t>　TEL:03-5422-3199　　FAX:03-5422-3198</t>
  </si>
  <si>
    <t>4571688462467</t>
  </si>
  <si>
    <t>4571688463266</t>
  </si>
  <si>
    <t>4589750332150</t>
  </si>
  <si>
    <t>4571688462474</t>
  </si>
  <si>
    <t>4571688463273</t>
  </si>
  <si>
    <t>22</t>
  </si>
  <si>
    <t>MAIL:　order@mandarinebrothers.tokyo（注文専用）</t>
  </si>
  <si>
    <t>4589750332167</t>
  </si>
  <si>
    <t>DEEP SEA</t>
  </si>
  <si>
    <t>4571688462481</t>
  </si>
  <si>
    <t>4571688463280</t>
  </si>
  <si>
    <t>4571688463297</t>
  </si>
  <si>
    <t>4571688462498</t>
  </si>
  <si>
    <t>4589750332174</t>
  </si>
  <si>
    <t>4571688463303</t>
  </si>
  <si>
    <t>37</t>
  </si>
  <si>
    <t>4571688462504</t>
  </si>
  <si>
    <t>4589750332181</t>
  </si>
  <si>
    <t>PERSIMMON ORANGE</t>
  </si>
  <si>
    <t>4571688463310</t>
  </si>
  <si>
    <t>4571688462511</t>
  </si>
  <si>
    <t>4589750332198</t>
  </si>
  <si>
    <t>4571688463327</t>
  </si>
  <si>
    <t>4571688462528</t>
  </si>
  <si>
    <t>51</t>
  </si>
  <si>
    <t>4589750332204</t>
  </si>
  <si>
    <t>FOREST GREEN</t>
  </si>
  <si>
    <t>4571688463334</t>
  </si>
  <si>
    <t>4571688462535</t>
  </si>
  <si>
    <t>4589750332211</t>
  </si>
  <si>
    <t>52</t>
  </si>
  <si>
    <t>4571688463341</t>
  </si>
  <si>
    <t>PISTACHIO</t>
  </si>
  <si>
    <t>4571688462542</t>
  </si>
  <si>
    <t>66</t>
  </si>
  <si>
    <t>4589750332228</t>
  </si>
  <si>
    <t>HEATHER YELLOW</t>
  </si>
  <si>
    <t>4571688463358</t>
  </si>
  <si>
    <t>4571688462559</t>
  </si>
  <si>
    <t>4589750332235</t>
  </si>
  <si>
    <t>4571688463365</t>
  </si>
  <si>
    <t>4571688462566</t>
  </si>
  <si>
    <t>4571688463372</t>
  </si>
  <si>
    <t>4571688455186</t>
  </si>
  <si>
    <t>4571688462573</t>
  </si>
  <si>
    <t>4571688463389</t>
  </si>
  <si>
    <t>4571688455193</t>
  </si>
  <si>
    <t>4571688462580</t>
  </si>
  <si>
    <t>4571688463396</t>
  </si>
  <si>
    <t>4571688455209</t>
  </si>
  <si>
    <t>4571688462597</t>
  </si>
  <si>
    <t>4571688463402</t>
  </si>
  <si>
    <t>4571688462603</t>
  </si>
  <si>
    <t>4571688463419</t>
  </si>
  <si>
    <t>4571688463426</t>
  </si>
  <si>
    <t>4571688464928</t>
  </si>
  <si>
    <t>4571688463433</t>
  </si>
  <si>
    <t>4571688464935</t>
  </si>
  <si>
    <t>4571688463440</t>
  </si>
  <si>
    <t>4571688464942</t>
  </si>
  <si>
    <r>
      <rPr>
        <sz val="10"/>
        <color theme="1"/>
        <rFont val="Meiryo"/>
        <family val="3"/>
        <charset val="128"/>
      </rPr>
      <t>・商品によって</t>
    </r>
    <r>
      <rPr>
        <b/>
        <sz val="10"/>
        <color theme="1"/>
        <rFont val="Meiryo UI"/>
        <family val="3"/>
        <charset val="128"/>
      </rPr>
      <t>最低発注数（LOT）</t>
    </r>
    <r>
      <rPr>
        <sz val="10"/>
        <color theme="1"/>
        <rFont val="Meiryo UI"/>
        <family val="3"/>
        <charset val="128"/>
      </rPr>
      <t>が決まっています。　必ずロット数を確認の上、ご発注をお願いいたします。</t>
    </r>
  </si>
  <si>
    <t>4571688464959</t>
  </si>
  <si>
    <t>4571688463891</t>
  </si>
  <si>
    <r>
      <rPr>
        <sz val="10"/>
        <color rgb="FFFF0000"/>
        <rFont val="Meiryo UI"/>
        <family val="3"/>
        <charset val="128"/>
      </rPr>
      <t>新色</t>
    </r>
    <r>
      <rPr>
        <sz val="10"/>
        <color theme="1"/>
        <rFont val="Meiryo UI"/>
        <family val="3"/>
        <charset val="128"/>
      </rPr>
      <t xml:space="preserve"> BLUE GRAY</t>
    </r>
  </si>
  <si>
    <t>4571688464966</t>
  </si>
  <si>
    <t>4571688464973</t>
  </si>
  <si>
    <t>4571688463907</t>
  </si>
  <si>
    <r>
      <rPr>
        <sz val="10"/>
        <color rgb="FFFF0000"/>
        <rFont val="Meiryo UI"/>
        <family val="3"/>
        <charset val="128"/>
      </rPr>
      <t xml:space="preserve">新色 </t>
    </r>
    <r>
      <rPr>
        <sz val="10"/>
        <color theme="1"/>
        <rFont val="Meiryo UI"/>
        <family val="3"/>
        <charset val="128"/>
      </rPr>
      <t>BLUE GRAY</t>
    </r>
  </si>
  <si>
    <t>4571688464980</t>
  </si>
  <si>
    <t>4571688463914</t>
  </si>
  <si>
    <r>
      <rPr>
        <sz val="10"/>
        <color rgb="FFFF0000"/>
        <rFont val="Meiryo UI"/>
        <family val="3"/>
        <charset val="128"/>
      </rPr>
      <t xml:space="preserve">新色 </t>
    </r>
    <r>
      <rPr>
        <sz val="10"/>
        <color theme="1"/>
        <rFont val="Meiryo UI"/>
        <family val="3"/>
        <charset val="128"/>
      </rPr>
      <t>BLUE GRAY</t>
    </r>
  </si>
  <si>
    <t>4571688464997</t>
  </si>
  <si>
    <t>4571688463921</t>
  </si>
  <si>
    <r>
      <rPr>
        <sz val="10"/>
        <color rgb="FFFF0000"/>
        <rFont val="Meiryo UI"/>
        <family val="3"/>
        <charset val="128"/>
      </rPr>
      <t xml:space="preserve">新色 </t>
    </r>
    <r>
      <rPr>
        <sz val="10"/>
        <color theme="1"/>
        <rFont val="Meiryo UI"/>
        <family val="3"/>
        <charset val="128"/>
      </rPr>
      <t>BLUE GRAY</t>
    </r>
  </si>
  <si>
    <t>4571688465000</t>
  </si>
  <si>
    <t>4571688463938</t>
  </si>
  <si>
    <r>
      <rPr>
        <sz val="10"/>
        <color rgb="FFFF0000"/>
        <rFont val="Meiryo UI"/>
        <family val="3"/>
        <charset val="128"/>
      </rPr>
      <t xml:space="preserve">新色 </t>
    </r>
    <r>
      <rPr>
        <sz val="10"/>
        <color theme="1"/>
        <rFont val="Meiryo UI"/>
        <family val="3"/>
        <charset val="128"/>
      </rPr>
      <t>BLUE GRAY</t>
    </r>
  </si>
  <si>
    <t>4571688465017</t>
  </si>
  <si>
    <t>4571688463945</t>
  </si>
  <si>
    <r>
      <rPr>
        <sz val="10"/>
        <color rgb="FFFF0000"/>
        <rFont val="Meiryo UI"/>
        <family val="3"/>
        <charset val="128"/>
      </rPr>
      <t xml:space="preserve">新色 </t>
    </r>
    <r>
      <rPr>
        <sz val="10"/>
        <color theme="1"/>
        <rFont val="Meiryo UI"/>
        <family val="3"/>
        <charset val="128"/>
      </rPr>
      <t>BLUE GRAY</t>
    </r>
  </si>
  <si>
    <t>4571688465024</t>
  </si>
  <si>
    <t>4571688463952</t>
  </si>
  <si>
    <r>
      <rPr>
        <sz val="10"/>
        <color rgb="FFFF0000"/>
        <rFont val="Meiryo UI"/>
        <family val="3"/>
        <charset val="128"/>
      </rPr>
      <t xml:space="preserve">新色 </t>
    </r>
    <r>
      <rPr>
        <sz val="10"/>
        <color theme="1"/>
        <rFont val="Meiryo UI"/>
        <family val="3"/>
        <charset val="128"/>
      </rPr>
      <t>BLUE GRAY</t>
    </r>
  </si>
  <si>
    <t>4571688465031</t>
  </si>
  <si>
    <t>4571688463969</t>
  </si>
  <si>
    <r>
      <rPr>
        <sz val="10"/>
        <color rgb="FFFF0000"/>
        <rFont val="Meiryo UI"/>
        <family val="3"/>
        <charset val="128"/>
      </rPr>
      <t xml:space="preserve">新色 </t>
    </r>
    <r>
      <rPr>
        <sz val="10"/>
        <color theme="1"/>
        <rFont val="Meiryo UI"/>
        <family val="3"/>
        <charset val="128"/>
      </rPr>
      <t>BLUE GRAY</t>
    </r>
  </si>
  <si>
    <t>4571688465048</t>
  </si>
  <si>
    <t>4571688463976</t>
  </si>
  <si>
    <r>
      <rPr>
        <sz val="10"/>
        <color rgb="FFFF0000"/>
        <rFont val="Meiryo UI"/>
        <family val="3"/>
        <charset val="128"/>
      </rPr>
      <t xml:space="preserve">新色 </t>
    </r>
    <r>
      <rPr>
        <sz val="10"/>
        <color theme="1"/>
        <rFont val="Meiryo UI"/>
        <family val="3"/>
        <charset val="128"/>
      </rPr>
      <t>BLUE GRAY</t>
    </r>
  </si>
  <si>
    <t>4571688465055</t>
  </si>
  <si>
    <t>4571688463983</t>
  </si>
  <si>
    <r>
      <rPr>
        <sz val="10"/>
        <color rgb="FFFF0000"/>
        <rFont val="Meiryo UI"/>
        <family val="3"/>
        <charset val="128"/>
      </rPr>
      <t xml:space="preserve">新色 </t>
    </r>
    <r>
      <rPr>
        <sz val="10"/>
        <color theme="1"/>
        <rFont val="Meiryo UI"/>
        <family val="3"/>
        <charset val="128"/>
      </rPr>
      <t>BLUE GRAY</t>
    </r>
  </si>
  <si>
    <t>4571688465062</t>
  </si>
  <si>
    <t>4571688463990</t>
  </si>
  <si>
    <r>
      <rPr>
        <sz val="10"/>
        <color rgb="FFFF0000"/>
        <rFont val="Meiryo UI"/>
        <family val="3"/>
        <charset val="128"/>
      </rPr>
      <t xml:space="preserve">新色 </t>
    </r>
    <r>
      <rPr>
        <sz val="10"/>
        <color theme="1"/>
        <rFont val="Meiryo UI"/>
        <family val="3"/>
        <charset val="128"/>
      </rPr>
      <t>BLUE GRAY</t>
    </r>
  </si>
  <si>
    <t>4571688465079</t>
  </si>
  <si>
    <t>4571688464003</t>
  </si>
  <si>
    <r>
      <rPr>
        <sz val="10"/>
        <color rgb="FFFF0000"/>
        <rFont val="Meiryo UI"/>
        <family val="3"/>
        <charset val="128"/>
      </rPr>
      <t>新色</t>
    </r>
    <r>
      <rPr>
        <sz val="10"/>
        <color theme="1"/>
        <rFont val="Meiryo UI"/>
        <family val="3"/>
        <charset val="128"/>
      </rPr>
      <t xml:space="preserve"> PISTACHIO</t>
    </r>
  </si>
  <si>
    <t>4571688465086</t>
  </si>
  <si>
    <t>4571688465093</t>
  </si>
  <si>
    <t>4571688464010</t>
  </si>
  <si>
    <r>
      <rPr>
        <sz val="10"/>
        <color rgb="FFFF0000"/>
        <rFont val="Meiryo UI"/>
        <family val="3"/>
        <charset val="128"/>
      </rPr>
      <t>新色</t>
    </r>
    <r>
      <rPr>
        <sz val="10"/>
        <color theme="1"/>
        <rFont val="Meiryo UI"/>
        <family val="3"/>
        <charset val="128"/>
      </rPr>
      <t xml:space="preserve"> PISTACHIO</t>
    </r>
  </si>
  <si>
    <t>4571688464027</t>
  </si>
  <si>
    <t>4571688465109</t>
  </si>
  <si>
    <r>
      <rPr>
        <sz val="10"/>
        <color rgb="FFFF0000"/>
        <rFont val="Meiryo UI"/>
        <family val="3"/>
        <charset val="128"/>
      </rPr>
      <t>新色</t>
    </r>
    <r>
      <rPr>
        <sz val="10"/>
        <color theme="1"/>
        <rFont val="Meiryo UI"/>
        <family val="3"/>
        <charset val="128"/>
      </rPr>
      <t xml:space="preserve"> PISTACHIO</t>
    </r>
  </si>
  <si>
    <t>4571688464034</t>
  </si>
  <si>
    <r>
      <rPr>
        <sz val="10"/>
        <color rgb="FFFF0000"/>
        <rFont val="Meiryo UI"/>
        <family val="3"/>
        <charset val="128"/>
      </rPr>
      <t>新色</t>
    </r>
    <r>
      <rPr>
        <sz val="10"/>
        <color theme="1"/>
        <rFont val="Meiryo UI"/>
        <family val="3"/>
        <charset val="128"/>
      </rPr>
      <t xml:space="preserve"> PISTACHIO</t>
    </r>
  </si>
  <si>
    <t>4571688465116</t>
  </si>
  <si>
    <t>4571688464041</t>
  </si>
  <si>
    <r>
      <rPr>
        <sz val="10"/>
        <color rgb="FFFF0000"/>
        <rFont val="Meiryo UI"/>
        <family val="3"/>
        <charset val="128"/>
      </rPr>
      <t>新色</t>
    </r>
    <r>
      <rPr>
        <sz val="10"/>
        <color theme="1"/>
        <rFont val="Meiryo UI"/>
        <family val="3"/>
        <charset val="128"/>
      </rPr>
      <t xml:space="preserve"> PISTACHIO</t>
    </r>
  </si>
  <si>
    <t>4571688465123</t>
  </si>
  <si>
    <t>4571688464058</t>
  </si>
  <si>
    <r>
      <rPr>
        <sz val="10"/>
        <color rgb="FFFF0000"/>
        <rFont val="Meiryo UI"/>
        <family val="3"/>
        <charset val="128"/>
      </rPr>
      <t>新色</t>
    </r>
    <r>
      <rPr>
        <sz val="10"/>
        <color theme="1"/>
        <rFont val="Meiryo UI"/>
        <family val="3"/>
        <charset val="128"/>
      </rPr>
      <t xml:space="preserve"> PISTACHIO</t>
    </r>
  </si>
  <si>
    <t>4571688465130</t>
  </si>
  <si>
    <t>4571688464065</t>
  </si>
  <si>
    <t>46</t>
  </si>
  <si>
    <r>
      <rPr>
        <sz val="10"/>
        <color rgb="FFFF0000"/>
        <rFont val="Meiryo UI"/>
        <family val="3"/>
        <charset val="128"/>
      </rPr>
      <t>新色</t>
    </r>
    <r>
      <rPr>
        <sz val="10"/>
        <color theme="1"/>
        <rFont val="Meiryo UI"/>
        <family val="3"/>
        <charset val="128"/>
      </rPr>
      <t xml:space="preserve"> PISTACHIO</t>
    </r>
  </si>
  <si>
    <t>4571688465147</t>
  </si>
  <si>
    <t>4571688464072</t>
  </si>
  <si>
    <r>
      <rPr>
        <sz val="10"/>
        <color rgb="FFFF0000"/>
        <rFont val="Meiryo UI"/>
        <family val="3"/>
        <charset val="128"/>
      </rPr>
      <t>新色</t>
    </r>
    <r>
      <rPr>
        <sz val="10"/>
        <color theme="1"/>
        <rFont val="Meiryo UI"/>
        <family val="3"/>
        <charset val="128"/>
      </rPr>
      <t xml:space="preserve"> PISTACHIO</t>
    </r>
  </si>
  <si>
    <t>4571688465154</t>
  </si>
  <si>
    <t>4571688464089</t>
  </si>
  <si>
    <r>
      <rPr>
        <sz val="10"/>
        <color rgb="FFFF0000"/>
        <rFont val="Meiryo UI"/>
        <family val="3"/>
        <charset val="128"/>
      </rPr>
      <t>新色</t>
    </r>
    <r>
      <rPr>
        <sz val="10"/>
        <color theme="1"/>
        <rFont val="Meiryo UI"/>
        <family val="3"/>
        <charset val="128"/>
      </rPr>
      <t xml:space="preserve"> PISTACHIO</t>
    </r>
  </si>
  <si>
    <t>4571688465161</t>
  </si>
  <si>
    <t>4571688464096</t>
  </si>
  <si>
    <r>
      <rPr>
        <sz val="10"/>
        <color rgb="FFFF0000"/>
        <rFont val="Meiryo UI"/>
        <family val="3"/>
        <charset val="128"/>
      </rPr>
      <t>新色</t>
    </r>
    <r>
      <rPr>
        <sz val="10"/>
        <color theme="1"/>
        <rFont val="Meiryo UI"/>
        <family val="3"/>
        <charset val="128"/>
      </rPr>
      <t xml:space="preserve"> PISTACHIO</t>
    </r>
  </si>
  <si>
    <t>4571688465178</t>
  </si>
  <si>
    <t>4571688464102</t>
  </si>
  <si>
    <r>
      <rPr>
        <sz val="10"/>
        <color rgb="FFFF0000"/>
        <rFont val="Meiryo UI"/>
        <family val="3"/>
        <charset val="128"/>
      </rPr>
      <t>新色</t>
    </r>
    <r>
      <rPr>
        <sz val="10"/>
        <color theme="1"/>
        <rFont val="Meiryo UI"/>
        <family val="3"/>
        <charset val="128"/>
      </rPr>
      <t xml:space="preserve"> PISTACHIO</t>
    </r>
  </si>
  <si>
    <t>4589750330835</t>
  </si>
  <si>
    <t>4571688465185</t>
  </si>
  <si>
    <t>4571688465192</t>
  </si>
  <si>
    <t>4589750330842</t>
  </si>
  <si>
    <t>4571688465208</t>
  </si>
  <si>
    <t>4589750330859</t>
  </si>
  <si>
    <t>4589750330866</t>
  </si>
  <si>
    <t>4571688465215</t>
  </si>
  <si>
    <t>4589750330873</t>
  </si>
  <si>
    <t>4571688465222</t>
  </si>
  <si>
    <t>4589750330880</t>
  </si>
  <si>
    <t>4571688465239</t>
  </si>
  <si>
    <t>4589750330897</t>
  </si>
  <si>
    <t>4571688465246</t>
  </si>
  <si>
    <t>4589750330903</t>
  </si>
  <si>
    <t>4571688464409</t>
  </si>
  <si>
    <t>4589750330910</t>
  </si>
  <si>
    <t>4589750330927</t>
  </si>
  <si>
    <t>4571688464416</t>
  </si>
  <si>
    <t>4589750330934</t>
  </si>
  <si>
    <t>4571688464423</t>
  </si>
  <si>
    <t>4571688453373</t>
  </si>
  <si>
    <t>4571688464430</t>
  </si>
  <si>
    <t>4571688464447</t>
  </si>
  <si>
    <t>4571688453380</t>
  </si>
  <si>
    <t>4571688464454</t>
  </si>
  <si>
    <t>4571688453397</t>
  </si>
  <si>
    <t>4571688464461</t>
  </si>
  <si>
    <t>4571688453403</t>
  </si>
  <si>
    <t>4571688464478</t>
  </si>
  <si>
    <t>4571688453410</t>
  </si>
  <si>
    <t>4571688464485</t>
  </si>
  <si>
    <t>4571688453427</t>
  </si>
  <si>
    <t>4571688464492</t>
  </si>
  <si>
    <t>4571688453434</t>
  </si>
  <si>
    <t>4571688453441</t>
  </si>
  <si>
    <t>4571688464508</t>
  </si>
  <si>
    <t>4571688453458</t>
  </si>
  <si>
    <t>4571688464515</t>
  </si>
  <si>
    <t>4571688453465</t>
  </si>
  <si>
    <t>4571688464522</t>
  </si>
  <si>
    <t>4571688453472</t>
  </si>
  <si>
    <t>4571688464539</t>
  </si>
  <si>
    <t>4571688464546</t>
  </si>
  <si>
    <t>4571688464553</t>
  </si>
  <si>
    <t>4571688464560</t>
  </si>
  <si>
    <t>4571688464577</t>
  </si>
  <si>
    <t>4571688464584</t>
  </si>
  <si>
    <t>4571688464591</t>
  </si>
  <si>
    <t>4571688464607</t>
  </si>
  <si>
    <t>4571688464614</t>
  </si>
  <si>
    <t>31</t>
  </si>
  <si>
    <t>4571688464621</t>
  </si>
  <si>
    <t>CORAL</t>
  </si>
  <si>
    <t>*NAVY</t>
  </si>
  <si>
    <t>4571688464638</t>
  </si>
  <si>
    <t>4571688464645</t>
  </si>
  <si>
    <t>4571688464652</t>
  </si>
  <si>
    <t>4571688464669</t>
  </si>
  <si>
    <t>4571688464676</t>
  </si>
  <si>
    <t>4571688464683</t>
  </si>
  <si>
    <t>4571688464690</t>
  </si>
  <si>
    <t>4571688464706</t>
  </si>
  <si>
    <t>4571688464713</t>
  </si>
  <si>
    <t>4571688464720</t>
  </si>
  <si>
    <t>TURQUOISE</t>
  </si>
  <si>
    <t>4571688465673</t>
  </si>
  <si>
    <t>4571688465680</t>
  </si>
  <si>
    <t>4571688465697</t>
  </si>
  <si>
    <t>4571688465703</t>
  </si>
  <si>
    <t>4571688465710</t>
  </si>
  <si>
    <t>4571688465727</t>
  </si>
  <si>
    <t>4571688465734</t>
  </si>
  <si>
    <t>4571688465741</t>
  </si>
  <si>
    <t>4571688465758</t>
  </si>
  <si>
    <t>4589750330941</t>
  </si>
  <si>
    <t>4571688465765</t>
  </si>
  <si>
    <t>*PURPLE</t>
  </si>
  <si>
    <t>35</t>
  </si>
  <si>
    <t>4589750330958</t>
  </si>
  <si>
    <t>4571688465772</t>
  </si>
  <si>
    <t>MAUVE</t>
  </si>
  <si>
    <t>4589750330965</t>
  </si>
  <si>
    <t>4589750330972</t>
  </si>
  <si>
    <t>4571688465789</t>
  </si>
  <si>
    <t>4589750330989</t>
  </si>
  <si>
    <t>4571688465796</t>
  </si>
  <si>
    <t>4589750330996</t>
  </si>
  <si>
    <t>4571688465802</t>
  </si>
  <si>
    <t>4589750331009</t>
  </si>
  <si>
    <t>4571688465819</t>
  </si>
  <si>
    <t>4589750331016</t>
  </si>
  <si>
    <t>4571688465826</t>
  </si>
  <si>
    <t>4589750331023</t>
  </si>
  <si>
    <t>4589750331030</t>
  </si>
  <si>
    <t>4571688465833</t>
  </si>
  <si>
    <t>4571688465840</t>
  </si>
  <si>
    <t>4589750331047</t>
  </si>
  <si>
    <t>4571688465857</t>
  </si>
  <si>
    <r>
      <rPr>
        <sz val="24"/>
        <color theme="1"/>
        <rFont val="Meiryo"/>
        <family val="3"/>
        <charset val="128"/>
      </rPr>
      <t xml:space="preserve">MANDARINE BROTHERS  </t>
    </r>
    <r>
      <rPr>
        <b/>
        <sz val="24"/>
        <color theme="1"/>
        <rFont val="Meiryo UI"/>
        <family val="3"/>
        <charset val="128"/>
      </rPr>
      <t>2026 AW</t>
    </r>
    <r>
      <rPr>
        <sz val="24"/>
        <color theme="1"/>
        <rFont val="Meiryo UI"/>
        <family val="3"/>
        <charset val="128"/>
      </rPr>
      <t>　在庫一覧 / 発注書</t>
    </r>
  </si>
  <si>
    <t>4571688453489</t>
  </si>
  <si>
    <t>PINK</t>
  </si>
  <si>
    <t>4571688465864</t>
  </si>
  <si>
    <t>4571688453496</t>
  </si>
  <si>
    <t>4571688465871</t>
  </si>
  <si>
    <t>4571688453502</t>
  </si>
  <si>
    <r>
      <rPr>
        <sz val="11"/>
        <color theme="1"/>
        <rFont val="Meiryo"/>
        <family val="3"/>
        <charset val="128"/>
      </rPr>
      <t>※</t>
    </r>
    <r>
      <rPr>
        <b/>
        <sz val="11"/>
        <color theme="1"/>
        <rFont val="Meiryo UI"/>
        <family val="3"/>
        <charset val="128"/>
      </rPr>
      <t>問屋様</t>
    </r>
    <r>
      <rPr>
        <sz val="11"/>
        <color theme="1"/>
        <rFont val="Meiryo UI"/>
        <family val="3"/>
        <charset val="128"/>
      </rPr>
      <t>経由のお取引先様は、直接のオーダーは承れませんのでご了承下さい。　</t>
    </r>
    <r>
      <rPr>
        <b/>
        <sz val="11"/>
        <color rgb="FFFF0000"/>
        <rFont val="Meiryo UI"/>
        <family val="3"/>
        <charset val="128"/>
      </rPr>
      <t>※メールオーダーの際、カテゴリー別の各シートは消さずにご発注をお願いいたします。</t>
    </r>
  </si>
  <si>
    <r>
      <rPr>
        <sz val="11"/>
        <color theme="1"/>
        <rFont val="Meiryo"/>
        <family val="3"/>
        <charset val="128"/>
      </rPr>
      <t>いつも有難うございます。</t>
    </r>
    <r>
      <rPr>
        <b/>
        <sz val="11"/>
        <color theme="1"/>
        <rFont val="Meiryo UI"/>
        <family val="3"/>
        <charset val="128"/>
      </rPr>
      <t>右端のご注文数の欄に数量をご入力下さい</t>
    </r>
    <r>
      <rPr>
        <sz val="11"/>
        <color theme="1"/>
        <rFont val="Meiryo UI"/>
        <family val="3"/>
        <charset val="128"/>
      </rPr>
      <t>。
在庫状況は随時変動するため、ご注文のタイミングによってはご提供出来かねることがございます。予めご了承下さい。
また、商品欠品時はキャンセルとさせて頂きます。ご不明点は弊社までお問合せ下さい。</t>
    </r>
  </si>
  <si>
    <t>4571688453519</t>
  </si>
  <si>
    <t>4571688465888</t>
  </si>
  <si>
    <t>4571688453526</t>
  </si>
  <si>
    <t>4571688465895</t>
  </si>
  <si>
    <t>4571688453533</t>
  </si>
  <si>
    <t>36</t>
  </si>
  <si>
    <t>4571688465413</t>
  </si>
  <si>
    <t>4571688465901</t>
  </si>
  <si>
    <t>LAVENDER</t>
  </si>
  <si>
    <t>4571688453540</t>
  </si>
  <si>
    <t>4571688465918</t>
  </si>
  <si>
    <t>4571688453557</t>
  </si>
  <si>
    <t>4571688453564</t>
  </si>
  <si>
    <t>4571688465925</t>
  </si>
  <si>
    <t>4571688453571</t>
  </si>
  <si>
    <t>4571688465932</t>
  </si>
  <si>
    <t>4571688465420</t>
  </si>
  <si>
    <t>4571688453588</t>
  </si>
  <si>
    <t>4571688465949</t>
  </si>
  <si>
    <t>4571688465437</t>
  </si>
  <si>
    <t>4571688453595</t>
  </si>
  <si>
    <t>4571688465956</t>
  </si>
  <si>
    <t>*MINT</t>
  </si>
  <si>
    <t>4571688465444</t>
  </si>
  <si>
    <t>4571688453601</t>
  </si>
  <si>
    <t>4571688465963</t>
  </si>
  <si>
    <t>45</t>
  </si>
  <si>
    <t>4571688465451</t>
  </si>
  <si>
    <t>PEACH</t>
  </si>
  <si>
    <t>4571688453618</t>
  </si>
  <si>
    <t>4571688465468</t>
  </si>
  <si>
    <t>4571688464263</t>
  </si>
  <si>
    <t>4571688453625</t>
  </si>
  <si>
    <t>4571688465475</t>
  </si>
  <si>
    <t>4571688453632</t>
  </si>
  <si>
    <t>4571688465482</t>
  </si>
  <si>
    <t>4571688464270</t>
  </si>
  <si>
    <t>4571688453649</t>
  </si>
  <si>
    <t>67</t>
  </si>
  <si>
    <t>4571688465499</t>
  </si>
  <si>
    <t>4571688464287</t>
  </si>
  <si>
    <t>MARIGOLD</t>
  </si>
  <si>
    <t>4571688453656</t>
  </si>
  <si>
    <r>
      <rPr>
        <sz val="24"/>
        <color theme="1"/>
        <rFont val="Meiryo"/>
        <family val="3"/>
        <charset val="128"/>
      </rPr>
      <t xml:space="preserve">MANDARINE BROTHERS  </t>
    </r>
    <r>
      <rPr>
        <b/>
        <sz val="24"/>
        <color theme="1"/>
        <rFont val="Meiryo UI"/>
        <family val="3"/>
        <charset val="128"/>
      </rPr>
      <t>2026 AW</t>
    </r>
    <r>
      <rPr>
        <sz val="24"/>
        <color theme="1"/>
        <rFont val="Meiryo UI"/>
        <family val="3"/>
        <charset val="128"/>
      </rPr>
      <t>　在庫一覧 / 発注書</t>
    </r>
  </si>
  <si>
    <t>4571688464294</t>
  </si>
  <si>
    <t>4571688465505</t>
  </si>
  <si>
    <t>4571688453663</t>
  </si>
  <si>
    <t>4571688464300</t>
  </si>
  <si>
    <t>4571688453670</t>
  </si>
  <si>
    <t>4571688465512</t>
  </si>
  <si>
    <t>4571688464317</t>
  </si>
  <si>
    <r>
      <rPr>
        <sz val="11"/>
        <color theme="1"/>
        <rFont val="Meiryo"/>
        <family val="3"/>
        <charset val="128"/>
      </rPr>
      <t>※</t>
    </r>
    <r>
      <rPr>
        <b/>
        <sz val="11"/>
        <color theme="1"/>
        <rFont val="Meiryo UI"/>
        <family val="3"/>
        <charset val="128"/>
      </rPr>
      <t>問屋様</t>
    </r>
    <r>
      <rPr>
        <sz val="11"/>
        <color theme="1"/>
        <rFont val="Meiryo UI"/>
        <family val="3"/>
        <charset val="128"/>
      </rPr>
      <t>経由のお取引先様は、直接のオーダーは承れませんのでご了承下さい。　</t>
    </r>
    <r>
      <rPr>
        <b/>
        <sz val="11"/>
        <color rgb="FFFF0000"/>
        <rFont val="Meiryo UI"/>
        <family val="3"/>
        <charset val="128"/>
      </rPr>
      <t>※メールオーダーの際、カテゴリー別の各シートは消さずにご発注をお願いいたします。</t>
    </r>
  </si>
  <si>
    <t>4571688453687</t>
  </si>
  <si>
    <t>4571688465529</t>
  </si>
  <si>
    <r>
      <rPr>
        <sz val="11"/>
        <color theme="1"/>
        <rFont val="Meiryo"/>
        <family val="3"/>
        <charset val="128"/>
      </rPr>
      <t>いつも有難うございます。</t>
    </r>
    <r>
      <rPr>
        <b/>
        <sz val="11"/>
        <color theme="1"/>
        <rFont val="Meiryo UI"/>
        <family val="3"/>
        <charset val="128"/>
      </rPr>
      <t>右端のご注文数の欄に数量をご入力下さい</t>
    </r>
    <r>
      <rPr>
        <sz val="11"/>
        <color theme="1"/>
        <rFont val="Meiryo UI"/>
        <family val="3"/>
        <charset val="128"/>
      </rPr>
      <t>。
在庫状況は随時変動するため、ご注文のタイミングによってはご提供出来かねることがございます。予めご了承下さい。
また、商品欠品時はキャンセルとさせて頂きます。ご不明点は弊社までお問合せ下さい。</t>
    </r>
  </si>
  <si>
    <t>4571688464324</t>
  </si>
  <si>
    <t>4571688453694</t>
  </si>
  <si>
    <t>4571688465970</t>
  </si>
  <si>
    <t>4571688464331</t>
  </si>
  <si>
    <t>S-M</t>
  </si>
  <si>
    <t>9/17 発売</t>
  </si>
  <si>
    <t>4571688465390</t>
  </si>
  <si>
    <t>4571688464348</t>
  </si>
  <si>
    <t>F</t>
  </si>
  <si>
    <t>4571688465987</t>
  </si>
  <si>
    <t>L-XL</t>
  </si>
  <si>
    <t>4571688464355</t>
  </si>
  <si>
    <t>4571688464362</t>
  </si>
  <si>
    <t>4571688465994</t>
  </si>
  <si>
    <t>XXL-3L</t>
  </si>
  <si>
    <t>4571688465406</t>
  </si>
  <si>
    <t>4571688464379</t>
  </si>
  <si>
    <t>4571688466007</t>
  </si>
  <si>
    <t>4571688465376</t>
  </si>
  <si>
    <t>4571688464386</t>
  </si>
  <si>
    <t>4571688466014</t>
  </si>
  <si>
    <t>4571688464393</t>
  </si>
  <si>
    <t>4571688465383</t>
  </si>
  <si>
    <t>4571688466021</t>
  </si>
  <si>
    <t>4571688464737</t>
  </si>
  <si>
    <t>05</t>
  </si>
  <si>
    <t>4571688457142</t>
  </si>
  <si>
    <t>Sサイズ 21枚入</t>
  </si>
  <si>
    <t>4571688464744</t>
  </si>
  <si>
    <t>4571688457159</t>
  </si>
  <si>
    <t>Mサイズ 16枚入</t>
  </si>
  <si>
    <t>4571688466076</t>
  </si>
  <si>
    <t>4571688464751</t>
  </si>
  <si>
    <t>4571688457166</t>
  </si>
  <si>
    <t>Lサイズ 15枚入</t>
  </si>
  <si>
    <t>4571688464768</t>
  </si>
  <si>
    <t>4571688457289</t>
  </si>
  <si>
    <t>4571688464775</t>
  </si>
  <si>
    <t>30</t>
  </si>
  <si>
    <t>4571688466083</t>
  </si>
  <si>
    <t>4571688464782</t>
  </si>
  <si>
    <t>40</t>
  </si>
  <si>
    <t>4571688457296</t>
  </si>
  <si>
    <t>RED</t>
  </si>
  <si>
    <t>4571688464799</t>
  </si>
  <si>
    <t>4571688457302</t>
  </si>
  <si>
    <t>4571688466090</t>
  </si>
  <si>
    <t>4571688464805</t>
  </si>
  <si>
    <t>4571688457319</t>
  </si>
  <si>
    <t>4571688464812</t>
  </si>
  <si>
    <t>4571688466106</t>
  </si>
  <si>
    <t>4571688455414</t>
  </si>
  <si>
    <t>BEIGE</t>
  </si>
  <si>
    <t>4571688464829</t>
  </si>
  <si>
    <t>4571688455421</t>
  </si>
  <si>
    <t>4571688466205</t>
  </si>
  <si>
    <t>21</t>
  </si>
  <si>
    <t>4571688466038</t>
  </si>
  <si>
    <t>4571688455438</t>
  </si>
  <si>
    <t>S-L</t>
  </si>
  <si>
    <t>4571688466212</t>
  </si>
  <si>
    <t>4571688455445</t>
  </si>
  <si>
    <t>07</t>
  </si>
  <si>
    <t>23</t>
  </si>
  <si>
    <t>4571688458002</t>
  </si>
  <si>
    <t>4571688466045</t>
  </si>
  <si>
    <t>4571688466229</t>
  </si>
  <si>
    <t>4571688452765</t>
  </si>
  <si>
    <t>XL-3L</t>
  </si>
  <si>
    <t>CREAM</t>
  </si>
  <si>
    <t>残り僅か 10月上旬入荷</t>
  </si>
  <si>
    <t>4571688466236</t>
  </si>
  <si>
    <t>4571688452772</t>
  </si>
  <si>
    <t>4571688466052</t>
  </si>
  <si>
    <t>4571688465598</t>
  </si>
  <si>
    <t>4571688458019</t>
  </si>
  <si>
    <t>4571688452789</t>
  </si>
  <si>
    <t>4571688466069</t>
  </si>
  <si>
    <t>4571688458026</t>
  </si>
  <si>
    <t>4571688461644</t>
  </si>
  <si>
    <t>4571688465604</t>
  </si>
  <si>
    <t>4571688458033</t>
  </si>
  <si>
    <t>4571688465611</t>
  </si>
  <si>
    <t>4571688461651</t>
  </si>
  <si>
    <t>4571688461958</t>
  </si>
  <si>
    <t>4571688458040</t>
  </si>
  <si>
    <t>4571688465628</t>
  </si>
  <si>
    <t>4571688452796</t>
  </si>
  <si>
    <t>4571688458057</t>
  </si>
  <si>
    <t>4571688465635</t>
  </si>
  <si>
    <t>4571688461965</t>
  </si>
  <si>
    <t>4571688458064</t>
  </si>
  <si>
    <t>4571688465642</t>
  </si>
  <si>
    <t>4571688452802</t>
  </si>
  <si>
    <t>4571688458071</t>
  </si>
  <si>
    <t>4571688465659</t>
  </si>
  <si>
    <t>4571688461972</t>
  </si>
  <si>
    <t>4571688452819</t>
  </si>
  <si>
    <t>4571688458088</t>
  </si>
  <si>
    <t>4571688465666</t>
  </si>
  <si>
    <t>4571688458095</t>
  </si>
  <si>
    <t>4589750334390</t>
  </si>
  <si>
    <t>4589750330088</t>
  </si>
  <si>
    <t>4571688461989</t>
  </si>
  <si>
    <t>4589750334406</t>
  </si>
  <si>
    <t>4589750330095</t>
  </si>
  <si>
    <t>4571688458101</t>
  </si>
  <si>
    <t>4589750334413</t>
  </si>
  <si>
    <t>BLUE GREEN</t>
  </si>
  <si>
    <t>4571688461996</t>
  </si>
  <si>
    <t>4589750330101</t>
  </si>
  <si>
    <t>4571688452956</t>
  </si>
  <si>
    <t>4589750320164</t>
  </si>
  <si>
    <t>CLEAR</t>
  </si>
  <si>
    <t>4589750330118</t>
  </si>
  <si>
    <t>4571688462016</t>
  </si>
  <si>
    <t>4589750320171</t>
  </si>
  <si>
    <t>4589750330125</t>
  </si>
  <si>
    <t>4589750334376</t>
  </si>
  <si>
    <t>4571688462023</t>
  </si>
  <si>
    <t>4589750320188</t>
  </si>
  <si>
    <t>4571688452475</t>
  </si>
  <si>
    <t>4571688462047</t>
  </si>
  <si>
    <t xml:space="preserve"> LIGHT GRAY</t>
  </si>
  <si>
    <t>4589750330132</t>
  </si>
  <si>
    <t>4589750320195</t>
  </si>
  <si>
    <t>4571688456107</t>
  </si>
  <si>
    <t>4589750334383</t>
  </si>
  <si>
    <t>4589750320201</t>
  </si>
  <si>
    <t>4571688462054</t>
  </si>
  <si>
    <t>57</t>
  </si>
  <si>
    <t>4589750330149</t>
  </si>
  <si>
    <t>4571688455780</t>
  </si>
  <si>
    <t>4589750320218</t>
  </si>
  <si>
    <t>58</t>
  </si>
  <si>
    <t>4589750330156</t>
  </si>
  <si>
    <t>4571688455841</t>
  </si>
  <si>
    <t>4589750326401</t>
  </si>
  <si>
    <t>4589750320225</t>
  </si>
  <si>
    <t>4571688457395</t>
  </si>
  <si>
    <t>２本１組</t>
  </si>
  <si>
    <t>59</t>
  </si>
  <si>
    <t>4571688450006</t>
  </si>
  <si>
    <t>4589750326432</t>
  </si>
  <si>
    <t>4589750320232</t>
  </si>
  <si>
    <t>4571688457401</t>
  </si>
  <si>
    <t>4589750330163</t>
  </si>
  <si>
    <t>4571688457418</t>
  </si>
  <si>
    <t>4589750326463</t>
  </si>
  <si>
    <t>4589750320249</t>
  </si>
  <si>
    <t>4571688461132</t>
  </si>
  <si>
    <t>4571688456626</t>
  </si>
  <si>
    <t>29</t>
  </si>
  <si>
    <t>4589750320256</t>
  </si>
  <si>
    <t>4589750330170</t>
  </si>
  <si>
    <t>4571688461149</t>
  </si>
  <si>
    <t>4571688461156</t>
  </si>
  <si>
    <t>4589750330187</t>
  </si>
  <si>
    <t>4589750320263</t>
  </si>
  <si>
    <t>4571688456633</t>
  </si>
  <si>
    <t>4571688461255</t>
  </si>
  <si>
    <t>4571688458118</t>
  </si>
  <si>
    <t>4589750330194</t>
  </si>
  <si>
    <t>4571688461262</t>
  </si>
  <si>
    <t>4571688456640</t>
  </si>
  <si>
    <t>*MARINE BLUE</t>
  </si>
  <si>
    <t>75</t>
  </si>
  <si>
    <t>4571688461279</t>
  </si>
  <si>
    <t>MOCHA</t>
  </si>
  <si>
    <t>4589750330200</t>
  </si>
  <si>
    <t>4571688456657</t>
  </si>
  <si>
    <t>4571688458125</t>
  </si>
  <si>
    <t>4571688460180</t>
  </si>
  <si>
    <t>4589750330217</t>
  </si>
  <si>
    <t>4571688456664</t>
  </si>
  <si>
    <t>4571688460197</t>
  </si>
  <si>
    <t>4571688458132</t>
  </si>
  <si>
    <t>4589750330224</t>
  </si>
  <si>
    <t>4571688460203</t>
  </si>
  <si>
    <t>4571688458149</t>
  </si>
  <si>
    <t>4571688456671</t>
  </si>
  <si>
    <t>4589750330231</t>
  </si>
  <si>
    <t>4571688460210</t>
  </si>
  <si>
    <t>4571688458156</t>
  </si>
  <si>
    <t>4571688461057</t>
  </si>
  <si>
    <t>NATURAL</t>
  </si>
  <si>
    <t>4571688450013</t>
  </si>
  <si>
    <t>4571688458163</t>
  </si>
  <si>
    <t>4571688458170</t>
  </si>
  <si>
    <t>4571688455216</t>
  </si>
  <si>
    <t>4571688461064</t>
  </si>
  <si>
    <t>4589750317829</t>
  </si>
  <si>
    <t>4571688458187</t>
  </si>
  <si>
    <t>4571688461071</t>
  </si>
  <si>
    <t>4571688455223</t>
  </si>
  <si>
    <t>4589750325602</t>
  </si>
  <si>
    <t>4571688458194</t>
  </si>
  <si>
    <t>4571688455230</t>
  </si>
  <si>
    <t>4571688461088</t>
  </si>
  <si>
    <t>J7</t>
  </si>
  <si>
    <t>4589750331184</t>
  </si>
  <si>
    <t>DEAR FRIEND</t>
  </si>
  <si>
    <t>4571688455247</t>
  </si>
  <si>
    <t>4571688458200</t>
  </si>
  <si>
    <t>4571688461095</t>
  </si>
  <si>
    <t>88</t>
  </si>
  <si>
    <t>MINT</t>
  </si>
  <si>
    <t>4571688455254</t>
  </si>
  <si>
    <t>4589750325626</t>
  </si>
  <si>
    <t>MB STRIPE</t>
  </si>
  <si>
    <t>4571688458217</t>
  </si>
  <si>
    <t>4571688455261</t>
  </si>
  <si>
    <t>4571688461101</t>
  </si>
  <si>
    <t>4571688450242</t>
  </si>
  <si>
    <t>4582325283949</t>
  </si>
  <si>
    <t>*LAVENDER</t>
  </si>
  <si>
    <t>２種セット</t>
  </si>
  <si>
    <t>4571688455278</t>
  </si>
  <si>
    <t>4571688450259</t>
  </si>
  <si>
    <t>4571688455285</t>
  </si>
  <si>
    <t>4571688461118</t>
  </si>
  <si>
    <t>単品 WHITE</t>
  </si>
  <si>
    <t>38</t>
  </si>
  <si>
    <t>4571688455292</t>
  </si>
  <si>
    <t>4571688450266</t>
  </si>
  <si>
    <t>4571688461125</t>
  </si>
  <si>
    <t>4571688455308</t>
  </si>
  <si>
    <t>単品 BLACK</t>
  </si>
  <si>
    <t>39</t>
  </si>
  <si>
    <t>4571688450273</t>
  </si>
  <si>
    <t>4571688455315</t>
  </si>
  <si>
    <t>4571688452109</t>
  </si>
  <si>
    <t>4571688452406</t>
  </si>
  <si>
    <t>4571688450280</t>
  </si>
  <si>
    <t>WHITE 2個セット</t>
  </si>
  <si>
    <t>※ピンク Mサイズ以外 終売</t>
  </si>
  <si>
    <t>41</t>
  </si>
  <si>
    <t>4571688455322</t>
  </si>
  <si>
    <t>4571688450297</t>
  </si>
  <si>
    <t>L6</t>
  </si>
  <si>
    <t>4571688457029</t>
  </si>
  <si>
    <t>4571688455339</t>
  </si>
  <si>
    <t>42</t>
  </si>
  <si>
    <t>4571688450303</t>
  </si>
  <si>
    <t>90's</t>
  </si>
  <si>
    <t>4571688455346</t>
  </si>
  <si>
    <t>43</t>
  </si>
  <si>
    <t>4571688450310</t>
  </si>
  <si>
    <t>4571688455353</t>
  </si>
  <si>
    <t>4571688457036</t>
  </si>
  <si>
    <t>44</t>
  </si>
  <si>
    <t>4571688450327</t>
  </si>
  <si>
    <t>欠品 10月上旬入荷</t>
  </si>
  <si>
    <t>4571688455360</t>
  </si>
  <si>
    <t>4571688450334</t>
  </si>
  <si>
    <t>4571688457043</t>
  </si>
  <si>
    <t>4571688455377</t>
  </si>
  <si>
    <t>4571688450341</t>
  </si>
  <si>
    <r>
      <rPr>
        <sz val="10"/>
        <color theme="1"/>
        <rFont val="Meiryo"/>
        <family val="3"/>
        <charset val="128"/>
      </rPr>
      <t>・商品によって</t>
    </r>
    <r>
      <rPr>
        <b/>
        <sz val="10"/>
        <color theme="1"/>
        <rFont val="Meiryo UI"/>
        <family val="3"/>
        <charset val="128"/>
      </rPr>
      <t>最低発注数（LOT）</t>
    </r>
    <r>
      <rPr>
        <sz val="10"/>
        <color theme="1"/>
        <rFont val="Meiryo UI"/>
        <family val="3"/>
        <charset val="128"/>
      </rPr>
      <t>が決まっています。　必ずロット数を確認の上、ご発注をお願いいたします。</t>
    </r>
  </si>
  <si>
    <t>4571688455384</t>
  </si>
  <si>
    <t>4589750320386</t>
  </si>
  <si>
    <t>4571688457050</t>
  </si>
  <si>
    <t>4571688454851</t>
  </si>
  <si>
    <t>4589750320393</t>
  </si>
  <si>
    <t>L7</t>
  </si>
  <si>
    <t>4571688457067</t>
  </si>
  <si>
    <t>SWEET POTATO</t>
  </si>
  <si>
    <t>4589750320409</t>
  </si>
  <si>
    <t>4571688454868</t>
  </si>
  <si>
    <t>終売</t>
  </si>
  <si>
    <t>4589750320416</t>
  </si>
  <si>
    <t>4571688454875</t>
  </si>
  <si>
    <t>4589750320423</t>
  </si>
  <si>
    <t>4571688454882</t>
  </si>
  <si>
    <t>4571688457074</t>
  </si>
  <si>
    <t>4589750320430</t>
  </si>
  <si>
    <t>4571688454899</t>
  </si>
  <si>
    <t>4589750320447</t>
  </si>
  <si>
    <t>4571688457081</t>
  </si>
  <si>
    <t>4571688454905</t>
  </si>
  <si>
    <t>4589750320454</t>
  </si>
  <si>
    <t>4571688454912</t>
  </si>
  <si>
    <t>4589750320461</t>
  </si>
  <si>
    <t>4571688457098</t>
  </si>
  <si>
    <t>4571688454929</t>
  </si>
  <si>
    <t>4589750320478</t>
  </si>
  <si>
    <t>L8</t>
  </si>
  <si>
    <t>4571688457104</t>
  </si>
  <si>
    <t>4571688454936</t>
  </si>
  <si>
    <t>4589750320485</t>
  </si>
  <si>
    <t>UNICORN</t>
  </si>
  <si>
    <t>4571688454943</t>
  </si>
  <si>
    <t>4589750328344</t>
  </si>
  <si>
    <t>*PEACH</t>
  </si>
  <si>
    <t>4571688457111</t>
  </si>
  <si>
    <t>4571688454950</t>
  </si>
  <si>
    <t>4589750328351</t>
  </si>
  <si>
    <t>4571688454967</t>
  </si>
  <si>
    <t>4571688457128</t>
  </si>
  <si>
    <t>4589750328368</t>
  </si>
  <si>
    <t>4571688454974</t>
  </si>
  <si>
    <t>4571688457135</t>
  </si>
  <si>
    <t>4589750328375</t>
  </si>
  <si>
    <t>4571688454981</t>
  </si>
  <si>
    <t>4589750328382</t>
  </si>
  <si>
    <t>4571688452116</t>
  </si>
  <si>
    <t>4571688454998</t>
  </si>
  <si>
    <t>4589750328399</t>
  </si>
  <si>
    <t>4571688455001</t>
  </si>
  <si>
    <t>4589750328405</t>
  </si>
  <si>
    <t>4571688452123</t>
  </si>
  <si>
    <t>4571688455018</t>
  </si>
  <si>
    <t>4589750328412</t>
  </si>
  <si>
    <t>4571688455025</t>
  </si>
  <si>
    <t>4571688452130</t>
  </si>
  <si>
    <t>4589750328429</t>
  </si>
  <si>
    <t>4571688455032</t>
  </si>
  <si>
    <t>4589750328436</t>
  </si>
  <si>
    <t>4571688452147</t>
  </si>
  <si>
    <t>4571688455049</t>
  </si>
  <si>
    <t>4589750328443</t>
  </si>
  <si>
    <t>4571688455056</t>
  </si>
  <si>
    <t>4571688452154</t>
  </si>
  <si>
    <t>4571688450358</t>
  </si>
  <si>
    <t>4571688455063</t>
  </si>
  <si>
    <t>4571688450365</t>
  </si>
  <si>
    <t>4571688455070</t>
  </si>
  <si>
    <t>4571688452161</t>
  </si>
  <si>
    <t>4571688450372</t>
  </si>
  <si>
    <t>4571688455087</t>
  </si>
  <si>
    <t>4571688452178</t>
  </si>
  <si>
    <t>4571688450389</t>
  </si>
  <si>
    <t>4571688455094</t>
  </si>
  <si>
    <t>4571688450396</t>
  </si>
  <si>
    <t>4571688452185</t>
  </si>
  <si>
    <t>4571688455100</t>
  </si>
  <si>
    <t>4571688450402</t>
  </si>
  <si>
    <t>4571688455117</t>
  </si>
  <si>
    <t>4571688450419</t>
  </si>
  <si>
    <t>4571688458606</t>
  </si>
  <si>
    <t>4571688455124</t>
  </si>
  <si>
    <t>4571688450426</t>
  </si>
  <si>
    <t>4571688455131</t>
  </si>
  <si>
    <t>4571688450433</t>
  </si>
  <si>
    <t>4571688458613</t>
  </si>
  <si>
    <t>4571688455148</t>
  </si>
  <si>
    <t>4571688450440</t>
  </si>
  <si>
    <t>4571688450457</t>
  </si>
  <si>
    <t>4571688458620</t>
  </si>
  <si>
    <t>4571688455155</t>
  </si>
  <si>
    <t>4589750320492</t>
  </si>
  <si>
    <t>4571688455162</t>
  </si>
  <si>
    <t>4571688458637</t>
  </si>
  <si>
    <t>4589750320508</t>
  </si>
  <si>
    <t>4571688455179</t>
  </si>
  <si>
    <t>4589750320515</t>
  </si>
  <si>
    <t>4571688458330</t>
  </si>
  <si>
    <t>4571688458644</t>
  </si>
  <si>
    <t>欠品 8月下旬入荷</t>
  </si>
  <si>
    <t>4589750320522</t>
  </si>
  <si>
    <t>4571688458347</t>
  </si>
  <si>
    <t>4589750320539</t>
  </si>
  <si>
    <t>4571688458354</t>
  </si>
  <si>
    <t>4571688458651</t>
  </si>
  <si>
    <t>4589750320546</t>
  </si>
  <si>
    <t>残り僅か 8月下旬入荷</t>
  </si>
  <si>
    <t>4571688458361</t>
  </si>
  <si>
    <t>4589750320553</t>
  </si>
  <si>
    <t>4571688458668</t>
  </si>
  <si>
    <t>4571688458378</t>
  </si>
  <si>
    <t>4589750320560</t>
  </si>
  <si>
    <t>4571688458385</t>
  </si>
  <si>
    <t>4589750320577</t>
  </si>
  <si>
    <t>4571688458675</t>
  </si>
  <si>
    <t>4571688458392</t>
  </si>
  <si>
    <t>4589750320584</t>
  </si>
  <si>
    <t>4571688458408</t>
  </si>
  <si>
    <t>4571688458682</t>
  </si>
  <si>
    <t>4589750320591</t>
  </si>
  <si>
    <t>4571688458415</t>
  </si>
  <si>
    <t>4571688458224</t>
  </si>
  <si>
    <t>4571688458422</t>
  </si>
  <si>
    <t>4571688458699</t>
  </si>
  <si>
    <t>4571688458439</t>
  </si>
  <si>
    <t>4571688458705</t>
  </si>
  <si>
    <t>4571688458231</t>
  </si>
  <si>
    <t>4571688458446</t>
  </si>
  <si>
    <t>4571688458248</t>
  </si>
  <si>
    <t>4571688458712</t>
  </si>
  <si>
    <t>4571688458453</t>
  </si>
  <si>
    <t>4571688458255</t>
  </si>
  <si>
    <t>4571688451133</t>
  </si>
  <si>
    <t>4571688458460</t>
  </si>
  <si>
    <t>4571688458262</t>
  </si>
  <si>
    <t>4571688458477</t>
  </si>
  <si>
    <t>4571688458279</t>
  </si>
  <si>
    <t>4571688451140</t>
  </si>
  <si>
    <t>4571688458484</t>
  </si>
  <si>
    <t>4571688458286</t>
  </si>
  <si>
    <t>4571688458491</t>
  </si>
  <si>
    <t>4571688458293</t>
  </si>
  <si>
    <t>4571688451157</t>
  </si>
  <si>
    <t>4571688458507</t>
  </si>
  <si>
    <t>4571688458309</t>
  </si>
  <si>
    <t>61</t>
  </si>
  <si>
    <t>4571688458514</t>
  </si>
  <si>
    <t>4571688451164</t>
  </si>
  <si>
    <t>4571688458316</t>
  </si>
  <si>
    <t>4571688458521</t>
  </si>
  <si>
    <t>4571688451171</t>
  </si>
  <si>
    <t>4571688458323</t>
  </si>
  <si>
    <t>4571688458538</t>
  </si>
  <si>
    <t>4571688451188</t>
  </si>
  <si>
    <t>INDIGO</t>
  </si>
  <si>
    <t>4571688455674</t>
  </si>
  <si>
    <t>4571688458545</t>
  </si>
  <si>
    <t>4571688458552</t>
  </si>
  <si>
    <t>4571688455681</t>
  </si>
  <si>
    <t>4571688451195</t>
  </si>
  <si>
    <t>4571688458569</t>
  </si>
  <si>
    <t>4571688455698</t>
  </si>
  <si>
    <t>4571688458576</t>
  </si>
  <si>
    <t>4571688451201</t>
  </si>
  <si>
    <t>4571688455704</t>
  </si>
  <si>
    <t>4571688458583</t>
  </si>
  <si>
    <t>4571688455711</t>
  </si>
  <si>
    <t>4571688451218</t>
  </si>
  <si>
    <t>4571688458590</t>
  </si>
  <si>
    <t>4571688455728</t>
  </si>
  <si>
    <t>4571688451225</t>
  </si>
  <si>
    <t>4571688455735</t>
  </si>
  <si>
    <t>80</t>
  </si>
  <si>
    <t>DENIM</t>
  </si>
  <si>
    <t>4571688455742</t>
  </si>
  <si>
    <t>4589750322762</t>
  </si>
  <si>
    <t>4571688455759</t>
  </si>
  <si>
    <t>4571688455766</t>
  </si>
  <si>
    <t>4589750322779</t>
  </si>
  <si>
    <t>4571688455773</t>
  </si>
  <si>
    <t>4589750322786</t>
  </si>
  <si>
    <t>4589750331795</t>
  </si>
  <si>
    <t>81</t>
  </si>
  <si>
    <t>4589750330767</t>
  </si>
  <si>
    <t>LIGHT DENIM</t>
  </si>
  <si>
    <t>4589750322793</t>
  </si>
  <si>
    <t>4589750331801</t>
  </si>
  <si>
    <t>4589750330774</t>
  </si>
  <si>
    <t>4589750322809</t>
  </si>
  <si>
    <t>4589750331818</t>
  </si>
  <si>
    <t>4589750330781</t>
  </si>
  <si>
    <t>4589750331825</t>
  </si>
  <si>
    <t>4589750322816</t>
  </si>
  <si>
    <t>4589750330798</t>
  </si>
  <si>
    <t>4589750331832</t>
  </si>
  <si>
    <t>4589750322823</t>
  </si>
  <si>
    <t>4571688460517</t>
  </si>
  <si>
    <t>4589750331849</t>
  </si>
  <si>
    <t>4589750322830</t>
  </si>
  <si>
    <t>4589750331856</t>
  </si>
  <si>
    <t>4571688460524</t>
  </si>
  <si>
    <t>4589750331863</t>
  </si>
  <si>
    <t>4589750322847</t>
  </si>
  <si>
    <t>4571688460531</t>
  </si>
  <si>
    <t>4589750331870</t>
  </si>
  <si>
    <t>4571688460548</t>
  </si>
  <si>
    <t>4589750322854</t>
  </si>
  <si>
    <t>4589750331887</t>
  </si>
  <si>
    <t>4571688460555</t>
  </si>
  <si>
    <t>4589750331894</t>
  </si>
  <si>
    <t>4589750332327</t>
  </si>
  <si>
    <t>4571688460562</t>
  </si>
  <si>
    <t>4589750331900</t>
  </si>
  <si>
    <t>4571688460579</t>
  </si>
  <si>
    <t>OPAL GREEN</t>
  </si>
  <si>
    <t>4589750332334</t>
  </si>
  <si>
    <t>4589750331917</t>
  </si>
  <si>
    <t>4571688460586</t>
  </si>
  <si>
    <t>4589750331924</t>
  </si>
  <si>
    <t>4589750332341</t>
  </si>
  <si>
    <t>4571688460593</t>
  </si>
  <si>
    <t>4589750331931</t>
  </si>
  <si>
    <t>4589750332358</t>
  </si>
  <si>
    <t>4571688460609</t>
  </si>
  <si>
    <t>4589750331948</t>
  </si>
  <si>
    <t>4589750332365</t>
  </si>
  <si>
    <t>4589750331955</t>
  </si>
  <si>
    <t>4571688460616</t>
  </si>
  <si>
    <r>
      <rPr>
        <sz val="24"/>
        <color theme="1"/>
        <rFont val="Meiryo"/>
        <family val="3"/>
        <charset val="128"/>
      </rPr>
      <t xml:space="preserve">MANDARINE BROTHERS  </t>
    </r>
    <r>
      <rPr>
        <b/>
        <sz val="24"/>
        <color theme="1"/>
        <rFont val="Meiryo UI"/>
        <family val="3"/>
        <charset val="128"/>
      </rPr>
      <t>2026 AW</t>
    </r>
    <r>
      <rPr>
        <sz val="24"/>
        <color theme="1"/>
        <rFont val="Meiryo UI"/>
        <family val="3"/>
        <charset val="128"/>
      </rPr>
      <t>　在庫一覧 / 発注書</t>
    </r>
  </si>
  <si>
    <t>4571688460623</t>
  </si>
  <si>
    <t>4589750331962</t>
  </si>
  <si>
    <t>4589750332372</t>
  </si>
  <si>
    <t>4589750331979</t>
  </si>
  <si>
    <t>4589750332389</t>
  </si>
  <si>
    <t>4571688460630</t>
  </si>
  <si>
    <t>4589750331986</t>
  </si>
  <si>
    <t>4571688460647</t>
  </si>
  <si>
    <t>4589750332396</t>
  </si>
  <si>
    <t>4589750331993</t>
  </si>
  <si>
    <t>4571688460654</t>
  </si>
  <si>
    <r>
      <rPr>
        <sz val="11"/>
        <color theme="1"/>
        <rFont val="Meiryo"/>
        <family val="3"/>
        <charset val="128"/>
      </rPr>
      <t>※</t>
    </r>
    <r>
      <rPr>
        <b/>
        <sz val="11"/>
        <color theme="1"/>
        <rFont val="Meiryo UI"/>
        <family val="3"/>
        <charset val="128"/>
      </rPr>
      <t>問屋様</t>
    </r>
    <r>
      <rPr>
        <sz val="11"/>
        <color theme="1"/>
        <rFont val="Meiryo UI"/>
        <family val="3"/>
        <charset val="128"/>
      </rPr>
      <t>経由のお取引先様は、直接のオーダーは承れませんのでご了承下さい。　</t>
    </r>
    <r>
      <rPr>
        <b/>
        <sz val="11"/>
        <color rgb="FFFF0000"/>
        <rFont val="Meiryo UI"/>
        <family val="3"/>
        <charset val="128"/>
      </rPr>
      <t>※メールオーダーの際、カテゴリー別の各シートは消さずにご発注をお願いいたします。</t>
    </r>
  </si>
  <si>
    <r>
      <rPr>
        <sz val="11"/>
        <color theme="1"/>
        <rFont val="Meiryo"/>
        <family val="3"/>
        <charset val="128"/>
      </rPr>
      <t>いつも有難うございます。</t>
    </r>
    <r>
      <rPr>
        <b/>
        <sz val="11"/>
        <color theme="1"/>
        <rFont val="Meiryo UI"/>
        <family val="3"/>
        <charset val="128"/>
      </rPr>
      <t>右端のご注文数の欄に数量をご入力下さい</t>
    </r>
    <r>
      <rPr>
        <sz val="11"/>
        <color theme="1"/>
        <rFont val="Meiryo UI"/>
        <family val="3"/>
        <charset val="128"/>
      </rPr>
      <t>。
在庫状況は随時変動するため、ご注文のタイミングによってはご提供出来かねることがございます。予めご了承下さい。
また、商品欠品時はキャンセルとさせて頂きます。ご不明点は弊社までお問合せ下さい。</t>
    </r>
  </si>
  <si>
    <t>4589750332006</t>
  </si>
  <si>
    <t>4589750332242</t>
  </si>
  <si>
    <t>4571688460661</t>
  </si>
  <si>
    <t>4589750332013</t>
  </si>
  <si>
    <t>アソート</t>
  </si>
  <si>
    <t>4571688460678</t>
  </si>
  <si>
    <t>4589750332259</t>
  </si>
  <si>
    <t>4589750332020</t>
  </si>
  <si>
    <t>4571688465307</t>
  </si>
  <si>
    <t>4571688460685</t>
  </si>
  <si>
    <t>4589750332037</t>
  </si>
  <si>
    <t>4589750332266</t>
  </si>
  <si>
    <t>4571688460692</t>
  </si>
  <si>
    <t>4589750332044</t>
  </si>
  <si>
    <t>4571688460708</t>
  </si>
  <si>
    <t>4589750332051</t>
  </si>
  <si>
    <t>4589750332273</t>
  </si>
  <si>
    <t>4571688465314</t>
  </si>
  <si>
    <t>4571688460715</t>
  </si>
  <si>
    <t>4589750332068</t>
  </si>
  <si>
    <t>4589750332280</t>
  </si>
  <si>
    <t>4571688460722</t>
  </si>
  <si>
    <t>4589750332075</t>
  </si>
  <si>
    <t>4571688465321</t>
  </si>
  <si>
    <t>4571688460739</t>
  </si>
  <si>
    <t>4589750332082</t>
  </si>
  <si>
    <t>4589750332297</t>
  </si>
  <si>
    <t>27</t>
  </si>
  <si>
    <t>4571688465338</t>
  </si>
  <si>
    <t>LIGHT BLUE</t>
  </si>
  <si>
    <t>4589750332099</t>
  </si>
  <si>
    <t>4571688460746</t>
  </si>
  <si>
    <t>4589750332303</t>
  </si>
  <si>
    <t>64</t>
  </si>
  <si>
    <t>4589750332105</t>
  </si>
  <si>
    <t>4571688465345</t>
  </si>
  <si>
    <t>CUSTARD</t>
  </si>
  <si>
    <t>4571688460753</t>
  </si>
  <si>
    <t>4589750332112</t>
  </si>
  <si>
    <t>4571688465253</t>
  </si>
  <si>
    <t>4571688460760</t>
  </si>
  <si>
    <t>WHITE</t>
  </si>
  <si>
    <t>4589750332310</t>
  </si>
  <si>
    <t>4571688460777</t>
  </si>
  <si>
    <t>4571688465260</t>
  </si>
  <si>
    <t>4571688460784</t>
  </si>
  <si>
    <t>4571688465277</t>
  </si>
  <si>
    <t>4571688460791</t>
  </si>
  <si>
    <t>4571688465284</t>
  </si>
  <si>
    <t>4571688460807</t>
  </si>
  <si>
    <t>4571688465291</t>
  </si>
  <si>
    <r>
      <rPr>
        <sz val="10"/>
        <color theme="1"/>
        <rFont val="Meiryo"/>
        <family val="3"/>
        <charset val="128"/>
      </rPr>
      <t>・商品によって</t>
    </r>
    <r>
      <rPr>
        <b/>
        <sz val="10"/>
        <color theme="1"/>
        <rFont val="Meiryo UI"/>
        <family val="3"/>
        <charset val="128"/>
      </rPr>
      <t>最低発注数（LOT）</t>
    </r>
    <r>
      <rPr>
        <sz val="10"/>
        <color theme="1"/>
        <rFont val="Meiryo UI"/>
        <family val="3"/>
        <charset val="128"/>
      </rPr>
      <t>が決まっています。　必ずロット数を確認の上、ご発注をお願いいたします。</t>
    </r>
  </si>
  <si>
    <t>4571688460814</t>
  </si>
  <si>
    <t>4571688460821</t>
  </si>
  <si>
    <t>4571688460838</t>
  </si>
  <si>
    <r>
      <rPr>
        <sz val="10"/>
        <color theme="1"/>
        <rFont val="Meiryo"/>
        <family val="3"/>
        <charset val="128"/>
      </rPr>
      <t>・商品によって</t>
    </r>
    <r>
      <rPr>
        <b/>
        <sz val="10"/>
        <color theme="1"/>
        <rFont val="Meiryo UI"/>
        <family val="3"/>
        <charset val="128"/>
      </rPr>
      <t>最低発注数（LOT）</t>
    </r>
    <r>
      <rPr>
        <sz val="10"/>
        <color theme="1"/>
        <rFont val="Meiryo UI"/>
        <family val="3"/>
        <charset val="128"/>
      </rPr>
      <t>が決まっています。　必ずロット数を確認の上、ご発注をお願いいたします。</t>
    </r>
  </si>
  <si>
    <t>4571688460845</t>
  </si>
  <si>
    <t>4571688461729</t>
  </si>
  <si>
    <t>FREE</t>
  </si>
  <si>
    <t>4571688460852</t>
  </si>
  <si>
    <t>4571688460869</t>
  </si>
  <si>
    <t>4589750326593</t>
  </si>
  <si>
    <t>4571688460876</t>
  </si>
  <si>
    <t>4589750326609</t>
  </si>
  <si>
    <t>4571688460883</t>
  </si>
  <si>
    <t>4571688460890</t>
  </si>
  <si>
    <t>4589750326616</t>
  </si>
  <si>
    <t>32</t>
  </si>
  <si>
    <t>4589750326623</t>
  </si>
  <si>
    <t>4571688460906</t>
  </si>
  <si>
    <t>BURGUNDY</t>
  </si>
  <si>
    <t>4589750326630</t>
  </si>
  <si>
    <t>4571688460913</t>
  </si>
  <si>
    <t>77</t>
  </si>
  <si>
    <t>4589750326647</t>
  </si>
  <si>
    <t>GINGER</t>
  </si>
  <si>
    <t>4571688460920</t>
  </si>
  <si>
    <t>4571688461736</t>
  </si>
  <si>
    <t>4571688460937</t>
  </si>
  <si>
    <t>4571688460944</t>
  </si>
  <si>
    <t>4571688461743</t>
  </si>
  <si>
    <t>4571688455896</t>
  </si>
  <si>
    <t>4571688461750</t>
  </si>
  <si>
    <t>4571688455902</t>
  </si>
  <si>
    <t>4571688461767</t>
  </si>
  <si>
    <t>4571688455919</t>
  </si>
  <si>
    <t>4571688455926</t>
  </si>
  <si>
    <t>4571688457173</t>
  </si>
  <si>
    <t>4571688455933</t>
  </si>
  <si>
    <t>4571688457180</t>
  </si>
  <si>
    <t>4571688455940</t>
  </si>
  <si>
    <t>4571688457197</t>
  </si>
  <si>
    <t>4571688455957</t>
  </si>
  <si>
    <t>4571688457203</t>
  </si>
  <si>
    <t>4571688455964</t>
  </si>
  <si>
    <t>4571688457210</t>
  </si>
  <si>
    <t>4571688457227</t>
  </si>
  <si>
    <t>4571688455971</t>
  </si>
  <si>
    <t>28</t>
  </si>
  <si>
    <t>4571688455988</t>
  </si>
  <si>
    <t>MIST</t>
  </si>
  <si>
    <t>4571688455995</t>
  </si>
  <si>
    <t>4571688456008</t>
  </si>
  <si>
    <t>4571688457340</t>
  </si>
  <si>
    <t>4571688456015</t>
  </si>
  <si>
    <t>4571688456022</t>
  </si>
  <si>
    <t>4571688457357</t>
  </si>
  <si>
    <t>4571688456039</t>
  </si>
  <si>
    <t>4571688457364</t>
  </si>
  <si>
    <t>4571688456046</t>
  </si>
  <si>
    <t>4571688456114</t>
  </si>
  <si>
    <t>4571688456053</t>
  </si>
  <si>
    <t>4571688456060</t>
  </si>
  <si>
    <t>4571688456121</t>
  </si>
  <si>
    <t>4571688456077</t>
  </si>
  <si>
    <t>4571688461606</t>
  </si>
  <si>
    <t>4571688456084</t>
  </si>
  <si>
    <t>4571688461613</t>
  </si>
  <si>
    <t>4571688456091</t>
  </si>
  <si>
    <t>4571688451980</t>
  </si>
  <si>
    <t>4571688461590</t>
  </si>
  <si>
    <t>4571688451997</t>
  </si>
  <si>
    <t>4571688452000</t>
  </si>
  <si>
    <t>4571688461583</t>
  </si>
  <si>
    <t>4571688452017</t>
  </si>
  <si>
    <t>4571688452024</t>
  </si>
  <si>
    <t>4571688452031</t>
  </si>
  <si>
    <t>63</t>
  </si>
  <si>
    <t>4571688452048</t>
  </si>
  <si>
    <t>MANDARIN ORANGE</t>
  </si>
  <si>
    <t>4571688452055</t>
  </si>
  <si>
    <t>4571688452062</t>
  </si>
  <si>
    <t>4571688452079</t>
  </si>
  <si>
    <t>4571688452086</t>
  </si>
  <si>
    <t>4571688452093</t>
  </si>
  <si>
    <t>4571688454677</t>
  </si>
  <si>
    <t>4571688454684</t>
  </si>
  <si>
    <t>4571688456138</t>
  </si>
  <si>
    <t>4571688454691</t>
  </si>
  <si>
    <t>4571688454707</t>
  </si>
  <si>
    <t>4571688456145</t>
  </si>
  <si>
    <t>4571688454714</t>
  </si>
  <si>
    <t>B9</t>
  </si>
  <si>
    <t>4571688454721</t>
  </si>
  <si>
    <t>4571688454738</t>
  </si>
  <si>
    <t>4571688454745</t>
  </si>
  <si>
    <t>J6</t>
  </si>
  <si>
    <t>4571688454752</t>
  </si>
  <si>
    <t>Chi-bee/KIGURUMI</t>
  </si>
  <si>
    <t>4571688454769</t>
  </si>
  <si>
    <t>G9</t>
  </si>
  <si>
    <t>4589750334437</t>
  </si>
  <si>
    <t>CORAL RED</t>
  </si>
  <si>
    <t>4571688454776</t>
  </si>
  <si>
    <t>4571688454783</t>
  </si>
  <si>
    <t>J9</t>
  </si>
  <si>
    <t>4589750334451</t>
  </si>
  <si>
    <t>CIRCUS GIRL</t>
  </si>
  <si>
    <t>4571688454790</t>
  </si>
  <si>
    <t>J4</t>
  </si>
  <si>
    <t>4571688454806</t>
  </si>
  <si>
    <t>4589750330460</t>
  </si>
  <si>
    <t>Cocktail Bartender</t>
  </si>
  <si>
    <t>4571688454813</t>
  </si>
  <si>
    <t>J5</t>
  </si>
  <si>
    <t>4589750330477</t>
  </si>
  <si>
    <t>BMX ADVENTURE</t>
  </si>
  <si>
    <t>4571688454820</t>
  </si>
  <si>
    <t>A9</t>
  </si>
  <si>
    <t>4589750317584</t>
  </si>
  <si>
    <t>番号</t>
  </si>
  <si>
    <t>SECURITY GUARD</t>
  </si>
  <si>
    <t>4571688454837</t>
  </si>
  <si>
    <t>日付</t>
  </si>
  <si>
    <t>得意先ｺｰﾄﾞ</t>
  </si>
  <si>
    <t>取引区分</t>
  </si>
  <si>
    <t>倉庫ｺｰﾄﾞ</t>
  </si>
  <si>
    <t>商品ｺｰﾄﾞ</t>
  </si>
  <si>
    <t>色ｺｰﾄﾞ</t>
  </si>
  <si>
    <t>サイズｺｰﾄﾞ</t>
  </si>
  <si>
    <t>バーコード</t>
  </si>
  <si>
    <t>数量</t>
  </si>
  <si>
    <t>4571688454844</t>
  </si>
  <si>
    <t>伝票NO</t>
  </si>
  <si>
    <t>納品先コード</t>
  </si>
  <si>
    <t>担当者コード</t>
  </si>
  <si>
    <t>部門コード</t>
  </si>
  <si>
    <t>営業所コード</t>
  </si>
  <si>
    <t>請求区分</t>
  </si>
  <si>
    <t>B2</t>
  </si>
  <si>
    <t>売掛区分</t>
  </si>
  <si>
    <t>単価</t>
  </si>
  <si>
    <t>4589750317607</t>
  </si>
  <si>
    <t>SKI JUMP</t>
  </si>
  <si>
    <t>Sum_eachsheet</t>
  </si>
  <si>
    <t>Sum_xlookup</t>
  </si>
  <si>
    <t>sum_CSVoutput</t>
  </si>
  <si>
    <t>Check</t>
  </si>
  <si>
    <t>4571688456411</t>
  </si>
  <si>
    <t>年月</t>
  </si>
  <si>
    <t>4589750317577</t>
  </si>
  <si>
    <t>UNCLE SAM</t>
  </si>
  <si>
    <t>4571688456428</t>
  </si>
  <si>
    <t>B4</t>
  </si>
  <si>
    <t>4589750317621</t>
  </si>
  <si>
    <t>ROLLER SKATER</t>
  </si>
  <si>
    <t>4571688456435</t>
  </si>
  <si>
    <t>4571688456442</t>
  </si>
  <si>
    <t>Latex Bone Toy
ラテックスボーントイ</t>
  </si>
  <si>
    <t>4571688456459</t>
  </si>
  <si>
    <t>4571688456466</t>
  </si>
  <si>
    <t>4571688456473</t>
  </si>
  <si>
    <t>4571688456480</t>
  </si>
  <si>
    <t>4571688456497</t>
  </si>
  <si>
    <t>4571688456503</t>
  </si>
  <si>
    <t>4571688456510</t>
  </si>
  <si>
    <t>4571688456527</t>
  </si>
  <si>
    <t>4571688456534</t>
  </si>
  <si>
    <t>4571688456541</t>
  </si>
  <si>
    <t>4571688456558</t>
  </si>
  <si>
    <t xml:space="preserve">LAVENDER </t>
  </si>
  <si>
    <t>4571688456565</t>
  </si>
  <si>
    <t>4571688456572</t>
  </si>
  <si>
    <t>4571688456589</t>
  </si>
  <si>
    <t>4571688456596</t>
  </si>
  <si>
    <t>4571688456602</t>
  </si>
  <si>
    <t>4571688456619</t>
  </si>
  <si>
    <t>4571688461286</t>
  </si>
  <si>
    <t>4571688461293</t>
  </si>
  <si>
    <t>4571688461309</t>
  </si>
  <si>
    <t>4571688461316</t>
  </si>
  <si>
    <t>4571688461323</t>
  </si>
  <si>
    <t>4571688461330</t>
  </si>
  <si>
    <t>4571688461347</t>
  </si>
  <si>
    <t>4589750321857</t>
  </si>
  <si>
    <t>4571688461354</t>
  </si>
  <si>
    <t>4571688461361</t>
  </si>
  <si>
    <t>4589750321864</t>
  </si>
  <si>
    <t>4571688461378</t>
  </si>
  <si>
    <t>4571688461385</t>
  </si>
  <si>
    <t>4589750321871</t>
  </si>
  <si>
    <t>SMOKE PINK</t>
  </si>
  <si>
    <t>4571688461392</t>
  </si>
  <si>
    <t>4589750321888</t>
  </si>
  <si>
    <t>4571688461408</t>
  </si>
  <si>
    <t>4589750321895</t>
  </si>
  <si>
    <t>4571688461415</t>
  </si>
  <si>
    <t>4571688461422</t>
  </si>
  <si>
    <t>4589750321901</t>
  </si>
  <si>
    <t>4571688461439</t>
  </si>
  <si>
    <t>4571688461446</t>
  </si>
  <si>
    <t>4571688461453</t>
  </si>
  <si>
    <t>4571688461460</t>
  </si>
  <si>
    <t>4571688461477</t>
  </si>
  <si>
    <t>4571688461484</t>
  </si>
  <si>
    <t>4571688461491</t>
  </si>
  <si>
    <t>4571688461507</t>
  </si>
  <si>
    <t>4571688461514</t>
  </si>
  <si>
    <t>4571688461521</t>
  </si>
  <si>
    <t>4571688461538</t>
  </si>
  <si>
    <t>4571688461545</t>
  </si>
  <si>
    <t>4571688461552</t>
  </si>
  <si>
    <t>4571688461569</t>
  </si>
  <si>
    <t>4571688461576</t>
  </si>
  <si>
    <t>4571688450488</t>
  </si>
  <si>
    <t>残り僅か 再入荷日未定</t>
  </si>
  <si>
    <t>4589750330422</t>
  </si>
  <si>
    <t>MILKY　BLUE</t>
  </si>
  <si>
    <t>4571688450495</t>
  </si>
  <si>
    <t>4571688450501</t>
  </si>
  <si>
    <t>4589750330439</t>
  </si>
  <si>
    <t>MILKY　PINK</t>
  </si>
  <si>
    <t>4571688450518</t>
  </si>
  <si>
    <t>4589750330446</t>
  </si>
  <si>
    <t>4571688450525</t>
  </si>
  <si>
    <t xml:space="preserve">MILKY ORANGE </t>
  </si>
  <si>
    <t>4571688450532</t>
  </si>
  <si>
    <t>K0</t>
  </si>
  <si>
    <t>4589750320959</t>
  </si>
  <si>
    <t>4571688450549</t>
  </si>
  <si>
    <t>4571688457722</t>
  </si>
  <si>
    <t>K1</t>
  </si>
  <si>
    <t>4589750320966</t>
  </si>
  <si>
    <t>4571688457739</t>
  </si>
  <si>
    <t>K2</t>
  </si>
  <si>
    <t>4589750320973</t>
  </si>
  <si>
    <t>4571688457746</t>
  </si>
  <si>
    <t>K3</t>
  </si>
  <si>
    <t>4589750320980</t>
  </si>
  <si>
    <t>47</t>
  </si>
  <si>
    <t>4571688457784</t>
  </si>
  <si>
    <t>BABY PINK</t>
  </si>
  <si>
    <t>K4</t>
  </si>
  <si>
    <t>4589750320997</t>
  </si>
  <si>
    <t>4571688457791</t>
  </si>
  <si>
    <t>K5</t>
  </si>
  <si>
    <t>4589750321000</t>
  </si>
  <si>
    <t>4571688457807</t>
  </si>
  <si>
    <t>K6</t>
  </si>
  <si>
    <t>4571688457814</t>
  </si>
  <si>
    <t>4589750321017</t>
  </si>
  <si>
    <t>4571688457821</t>
  </si>
  <si>
    <t>K7</t>
  </si>
  <si>
    <t>4589750321024</t>
  </si>
  <si>
    <t>4571688457838</t>
  </si>
  <si>
    <t>K8</t>
  </si>
  <si>
    <t>4589750321031</t>
  </si>
  <si>
    <t>4571688457845</t>
  </si>
  <si>
    <t>K9</t>
  </si>
  <si>
    <t>4589750321048</t>
  </si>
  <si>
    <t>4571688457852</t>
  </si>
  <si>
    <t>4571688457869</t>
  </si>
  <si>
    <t>4571688457876</t>
  </si>
  <si>
    <t>4571688450556</t>
  </si>
  <si>
    <t>ディスプレイボックス什器（取説付)</t>
  </si>
  <si>
    <t>*MILKY ORANGE</t>
  </si>
  <si>
    <t>4571688450563</t>
  </si>
  <si>
    <t>汎用ボックス什器（取説付）</t>
  </si>
  <si>
    <t>4571688450570</t>
  </si>
  <si>
    <t>4571688450587</t>
  </si>
  <si>
    <t>棚用L字マット（3枚セット)</t>
  </si>
  <si>
    <t>4571688450594</t>
  </si>
  <si>
    <t>販促用5角形サイン（取説付)</t>
  </si>
  <si>
    <t>4571688450600</t>
  </si>
  <si>
    <t>4571688450617</t>
  </si>
  <si>
    <t>4571688457753</t>
  </si>
  <si>
    <t>4571688457760</t>
  </si>
  <si>
    <t>伝票日付</t>
  </si>
  <si>
    <t>4571688457777</t>
  </si>
  <si>
    <t>4571688459269</t>
  </si>
  <si>
    <t>4571688459276</t>
  </si>
  <si>
    <t>4571688459283</t>
  </si>
  <si>
    <r>
      <rPr>
        <sz val="10"/>
        <color theme="1"/>
        <rFont val="Meiryo"/>
        <family val="3"/>
        <charset val="128"/>
      </rPr>
      <t>・商品によって</t>
    </r>
    <r>
      <rPr>
        <b/>
        <sz val="10"/>
        <color theme="1"/>
        <rFont val="Meiryo UI"/>
        <family val="3"/>
        <charset val="128"/>
      </rPr>
      <t>最低発注数（LOT）</t>
    </r>
    <r>
      <rPr>
        <sz val="10"/>
        <color theme="1"/>
        <rFont val="Meiryo UI"/>
        <family val="3"/>
        <charset val="128"/>
      </rPr>
      <t>が決まっています。　必ずロット数を確認の上、ご発注をお願いいたします。</t>
    </r>
  </si>
  <si>
    <t>4571688459290</t>
  </si>
  <si>
    <t>4571688459306</t>
  </si>
  <si>
    <t>4571688459313</t>
  </si>
  <si>
    <t>4571688459320</t>
  </si>
  <si>
    <t>4571688459337</t>
  </si>
  <si>
    <t>4571688459344</t>
  </si>
  <si>
    <t>4571688459351</t>
  </si>
  <si>
    <t>4571688459368</t>
  </si>
  <si>
    <t>4571688459375</t>
  </si>
  <si>
    <t>4571688459382</t>
  </si>
  <si>
    <t>4571688459399</t>
  </si>
  <si>
    <t>4571688459405</t>
  </si>
  <si>
    <t>4571688459412</t>
  </si>
  <si>
    <t>4571688459429</t>
  </si>
  <si>
    <t>4571688459436</t>
  </si>
  <si>
    <t>4571688459443</t>
  </si>
  <si>
    <t>4571688459450</t>
  </si>
  <si>
    <t>4571688459467</t>
  </si>
  <si>
    <t>4571688459474</t>
  </si>
  <si>
    <t>4571688459481</t>
  </si>
  <si>
    <t>4571688459498</t>
  </si>
  <si>
    <t>4571688459504</t>
  </si>
  <si>
    <t>4571688459511</t>
  </si>
  <si>
    <t>4571688459528</t>
  </si>
  <si>
    <r>
      <rPr>
        <sz val="10"/>
        <color theme="1"/>
        <rFont val="Meiryo"/>
        <family val="3"/>
        <charset val="128"/>
      </rPr>
      <t>・商品によって</t>
    </r>
    <r>
      <rPr>
        <b/>
        <sz val="10"/>
        <color theme="1"/>
        <rFont val="Meiryo UI"/>
        <family val="3"/>
        <charset val="128"/>
      </rPr>
      <t>最低発注数（LOT）</t>
    </r>
    <r>
      <rPr>
        <sz val="10"/>
        <color theme="1"/>
        <rFont val="Meiryo UI"/>
        <family val="3"/>
        <charset val="128"/>
      </rPr>
      <t>が決まっています。　必ずロット数を確認の上、ご発注をお願いいたします。</t>
    </r>
  </si>
  <si>
    <t xml:space="preserve"> </t>
  </si>
  <si>
    <t>*</t>
  </si>
  <si>
    <r>
      <t xml:space="preserve">Double Face Carry Tote Bag
</t>
    </r>
    <r>
      <rPr>
        <sz val="7"/>
        <color theme="1"/>
        <rFont val="Meiryo"/>
        <family val="3"/>
        <charset val="128"/>
      </rPr>
      <t>ダブルフェイスキャリートートバッグ</t>
    </r>
    <phoneticPr fontId="37"/>
  </si>
  <si>
    <r>
      <t xml:space="preserve">Sling Hug Bag
</t>
    </r>
    <r>
      <rPr>
        <sz val="8"/>
        <color theme="1"/>
        <rFont val="Meiryo"/>
        <family val="3"/>
        <charset val="128"/>
      </rPr>
      <t>スリングハグバッグ</t>
    </r>
    <phoneticPr fontId="37"/>
  </si>
  <si>
    <r>
      <t xml:space="preserve">Sleeping Bag
</t>
    </r>
    <r>
      <rPr>
        <sz val="8"/>
        <color theme="1"/>
        <rFont val="Meiryo"/>
        <family val="3"/>
        <charset val="128"/>
      </rPr>
      <t>スリーピングバッグ</t>
    </r>
    <phoneticPr fontId="37"/>
  </si>
  <si>
    <r>
      <t xml:space="preserve">Winston Hug Bag Large
</t>
    </r>
    <r>
      <rPr>
        <sz val="8"/>
        <color theme="1"/>
        <rFont val="Meiryo"/>
        <family val="3"/>
        <charset val="128"/>
      </rPr>
      <t>ウィンストンハグバッグ ラージ</t>
    </r>
    <phoneticPr fontId="37"/>
  </si>
  <si>
    <r>
      <t xml:space="preserve">Cushion Mini Bag
</t>
    </r>
    <r>
      <rPr>
        <sz val="8"/>
        <color theme="1"/>
        <rFont val="Meiryo"/>
        <family val="3"/>
        <charset val="128"/>
      </rPr>
      <t>クッションミニバッグ</t>
    </r>
    <phoneticPr fontId="37"/>
  </si>
  <si>
    <r>
      <t xml:space="preserve">Sleeve Shoulder Bag
</t>
    </r>
    <r>
      <rPr>
        <sz val="8"/>
        <color theme="1"/>
        <rFont val="Meiryo"/>
        <family val="3"/>
        <charset val="128"/>
      </rPr>
      <t>スリーブショルダーバッグ</t>
    </r>
    <phoneticPr fontId="37"/>
  </si>
  <si>
    <r>
      <t xml:space="preserve">Daily Expandable Backpack
</t>
    </r>
    <r>
      <rPr>
        <sz val="7"/>
        <color theme="1"/>
        <rFont val="Meiryo"/>
        <family val="3"/>
        <charset val="128"/>
      </rPr>
      <t>デイリー エクスパンダブルバックパック</t>
    </r>
    <phoneticPr fontId="37"/>
  </si>
  <si>
    <r>
      <t xml:space="preserve">Multifunction 3way Bag
</t>
    </r>
    <r>
      <rPr>
        <sz val="8"/>
        <color theme="1"/>
        <rFont val="Meiryo"/>
        <family val="3"/>
        <charset val="128"/>
      </rPr>
      <t>マルチファンクション3ウェイバッグ</t>
    </r>
    <phoneticPr fontId="37"/>
  </si>
  <si>
    <r>
      <t xml:space="preserve">Brixton Carry Backpack
</t>
    </r>
    <r>
      <rPr>
        <sz val="8"/>
        <color theme="1"/>
        <rFont val="Meiryo"/>
        <family val="3"/>
        <charset val="128"/>
      </rPr>
      <t>ブリクストンキャリーバックパック</t>
    </r>
    <phoneticPr fontId="37"/>
  </si>
  <si>
    <r>
      <t xml:space="preserve">Mesh Cover
</t>
    </r>
    <r>
      <rPr>
        <sz val="8"/>
        <color theme="1"/>
        <rFont val="Meiryo"/>
        <family val="3"/>
        <charset val="128"/>
      </rPr>
      <t>メッシュカバー</t>
    </r>
    <phoneticPr fontId="37"/>
  </si>
  <si>
    <r>
      <rPr>
        <sz val="10"/>
        <color theme="1"/>
        <rFont val="Meiryo"/>
        <family val="3"/>
        <charset val="128"/>
      </rPr>
      <t>Dog Sling</t>
    </r>
    <r>
      <rPr>
        <sz val="8"/>
        <color theme="1"/>
        <rFont val="Meiryo"/>
        <family val="3"/>
        <charset val="128"/>
      </rPr>
      <t xml:space="preserve">
ドッグスリング</t>
    </r>
    <phoneticPr fontId="37"/>
  </si>
  <si>
    <r>
      <t xml:space="preserve">MB Sling
</t>
    </r>
    <r>
      <rPr>
        <sz val="8"/>
        <color theme="1"/>
        <rFont val="Meiryo"/>
        <family val="3"/>
        <charset val="128"/>
      </rPr>
      <t>MBスリング</t>
    </r>
    <phoneticPr fontId="37"/>
  </si>
  <si>
    <r>
      <t xml:space="preserve">Winston Hug Bag
</t>
    </r>
    <r>
      <rPr>
        <sz val="8"/>
        <color theme="1"/>
        <rFont val="Meiryo"/>
        <family val="3"/>
        <charset val="128"/>
      </rPr>
      <t>ウィンストンハグバッグ</t>
    </r>
    <phoneticPr fontId="37"/>
  </si>
  <si>
    <r>
      <t xml:space="preserve">Skin Tight Suit Multi Print
</t>
    </r>
    <r>
      <rPr>
        <sz val="8"/>
        <color theme="1"/>
        <rFont val="Meiryo"/>
        <family val="3"/>
        <charset val="128"/>
      </rPr>
      <t>スキンタイトスーツ マルチプリント</t>
    </r>
    <phoneticPr fontId="37"/>
  </si>
  <si>
    <r>
      <t xml:space="preserve">Skin Tight Warm T-Shirt
</t>
    </r>
    <r>
      <rPr>
        <sz val="8"/>
        <color theme="1"/>
        <rFont val="Meiryo"/>
        <family val="3"/>
        <charset val="128"/>
      </rPr>
      <t>スキンタイトウォームTシャツ</t>
    </r>
    <phoneticPr fontId="37"/>
  </si>
  <si>
    <r>
      <t xml:space="preserve">Skin Tight Suit
</t>
    </r>
    <r>
      <rPr>
        <sz val="8"/>
        <color theme="1"/>
        <rFont val="Meiryo"/>
        <family val="3"/>
        <charset val="128"/>
      </rPr>
      <t>スキンタイトスーツ</t>
    </r>
    <phoneticPr fontId="37"/>
  </si>
  <si>
    <r>
      <t xml:space="preserve">Insect Shield
SkinTight Suit
</t>
    </r>
    <r>
      <rPr>
        <sz val="8"/>
        <color theme="1"/>
        <rFont val="Meiryo"/>
        <family val="3"/>
        <charset val="128"/>
      </rPr>
      <t>インセクトシールド
スキンタイトスーツ</t>
    </r>
    <phoneticPr fontId="37"/>
  </si>
  <si>
    <r>
      <t>I</t>
    </r>
    <r>
      <rPr>
        <sz val="8"/>
        <color theme="1"/>
        <rFont val="Meiryo"/>
        <family val="3"/>
        <charset val="128"/>
      </rPr>
      <t>nsect Shield
SkinTight Suit
インセクトシールド
スキンタイトスーツ</t>
    </r>
    <phoneticPr fontId="37"/>
  </si>
  <si>
    <r>
      <t xml:space="preserve">*Skin Tight Suit Multi Print
</t>
    </r>
    <r>
      <rPr>
        <sz val="8"/>
        <color theme="1"/>
        <rFont val="Meiryo"/>
        <family val="3"/>
        <charset val="128"/>
      </rPr>
      <t>スキンタイトスーツ マルチプリント</t>
    </r>
    <phoneticPr fontId="37"/>
  </si>
  <si>
    <r>
      <t xml:space="preserve">Water Repellent
Skintight Suit
</t>
    </r>
    <r>
      <rPr>
        <sz val="8"/>
        <color theme="1"/>
        <rFont val="Meiryo"/>
        <family val="3"/>
        <charset val="128"/>
      </rPr>
      <t>ウォーターリペレント
スキンタイトスーツ</t>
    </r>
    <phoneticPr fontId="37"/>
  </si>
  <si>
    <r>
      <t xml:space="preserve">Cuddler
</t>
    </r>
    <r>
      <rPr>
        <sz val="8"/>
        <color theme="1"/>
        <rFont val="Meiryo"/>
        <family val="3"/>
        <charset val="128"/>
      </rPr>
      <t>カドラー</t>
    </r>
    <phoneticPr fontId="37"/>
  </si>
  <si>
    <r>
      <t xml:space="preserve">Boa Cafe Mat
</t>
    </r>
    <r>
      <rPr>
        <sz val="8"/>
        <color theme="1"/>
        <rFont val="Meiryo"/>
        <family val="3"/>
        <charset val="128"/>
      </rPr>
      <t>ボアカフェマット</t>
    </r>
    <phoneticPr fontId="37"/>
  </si>
  <si>
    <r>
      <t xml:space="preserve">Carry In Mat
</t>
    </r>
    <r>
      <rPr>
        <sz val="8"/>
        <color theme="1"/>
        <rFont val="Meiryo"/>
        <family val="3"/>
        <charset val="128"/>
      </rPr>
      <t>キャリーインマット</t>
    </r>
    <phoneticPr fontId="37"/>
  </si>
  <si>
    <r>
      <t xml:space="preserve">Cozy Bed -Large-
</t>
    </r>
    <r>
      <rPr>
        <sz val="8"/>
        <color theme="1"/>
        <rFont val="Meiryo"/>
        <family val="3"/>
        <charset val="128"/>
      </rPr>
      <t>コージーベッド -ラージ-</t>
    </r>
    <phoneticPr fontId="37"/>
  </si>
  <si>
    <r>
      <t xml:space="preserve">Head Rest Bed
</t>
    </r>
    <r>
      <rPr>
        <sz val="8"/>
        <color theme="1"/>
        <rFont val="Meiryo"/>
        <family val="3"/>
        <charset val="128"/>
      </rPr>
      <t>ヘッドレストベッド</t>
    </r>
    <phoneticPr fontId="37"/>
  </si>
  <si>
    <r>
      <t xml:space="preserve">Flat Bed
</t>
    </r>
    <r>
      <rPr>
        <sz val="8"/>
        <color theme="1"/>
        <rFont val="Meiryo"/>
        <family val="3"/>
        <charset val="128"/>
      </rPr>
      <t>フラットベッド</t>
    </r>
    <phoneticPr fontId="37"/>
  </si>
  <si>
    <r>
      <t xml:space="preserve">*Drive Sheet Single
</t>
    </r>
    <r>
      <rPr>
        <sz val="8"/>
        <color theme="1"/>
        <rFont val="Meiryo"/>
        <family val="3"/>
        <charset val="128"/>
      </rPr>
      <t>ドライブシートシングル</t>
    </r>
    <phoneticPr fontId="37"/>
  </si>
  <si>
    <r>
      <t xml:space="preserve">Driving Cushion -WIDE
</t>
    </r>
    <r>
      <rPr>
        <sz val="8"/>
        <color theme="1"/>
        <rFont val="Meiryo"/>
        <family val="3"/>
        <charset val="128"/>
      </rPr>
      <t>ドライビングクッション -ワイド-</t>
    </r>
    <phoneticPr fontId="37"/>
  </si>
  <si>
    <r>
      <t xml:space="preserve">Driving Cushion
</t>
    </r>
    <r>
      <rPr>
        <sz val="8"/>
        <color theme="1"/>
        <rFont val="Meiryo"/>
        <family val="3"/>
        <charset val="128"/>
      </rPr>
      <t>ドライビングクッション</t>
    </r>
    <phoneticPr fontId="37"/>
  </si>
  <si>
    <r>
      <t xml:space="preserve">Puppy Set
</t>
    </r>
    <r>
      <rPr>
        <sz val="8"/>
        <color theme="1"/>
        <rFont val="Meiryo"/>
        <family val="3"/>
        <charset val="128"/>
      </rPr>
      <t>パピーセット</t>
    </r>
    <phoneticPr fontId="37"/>
  </si>
  <si>
    <r>
      <t xml:space="preserve">Super Light Puff Vest
</t>
    </r>
    <r>
      <rPr>
        <sz val="8"/>
        <color theme="1"/>
        <rFont val="Meiryo"/>
        <family val="3"/>
        <charset val="128"/>
      </rPr>
      <t>スーパーライトパフベスト</t>
    </r>
    <r>
      <rPr>
        <sz val="10"/>
        <color theme="1"/>
        <rFont val="Meiryo"/>
        <family val="3"/>
        <charset val="128"/>
      </rPr>
      <t xml:space="preserve">
</t>
    </r>
    <phoneticPr fontId="37"/>
  </si>
  <si>
    <r>
      <t xml:space="preserve">Super Light Puff Vest
</t>
    </r>
    <r>
      <rPr>
        <sz val="8"/>
        <color theme="1"/>
        <rFont val="Meiryo"/>
        <family val="3"/>
        <charset val="128"/>
      </rPr>
      <t>スーパーライトパフベスト</t>
    </r>
    <phoneticPr fontId="37"/>
  </si>
  <si>
    <r>
      <t xml:space="preserve">Mini Logo Boa Suit
</t>
    </r>
    <r>
      <rPr>
        <sz val="8"/>
        <color theme="1"/>
        <rFont val="Meiryo"/>
        <family val="3"/>
        <charset val="128"/>
      </rPr>
      <t>ミニロゴボアスーツ</t>
    </r>
    <phoneticPr fontId="37"/>
  </si>
  <si>
    <r>
      <t xml:space="preserve">Tie-Dye Hoodie
</t>
    </r>
    <r>
      <rPr>
        <sz val="8"/>
        <color theme="1"/>
        <rFont val="Meiryo"/>
        <family val="3"/>
        <charset val="128"/>
      </rPr>
      <t>タイダイフーディー</t>
    </r>
    <phoneticPr fontId="37"/>
  </si>
  <si>
    <r>
      <t xml:space="preserve">3D Logo Patch Sweat
</t>
    </r>
    <r>
      <rPr>
        <sz val="8"/>
        <color theme="1"/>
        <rFont val="Meiryo"/>
        <family val="3"/>
        <charset val="128"/>
      </rPr>
      <t>3Dロゴパッチスウェット</t>
    </r>
    <phoneticPr fontId="37"/>
  </si>
  <si>
    <r>
      <t xml:space="preserve">Border T-Shirt
</t>
    </r>
    <r>
      <rPr>
        <sz val="8"/>
        <color theme="1"/>
        <rFont val="Meiryo"/>
        <family val="3"/>
        <charset val="128"/>
      </rPr>
      <t>ボーダーTシャツ</t>
    </r>
    <phoneticPr fontId="37"/>
  </si>
  <si>
    <r>
      <t xml:space="preserve">Moist High Neck T
</t>
    </r>
    <r>
      <rPr>
        <sz val="8"/>
        <color theme="1"/>
        <rFont val="Meiryo"/>
        <family val="3"/>
        <charset val="128"/>
      </rPr>
      <t>モイストハイネックT</t>
    </r>
    <phoneticPr fontId="37"/>
  </si>
  <si>
    <r>
      <t xml:space="preserve">Reversible Boa Vest
</t>
    </r>
    <r>
      <rPr>
        <sz val="8"/>
        <color theme="1"/>
        <rFont val="Meiryo"/>
        <family val="3"/>
        <charset val="128"/>
      </rPr>
      <t>リバーシブルボアベスト</t>
    </r>
    <phoneticPr fontId="37"/>
  </si>
  <si>
    <r>
      <t xml:space="preserve">Track Suit
</t>
    </r>
    <r>
      <rPr>
        <sz val="8"/>
        <color theme="1"/>
        <rFont val="Meiryo"/>
        <family val="3"/>
        <charset val="128"/>
      </rPr>
      <t>トラックスーツ</t>
    </r>
    <phoneticPr fontId="37"/>
  </si>
  <si>
    <r>
      <t xml:space="preserve">MB Suspender
</t>
    </r>
    <r>
      <rPr>
        <sz val="8"/>
        <color theme="1"/>
        <rFont val="Meiryo"/>
        <family val="3"/>
        <charset val="128"/>
      </rPr>
      <t>MBサスペンダー</t>
    </r>
    <phoneticPr fontId="37"/>
  </si>
  <si>
    <r>
      <t xml:space="preserve">Suspender Pants
</t>
    </r>
    <r>
      <rPr>
        <sz val="8"/>
        <color theme="1"/>
        <rFont val="Meiryo"/>
        <family val="3"/>
        <charset val="128"/>
      </rPr>
      <t>サスペンダーパンツ</t>
    </r>
    <phoneticPr fontId="37"/>
  </si>
  <si>
    <r>
      <t xml:space="preserve">Insect Shield Mesh Suit 
</t>
    </r>
    <r>
      <rPr>
        <sz val="8"/>
        <color theme="1"/>
        <rFont val="Meiryo"/>
        <family val="3"/>
        <charset val="128"/>
      </rPr>
      <t>インセクトシールドメッシュスーツ</t>
    </r>
    <phoneticPr fontId="37"/>
  </si>
  <si>
    <r>
      <t xml:space="preserve">Rainproof Pullover
</t>
    </r>
    <r>
      <rPr>
        <sz val="8"/>
        <color theme="1"/>
        <rFont val="Meiryo"/>
        <family val="3"/>
        <charset val="128"/>
      </rPr>
      <t>レインプルーフプルオーバー</t>
    </r>
    <phoneticPr fontId="37"/>
  </si>
  <si>
    <r>
      <t xml:space="preserve">Long Sleeve T-shirt
</t>
    </r>
    <r>
      <rPr>
        <sz val="8"/>
        <color theme="1"/>
        <rFont val="Meiryo"/>
        <family val="3"/>
        <charset val="128"/>
      </rPr>
      <t>ロングスリーブ Tシャツ</t>
    </r>
    <phoneticPr fontId="37"/>
  </si>
  <si>
    <r>
      <t xml:space="preserve">Reflective T-shirt
</t>
    </r>
    <r>
      <rPr>
        <sz val="8"/>
        <color theme="1"/>
        <rFont val="Meiryo"/>
        <family val="3"/>
        <charset val="128"/>
      </rPr>
      <t>リフレクティブTシャツ</t>
    </r>
    <phoneticPr fontId="37"/>
  </si>
  <si>
    <r>
      <t xml:space="preserve">Overall
</t>
    </r>
    <r>
      <rPr>
        <sz val="8"/>
        <color theme="1"/>
        <rFont val="Meiryo"/>
        <family val="3"/>
        <charset val="128"/>
      </rPr>
      <t>オーバーオール</t>
    </r>
    <phoneticPr fontId="37"/>
  </si>
  <si>
    <r>
      <t xml:space="preserve">Shadow Logo Cool T-shirt
</t>
    </r>
    <r>
      <rPr>
        <sz val="8"/>
        <color theme="1"/>
        <rFont val="Meiryo"/>
        <family val="3"/>
        <charset val="128"/>
      </rPr>
      <t>シャドウロゴクールTシャツ</t>
    </r>
    <phoneticPr fontId="37"/>
  </si>
  <si>
    <r>
      <t xml:space="preserve">MNDRN Logo Knit
</t>
    </r>
    <r>
      <rPr>
        <sz val="8"/>
        <color theme="1"/>
        <rFont val="Meiryo"/>
        <family val="3"/>
        <charset val="128"/>
      </rPr>
      <t>マンダリンロゴニット</t>
    </r>
    <phoneticPr fontId="37"/>
  </si>
  <si>
    <r>
      <t xml:space="preserve">Floating Jacket
</t>
    </r>
    <r>
      <rPr>
        <sz val="8"/>
        <color theme="1"/>
        <rFont val="Meiryo"/>
        <family val="3"/>
        <charset val="128"/>
      </rPr>
      <t>フローティングジャケット</t>
    </r>
    <phoneticPr fontId="37"/>
  </si>
  <si>
    <r>
      <t xml:space="preserve">Windbreaker
</t>
    </r>
    <r>
      <rPr>
        <sz val="8"/>
        <color theme="1"/>
        <rFont val="Meiryo"/>
        <family val="3"/>
        <charset val="128"/>
      </rPr>
      <t>ウィンドブレーカー</t>
    </r>
    <phoneticPr fontId="37"/>
  </si>
  <si>
    <r>
      <t xml:space="preserve">Piste
</t>
    </r>
    <r>
      <rPr>
        <sz val="8"/>
        <color theme="1"/>
        <rFont val="Meiryo"/>
        <family val="3"/>
        <charset val="128"/>
      </rPr>
      <t>ピステ</t>
    </r>
    <phoneticPr fontId="37"/>
  </si>
  <si>
    <r>
      <t xml:space="preserve">Tender Care Pajama
</t>
    </r>
    <r>
      <rPr>
        <sz val="8"/>
        <color theme="1"/>
        <rFont val="Meiryo"/>
        <family val="3"/>
        <charset val="128"/>
      </rPr>
      <t>テンダーケアパジャマ</t>
    </r>
    <r>
      <rPr>
        <sz val="10"/>
        <color theme="1"/>
        <rFont val="Meiryo"/>
        <family val="3"/>
        <charset val="128"/>
      </rPr>
      <t xml:space="preserve">
</t>
    </r>
    <phoneticPr fontId="37"/>
  </si>
  <si>
    <r>
      <t xml:space="preserve">Tender Care Pajama
</t>
    </r>
    <r>
      <rPr>
        <sz val="8"/>
        <color theme="1"/>
        <rFont val="Meiryo"/>
        <family val="3"/>
        <charset val="128"/>
      </rPr>
      <t>テンダーケアパジャマ</t>
    </r>
    <phoneticPr fontId="37"/>
  </si>
  <si>
    <r>
      <t xml:space="preserve">Tender Care T-Shirt
</t>
    </r>
    <r>
      <rPr>
        <sz val="8"/>
        <color theme="1"/>
        <rFont val="Meiryo"/>
        <family val="3"/>
        <charset val="128"/>
      </rPr>
      <t>テンダーケアTシャツ</t>
    </r>
    <phoneticPr fontId="37"/>
  </si>
  <si>
    <r>
      <t xml:space="preserve">Rain Suit
</t>
    </r>
    <r>
      <rPr>
        <sz val="8"/>
        <color theme="1"/>
        <rFont val="Meiryo"/>
        <family val="3"/>
        <charset val="128"/>
      </rPr>
      <t>レインスーツ</t>
    </r>
    <phoneticPr fontId="37"/>
  </si>
  <si>
    <r>
      <t xml:space="preserve"> Brixton CarryBackpack
 -WIDE-
</t>
    </r>
    <r>
      <rPr>
        <sz val="8"/>
        <color theme="1"/>
        <rFont val="Meiryo"/>
        <family val="3"/>
        <charset val="128"/>
      </rPr>
      <t>ブリクストンキャリーバックパック 
-ワイド-</t>
    </r>
    <phoneticPr fontId="37"/>
  </si>
  <si>
    <r>
      <t xml:space="preserve">MB Sling -PLAID-
</t>
    </r>
    <r>
      <rPr>
        <sz val="8"/>
        <color theme="1"/>
        <rFont val="Meiryo"/>
        <family val="3"/>
        <charset val="128"/>
      </rPr>
      <t>MBスリング -プレイド-</t>
    </r>
    <phoneticPr fontId="37"/>
  </si>
  <si>
    <r>
      <t xml:space="preserve">Furry Belly Warmer
</t>
    </r>
    <r>
      <rPr>
        <sz val="8"/>
        <color theme="1"/>
        <rFont val="Meiryo"/>
        <family val="3"/>
        <charset val="128"/>
      </rPr>
      <t>ファーリーベリーウォーマー</t>
    </r>
    <phoneticPr fontId="37"/>
  </si>
  <si>
    <r>
      <t xml:space="preserve">Reflective Harness
</t>
    </r>
    <r>
      <rPr>
        <sz val="8"/>
        <color theme="1"/>
        <rFont val="Meiryo"/>
        <family val="3"/>
        <charset val="128"/>
      </rPr>
      <t>リフレクティブハーネス</t>
    </r>
    <phoneticPr fontId="37"/>
  </si>
  <si>
    <r>
      <t xml:space="preserve">Reflective Hands Free Leash
</t>
    </r>
    <r>
      <rPr>
        <sz val="8"/>
        <color theme="1"/>
        <rFont val="Meiryo"/>
        <family val="3"/>
        <charset val="128"/>
      </rPr>
      <t>リフレクティブハンズフリーリード</t>
    </r>
    <phoneticPr fontId="37"/>
  </si>
  <si>
    <r>
      <t xml:space="preserve">Reflective Leash
</t>
    </r>
    <r>
      <rPr>
        <sz val="8"/>
        <color theme="1"/>
        <rFont val="Meiryo"/>
        <family val="3"/>
        <charset val="128"/>
      </rPr>
      <t>リフレクティブリード</t>
    </r>
    <phoneticPr fontId="37"/>
  </si>
  <si>
    <r>
      <t xml:space="preserve">HANDS FREE LEASH
</t>
    </r>
    <r>
      <rPr>
        <sz val="8"/>
        <color theme="1"/>
        <rFont val="Meiryo"/>
        <family val="3"/>
        <charset val="128"/>
      </rPr>
      <t>ハンズフリーリード</t>
    </r>
    <phoneticPr fontId="37"/>
  </si>
  <si>
    <r>
      <t xml:space="preserve">Classic Harness
</t>
    </r>
    <r>
      <rPr>
        <sz val="8"/>
        <color theme="1"/>
        <rFont val="Meiryo"/>
        <family val="3"/>
        <charset val="128"/>
      </rPr>
      <t>クラシックハーネス</t>
    </r>
    <phoneticPr fontId="37"/>
  </si>
  <si>
    <r>
      <t xml:space="preserve">*Classic Harness
</t>
    </r>
    <r>
      <rPr>
        <sz val="8"/>
        <color theme="1"/>
        <rFont val="Meiryo"/>
        <family val="3"/>
        <charset val="128"/>
      </rPr>
      <t>クラシックハーネス</t>
    </r>
    <phoneticPr fontId="37"/>
  </si>
  <si>
    <r>
      <t xml:space="preserve">BOW TIE
</t>
    </r>
    <r>
      <rPr>
        <sz val="8"/>
        <color theme="1"/>
        <rFont val="Meiryo"/>
        <family val="3"/>
        <charset val="128"/>
      </rPr>
      <t>ボウタイ</t>
    </r>
    <phoneticPr fontId="37"/>
  </si>
  <si>
    <r>
      <t xml:space="preserve">UV Protection Snood
</t>
    </r>
    <r>
      <rPr>
        <sz val="8"/>
        <color theme="1"/>
        <rFont val="Meiryo"/>
        <family val="3"/>
        <charset val="128"/>
      </rPr>
      <t>UVプロテクションスヌード</t>
    </r>
    <phoneticPr fontId="37"/>
  </si>
  <si>
    <r>
      <t xml:space="preserve">Reversible Snood
</t>
    </r>
    <r>
      <rPr>
        <sz val="8"/>
        <color theme="1"/>
        <rFont val="Meiryo"/>
        <family val="3"/>
        <charset val="128"/>
      </rPr>
      <t>リバーシブルスヌード</t>
    </r>
    <phoneticPr fontId="37"/>
  </si>
  <si>
    <r>
      <t xml:space="preserve">Rain Leg Cover
</t>
    </r>
    <r>
      <rPr>
        <sz val="8"/>
        <color theme="1"/>
        <rFont val="Meiryo"/>
        <family val="3"/>
        <charset val="128"/>
      </rPr>
      <t>レインレッグカバー</t>
    </r>
    <phoneticPr fontId="37"/>
  </si>
  <si>
    <r>
      <t xml:space="preserve">Manner Pants
</t>
    </r>
    <r>
      <rPr>
        <sz val="8"/>
        <color theme="1"/>
        <rFont val="Meiryo"/>
        <family val="3"/>
        <charset val="128"/>
      </rPr>
      <t>マナーパンツ</t>
    </r>
    <phoneticPr fontId="37"/>
  </si>
  <si>
    <r>
      <t xml:space="preserve">Manner Belt
</t>
    </r>
    <r>
      <rPr>
        <sz val="8"/>
        <color theme="1"/>
        <rFont val="Meiryo"/>
        <family val="3"/>
        <charset val="128"/>
      </rPr>
      <t>マナーベルト</t>
    </r>
    <phoneticPr fontId="37"/>
  </si>
  <si>
    <r>
      <t xml:space="preserve">Belly Warmer
</t>
    </r>
    <r>
      <rPr>
        <sz val="8"/>
        <color theme="1"/>
        <rFont val="Meiryo"/>
        <family val="3"/>
        <charset val="128"/>
      </rPr>
      <t>ベリーウォーマー（はらまき）</t>
    </r>
    <phoneticPr fontId="37"/>
  </si>
  <si>
    <r>
      <t xml:space="preserve">Leg Warmer
</t>
    </r>
    <r>
      <rPr>
        <sz val="8"/>
        <color theme="1"/>
        <rFont val="Meiryo"/>
        <family val="3"/>
        <charset val="128"/>
      </rPr>
      <t>レッグウォーマー</t>
    </r>
    <phoneticPr fontId="37"/>
  </si>
  <si>
    <r>
      <t xml:space="preserve">Reflective Bottle Holder
</t>
    </r>
    <r>
      <rPr>
        <sz val="8"/>
        <color theme="1"/>
        <rFont val="Meiryo"/>
        <family val="3"/>
        <charset val="128"/>
      </rPr>
      <t>リフレクティブボトルホルダー</t>
    </r>
    <phoneticPr fontId="37"/>
  </si>
  <si>
    <r>
      <t xml:space="preserve">Reflective Buggy Clip
</t>
    </r>
    <r>
      <rPr>
        <sz val="8"/>
        <color theme="1"/>
        <rFont val="Meiryo"/>
        <family val="3"/>
        <charset val="128"/>
      </rPr>
      <t>リフレクティブバギークリップ</t>
    </r>
    <phoneticPr fontId="37"/>
  </si>
  <si>
    <t>うんちの臭いバリア袋 
パックタイプ</t>
    <phoneticPr fontId="37"/>
  </si>
  <si>
    <r>
      <t xml:space="preserve">Mini Pouch
</t>
    </r>
    <r>
      <rPr>
        <sz val="8"/>
        <color theme="1"/>
        <rFont val="Meiryo"/>
        <family val="3"/>
        <charset val="128"/>
      </rPr>
      <t>ミニポーチ</t>
    </r>
    <phoneticPr fontId="37"/>
  </si>
  <si>
    <r>
      <t xml:space="preserve">Manner Pouch
</t>
    </r>
    <r>
      <rPr>
        <sz val="8"/>
        <color theme="1"/>
        <rFont val="Meiryo"/>
        <family val="3"/>
        <charset val="128"/>
      </rPr>
      <t>マナーポーチ</t>
    </r>
    <phoneticPr fontId="37"/>
  </si>
  <si>
    <r>
      <t xml:space="preserve">Chalk Bag
</t>
    </r>
    <r>
      <rPr>
        <sz val="8"/>
        <color theme="1"/>
        <rFont val="Meiryo"/>
        <family val="3"/>
        <charset val="128"/>
      </rPr>
      <t>チョークバッグ</t>
    </r>
    <phoneticPr fontId="37"/>
  </si>
  <si>
    <r>
      <t xml:space="preserve">Messenger Osanpo Bag
</t>
    </r>
    <r>
      <rPr>
        <sz val="8"/>
        <color theme="1"/>
        <rFont val="Meiryo"/>
        <family val="3"/>
        <charset val="128"/>
      </rPr>
      <t>メッセンジャーおさんぽバッグ</t>
    </r>
    <phoneticPr fontId="37"/>
  </si>
  <si>
    <r>
      <t xml:space="preserve">Walking Body Bag
</t>
    </r>
    <r>
      <rPr>
        <sz val="8"/>
        <color theme="1"/>
        <rFont val="Meiryo"/>
        <family val="3"/>
        <charset val="128"/>
      </rPr>
      <t>ウォーキングボディバッグ</t>
    </r>
    <phoneticPr fontId="37"/>
  </si>
  <si>
    <r>
      <t xml:space="preserve">Joint Bottle Holder
</t>
    </r>
    <r>
      <rPr>
        <sz val="8"/>
        <color theme="1"/>
        <rFont val="Meiryo"/>
        <family val="3"/>
        <charset val="128"/>
      </rPr>
      <t>ジョイントボトルホルダー</t>
    </r>
    <phoneticPr fontId="37"/>
  </si>
  <si>
    <r>
      <t xml:space="preserve">Manner Bottle Cap
</t>
    </r>
    <r>
      <rPr>
        <sz val="8"/>
        <color theme="1"/>
        <rFont val="Meiryo"/>
        <family val="3"/>
        <charset val="128"/>
      </rPr>
      <t>マナーボトルキャップ</t>
    </r>
    <phoneticPr fontId="37"/>
  </si>
  <si>
    <r>
      <t xml:space="preserve">Reversible 3way Tote
</t>
    </r>
    <r>
      <rPr>
        <sz val="8"/>
        <color theme="1"/>
        <rFont val="Meiryo"/>
        <family val="3"/>
        <charset val="128"/>
      </rPr>
      <t>リバーシブル3ウェイトート</t>
    </r>
    <phoneticPr fontId="37"/>
  </si>
  <si>
    <r>
      <t xml:space="preserve">4way Big Bag
</t>
    </r>
    <r>
      <rPr>
        <sz val="8"/>
        <color theme="1"/>
        <rFont val="Meiryo"/>
        <family val="3"/>
        <charset val="128"/>
      </rPr>
      <t>4ウェイ ビッグバッグ</t>
    </r>
    <phoneticPr fontId="37"/>
  </si>
  <si>
    <r>
      <t xml:space="preserve">Rope Buggy Hook
</t>
    </r>
    <r>
      <rPr>
        <sz val="8"/>
        <color theme="1"/>
        <rFont val="Meiryo"/>
        <family val="3"/>
        <charset val="128"/>
      </rPr>
      <t>ロープバギーフック</t>
    </r>
    <phoneticPr fontId="37"/>
  </si>
  <si>
    <r>
      <t xml:space="preserve">Treats Pouch
</t>
    </r>
    <r>
      <rPr>
        <sz val="8"/>
        <color theme="1"/>
        <rFont val="Meiryo"/>
        <family val="3"/>
        <charset val="128"/>
      </rPr>
      <t>トリーツポーチ</t>
    </r>
    <phoneticPr fontId="37"/>
  </si>
  <si>
    <r>
      <t xml:space="preserve">Attachment  Pouch
</t>
    </r>
    <r>
      <rPr>
        <sz val="8"/>
        <color theme="1"/>
        <rFont val="Meiryo"/>
        <family val="3"/>
        <charset val="128"/>
      </rPr>
      <t>アタッチメントポーチ</t>
    </r>
    <phoneticPr fontId="37"/>
  </si>
  <si>
    <r>
      <t xml:space="preserve">SANKAKU Bowl
</t>
    </r>
    <r>
      <rPr>
        <sz val="8"/>
        <color theme="1"/>
        <rFont val="Meiryo"/>
        <family val="3"/>
        <charset val="128"/>
      </rPr>
      <t>さんかくボウル</t>
    </r>
    <phoneticPr fontId="37"/>
  </si>
  <si>
    <r>
      <t xml:space="preserve">Osanpo Bag
</t>
    </r>
    <r>
      <rPr>
        <sz val="8"/>
        <color theme="1"/>
        <rFont val="Meiryo"/>
        <family val="3"/>
        <charset val="128"/>
      </rPr>
      <t>おさんぽバッグ</t>
    </r>
    <phoneticPr fontId="37"/>
  </si>
  <si>
    <r>
      <t xml:space="preserve">Osanpo Mini Tote
</t>
    </r>
    <r>
      <rPr>
        <sz val="8"/>
        <color theme="1"/>
        <rFont val="Meiryo"/>
        <family val="3"/>
        <charset val="128"/>
      </rPr>
      <t>おさんぽミニトート</t>
    </r>
    <phoneticPr fontId="37"/>
  </si>
  <si>
    <r>
      <t xml:space="preserve">Marble Combination Bowls
</t>
    </r>
    <r>
      <rPr>
        <sz val="8"/>
        <color theme="1"/>
        <rFont val="Meiryo"/>
        <family val="3"/>
        <charset val="128"/>
      </rPr>
      <t>マーブルコンビネーションボウルズ</t>
    </r>
    <phoneticPr fontId="37"/>
  </si>
  <si>
    <r>
      <t xml:space="preserve">Marble Bowl
</t>
    </r>
    <r>
      <rPr>
        <sz val="8"/>
        <color theme="1"/>
        <rFont val="Meiryo"/>
        <family val="3"/>
        <charset val="128"/>
      </rPr>
      <t>マーブルボウル</t>
    </r>
    <phoneticPr fontId="37"/>
  </si>
  <si>
    <r>
      <t xml:space="preserve">Round Bowl
</t>
    </r>
    <r>
      <rPr>
        <sz val="8"/>
        <color theme="1"/>
        <rFont val="Meiryo"/>
        <family val="3"/>
        <charset val="128"/>
      </rPr>
      <t>ラウンドボウル</t>
    </r>
    <phoneticPr fontId="37"/>
  </si>
  <si>
    <r>
      <t xml:space="preserve">Marble Silicone Pack
</t>
    </r>
    <r>
      <rPr>
        <sz val="8"/>
        <color theme="1"/>
        <rFont val="Meiryo"/>
        <family val="3"/>
        <charset val="128"/>
      </rPr>
      <t>マーブルシリコーンパック</t>
    </r>
    <phoneticPr fontId="37"/>
  </si>
  <si>
    <r>
      <t xml:space="preserve">Wood Stick Toy
</t>
    </r>
    <r>
      <rPr>
        <sz val="8"/>
        <color theme="1"/>
        <rFont val="Meiryo"/>
        <family val="3"/>
        <charset val="128"/>
      </rPr>
      <t>ウッドスティックトイ</t>
    </r>
    <phoneticPr fontId="37"/>
  </si>
  <si>
    <r>
      <t xml:space="preserve">Tender Care Flat Peggy
</t>
    </r>
    <r>
      <rPr>
        <sz val="8"/>
        <color theme="1"/>
        <rFont val="Meiryo"/>
        <family val="3"/>
        <charset val="128"/>
      </rPr>
      <t>テンダーケアフラットペギー</t>
    </r>
    <phoneticPr fontId="37"/>
  </si>
  <si>
    <r>
      <t xml:space="preserve">Latex Bone Toy Large
</t>
    </r>
    <r>
      <rPr>
        <sz val="8"/>
        <color theme="1"/>
        <rFont val="Meiryo"/>
        <family val="3"/>
        <charset val="128"/>
      </rPr>
      <t>ラテックスボーントイ ラージ</t>
    </r>
    <phoneticPr fontId="37"/>
  </si>
  <si>
    <r>
      <t xml:space="preserve">MB Dog Mannequin
</t>
    </r>
    <r>
      <rPr>
        <sz val="8"/>
        <color theme="1"/>
        <rFont val="Meiryo"/>
        <family val="3"/>
        <charset val="128"/>
      </rPr>
      <t>MBドッグマヌカン</t>
    </r>
    <phoneticPr fontId="37"/>
  </si>
  <si>
    <r>
      <t xml:space="preserve">MB Tennis Balls
</t>
    </r>
    <r>
      <rPr>
        <sz val="8"/>
        <color theme="1"/>
        <rFont val="Meiryo"/>
        <family val="3"/>
        <charset val="128"/>
      </rPr>
      <t>MBテニスボールズ</t>
    </r>
    <phoneticPr fontId="37"/>
  </si>
  <si>
    <r>
      <t xml:space="preserve">Peggy Plumper Ball
</t>
    </r>
    <r>
      <rPr>
        <sz val="8"/>
        <color theme="1"/>
        <rFont val="Meiryo"/>
        <family val="3"/>
        <charset val="128"/>
      </rPr>
      <t>ペギープランパーボール</t>
    </r>
    <phoneticPr fontId="37"/>
  </si>
  <si>
    <t>アソート
不可</t>
    <phoneticPr fontId="37"/>
  </si>
  <si>
    <t>アソート
可</t>
    <phoneticPr fontId="37"/>
  </si>
  <si>
    <r>
      <t xml:space="preserve">Ball's Beanie
</t>
    </r>
    <r>
      <rPr>
        <sz val="8"/>
        <color theme="1"/>
        <rFont val="Meiryo"/>
        <family val="3"/>
        <charset val="128"/>
      </rPr>
      <t>ボールズビーニー</t>
    </r>
    <phoneticPr fontId="37"/>
  </si>
  <si>
    <r>
      <t xml:space="preserve">Rope Disc Toy
</t>
    </r>
    <r>
      <rPr>
        <sz val="8"/>
        <color theme="1"/>
        <rFont val="Meiryo"/>
        <family val="3"/>
        <charset val="128"/>
      </rPr>
      <t>ロープディスクトイ</t>
    </r>
    <phoneticPr fontId="37"/>
  </si>
  <si>
    <r>
      <t xml:space="preserve">*Rope Disc Toy
</t>
    </r>
    <r>
      <rPr>
        <sz val="8"/>
        <color theme="1"/>
        <rFont val="Meiryo"/>
        <family val="3"/>
        <charset val="128"/>
      </rPr>
      <t>ロープディスクトイ</t>
    </r>
    <phoneticPr fontId="37"/>
  </si>
  <si>
    <r>
      <t xml:space="preserve">Gift Box Toy
</t>
    </r>
    <r>
      <rPr>
        <sz val="8"/>
        <color theme="1"/>
        <rFont val="Meiryo"/>
        <family val="3"/>
        <charset val="128"/>
      </rPr>
      <t>ギフトボックストイ</t>
    </r>
    <phoneticPr fontId="37"/>
  </si>
  <si>
    <r>
      <t xml:space="preserve">Die Hard Toy
</t>
    </r>
    <r>
      <rPr>
        <sz val="8"/>
        <color theme="1"/>
        <rFont val="Meiryo"/>
        <family val="3"/>
        <charset val="128"/>
      </rPr>
      <t>ダイハードトイ</t>
    </r>
    <phoneticPr fontId="37"/>
  </si>
  <si>
    <r>
      <t xml:space="preserve">Pari-Pari Booster 
</t>
    </r>
    <r>
      <rPr>
        <sz val="8"/>
        <color theme="1"/>
        <rFont val="Meiryo"/>
        <family val="3"/>
        <charset val="128"/>
      </rPr>
      <t>パリパリブースター</t>
    </r>
    <phoneticPr fontId="37"/>
  </si>
  <si>
    <r>
      <t xml:space="preserve">Pari-Pari Chips Bag
</t>
    </r>
    <r>
      <rPr>
        <sz val="8"/>
        <color theme="1"/>
        <rFont val="Meiryo"/>
        <family val="3"/>
        <charset val="128"/>
      </rPr>
      <t>パリパリチップスバッグ</t>
    </r>
    <phoneticPr fontId="37"/>
  </si>
  <si>
    <r>
      <t xml:space="preserve">MB Flying Disc Toy
</t>
    </r>
    <r>
      <rPr>
        <sz val="8"/>
        <color theme="1"/>
        <rFont val="Meiryo"/>
        <family val="3"/>
        <charset val="128"/>
      </rPr>
      <t>MBフライングディスクトイ</t>
    </r>
    <phoneticPr fontId="37"/>
  </si>
  <si>
    <r>
      <t xml:space="preserve">*Flying Express Toy
</t>
    </r>
    <r>
      <rPr>
        <sz val="8"/>
        <color theme="1"/>
        <rFont val="Meiryo"/>
        <family val="3"/>
        <charset val="128"/>
      </rPr>
      <t>フライングエクスプレストイ</t>
    </r>
    <phoneticPr fontId="37"/>
  </si>
  <si>
    <r>
      <rPr>
        <sz val="7"/>
        <color theme="1"/>
        <rFont val="Meiryo"/>
        <family val="3"/>
        <charset val="128"/>
      </rPr>
      <t>*Chi-bee Crazy Awesome Rope Toy</t>
    </r>
    <r>
      <rPr>
        <sz val="9"/>
        <color theme="1"/>
        <rFont val="Meiryo"/>
        <family val="3"/>
        <charset val="128"/>
      </rPr>
      <t xml:space="preserve">
</t>
    </r>
    <r>
      <rPr>
        <sz val="7"/>
        <color theme="1"/>
        <rFont val="Meiryo"/>
        <family val="3"/>
        <charset val="128"/>
      </rPr>
      <t>チービー クレイジーオーサムロープトイ</t>
    </r>
    <phoneticPr fontId="37"/>
  </si>
  <si>
    <r>
      <t xml:space="preserve">Kigurumi Peggy
</t>
    </r>
    <r>
      <rPr>
        <sz val="8"/>
        <color theme="1"/>
        <rFont val="Meiryo"/>
        <family val="3"/>
        <charset val="128"/>
      </rPr>
      <t>キグルミペギー</t>
    </r>
    <phoneticPr fontId="37"/>
  </si>
  <si>
    <r>
      <t xml:space="preserve">*Super Crazy Rope Toy
</t>
    </r>
    <r>
      <rPr>
        <sz val="8"/>
        <color theme="1"/>
        <rFont val="Meiryo"/>
        <family val="3"/>
        <charset val="128"/>
      </rPr>
      <t>スーパークレイジーロープトイ</t>
    </r>
    <phoneticPr fontId="37"/>
  </si>
  <si>
    <r>
      <t>Chi-bee/</t>
    </r>
    <r>
      <rPr>
        <sz val="7"/>
        <color theme="1"/>
        <rFont val="Meiryo UI"/>
        <family val="3"/>
        <charset val="128"/>
      </rPr>
      <t>MUSCLE NELSON</t>
    </r>
  </si>
  <si>
    <r>
      <t xml:space="preserve">*Crazy Awesome Rope Toy
</t>
    </r>
    <r>
      <rPr>
        <sz val="8"/>
        <color theme="1"/>
        <rFont val="Meiryo"/>
        <family val="3"/>
        <charset val="128"/>
      </rPr>
      <t>クレイジーオーサムロープトイ</t>
    </r>
    <phoneticPr fontId="37"/>
  </si>
  <si>
    <r>
      <t xml:space="preserve">Latex American Football Toy
</t>
    </r>
    <r>
      <rPr>
        <sz val="7"/>
        <color theme="1"/>
        <rFont val="Meiryo"/>
        <family val="3"/>
        <charset val="128"/>
      </rPr>
      <t>ラテックスアメリカンフットボールトイ</t>
    </r>
    <phoneticPr fontId="37"/>
  </si>
  <si>
    <r>
      <t xml:space="preserve">*Latex Diamond Toy
</t>
    </r>
    <r>
      <rPr>
        <sz val="8"/>
        <color theme="1"/>
        <rFont val="Meiryo"/>
        <family val="3"/>
        <charset val="128"/>
      </rPr>
      <t>ラテックス ダイヤモンドトイ</t>
    </r>
    <phoneticPr fontId="37"/>
  </si>
  <si>
    <r>
      <t xml:space="preserve">Latex Zigzag Egg Toy
</t>
    </r>
    <r>
      <rPr>
        <sz val="8"/>
        <color theme="1"/>
        <rFont val="Meiryo"/>
        <family val="3"/>
        <charset val="128"/>
      </rPr>
      <t>ラテックスジグザグエッグトイ</t>
    </r>
    <phoneticPr fontId="37"/>
  </si>
  <si>
    <r>
      <t xml:space="preserve">Latex Lemon Ball Toy
</t>
    </r>
    <r>
      <rPr>
        <sz val="8"/>
        <color theme="1"/>
        <rFont val="Meiryo"/>
        <family val="3"/>
        <charset val="128"/>
      </rPr>
      <t>ラテックスレモンボールトイ</t>
    </r>
    <phoneticPr fontId="37"/>
  </si>
  <si>
    <r>
      <t xml:space="preserve">Latex Mexican Skull Toy
</t>
    </r>
    <r>
      <rPr>
        <sz val="8"/>
        <color theme="1"/>
        <rFont val="Meiryo"/>
        <family val="3"/>
        <charset val="128"/>
      </rPr>
      <t>ラテックス メキシカンスカルトイ</t>
    </r>
    <phoneticPr fontId="37"/>
  </si>
  <si>
    <r>
      <t xml:space="preserve">*Training Silicone Toy / Bone
</t>
    </r>
    <r>
      <rPr>
        <sz val="7"/>
        <color theme="1"/>
        <rFont val="Meiryo"/>
        <family val="3"/>
        <charset val="128"/>
      </rPr>
      <t>トレーニングシリコーントイ / ボーン</t>
    </r>
    <phoneticPr fontId="37"/>
  </si>
  <si>
    <r>
      <t xml:space="preserve">Number Rope Toy
</t>
    </r>
    <r>
      <rPr>
        <sz val="8"/>
        <color theme="1"/>
        <rFont val="Meiryo"/>
        <family val="3"/>
        <charset val="128"/>
      </rPr>
      <t>ナンバーロープトイ</t>
    </r>
    <phoneticPr fontId="37"/>
  </si>
  <si>
    <r>
      <t xml:space="preserve">Wire Torso   </t>
    </r>
    <r>
      <rPr>
        <sz val="8"/>
        <color theme="1"/>
        <rFont val="Meiryo"/>
        <family val="3"/>
        <charset val="128"/>
      </rPr>
      <t>ワイヤートルソー</t>
    </r>
    <phoneticPr fontId="37"/>
  </si>
  <si>
    <t>終売</t>
    <rPh sb="0" eb="2">
      <t>シュウバイ</t>
    </rPh>
    <phoneticPr fontId="37"/>
  </si>
  <si>
    <t>残り僅か 再入荷無し</t>
    <rPh sb="0" eb="1">
      <t>ノコ</t>
    </rPh>
    <rPh sb="2" eb="3">
      <t>ワズ</t>
    </rPh>
    <rPh sb="5" eb="9">
      <t>サイニュウカナ</t>
    </rPh>
    <phoneticPr fontId="37"/>
  </si>
  <si>
    <t>終売</t>
    <phoneticPr fontId="37"/>
  </si>
  <si>
    <t>終売</t>
    <rPh sb="0" eb="2">
      <t>シュウバイ</t>
    </rPh>
    <phoneticPr fontId="37"/>
  </si>
  <si>
    <t>残り僅か 10月上旬入荷</t>
    <rPh sb="0" eb="1">
      <t>ノコ</t>
    </rPh>
    <rPh sb="2" eb="3">
      <t>ワズ</t>
    </rPh>
    <rPh sb="7" eb="8">
      <t>ガツ</t>
    </rPh>
    <rPh sb="8" eb="10">
      <t>ジョウジュン</t>
    </rPh>
    <rPh sb="10" eb="12">
      <t>ニュウカ</t>
    </rPh>
    <phoneticPr fontId="51"/>
  </si>
  <si>
    <t>残り僅か 9月中旬入荷</t>
    <rPh sb="0" eb="1">
      <t>ノコ</t>
    </rPh>
    <rPh sb="2" eb="3">
      <t>ワズ</t>
    </rPh>
    <rPh sb="6" eb="9">
      <t>ガツチュウジュン</t>
    </rPh>
    <rPh sb="9" eb="11">
      <t>ニュウカ</t>
    </rPh>
    <phoneticPr fontId="37"/>
  </si>
  <si>
    <t>残り僅か 再入荷無し</t>
    <rPh sb="0" eb="1">
      <t>ノコ</t>
    </rPh>
    <rPh sb="2" eb="3">
      <t>ワズ</t>
    </rPh>
    <rPh sb="5" eb="9">
      <t>サイニュウカナ</t>
    </rPh>
    <phoneticPr fontId="37"/>
  </si>
  <si>
    <t>残り僅か 再入荷無し</t>
    <phoneticPr fontId="37"/>
  </si>
  <si>
    <t>欠品 再入荷未定</t>
    <rPh sb="0" eb="2">
      <t>ケッピン</t>
    </rPh>
    <rPh sb="3" eb="8">
      <t>サイニュウカミテイ</t>
    </rPh>
    <phoneticPr fontId="37"/>
  </si>
  <si>
    <t>残り僅か 再入荷無し</t>
    <phoneticPr fontId="37"/>
  </si>
  <si>
    <t>残り僅か 9月中旬入荷</t>
  </si>
  <si>
    <t>残り僅か 9月中旬入荷</t>
    <phoneticPr fontId="37"/>
  </si>
  <si>
    <t>残り僅か 再入荷無し</t>
    <phoneticPr fontId="51"/>
  </si>
  <si>
    <t>欠品 11月上旬入荷</t>
    <rPh sb="5" eb="6">
      <t>ガツ</t>
    </rPh>
    <rPh sb="6" eb="8">
      <t>ジョウジュン</t>
    </rPh>
    <rPh sb="8" eb="10">
      <t>ニュウカ</t>
    </rPh>
    <phoneticPr fontId="37"/>
  </si>
  <si>
    <t>残り僅か 11月上旬入荷</t>
    <rPh sb="8" eb="9">
      <t>ウエ</t>
    </rPh>
    <phoneticPr fontId="24"/>
  </si>
  <si>
    <t>欠品 12月中旬入荷</t>
    <rPh sb="0" eb="2">
      <t>ケッピン</t>
    </rPh>
    <rPh sb="6" eb="7">
      <t>チュウ</t>
    </rPh>
    <phoneticPr fontId="24"/>
  </si>
  <si>
    <t>2026/8/25 更新</t>
    <phoneticPr fontId="37"/>
  </si>
  <si>
    <t>残り僅か 10月下旬入荷</t>
    <rPh sb="7" eb="12">
      <t>ガツゲジュンニュウカ</t>
    </rPh>
    <phoneticPr fontId="37"/>
  </si>
  <si>
    <t>欠品 10月上旬入荷</t>
    <rPh sb="0" eb="2">
      <t>ケッピン</t>
    </rPh>
    <rPh sb="5" eb="6">
      <t>ガツ</t>
    </rPh>
    <rPh sb="6" eb="8">
      <t>ジョウジュン</t>
    </rPh>
    <rPh sb="8" eb="10">
      <t>ニュウカ</t>
    </rPh>
    <phoneticPr fontId="37"/>
  </si>
  <si>
    <t>欠品 10月上旬入荷</t>
    <rPh sb="0" eb="2">
      <t>ケッピン</t>
    </rPh>
    <rPh sb="5" eb="6">
      <t>ガツ</t>
    </rPh>
    <rPh sb="6" eb="7">
      <t>ウエ</t>
    </rPh>
    <rPh sb="7" eb="8">
      <t>シュン</t>
    </rPh>
    <rPh sb="8" eb="10">
      <t>ニュウカ</t>
    </rPh>
    <phoneticPr fontId="3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</si>
</sst>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5" formatCode="&quot;¥&quot;#,##0;&quot;¥&quot;\-#,##0"/>
    <numFmt numFmtId="6" formatCode="&quot;¥&quot;#,##0;[Red]&quot;¥&quot;\-#,##0"/>
    <numFmt numFmtId="176" formatCode="&quot;¥&quot;#,##0_);[Red]\(&quot;¥&quot;#,##0\)"/>
    <numFmt numFmtId="177" formatCode="&quot;¥&quot;#,##0_);\(&quot;¥&quot;#,##0\)"/>
    <numFmt numFmtId="178" formatCode="0_);[Red]\(0\)"/>
    <numFmt numFmtId="179" formatCode="0_ "/>
  </numFmts>
  <fonts count="55">
    <font>
      <sz val="11"/>
      <color theme="1"/>
      <name val="Calibri"/>
      <scheme val="minor"/>
    </font>
    <font>
      <sz val="11"/>
      <color theme="1"/>
      <name val="Meiryo"/>
      <family val="3"/>
      <charset val="128"/>
    </font>
    <font>
      <sz val="24"/>
      <color theme="1"/>
      <name val="Meiryo"/>
      <family val="3"/>
      <charset val="128"/>
    </font>
    <font>
      <sz val="9"/>
      <color theme="1"/>
      <name val="Meiryo"/>
      <family val="3"/>
      <charset val="128"/>
    </font>
    <font>
      <b/>
      <sz val="11"/>
      <color rgb="FFFF0000"/>
      <name val="Meiryo"/>
      <family val="3"/>
      <charset val="128"/>
    </font>
    <font>
      <sz val="10"/>
      <color theme="1"/>
      <name val="Meiryo"/>
      <family val="3"/>
      <charset val="128"/>
    </font>
    <font>
      <sz val="11"/>
      <name val="Calibri"/>
      <family val="2"/>
    </font>
    <font>
      <sz val="11"/>
      <color theme="1"/>
      <name val="MS PGothic"/>
      <family val="3"/>
      <charset val="128"/>
    </font>
    <font>
      <sz val="9"/>
      <color rgb="FFFF0000"/>
      <name val="Meiryo"/>
      <family val="3"/>
      <charset val="128"/>
    </font>
    <font>
      <sz val="12"/>
      <color theme="1"/>
      <name val="Meiryo"/>
      <family val="3"/>
      <charset val="128"/>
    </font>
    <font>
      <b/>
      <sz val="11"/>
      <color theme="1"/>
      <name val="Meiryo"/>
      <family val="3"/>
      <charset val="128"/>
    </font>
    <font>
      <b/>
      <sz val="10"/>
      <color theme="1"/>
      <name val="Meiryo"/>
      <family val="3"/>
      <charset val="128"/>
    </font>
    <font>
      <b/>
      <sz val="10"/>
      <color rgb="FF000000"/>
      <name val="Meiryo"/>
      <family val="3"/>
      <charset val="128"/>
    </font>
    <font>
      <sz val="10"/>
      <color theme="1"/>
      <name val="MS PGothic"/>
      <family val="3"/>
      <charset val="128"/>
    </font>
    <font>
      <sz val="11"/>
      <color rgb="FFFF0000"/>
      <name val="MS PGothic"/>
      <family val="3"/>
      <charset val="128"/>
    </font>
    <font>
      <sz val="10"/>
      <color rgb="FFFF0000"/>
      <name val="Meiryo"/>
      <family val="3"/>
      <charset val="128"/>
    </font>
    <font>
      <b/>
      <sz val="10"/>
      <color rgb="FF2F2F2F"/>
      <name val="Meiryo"/>
      <family val="3"/>
      <charset val="128"/>
    </font>
    <font>
      <sz val="10"/>
      <color rgb="FF000000"/>
      <name val="Meiryo"/>
      <family val="3"/>
      <charset val="128"/>
    </font>
    <font>
      <sz val="9"/>
      <color theme="1"/>
      <name val="MS PGothic"/>
      <family val="3"/>
      <charset val="128"/>
    </font>
    <font>
      <b/>
      <sz val="14"/>
      <color theme="1"/>
      <name val="Meiryo"/>
      <family val="3"/>
      <charset val="128"/>
    </font>
    <font>
      <b/>
      <sz val="11"/>
      <color theme="1"/>
      <name val="MS PGothic"/>
      <family val="3"/>
      <charset val="128"/>
    </font>
    <font>
      <b/>
      <sz val="13"/>
      <color theme="1"/>
      <name val="Meiryo"/>
      <family val="3"/>
      <charset val="128"/>
    </font>
    <font>
      <sz val="8"/>
      <color rgb="FF000000"/>
      <name val="Meiryo"/>
      <family val="3"/>
      <charset val="128"/>
    </font>
    <font>
      <b/>
      <sz val="10"/>
      <color rgb="FFFF0000"/>
      <name val="Meiryo"/>
      <family val="3"/>
      <charset val="128"/>
    </font>
    <font>
      <sz val="11"/>
      <color rgb="FF000000"/>
      <name val="Meiryo"/>
      <family val="3"/>
      <charset val="128"/>
    </font>
    <font>
      <sz val="10"/>
      <color rgb="FFEE0000"/>
      <name val="Meiryo"/>
      <family val="3"/>
      <charset val="128"/>
    </font>
    <font>
      <i/>
      <sz val="10"/>
      <color theme="1"/>
      <name val="Meiryo"/>
      <family val="3"/>
      <charset val="128"/>
    </font>
    <font>
      <b/>
      <sz val="10"/>
      <color rgb="FF000000"/>
      <name val="Hiragino Kaku Gothic ProN"/>
    </font>
    <font>
      <sz val="11"/>
      <color theme="1"/>
      <name val="Calibri"/>
      <family val="2"/>
      <scheme val="minor"/>
    </font>
    <font>
      <b/>
      <sz val="24"/>
      <color theme="1"/>
      <name val="Meiryo UI"/>
      <family val="3"/>
      <charset val="128"/>
    </font>
    <font>
      <sz val="24"/>
      <color theme="1"/>
      <name val="Meiryo UI"/>
      <family val="3"/>
      <charset val="128"/>
    </font>
    <font>
      <b/>
      <sz val="11"/>
      <color theme="1"/>
      <name val="Meiryo UI"/>
      <family val="3"/>
      <charset val="128"/>
    </font>
    <font>
      <sz val="11"/>
      <color theme="1"/>
      <name val="Meiryo UI"/>
      <family val="3"/>
      <charset val="128"/>
    </font>
    <font>
      <b/>
      <sz val="11"/>
      <color rgb="FFFF0000"/>
      <name val="Meiryo UI"/>
      <family val="3"/>
      <charset val="128"/>
    </font>
    <font>
      <sz val="10"/>
      <color rgb="FFFF0000"/>
      <name val="Meiryo UI"/>
      <family val="3"/>
      <charset val="128"/>
    </font>
    <font>
      <sz val="10"/>
      <color theme="1"/>
      <name val="Meiryo UI"/>
      <family val="3"/>
      <charset val="128"/>
    </font>
    <font>
      <b/>
      <sz val="10"/>
      <color theme="1"/>
      <name val="Meiryo UI"/>
      <family val="3"/>
      <charset val="128"/>
    </font>
    <font>
      <sz val="6"/>
      <name val="Calibri"/>
      <family val="3"/>
      <charset val="128"/>
      <scheme val="minor"/>
    </font>
    <font>
      <sz val="8"/>
      <color theme="1"/>
      <name val="Meiryo"/>
      <family val="3"/>
      <charset val="128"/>
    </font>
    <font>
      <sz val="7"/>
      <color theme="1"/>
      <name val="Meiryo"/>
      <family val="3"/>
      <charset val="128"/>
    </font>
    <font>
      <sz val="8"/>
      <name val="Calibri"/>
      <family val="2"/>
    </font>
    <font>
      <sz val="7"/>
      <color rgb="FFEE0000"/>
      <name val="Meiryo"/>
      <family val="3"/>
      <charset val="128"/>
    </font>
    <font>
      <sz val="7"/>
      <name val="Calibri"/>
      <family val="2"/>
    </font>
    <font>
      <sz val="7"/>
      <color rgb="FFFF0000"/>
      <name val="Meiryo"/>
      <family val="3"/>
      <charset val="128"/>
    </font>
    <font>
      <sz val="7"/>
      <color rgb="FF0070C0"/>
      <name val="Meiryo"/>
      <family val="3"/>
      <charset val="128"/>
    </font>
    <font>
      <sz val="7"/>
      <color theme="4"/>
      <name val="Meiryo"/>
      <family val="3"/>
      <charset val="128"/>
    </font>
    <font>
      <b/>
      <sz val="8"/>
      <color theme="1"/>
      <name val="Meiryo"/>
      <family val="3"/>
      <charset val="128"/>
    </font>
    <font>
      <b/>
      <sz val="8"/>
      <color rgb="FF000000"/>
      <name val="Meiryo"/>
      <family val="3"/>
      <charset val="128"/>
    </font>
    <font>
      <sz val="8"/>
      <color theme="1"/>
      <name val="Calibri"/>
      <family val="2"/>
      <scheme val="minor"/>
    </font>
    <font>
      <sz val="8"/>
      <color theme="1"/>
      <name val="MS PGothic"/>
      <family val="3"/>
      <charset val="128"/>
    </font>
    <font>
      <sz val="7"/>
      <color theme="1"/>
      <name val="Meiryo UI"/>
      <family val="3"/>
      <charset val="128"/>
    </font>
    <font>
      <sz val="6"/>
      <name val="ＭＳ Ｐゴシック"/>
      <family val="3"/>
      <charset val="128"/>
    </font>
    <font>
      <sz val="10"/>
      <color rgb="FF000000"/>
      <name val="Meiryo ui"/>
      <family val="3"/>
      <charset val="128"/>
    </font>
    <font>
      <b/>
      <sz val="10"/>
      <color rgb="FF000000"/>
      <name val="Meiryo ui"/>
      <family val="3"/>
      <charset val="128"/>
    </font>
    <font>
      <sz val="11"/>
      <color rgb="FF000000"/>
      <name val="Meiryo ui"/>
      <family val="3"/>
      <charset val="128"/>
    </font>
  </fonts>
  <fills count="26">
    <fill>
      <patternFill patternType="none"/>
    </fill>
    <fill>
      <patternFill patternType="gray125"/>
    </fill>
    <fill>
      <patternFill patternType="solid">
        <fgColor rgb="FFFFF2CB"/>
        <bgColor rgb="FFFFF2CB"/>
      </patternFill>
    </fill>
    <fill>
      <patternFill patternType="solid">
        <fgColor rgb="FFFFFF00"/>
        <bgColor rgb="FFFFFF00"/>
      </patternFill>
    </fill>
    <fill>
      <patternFill patternType="solid">
        <fgColor rgb="FFFBE4D5"/>
        <bgColor rgb="FFFBE4D5"/>
      </patternFill>
    </fill>
    <fill>
      <patternFill patternType="solid">
        <fgColor rgb="FFE2EFD9"/>
        <bgColor rgb="FFE2EFD9"/>
      </patternFill>
    </fill>
    <fill>
      <patternFill patternType="solid">
        <fgColor rgb="FFFEF2CB"/>
        <bgColor rgb="FFFEF2CB"/>
      </patternFill>
    </fill>
    <fill>
      <patternFill patternType="solid">
        <fgColor theme="0"/>
        <bgColor theme="0"/>
      </patternFill>
    </fill>
    <fill>
      <patternFill patternType="solid">
        <fgColor rgb="FFDEEAF6"/>
        <bgColor rgb="FFDEEAF6"/>
      </patternFill>
    </fill>
    <fill>
      <patternFill patternType="solid">
        <fgColor rgb="FFBFBFBF"/>
        <bgColor rgb="FFBFBFBF"/>
      </patternFill>
    </fill>
    <fill>
      <patternFill patternType="solid">
        <fgColor rgb="FFC00000"/>
        <bgColor rgb="FFC00000"/>
      </patternFill>
    </fill>
    <fill>
      <patternFill patternType="solid">
        <fgColor theme="7"/>
        <bgColor theme="7"/>
      </patternFill>
    </fill>
    <fill>
      <patternFill patternType="solid">
        <fgColor theme="9"/>
        <bgColor theme="9"/>
      </patternFill>
    </fill>
    <fill>
      <patternFill patternType="solid">
        <fgColor theme="4"/>
        <bgColor theme="4"/>
      </patternFill>
    </fill>
    <fill>
      <patternFill patternType="solid">
        <fgColor rgb="FFFFD965"/>
        <bgColor rgb="FFFFD965"/>
      </patternFill>
    </fill>
    <fill>
      <patternFill patternType="solid">
        <fgColor theme="5"/>
        <bgColor theme="5"/>
      </patternFill>
    </fill>
    <fill>
      <patternFill patternType="solid">
        <fgColor rgb="FFA8D08D"/>
        <bgColor rgb="FFA8D08D"/>
      </patternFill>
    </fill>
    <fill>
      <patternFill patternType="solid">
        <fgColor rgb="FFCCCCFF"/>
        <bgColor rgb="FFCCCCFF"/>
      </patternFill>
    </fill>
    <fill>
      <patternFill patternType="solid">
        <fgColor rgb="FFF4B083"/>
        <bgColor rgb="FFF4B083"/>
      </patternFill>
    </fill>
    <fill>
      <patternFill patternType="solid">
        <fgColor rgb="FFAFFC9A"/>
        <bgColor rgb="FFAFFC9A"/>
      </patternFill>
    </fill>
    <fill>
      <patternFill patternType="solid">
        <fgColor theme="0" tint="-0.249977111117893"/>
        <bgColor indexed="64"/>
      </patternFill>
    </fill>
    <fill>
      <patternFill patternType="solid">
        <fgColor theme="0" tint="-0.249977111117893"/>
        <bgColor rgb="FFFFF2CB"/>
      </patternFill>
    </fill>
    <fill>
      <patternFill patternType="solid">
        <fgColor rgb="FFFFFF00"/>
        <bgColor indexed="64"/>
      </patternFill>
    </fill>
    <fill>
      <patternFill patternType="solid">
        <fgColor theme="0"/>
        <bgColor indexed="64"/>
      </patternFill>
    </fill>
    <fill>
      <patternFill patternType="solid">
        <fgColor theme="7" tint="0.79998168889431442"/>
        <bgColor rgb="FFFFF2CB"/>
      </patternFill>
    </fill>
    <fill>
      <patternFill patternType="solid">
        <fgColor rgb="FFFFFFFF"/>
        <bgColor rgb="FF000000"/>
      </patternFill>
    </fill>
  </fills>
  <borders count="153">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style="double">
        <color rgb="FF000000"/>
      </bottom>
      <diagonal/>
    </border>
    <border>
      <left/>
      <right/>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medium">
        <color rgb="FF000000"/>
      </left>
      <right/>
      <top style="medium">
        <color rgb="FF000000"/>
      </top>
      <bottom style="double">
        <color rgb="FF000000"/>
      </bottom>
      <diagonal/>
    </border>
    <border>
      <left/>
      <right style="medium">
        <color rgb="FF000000"/>
      </right>
      <top style="medium">
        <color rgb="FF000000"/>
      </top>
      <bottom style="double">
        <color rgb="FF000000"/>
      </bottom>
      <diagonal/>
    </border>
    <border>
      <left style="medium">
        <color rgb="FF000000"/>
      </left>
      <right style="medium">
        <color rgb="FF000000"/>
      </right>
      <top style="medium">
        <color rgb="FF000000"/>
      </top>
      <bottom style="double">
        <color rgb="FF000000"/>
      </bottom>
      <diagonal/>
    </border>
    <border>
      <left style="thin">
        <color rgb="FF000000"/>
      </left>
      <right/>
      <top/>
      <bottom style="hair">
        <color rgb="FF000000"/>
      </bottom>
      <diagonal/>
    </border>
    <border>
      <left style="thin">
        <color rgb="FF000000"/>
      </left>
      <right style="thin">
        <color rgb="FF000000"/>
      </right>
      <top/>
      <bottom style="hair">
        <color rgb="FF000000"/>
      </bottom>
      <diagonal/>
    </border>
    <border>
      <left style="thin">
        <color rgb="FF000000"/>
      </left>
      <right style="thin">
        <color rgb="FF000000"/>
      </right>
      <top style="thin">
        <color rgb="FF000000"/>
      </top>
      <bottom style="hair">
        <color rgb="FF000000"/>
      </bottom>
      <diagonal/>
    </border>
    <border>
      <left style="thin">
        <color rgb="FF000000"/>
      </left>
      <right/>
      <top style="thin">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right style="thin">
        <color rgb="FF000000"/>
      </right>
      <top/>
      <bottom/>
      <diagonal/>
    </border>
    <border>
      <left/>
      <right style="thin">
        <color rgb="FF000000"/>
      </right>
      <top style="thin">
        <color rgb="FF000000"/>
      </top>
      <bottom/>
      <diagonal/>
    </border>
    <border>
      <left style="thin">
        <color rgb="FF000000"/>
      </left>
      <right style="thin">
        <color rgb="FF000000"/>
      </right>
      <top style="double">
        <color rgb="FF000000"/>
      </top>
      <bottom/>
      <diagonal/>
    </border>
    <border>
      <left style="thin">
        <color rgb="FF000000"/>
      </left>
      <right style="thin">
        <color rgb="FF000000"/>
      </right>
      <top/>
      <bottom/>
      <diagonal/>
    </border>
    <border>
      <left style="thin">
        <color rgb="FF000000"/>
      </left>
      <right style="thin">
        <color rgb="FF000000"/>
      </right>
      <top/>
      <bottom style="hair">
        <color rgb="FF000000"/>
      </bottom>
      <diagonal/>
    </border>
    <border>
      <left style="thin">
        <color rgb="FF000000"/>
      </left>
      <right/>
      <top/>
      <bottom style="hair">
        <color rgb="FF000000"/>
      </bottom>
      <diagonal/>
    </border>
    <border>
      <left style="thin">
        <color rgb="FF000000"/>
      </left>
      <right style="medium">
        <color rgb="FF000000"/>
      </right>
      <top/>
      <bottom style="hair">
        <color rgb="FF000000"/>
      </bottom>
      <diagonal/>
    </border>
    <border>
      <left/>
      <right style="thin">
        <color rgb="FF000000"/>
      </right>
      <top style="thin">
        <color rgb="FF000000"/>
      </top>
      <bottom style="hair">
        <color rgb="FF000000"/>
      </bottom>
      <diagonal/>
    </border>
    <border>
      <left style="medium">
        <color rgb="FF000000"/>
      </left>
      <right/>
      <top/>
      <bottom style="hair">
        <color rgb="FF000000"/>
      </bottom>
      <diagonal/>
    </border>
    <border>
      <left style="thin">
        <color rgb="FF000000"/>
      </left>
      <right/>
      <top style="thin">
        <color rgb="FF000000"/>
      </top>
      <bottom style="hair">
        <color rgb="FF000000"/>
      </bottom>
      <diagonal/>
    </border>
    <border>
      <left/>
      <right style="medium">
        <color rgb="FF000000"/>
      </right>
      <top style="double">
        <color rgb="FF000000"/>
      </top>
      <bottom style="hair">
        <color rgb="FF000000"/>
      </bottom>
      <diagonal/>
    </border>
    <border>
      <left style="medium">
        <color rgb="FF000000"/>
      </left>
      <right style="medium">
        <color rgb="FF000000"/>
      </right>
      <top/>
      <bottom style="hair">
        <color rgb="FF000000"/>
      </bottom>
      <diagonal/>
    </border>
    <border>
      <left style="medium">
        <color rgb="FF000000"/>
      </left>
      <right/>
      <top style="thin">
        <color rgb="FF000000"/>
      </top>
      <bottom style="hair">
        <color rgb="FF000000"/>
      </bottom>
      <diagonal/>
    </border>
    <border>
      <left/>
      <right/>
      <top/>
      <bottom style="hair">
        <color rgb="FF000000"/>
      </bottom>
      <diagonal/>
    </border>
    <border>
      <left/>
      <right style="medium">
        <color rgb="FF000000"/>
      </right>
      <top style="thin">
        <color rgb="FF000000"/>
      </top>
      <bottom style="hair">
        <color rgb="FF000000"/>
      </bottom>
      <diagonal/>
    </border>
    <border>
      <left style="thin">
        <color rgb="FF000000"/>
      </left>
      <right style="thin">
        <color rgb="FF000000"/>
      </right>
      <top style="hair">
        <color rgb="FF000000"/>
      </top>
      <bottom style="hair">
        <color rgb="FF000000"/>
      </bottom>
      <diagonal/>
    </border>
    <border>
      <left/>
      <right style="medium">
        <color rgb="FF000000"/>
      </right>
      <top/>
      <bottom style="hair">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hair">
        <color rgb="FF000000"/>
      </top>
      <bottom style="hair">
        <color rgb="FF000000"/>
      </bottom>
      <diagonal/>
    </border>
    <border>
      <left style="thin">
        <color rgb="FF000000"/>
      </left>
      <right style="thin">
        <color rgb="FF000000"/>
      </right>
      <top style="hair">
        <color rgb="FF000000"/>
      </top>
      <bottom style="thin">
        <color rgb="FF000000"/>
      </bottom>
      <diagonal/>
    </border>
    <border>
      <left style="thin">
        <color rgb="FF000000"/>
      </left>
      <right style="thin">
        <color rgb="FF000000"/>
      </right>
      <top style="hair">
        <color rgb="FF000000"/>
      </top>
      <bottom/>
      <diagonal/>
    </border>
    <border>
      <left style="thin">
        <color rgb="FF000000"/>
      </left>
      <right style="thin">
        <color rgb="FF000000"/>
      </right>
      <top/>
      <bottom style="thin">
        <color rgb="FF000000"/>
      </bottom>
      <diagonal/>
    </border>
    <border>
      <left style="thin">
        <color rgb="FF000000"/>
      </left>
      <right style="medium">
        <color rgb="FF000000"/>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top style="hair">
        <color rgb="FF000000"/>
      </top>
      <bottom style="hair">
        <color rgb="FF000000"/>
      </bottom>
      <diagonal/>
    </border>
    <border>
      <left/>
      <right style="medium">
        <color rgb="FF000000"/>
      </right>
      <top style="hair">
        <color rgb="FF000000"/>
      </top>
      <bottom style="hair">
        <color rgb="FF000000"/>
      </bottom>
      <diagonal/>
    </border>
    <border>
      <left style="thin">
        <color rgb="FF000000"/>
      </left>
      <right style="medium">
        <color rgb="FF000000"/>
      </right>
      <top/>
      <bottom style="thin">
        <color rgb="FF000000"/>
      </bottom>
      <diagonal/>
    </border>
    <border>
      <left style="medium">
        <color rgb="FF000000"/>
      </left>
      <right/>
      <top style="hair">
        <color rgb="FF000000"/>
      </top>
      <bottom style="hair">
        <color rgb="FF000000"/>
      </bottom>
      <diagonal/>
    </border>
    <border>
      <left style="medium">
        <color rgb="FF000000"/>
      </left>
      <right style="medium">
        <color rgb="FF000000"/>
      </right>
      <top style="hair">
        <color rgb="FF000000"/>
      </top>
      <bottom style="hair">
        <color rgb="FF000000"/>
      </bottom>
      <diagonal/>
    </border>
    <border>
      <left style="medium">
        <color rgb="FF000000"/>
      </left>
      <right/>
      <top/>
      <bottom style="thin">
        <color rgb="FF000000"/>
      </bottom>
      <diagonal/>
    </border>
    <border>
      <left/>
      <right style="medium">
        <color rgb="FF000000"/>
      </right>
      <top style="hair">
        <color rgb="FF000000"/>
      </top>
      <bottom style="thin">
        <color rgb="FF000000"/>
      </bottom>
      <diagonal/>
    </border>
    <border>
      <left style="thin">
        <color rgb="FF000000"/>
      </left>
      <right/>
      <top style="hair">
        <color rgb="FF000000"/>
      </top>
      <bottom style="thin">
        <color rgb="FF000000"/>
      </bottom>
      <diagonal/>
    </border>
    <border>
      <left/>
      <right style="thin">
        <color rgb="FF000000"/>
      </right>
      <top/>
      <bottom style="thin">
        <color rgb="FF000000"/>
      </bottom>
      <diagonal/>
    </border>
    <border>
      <left style="thin">
        <color rgb="FF000000"/>
      </left>
      <right/>
      <top style="hair">
        <color rgb="FF000000"/>
      </top>
      <bottom style="thin">
        <color rgb="FF000000"/>
      </bottom>
      <diagonal/>
    </border>
    <border>
      <left style="medium">
        <color rgb="FF000000"/>
      </left>
      <right/>
      <top style="hair">
        <color rgb="FF000000"/>
      </top>
      <bottom style="thin">
        <color rgb="FF000000"/>
      </bottom>
      <diagonal/>
    </border>
    <border>
      <left style="medium">
        <color rgb="FF000000"/>
      </left>
      <right style="medium">
        <color rgb="FF000000"/>
      </right>
      <top style="hair">
        <color rgb="FF000000"/>
      </top>
      <bottom style="thin">
        <color rgb="FF000000"/>
      </bottom>
      <diagonal/>
    </border>
    <border>
      <left style="medium">
        <color rgb="FF000000"/>
      </left>
      <right/>
      <top/>
      <bottom/>
      <diagonal/>
    </border>
    <border>
      <left/>
      <right style="thin">
        <color rgb="FF000000"/>
      </right>
      <top/>
      <bottom style="hair">
        <color rgb="FF000000"/>
      </bottom>
      <diagonal/>
    </border>
    <border>
      <left/>
      <right style="medium">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right style="thin">
        <color rgb="FF000000"/>
      </right>
      <top style="hair">
        <color rgb="FF000000"/>
      </top>
      <bottom style="hair">
        <color rgb="FF000000"/>
      </bottom>
      <diagonal/>
    </border>
    <border>
      <left/>
      <right style="thin">
        <color rgb="FF000000"/>
      </right>
      <top style="hair">
        <color rgb="FF000000"/>
      </top>
      <bottom/>
      <diagonal/>
    </border>
    <border>
      <left style="thin">
        <color rgb="FF000000"/>
      </left>
      <right style="medium">
        <color rgb="FF000000"/>
      </right>
      <top/>
      <bottom style="hair">
        <color rgb="FF000000"/>
      </bottom>
      <diagonal/>
    </border>
    <border>
      <left style="medium">
        <color rgb="FF000000"/>
      </left>
      <right/>
      <top/>
      <bottom style="hair">
        <color rgb="FF000000"/>
      </bottom>
      <diagonal/>
    </border>
    <border>
      <left/>
      <right style="medium">
        <color rgb="FF000000"/>
      </right>
      <top/>
      <bottom style="hair">
        <color rgb="FF000000"/>
      </bottom>
      <diagonal/>
    </border>
    <border>
      <left/>
      <right/>
      <top style="hair">
        <color rgb="FF000000"/>
      </top>
      <bottom style="thin">
        <color rgb="FF000000"/>
      </bottom>
      <diagonal/>
    </border>
    <border>
      <left style="medium">
        <color rgb="FF000000"/>
      </left>
      <right/>
      <top style="thin">
        <color rgb="FF000000"/>
      </top>
      <bottom style="hair">
        <color rgb="FF000000"/>
      </bottom>
      <diagonal/>
    </border>
    <border>
      <left/>
      <right style="medium">
        <color rgb="FF000000"/>
      </right>
      <top/>
      <bottom style="hair">
        <color rgb="FF000000"/>
      </bottom>
      <diagonal/>
    </border>
    <border>
      <left style="medium">
        <color rgb="FF000000"/>
      </left>
      <right/>
      <top/>
      <bottom style="thin">
        <color rgb="FF000000"/>
      </bottom>
      <diagonal/>
    </border>
    <border>
      <left/>
      <right style="medium">
        <color rgb="FF000000"/>
      </right>
      <top/>
      <bottom style="thin">
        <color rgb="FF000000"/>
      </bottom>
      <diagonal/>
    </border>
    <border>
      <left style="medium">
        <color rgb="FF000000"/>
      </left>
      <right style="medium">
        <color rgb="FF000000"/>
      </right>
      <top/>
      <bottom style="thin">
        <color rgb="FF000000"/>
      </bottom>
      <diagonal/>
    </border>
    <border>
      <left style="hair">
        <color rgb="FF000000"/>
      </left>
      <right style="hair">
        <color rgb="FF000000"/>
      </right>
      <top style="hair">
        <color rgb="FF000000"/>
      </top>
      <bottom style="hair">
        <color rgb="FF000000"/>
      </bottom>
      <diagonal/>
    </border>
    <border>
      <left style="medium">
        <color rgb="FF000000"/>
      </left>
      <right/>
      <top style="hair">
        <color rgb="FF000000"/>
      </top>
      <bottom style="thin">
        <color rgb="FF000000"/>
      </bottom>
      <diagonal/>
    </border>
    <border>
      <left/>
      <right style="medium">
        <color rgb="FF000000"/>
      </right>
      <top style="hair">
        <color rgb="FF000000"/>
      </top>
      <bottom style="thin">
        <color rgb="FF000000"/>
      </bottom>
      <diagonal/>
    </border>
    <border>
      <left/>
      <right style="medium">
        <color rgb="FF000000"/>
      </right>
      <top style="thin">
        <color rgb="FF000000"/>
      </top>
      <bottom style="hair">
        <color rgb="FF000000"/>
      </bottom>
      <diagonal/>
    </border>
    <border>
      <left/>
      <right/>
      <top style="hair">
        <color rgb="FF000000"/>
      </top>
      <bottom style="hair">
        <color rgb="FF000000"/>
      </bottom>
      <diagonal/>
    </border>
    <border>
      <left style="thin">
        <color rgb="FF000000"/>
      </left>
      <right/>
      <top/>
      <bottom/>
      <diagonal/>
    </border>
    <border>
      <left/>
      <right/>
      <top style="hair">
        <color rgb="FF000000"/>
      </top>
      <bottom/>
      <diagonal/>
    </border>
    <border>
      <left style="hair">
        <color rgb="FF000000"/>
      </left>
      <right style="thin">
        <color rgb="FF000000"/>
      </right>
      <top style="hair">
        <color rgb="FF000000"/>
      </top>
      <bottom/>
      <diagonal/>
    </border>
    <border>
      <left style="thin">
        <color rgb="FF000000"/>
      </left>
      <right style="thin">
        <color rgb="FF000000"/>
      </right>
      <top/>
      <bottom/>
      <diagonal/>
    </border>
    <border>
      <left style="thin">
        <color rgb="FF000000"/>
      </left>
      <right style="medium">
        <color rgb="FF000000"/>
      </right>
      <top/>
      <bottom/>
      <diagonal/>
    </border>
    <border>
      <left/>
      <right/>
      <top/>
      <bottom style="hair">
        <color rgb="FF000000"/>
      </bottom>
      <diagonal/>
    </border>
    <border>
      <left style="medium">
        <color rgb="FF000000"/>
      </left>
      <right/>
      <top style="hair">
        <color rgb="FF000000"/>
      </top>
      <bottom style="hair">
        <color rgb="FF000000"/>
      </bottom>
      <diagonal/>
    </border>
    <border>
      <left/>
      <right style="medium">
        <color rgb="FF000000"/>
      </right>
      <top style="hair">
        <color rgb="FF000000"/>
      </top>
      <bottom style="hair">
        <color rgb="FF000000"/>
      </bottom>
      <diagonal/>
    </border>
    <border>
      <left style="medium">
        <color rgb="FF000000"/>
      </left>
      <right/>
      <top style="hair">
        <color rgb="FF000000"/>
      </top>
      <bottom/>
      <diagonal/>
    </border>
    <border>
      <left/>
      <right style="thin">
        <color rgb="FF000000"/>
      </right>
      <top style="hair">
        <color rgb="FF000000"/>
      </top>
      <bottom style="thin">
        <color rgb="FF000000"/>
      </bottom>
      <diagonal/>
    </border>
    <border>
      <left/>
      <right/>
      <top style="hair">
        <color rgb="FF000000"/>
      </top>
      <bottom style="thin">
        <color rgb="FF000000"/>
      </bottom>
      <diagonal/>
    </border>
    <border>
      <left style="thin">
        <color rgb="FF000000"/>
      </left>
      <right style="medium">
        <color rgb="FF000000"/>
      </right>
      <top style="hair">
        <color rgb="FF000000"/>
      </top>
      <bottom style="thin">
        <color rgb="FF000000"/>
      </bottom>
      <diagonal/>
    </border>
    <border>
      <left style="thin">
        <color rgb="FF000000"/>
      </left>
      <right/>
      <top style="hair">
        <color rgb="FF000000"/>
      </top>
      <bottom/>
      <diagonal/>
    </border>
    <border>
      <left/>
      <right/>
      <top style="thin">
        <color rgb="FF000000"/>
      </top>
      <bottom style="hair">
        <color rgb="FF000000"/>
      </bottom>
      <diagonal/>
    </border>
    <border>
      <left style="thin">
        <color rgb="FF000000"/>
      </left>
      <right/>
      <top/>
      <bottom style="thin">
        <color rgb="FF000000"/>
      </bottom>
      <diagonal/>
    </border>
    <border>
      <left/>
      <right style="thin">
        <color rgb="FF000000"/>
      </right>
      <top style="hair">
        <color rgb="FF000000"/>
      </top>
      <bottom/>
      <diagonal/>
    </border>
    <border>
      <left style="thin">
        <color rgb="FF000000"/>
      </left>
      <right/>
      <top style="hair">
        <color rgb="FF000000"/>
      </top>
      <bottom/>
      <diagonal/>
    </border>
    <border>
      <left/>
      <right style="medium">
        <color rgb="FF000000"/>
      </right>
      <top style="hair">
        <color rgb="FF000000"/>
      </top>
      <bottom/>
      <diagonal/>
    </border>
    <border>
      <left style="medium">
        <color rgb="FF000000"/>
      </left>
      <right/>
      <top/>
      <bottom/>
      <diagonal/>
    </border>
    <border>
      <left style="thin">
        <color rgb="FF000000"/>
      </left>
      <right style="medium">
        <color rgb="FF000000"/>
      </right>
      <top/>
      <bottom/>
      <diagonal/>
    </border>
    <border>
      <left/>
      <right/>
      <top style="thin">
        <color rgb="FF000000"/>
      </top>
      <bottom style="hair">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top/>
      <bottom style="hair">
        <color rgb="FF000000"/>
      </bottom>
      <diagonal/>
    </border>
    <border>
      <left style="medium">
        <color rgb="FF000000"/>
      </left>
      <right/>
      <top style="thin">
        <color rgb="FF000000"/>
      </top>
      <bottom style="thin">
        <color rgb="FF000000"/>
      </bottom>
      <diagonal/>
    </border>
    <border>
      <left style="medium">
        <color rgb="FF000000"/>
      </left>
      <right style="medium">
        <color rgb="FF000000"/>
      </right>
      <top/>
      <bottom style="hair">
        <color rgb="FF000000"/>
      </bottom>
      <diagonal/>
    </border>
    <border>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right/>
      <top style="thin">
        <color rgb="FF000000"/>
      </top>
      <bottom/>
      <diagonal/>
    </border>
    <border>
      <left/>
      <right style="medium">
        <color rgb="FF000000"/>
      </right>
      <top/>
      <bottom/>
      <diagonal/>
    </border>
    <border>
      <left style="double">
        <color rgb="FF000000"/>
      </left>
      <right style="double">
        <color rgb="FF000000"/>
      </right>
      <top style="double">
        <color rgb="FF000000"/>
      </top>
      <bottom style="double">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style="dotted">
        <color rgb="FF000000"/>
      </bottom>
      <diagonal/>
    </border>
    <border>
      <left style="medium">
        <color rgb="FF000000"/>
      </left>
      <right style="medium">
        <color rgb="FF000000"/>
      </right>
      <top/>
      <bottom/>
      <diagonal/>
    </border>
    <border>
      <left style="double">
        <color rgb="FF000000"/>
      </left>
      <right/>
      <top style="double">
        <color rgb="FF000000"/>
      </top>
      <bottom/>
      <diagonal/>
    </border>
    <border>
      <left style="double">
        <color rgb="FF000000"/>
      </left>
      <right/>
      <top/>
      <bottom/>
      <diagonal/>
    </border>
    <border>
      <left/>
      <right/>
      <top style="double">
        <color rgb="FF000000"/>
      </top>
      <bottom style="medium">
        <color rgb="FF000000"/>
      </bottom>
      <diagonal/>
    </border>
    <border>
      <left/>
      <right style="thin">
        <color rgb="FF000000"/>
      </right>
      <top style="hair">
        <color rgb="FF000000"/>
      </top>
      <bottom style="thin">
        <color rgb="FF000000"/>
      </bottom>
      <diagonal/>
    </border>
    <border>
      <left style="thin">
        <color rgb="FF000000"/>
      </left>
      <right style="thin">
        <color rgb="FF000000"/>
      </right>
      <top style="hair">
        <color rgb="FF000000"/>
      </top>
      <bottom/>
      <diagonal/>
    </border>
    <border>
      <left style="medium">
        <color rgb="FF000000"/>
      </left>
      <right/>
      <top style="hair">
        <color rgb="FF000000"/>
      </top>
      <bottom/>
      <diagonal/>
    </border>
    <border>
      <left style="thin">
        <color rgb="FF000000"/>
      </left>
      <right/>
      <top/>
      <bottom style="hair">
        <color rgb="FF000000"/>
      </bottom>
      <diagonal/>
    </border>
    <border>
      <left style="medium">
        <color rgb="FF000000"/>
      </left>
      <right style="medium">
        <color rgb="FF000000"/>
      </right>
      <top style="hair">
        <color rgb="FF000000"/>
      </top>
      <bottom/>
      <diagonal/>
    </border>
    <border>
      <left style="thin">
        <color rgb="FF000000"/>
      </left>
      <right/>
      <top/>
      <bottom style="thin">
        <color rgb="FF000000"/>
      </bottom>
      <diagonal/>
    </border>
    <border>
      <left/>
      <right style="medium">
        <color rgb="FF000000"/>
      </right>
      <top style="hair">
        <color rgb="FF000000"/>
      </top>
      <bottom/>
      <diagonal/>
    </border>
    <border>
      <left/>
      <right style="thin">
        <color rgb="FF000000"/>
      </right>
      <top style="thin">
        <color rgb="FF000000"/>
      </top>
      <bottom style="hair">
        <color rgb="FF000000"/>
      </bottom>
      <diagonal/>
    </border>
    <border>
      <left/>
      <right style="medium">
        <color rgb="FF000000"/>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bottom style="thin">
        <color rgb="FF000000"/>
      </bottom>
      <diagonal/>
    </border>
    <border>
      <left/>
      <right/>
      <top/>
      <bottom/>
      <diagonal/>
    </border>
    <border>
      <left style="thin">
        <color rgb="FF000000"/>
      </left>
      <right style="medium">
        <color rgb="FF000000"/>
      </right>
      <top style="hair">
        <color rgb="FF000000"/>
      </top>
      <bottom/>
      <diagonal/>
    </border>
    <border>
      <left style="hair">
        <color rgb="FF000000"/>
      </left>
      <right style="hair">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bottom/>
      <diagonal/>
    </border>
    <border>
      <left/>
      <right style="medium">
        <color rgb="FF000000"/>
      </right>
      <top style="thin">
        <color rgb="FF000000"/>
      </top>
      <bottom/>
      <diagonal/>
    </border>
    <border>
      <left/>
      <right style="hair">
        <color rgb="FF000000"/>
      </right>
      <top style="hair">
        <color rgb="FF000000"/>
      </top>
      <bottom style="hair">
        <color rgb="FF000000"/>
      </bottom>
      <diagonal/>
    </border>
    <border>
      <left style="hair">
        <color rgb="FF000000"/>
      </left>
      <right/>
      <top/>
      <bottom/>
      <diagonal/>
    </border>
    <border>
      <left style="double">
        <color rgb="FF000000"/>
      </left>
      <right/>
      <top style="double">
        <color rgb="FF000000"/>
      </top>
      <bottom style="double">
        <color rgb="FF000000"/>
      </bottom>
      <diagonal/>
    </border>
    <border>
      <left/>
      <right style="hair">
        <color rgb="FF000000"/>
      </right>
      <top/>
      <bottom/>
      <diagonal/>
    </border>
    <border>
      <left style="hair">
        <color rgb="FF000000"/>
      </left>
      <right/>
      <top/>
      <bottom style="hair">
        <color rgb="FF000000"/>
      </bottom>
      <diagonal/>
    </border>
    <border>
      <left/>
      <right style="hair">
        <color rgb="FF000000"/>
      </right>
      <top/>
      <bottom style="hair">
        <color rgb="FF000000"/>
      </bottom>
      <diagonal/>
    </border>
    <border>
      <left style="thin">
        <color rgb="FF000000"/>
      </left>
      <right style="thin">
        <color rgb="FF000000"/>
      </right>
      <top style="double">
        <color rgb="FF000000"/>
      </top>
      <bottom style="hair">
        <color indexed="64"/>
      </bottom>
      <diagonal/>
    </border>
    <border>
      <left style="thin">
        <color rgb="FF000000"/>
      </left>
      <right style="thin">
        <color rgb="FF000000"/>
      </right>
      <top/>
      <bottom style="hair">
        <color indexed="64"/>
      </bottom>
      <diagonal/>
    </border>
    <border>
      <left style="thin">
        <color rgb="FF000000"/>
      </left>
      <right style="thin">
        <color rgb="FF000000"/>
      </right>
      <top style="hair">
        <color indexed="64"/>
      </top>
      <bottom style="hair">
        <color indexed="64"/>
      </bottom>
      <diagonal/>
    </border>
    <border>
      <left style="thin">
        <color rgb="FF000000"/>
      </left>
      <right style="thin">
        <color rgb="FF000000"/>
      </right>
      <top style="hair">
        <color rgb="FF000000"/>
      </top>
      <bottom style="hair">
        <color indexed="64"/>
      </bottom>
      <diagonal/>
    </border>
    <border>
      <left style="thin">
        <color rgb="FF000000"/>
      </left>
      <right style="thin">
        <color indexed="64"/>
      </right>
      <top style="hair">
        <color rgb="FF000000"/>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rgb="FF000000"/>
      </top>
      <bottom style="hair">
        <color indexed="64"/>
      </bottom>
      <diagonal/>
    </border>
    <border>
      <left style="thin">
        <color indexed="64"/>
      </left>
      <right style="thin">
        <color indexed="64"/>
      </right>
      <top/>
      <bottom style="hair">
        <color indexed="64"/>
      </bottom>
      <diagonal/>
    </border>
    <border>
      <left style="thin">
        <color rgb="FF000000"/>
      </left>
      <right style="thin">
        <color rgb="FF000000"/>
      </right>
      <top style="thin">
        <color rgb="FF000000"/>
      </top>
      <bottom style="hair">
        <color indexed="64"/>
      </bottom>
      <diagonal/>
    </border>
  </borders>
  <cellStyleXfs count="3">
    <xf numFmtId="0" fontId="0" fillId="0" borderId="0"/>
    <xf numFmtId="0" fontId="7" fillId="0" borderId="132"/>
    <xf numFmtId="0" fontId="7" fillId="0" borderId="132"/>
  </cellStyleXfs>
  <cellXfs count="749">
    <xf numFmtId="0" fontId="0" fillId="0" borderId="0" xfId="0" applyAlignment="1">
      <alignment vertical="center"/>
    </xf>
    <xf numFmtId="0" fontId="1" fillId="0" borderId="0" xfId="0" applyFont="1" applyAlignment="1">
      <alignment vertical="center"/>
    </xf>
    <xf numFmtId="0" fontId="2" fillId="0" borderId="0" xfId="0" applyFont="1" applyAlignment="1">
      <alignment horizontal="center" vertical="center"/>
    </xf>
    <xf numFmtId="0" fontId="3" fillId="0" borderId="0" xfId="0" applyFont="1" applyAlignment="1">
      <alignment horizontal="center"/>
    </xf>
    <xf numFmtId="0" fontId="4" fillId="0" borderId="0" xfId="0" applyFont="1" applyAlignment="1">
      <alignment horizontal="left" vertical="center"/>
    </xf>
    <xf numFmtId="0" fontId="1" fillId="0" borderId="0" xfId="0" applyFont="1" applyAlignment="1">
      <alignment horizontal="right" vertical="center"/>
    </xf>
    <xf numFmtId="0" fontId="5" fillId="0" borderId="0" xfId="0" applyFont="1" applyAlignment="1">
      <alignment horizontal="center" vertical="center"/>
    </xf>
    <xf numFmtId="0" fontId="1" fillId="0" borderId="4" xfId="0" applyFont="1" applyBorder="1" applyAlignment="1">
      <alignment vertical="center"/>
    </xf>
    <xf numFmtId="0" fontId="1" fillId="0" borderId="0" xfId="0" applyFont="1" applyAlignment="1">
      <alignment horizontal="center" vertical="center"/>
    </xf>
    <xf numFmtId="0" fontId="1" fillId="0" borderId="4" xfId="0" applyFont="1" applyBorder="1" applyAlignment="1">
      <alignment horizontal="center" vertical="center"/>
    </xf>
    <xf numFmtId="0" fontId="1" fillId="0" borderId="0" xfId="0" applyFont="1" applyAlignment="1">
      <alignment horizontal="left" vertical="center"/>
    </xf>
    <xf numFmtId="0" fontId="7" fillId="0" borderId="0" xfId="0" applyFont="1" applyAlignment="1">
      <alignment vertical="center"/>
    </xf>
    <xf numFmtId="0" fontId="8" fillId="0" borderId="0" xfId="0" applyFont="1" applyAlignment="1">
      <alignment wrapText="1"/>
    </xf>
    <xf numFmtId="0" fontId="9" fillId="0" borderId="0" xfId="0" applyFont="1" applyAlignment="1">
      <alignment horizontal="center" vertical="center" wrapText="1"/>
    </xf>
    <xf numFmtId="0" fontId="3" fillId="0" borderId="0" xfId="0" applyFont="1" applyAlignment="1">
      <alignment horizontal="center" wrapText="1"/>
    </xf>
    <xf numFmtId="0" fontId="9" fillId="0" borderId="0" xfId="0" applyFont="1" applyAlignment="1">
      <alignment horizontal="center" vertical="center"/>
    </xf>
    <xf numFmtId="0" fontId="10" fillId="0" borderId="0" xfId="0" applyFont="1"/>
    <xf numFmtId="0" fontId="7" fillId="0" borderId="0" xfId="0" applyFont="1" applyAlignment="1">
      <alignment vertical="center" wrapText="1"/>
    </xf>
    <xf numFmtId="0" fontId="5" fillId="0" borderId="11" xfId="0" applyFont="1" applyBorder="1" applyAlignment="1">
      <alignment horizontal="center" vertical="center"/>
    </xf>
    <xf numFmtId="0" fontId="13" fillId="0" borderId="0" xfId="0" applyFont="1" applyAlignment="1">
      <alignment vertical="center"/>
    </xf>
    <xf numFmtId="49" fontId="5" fillId="0" borderId="12" xfId="0" applyNumberFormat="1" applyFont="1" applyBorder="1" applyAlignment="1">
      <alignment horizontal="center" vertical="center"/>
    </xf>
    <xf numFmtId="0" fontId="5" fillId="0" borderId="13" xfId="0" applyFont="1" applyBorder="1" applyAlignment="1">
      <alignment horizontal="center" vertical="center"/>
    </xf>
    <xf numFmtId="0" fontId="5" fillId="0" borderId="12" xfId="0" applyFont="1" applyBorder="1" applyAlignment="1">
      <alignment horizontal="center" vertical="center"/>
    </xf>
    <xf numFmtId="49" fontId="5" fillId="0" borderId="14" xfId="0" applyNumberFormat="1" applyFont="1" applyBorder="1" applyAlignment="1">
      <alignment horizontal="center" vertical="center"/>
    </xf>
    <xf numFmtId="49" fontId="5" fillId="0" borderId="11" xfId="0" applyNumberFormat="1" applyFont="1" applyBorder="1" applyAlignment="1">
      <alignment horizontal="center" vertical="center"/>
    </xf>
    <xf numFmtId="49" fontId="5" fillId="0" borderId="13" xfId="0" applyNumberFormat="1" applyFont="1" applyBorder="1" applyAlignment="1">
      <alignment horizontal="center" vertical="center"/>
    </xf>
    <xf numFmtId="49" fontId="5" fillId="0" borderId="15" xfId="0" applyNumberFormat="1" applyFont="1" applyBorder="1" applyAlignment="1">
      <alignment horizontal="center" vertical="center"/>
    </xf>
    <xf numFmtId="49" fontId="5" fillId="0" borderId="16" xfId="0" applyNumberFormat="1" applyFont="1" applyBorder="1" applyAlignment="1">
      <alignment horizontal="center" vertical="center"/>
    </xf>
    <xf numFmtId="0" fontId="5" fillId="0" borderId="15" xfId="0" applyFont="1" applyBorder="1" applyAlignment="1">
      <alignment horizontal="center" vertical="center" wrapText="1"/>
    </xf>
    <xf numFmtId="0" fontId="5" fillId="0" borderId="14" xfId="0" applyFont="1" applyBorder="1" applyAlignment="1">
      <alignment horizontal="center" vertical="center"/>
    </xf>
    <xf numFmtId="0" fontId="1" fillId="4" borderId="28" xfId="0" applyFont="1" applyFill="1" applyBorder="1" applyAlignment="1">
      <alignment horizontal="center" vertical="center"/>
    </xf>
    <xf numFmtId="56" fontId="7" fillId="0" borderId="0" xfId="0" applyNumberFormat="1" applyFont="1" applyAlignment="1">
      <alignment vertical="center"/>
    </xf>
    <xf numFmtId="0" fontId="5" fillId="0" borderId="32" xfId="0" applyFont="1" applyBorder="1" applyAlignment="1">
      <alignment horizontal="center" vertical="center"/>
    </xf>
    <xf numFmtId="0" fontId="1" fillId="4" borderId="31" xfId="0" applyFont="1" applyFill="1" applyBorder="1" applyAlignment="1">
      <alignment horizontal="center" vertical="center"/>
    </xf>
    <xf numFmtId="0" fontId="14" fillId="0" borderId="0" xfId="0" applyFont="1" applyAlignment="1">
      <alignment vertical="center"/>
    </xf>
    <xf numFmtId="0" fontId="1" fillId="4" borderId="34" xfId="0" applyFont="1" applyFill="1" applyBorder="1" applyAlignment="1">
      <alignment horizontal="center" vertical="center"/>
    </xf>
    <xf numFmtId="0" fontId="5" fillId="0" borderId="35" xfId="0" applyFont="1" applyBorder="1" applyAlignment="1">
      <alignment horizontal="center" vertical="center"/>
    </xf>
    <xf numFmtId="49" fontId="5" fillId="0" borderId="32" xfId="0" applyNumberFormat="1" applyFont="1" applyBorder="1" applyAlignment="1">
      <alignment horizontal="center" vertical="center"/>
    </xf>
    <xf numFmtId="0" fontId="5" fillId="0" borderId="36" xfId="0" applyFont="1" applyBorder="1" applyAlignment="1">
      <alignment horizontal="center" vertical="center"/>
    </xf>
    <xf numFmtId="49" fontId="5" fillId="0" borderId="35" xfId="0" applyNumberFormat="1" applyFont="1" applyBorder="1" applyAlignment="1">
      <alignment horizontal="center" vertical="center"/>
    </xf>
    <xf numFmtId="49" fontId="5" fillId="0" borderId="36" xfId="0" applyNumberFormat="1" applyFont="1" applyBorder="1" applyAlignment="1">
      <alignment horizontal="center" vertical="center"/>
    </xf>
    <xf numFmtId="49" fontId="5" fillId="0" borderId="37" xfId="0" applyNumberFormat="1" applyFont="1" applyBorder="1" applyAlignment="1">
      <alignment horizontal="center" vertical="center"/>
    </xf>
    <xf numFmtId="0" fontId="1" fillId="4" borderId="46" xfId="0" applyFont="1" applyFill="1" applyBorder="1" applyAlignment="1">
      <alignment horizontal="center" vertical="center"/>
    </xf>
    <xf numFmtId="0" fontId="1" fillId="4" borderId="48" xfId="0" applyFont="1" applyFill="1" applyBorder="1" applyAlignment="1">
      <alignment horizontal="center" vertical="center"/>
    </xf>
    <xf numFmtId="0" fontId="5" fillId="5" borderId="21" xfId="0" applyFont="1" applyFill="1" applyBorder="1" applyAlignment="1">
      <alignment horizontal="center" vertical="center"/>
    </xf>
    <xf numFmtId="176" fontId="5" fillId="5" borderId="23" xfId="0" applyNumberFormat="1" applyFont="1" applyFill="1" applyBorder="1" applyAlignment="1">
      <alignment horizontal="center" vertical="center"/>
    </xf>
    <xf numFmtId="38" fontId="5" fillId="5" borderId="25" xfId="0" applyNumberFormat="1" applyFont="1" applyFill="1" applyBorder="1" applyAlignment="1">
      <alignment horizontal="center" vertical="center"/>
    </xf>
    <xf numFmtId="49" fontId="5" fillId="0" borderId="49" xfId="0" applyNumberFormat="1" applyFont="1" applyBorder="1" applyAlignment="1">
      <alignment horizontal="center" vertical="center"/>
    </xf>
    <xf numFmtId="176" fontId="3" fillId="5" borderId="33" xfId="0" applyNumberFormat="1" applyFont="1" applyFill="1" applyBorder="1" applyAlignment="1">
      <alignment horizontal="center"/>
    </xf>
    <xf numFmtId="0" fontId="1" fillId="5" borderId="33" xfId="0" applyFont="1" applyFill="1" applyBorder="1" applyAlignment="1">
      <alignment horizontal="center" vertical="center"/>
    </xf>
    <xf numFmtId="0" fontId="5" fillId="5" borderId="38" xfId="0" applyFont="1" applyFill="1" applyBorder="1" applyAlignment="1">
      <alignment horizontal="center" vertical="center"/>
    </xf>
    <xf numFmtId="0" fontId="1" fillId="4" borderId="53" xfId="0" applyFont="1" applyFill="1" applyBorder="1" applyAlignment="1">
      <alignment horizontal="center" vertical="center"/>
    </xf>
    <xf numFmtId="176" fontId="5" fillId="5" borderId="44" xfId="0" applyNumberFormat="1" applyFont="1" applyFill="1" applyBorder="1" applyAlignment="1">
      <alignment horizontal="center" vertical="center"/>
    </xf>
    <xf numFmtId="38" fontId="5" fillId="5" borderId="54" xfId="0" applyNumberFormat="1" applyFont="1" applyFill="1" applyBorder="1" applyAlignment="1">
      <alignment horizontal="center" vertical="center"/>
    </xf>
    <xf numFmtId="0" fontId="5" fillId="0" borderId="55" xfId="0" applyFont="1" applyBorder="1" applyAlignment="1">
      <alignment horizontal="center" vertical="center"/>
    </xf>
    <xf numFmtId="176" fontId="3" fillId="5" borderId="56" xfId="0" applyNumberFormat="1" applyFont="1" applyFill="1" applyBorder="1" applyAlignment="1">
      <alignment horizontal="center"/>
    </xf>
    <xf numFmtId="0" fontId="1" fillId="5" borderId="48" xfId="0" applyFont="1" applyFill="1" applyBorder="1" applyAlignment="1">
      <alignment horizontal="center" vertical="center"/>
    </xf>
    <xf numFmtId="0" fontId="5" fillId="0" borderId="50" xfId="0" applyFont="1" applyBorder="1" applyAlignment="1">
      <alignment horizontal="center" vertical="center"/>
    </xf>
    <xf numFmtId="0" fontId="5" fillId="5" borderId="13" xfId="0" applyFont="1" applyFill="1" applyBorder="1" applyAlignment="1">
      <alignment horizontal="center" vertical="center"/>
    </xf>
    <xf numFmtId="176" fontId="5" fillId="5" borderId="57" xfId="0" applyNumberFormat="1" applyFont="1" applyFill="1" applyBorder="1" applyAlignment="1">
      <alignment horizontal="center" vertical="center"/>
    </xf>
    <xf numFmtId="49" fontId="5" fillId="0" borderId="58" xfId="0" applyNumberFormat="1" applyFont="1" applyBorder="1" applyAlignment="1">
      <alignment horizontal="center" vertical="center"/>
    </xf>
    <xf numFmtId="38" fontId="5" fillId="5" borderId="29" xfId="0" applyNumberFormat="1" applyFont="1" applyFill="1" applyBorder="1" applyAlignment="1">
      <alignment horizontal="center" vertical="center"/>
    </xf>
    <xf numFmtId="176" fontId="3" fillId="5" borderId="31" xfId="0" applyNumberFormat="1" applyFont="1" applyFill="1" applyBorder="1" applyAlignment="1">
      <alignment horizontal="center"/>
    </xf>
    <xf numFmtId="0" fontId="1" fillId="5" borderId="31" xfId="0" applyFont="1" applyFill="1" applyBorder="1" applyAlignment="1">
      <alignment horizontal="center" vertical="center"/>
    </xf>
    <xf numFmtId="0" fontId="5" fillId="0" borderId="15" xfId="0" applyFont="1" applyBorder="1" applyAlignment="1">
      <alignment horizontal="center" vertical="center"/>
    </xf>
    <xf numFmtId="49" fontId="5" fillId="0" borderId="0" xfId="0" applyNumberFormat="1" applyFont="1" applyAlignment="1">
      <alignment horizontal="center" vertical="center"/>
    </xf>
    <xf numFmtId="0" fontId="5" fillId="5" borderId="32" xfId="0" applyFont="1" applyFill="1" applyBorder="1" applyAlignment="1">
      <alignment horizontal="center" vertical="center"/>
    </xf>
    <xf numFmtId="176" fontId="5" fillId="5" borderId="60" xfId="0" applyNumberFormat="1" applyFont="1" applyFill="1" applyBorder="1" applyAlignment="1">
      <alignment horizontal="center" vertical="center"/>
    </xf>
    <xf numFmtId="38" fontId="5" fillId="5" borderId="61" xfId="0" applyNumberFormat="1" applyFont="1" applyFill="1" applyBorder="1" applyAlignment="1">
      <alignment horizontal="center" vertical="center"/>
    </xf>
    <xf numFmtId="176" fontId="3" fillId="5" borderId="62" xfId="0" applyNumberFormat="1" applyFont="1" applyFill="1" applyBorder="1" applyAlignment="1">
      <alignment horizontal="center"/>
    </xf>
    <xf numFmtId="0" fontId="1" fillId="5" borderId="62" xfId="0" applyFont="1" applyFill="1" applyBorder="1" applyAlignment="1">
      <alignment horizontal="center" vertical="center"/>
    </xf>
    <xf numFmtId="38" fontId="15" fillId="0" borderId="15" xfId="0" applyNumberFormat="1" applyFont="1" applyBorder="1" applyAlignment="1">
      <alignment horizontal="center" vertical="center" wrapText="1"/>
    </xf>
    <xf numFmtId="0" fontId="5" fillId="0" borderId="63" xfId="0" applyFont="1" applyBorder="1" applyAlignment="1">
      <alignment horizontal="center" vertical="center"/>
    </xf>
    <xf numFmtId="176" fontId="5" fillId="0" borderId="11" xfId="0" applyNumberFormat="1" applyFont="1" applyBorder="1" applyAlignment="1">
      <alignment horizontal="center" vertical="center"/>
    </xf>
    <xf numFmtId="0" fontId="5" fillId="0" borderId="38" xfId="0" applyFont="1" applyBorder="1" applyAlignment="1">
      <alignment horizontal="center" vertical="center"/>
    </xf>
    <xf numFmtId="38" fontId="1" fillId="0" borderId="64" xfId="0" applyNumberFormat="1" applyFont="1" applyBorder="1" applyAlignment="1">
      <alignment horizontal="center" vertical="center"/>
    </xf>
    <xf numFmtId="176" fontId="5" fillId="0" borderId="44" xfId="0" applyNumberFormat="1" applyFont="1" applyBorder="1" applyAlignment="1">
      <alignment horizontal="center" vertical="center"/>
    </xf>
    <xf numFmtId="0" fontId="3" fillId="0" borderId="65" xfId="0" applyFont="1" applyBorder="1" applyAlignment="1">
      <alignment horizontal="center"/>
    </xf>
    <xf numFmtId="38" fontId="5" fillId="0" borderId="66" xfId="0" applyNumberFormat="1" applyFont="1" applyBorder="1" applyAlignment="1">
      <alignment horizontal="center" vertical="center"/>
    </xf>
    <xf numFmtId="0" fontId="1" fillId="2" borderId="28" xfId="0" applyFont="1" applyFill="1" applyBorder="1" applyAlignment="1">
      <alignment horizontal="center" vertical="center"/>
    </xf>
    <xf numFmtId="176" fontId="3" fillId="0" borderId="67" xfId="0" applyNumberFormat="1" applyFont="1" applyBorder="1" applyAlignment="1">
      <alignment horizontal="center"/>
    </xf>
    <xf numFmtId="0" fontId="1" fillId="6" borderId="68" xfId="0" applyFont="1" applyFill="1" applyBorder="1" applyAlignment="1">
      <alignment horizontal="center" vertical="center"/>
    </xf>
    <xf numFmtId="0" fontId="5" fillId="0" borderId="0" xfId="0" applyFont="1" applyAlignment="1">
      <alignment vertical="center"/>
    </xf>
    <xf numFmtId="38" fontId="15" fillId="0" borderId="36" xfId="0" applyNumberFormat="1" applyFont="1" applyBorder="1" applyAlignment="1">
      <alignment horizontal="center" vertical="center" wrapText="1"/>
    </xf>
    <xf numFmtId="176" fontId="5" fillId="0" borderId="49" xfId="0" applyNumberFormat="1" applyFont="1" applyBorder="1" applyAlignment="1">
      <alignment horizontal="center" vertical="center"/>
    </xf>
    <xf numFmtId="49" fontId="5" fillId="7" borderId="69" xfId="0" applyNumberFormat="1" applyFont="1" applyFill="1" applyBorder="1" applyAlignment="1">
      <alignment horizontal="center" vertical="center"/>
    </xf>
    <xf numFmtId="38" fontId="1" fillId="0" borderId="70" xfId="0" applyNumberFormat="1" applyFont="1" applyBorder="1" applyAlignment="1">
      <alignment horizontal="center" vertical="center"/>
    </xf>
    <xf numFmtId="0" fontId="3" fillId="0" borderId="71" xfId="0" applyFont="1" applyBorder="1" applyAlignment="1">
      <alignment horizontal="center"/>
    </xf>
    <xf numFmtId="0" fontId="1" fillId="2" borderId="53" xfId="0" applyFont="1" applyFill="1" applyBorder="1" applyAlignment="1">
      <alignment horizontal="center" vertical="center"/>
    </xf>
    <xf numFmtId="38" fontId="1" fillId="5" borderId="29" xfId="0" applyNumberFormat="1" applyFont="1" applyFill="1" applyBorder="1" applyAlignment="1">
      <alignment horizontal="center" vertical="center"/>
    </xf>
    <xf numFmtId="0" fontId="15" fillId="0" borderId="16" xfId="0" applyFont="1" applyBorder="1" applyAlignment="1">
      <alignment horizontal="center" vertical="center"/>
    </xf>
    <xf numFmtId="176" fontId="5" fillId="0" borderId="14" xfId="0" applyNumberFormat="1" applyFont="1" applyBorder="1" applyAlignment="1">
      <alignment horizontal="center" vertical="center"/>
    </xf>
    <xf numFmtId="0" fontId="3" fillId="0" borderId="72" xfId="0" applyFont="1" applyBorder="1" applyAlignment="1">
      <alignment horizontal="center"/>
    </xf>
    <xf numFmtId="0" fontId="1" fillId="2" borderId="34" xfId="0" applyFont="1" applyFill="1" applyBorder="1" applyAlignment="1">
      <alignment horizontal="center" vertical="center"/>
    </xf>
    <xf numFmtId="176" fontId="5" fillId="5" borderId="39" xfId="0" applyNumberFormat="1" applyFont="1" applyFill="1" applyBorder="1" applyAlignment="1">
      <alignment horizontal="center" vertical="center"/>
    </xf>
    <xf numFmtId="38" fontId="1" fillId="5" borderId="45" xfId="0" applyNumberFormat="1" applyFont="1" applyFill="1" applyBorder="1" applyAlignment="1">
      <alignment horizontal="center" vertical="center"/>
    </xf>
    <xf numFmtId="0" fontId="17" fillId="0" borderId="36" xfId="0" applyFont="1" applyBorder="1" applyAlignment="1">
      <alignment horizontal="center" vertical="center"/>
    </xf>
    <xf numFmtId="38" fontId="3" fillId="5" borderId="43" xfId="0" applyNumberFormat="1" applyFont="1" applyFill="1" applyBorder="1" applyAlignment="1">
      <alignment horizontal="center"/>
    </xf>
    <xf numFmtId="0" fontId="1" fillId="5" borderId="43" xfId="0" applyFont="1" applyFill="1" applyBorder="1" applyAlignment="1">
      <alignment horizontal="center" vertical="center"/>
    </xf>
    <xf numFmtId="49" fontId="5" fillId="0" borderId="73" xfId="0" applyNumberFormat="1" applyFont="1" applyBorder="1" applyAlignment="1">
      <alignment horizontal="center" vertical="center"/>
    </xf>
    <xf numFmtId="0" fontId="5" fillId="0" borderId="37" xfId="0" applyFont="1" applyBorder="1" applyAlignment="1">
      <alignment horizontal="center" vertical="center"/>
    </xf>
    <xf numFmtId="38" fontId="15" fillId="0" borderId="12" xfId="0" applyNumberFormat="1" applyFont="1" applyBorder="1" applyAlignment="1">
      <alignment horizontal="center" vertical="center"/>
    </xf>
    <xf numFmtId="176" fontId="5" fillId="0" borderId="74" xfId="0" applyNumberFormat="1" applyFont="1" applyBorder="1" applyAlignment="1">
      <alignment horizontal="center" vertical="center"/>
    </xf>
    <xf numFmtId="0" fontId="5" fillId="0" borderId="75" xfId="0" applyFont="1" applyBorder="1" applyAlignment="1">
      <alignment horizontal="center" vertical="center" wrapText="1"/>
    </xf>
    <xf numFmtId="38" fontId="5" fillId="0" borderId="64" xfId="0" applyNumberFormat="1" applyFont="1" applyBorder="1" applyAlignment="1">
      <alignment horizontal="center" vertical="center"/>
    </xf>
    <xf numFmtId="56" fontId="5" fillId="0" borderId="0" xfId="0" applyNumberFormat="1" applyFont="1" applyAlignment="1">
      <alignment vertical="center"/>
    </xf>
    <xf numFmtId="49" fontId="5" fillId="7" borderId="76" xfId="0" applyNumberFormat="1" applyFont="1" applyFill="1" applyBorder="1" applyAlignment="1">
      <alignment horizontal="center" vertical="center"/>
    </xf>
    <xf numFmtId="0" fontId="5" fillId="5" borderId="77" xfId="0" applyFont="1" applyFill="1" applyBorder="1" applyAlignment="1">
      <alignment horizontal="center" vertical="center"/>
    </xf>
    <xf numFmtId="176" fontId="5" fillId="5" borderId="78" xfId="0" applyNumberFormat="1" applyFont="1" applyFill="1" applyBorder="1" applyAlignment="1">
      <alignment horizontal="center" vertical="center"/>
    </xf>
    <xf numFmtId="49" fontId="5" fillId="0" borderId="79" xfId="0" applyNumberFormat="1" applyFont="1" applyBorder="1" applyAlignment="1">
      <alignment horizontal="center" vertical="center"/>
    </xf>
    <xf numFmtId="38" fontId="1" fillId="5" borderId="52" xfId="0" applyNumberFormat="1" applyFont="1" applyFill="1" applyBorder="1" applyAlignment="1">
      <alignment horizontal="center" vertical="center"/>
    </xf>
    <xf numFmtId="38" fontId="3" fillId="5" borderId="48" xfId="0" applyNumberFormat="1" applyFont="1" applyFill="1" applyBorder="1" applyAlignment="1">
      <alignment horizontal="center"/>
    </xf>
    <xf numFmtId="38" fontId="17" fillId="0" borderId="32" xfId="0" applyNumberFormat="1" applyFont="1" applyBorder="1" applyAlignment="1">
      <alignment horizontal="center" vertical="center"/>
    </xf>
    <xf numFmtId="176" fontId="5" fillId="0" borderId="35" xfId="0" applyNumberFormat="1" applyFont="1" applyBorder="1" applyAlignment="1">
      <alignment horizontal="center" vertical="center"/>
    </xf>
    <xf numFmtId="38" fontId="5" fillId="0" borderId="80" xfId="0" applyNumberFormat="1" applyFont="1" applyBorder="1" applyAlignment="1">
      <alignment horizontal="center" vertical="center"/>
    </xf>
    <xf numFmtId="0" fontId="17" fillId="0" borderId="18" xfId="0" applyFont="1" applyBorder="1" applyAlignment="1">
      <alignment horizontal="center" vertical="center"/>
    </xf>
    <xf numFmtId="0" fontId="3" fillId="0" borderId="81" xfId="0" applyFont="1" applyBorder="1" applyAlignment="1">
      <alignment horizontal="center"/>
    </xf>
    <xf numFmtId="0" fontId="1" fillId="0" borderId="13" xfId="0" applyFont="1" applyBorder="1" applyAlignment="1">
      <alignment horizontal="center" vertical="center"/>
    </xf>
    <xf numFmtId="0" fontId="1" fillId="2" borderId="46" xfId="0" applyFont="1" applyFill="1" applyBorder="1" applyAlignment="1">
      <alignment horizontal="center" vertical="center"/>
    </xf>
    <xf numFmtId="176" fontId="5" fillId="0" borderId="57" xfId="0" applyNumberFormat="1" applyFont="1" applyBorder="1" applyAlignment="1">
      <alignment horizontal="center" vertical="center"/>
    </xf>
    <xf numFmtId="0" fontId="5" fillId="0" borderId="37" xfId="0" applyFont="1" applyBorder="1" applyAlignment="1">
      <alignment horizontal="center" vertical="center" wrapText="1"/>
    </xf>
    <xf numFmtId="176" fontId="3" fillId="0" borderId="72" xfId="0" applyNumberFormat="1" applyFont="1" applyBorder="1" applyAlignment="1">
      <alignment horizontal="center"/>
    </xf>
    <xf numFmtId="0" fontId="1" fillId="6" borderId="34" xfId="0" applyFont="1" applyFill="1" applyBorder="1" applyAlignment="1">
      <alignment horizontal="center" vertical="center"/>
    </xf>
    <xf numFmtId="38" fontId="15" fillId="0" borderId="32" xfId="0" applyNumberFormat="1" applyFont="1" applyBorder="1" applyAlignment="1">
      <alignment horizontal="center" vertical="center"/>
    </xf>
    <xf numFmtId="0" fontId="15" fillId="0" borderId="32" xfId="0" applyFont="1" applyBorder="1" applyAlignment="1">
      <alignment horizontal="center" vertical="center"/>
    </xf>
    <xf numFmtId="0" fontId="1" fillId="0" borderId="32" xfId="0" applyFont="1" applyBorder="1" applyAlignment="1">
      <alignment horizontal="center" vertical="center"/>
    </xf>
    <xf numFmtId="176" fontId="5" fillId="0" borderId="39" xfId="0" applyNumberFormat="1" applyFont="1" applyBorder="1" applyAlignment="1">
      <alignment horizontal="center" vertical="center"/>
    </xf>
    <xf numFmtId="38" fontId="5" fillId="0" borderId="82" xfId="0" applyNumberFormat="1" applyFont="1" applyBorder="1" applyAlignment="1">
      <alignment horizontal="center" vertical="center"/>
    </xf>
    <xf numFmtId="38" fontId="1" fillId="0" borderId="80" xfId="0" applyNumberFormat="1" applyFont="1" applyBorder="1" applyAlignment="1">
      <alignment horizontal="center" vertical="center"/>
    </xf>
    <xf numFmtId="176" fontId="3" fillId="0" borderId="81" xfId="0" applyNumberFormat="1" applyFont="1" applyBorder="1" applyAlignment="1">
      <alignment horizontal="center"/>
    </xf>
    <xf numFmtId="0" fontId="1" fillId="6" borderId="46" xfId="0" applyFont="1" applyFill="1" applyBorder="1" applyAlignment="1">
      <alignment horizontal="center" vertical="center"/>
    </xf>
    <xf numFmtId="176" fontId="5" fillId="0" borderId="73" xfId="0" applyNumberFormat="1" applyFont="1" applyBorder="1" applyAlignment="1">
      <alignment horizontal="center" vertical="center"/>
    </xf>
    <xf numFmtId="0" fontId="1" fillId="6" borderId="43" xfId="0" applyFont="1" applyFill="1" applyBorder="1" applyAlignment="1">
      <alignment horizontal="center" vertical="center"/>
    </xf>
    <xf numFmtId="0" fontId="5" fillId="0" borderId="49" xfId="0" applyFont="1" applyBorder="1" applyAlignment="1">
      <alignment horizontal="center" vertical="center"/>
    </xf>
    <xf numFmtId="49" fontId="5" fillId="0" borderId="83" xfId="0" applyNumberFormat="1" applyFont="1" applyBorder="1" applyAlignment="1">
      <alignment horizontal="center" vertical="center"/>
    </xf>
    <xf numFmtId="49" fontId="5" fillId="0" borderId="75" xfId="0" applyNumberFormat="1" applyFont="1" applyBorder="1" applyAlignment="1">
      <alignment horizontal="center" vertical="center"/>
    </xf>
    <xf numFmtId="0" fontId="1" fillId="0" borderId="32" xfId="0" applyFont="1" applyBorder="1" applyAlignment="1">
      <alignment horizontal="center" vertical="center" wrapText="1"/>
    </xf>
    <xf numFmtId="176" fontId="5" fillId="0" borderId="86" xfId="0" applyNumberFormat="1" applyFont="1" applyBorder="1" applyAlignment="1">
      <alignment horizontal="center" vertical="center"/>
    </xf>
    <xf numFmtId="0" fontId="1" fillId="0" borderId="36" xfId="0" applyFont="1" applyBorder="1" applyAlignment="1">
      <alignment horizontal="center" vertical="center" wrapText="1"/>
    </xf>
    <xf numFmtId="176" fontId="3" fillId="0" borderId="71" xfId="0" applyNumberFormat="1" applyFont="1" applyBorder="1" applyAlignment="1">
      <alignment horizontal="center"/>
    </xf>
    <xf numFmtId="0" fontId="1" fillId="6" borderId="53" xfId="0" applyFont="1" applyFill="1" applyBorder="1" applyAlignment="1">
      <alignment horizontal="center" vertical="center"/>
    </xf>
    <xf numFmtId="49" fontId="5" fillId="0" borderId="38" xfId="0" applyNumberFormat="1" applyFont="1" applyBorder="1" applyAlignment="1">
      <alignment horizontal="center" vertical="center"/>
    </xf>
    <xf numFmtId="178" fontId="5" fillId="0" borderId="12" xfId="0" applyNumberFormat="1" applyFont="1" applyBorder="1" applyAlignment="1">
      <alignment horizontal="center" vertical="center"/>
    </xf>
    <xf numFmtId="0" fontId="5" fillId="0" borderId="74" xfId="0" applyFont="1" applyBorder="1" applyAlignment="1">
      <alignment horizontal="center" vertical="center" wrapText="1"/>
    </xf>
    <xf numFmtId="0" fontId="17" fillId="0" borderId="13" xfId="0" applyFont="1" applyBorder="1" applyAlignment="1">
      <alignment horizontal="center" vertical="center"/>
    </xf>
    <xf numFmtId="0" fontId="1" fillId="0" borderId="38" xfId="0" applyFont="1" applyBorder="1" applyAlignment="1">
      <alignment horizontal="center" vertical="center"/>
    </xf>
    <xf numFmtId="0" fontId="1" fillId="0" borderId="13" xfId="0" applyFont="1" applyBorder="1" applyAlignment="1">
      <alignment horizontal="center" vertical="center" wrapText="1"/>
    </xf>
    <xf numFmtId="176" fontId="5" fillId="0" borderId="85" xfId="0" applyNumberFormat="1" applyFont="1" applyBorder="1" applyAlignment="1">
      <alignment horizontal="center" vertical="center"/>
    </xf>
    <xf numFmtId="38" fontId="1" fillId="0" borderId="66" xfId="0" applyNumberFormat="1" applyFont="1" applyBorder="1" applyAlignment="1">
      <alignment horizontal="center" vertical="center"/>
    </xf>
    <xf numFmtId="178" fontId="5" fillId="0" borderId="32" xfId="0" applyNumberFormat="1" applyFont="1" applyBorder="1" applyAlignment="1">
      <alignment horizontal="center" vertical="center"/>
    </xf>
    <xf numFmtId="0" fontId="5" fillId="0" borderId="16" xfId="0" applyFont="1" applyBorder="1" applyAlignment="1">
      <alignment horizontal="center" vertical="center"/>
    </xf>
    <xf numFmtId="0" fontId="17" fillId="0" borderId="32" xfId="0" applyFont="1" applyBorder="1" applyAlignment="1">
      <alignment horizontal="center" vertical="center"/>
    </xf>
    <xf numFmtId="0" fontId="11" fillId="0" borderId="13" xfId="0" applyFont="1" applyBorder="1" applyAlignment="1">
      <alignment vertical="center"/>
    </xf>
    <xf numFmtId="49" fontId="5" fillId="0" borderId="5" xfId="0" applyNumberFormat="1" applyFont="1" applyBorder="1" applyAlignment="1">
      <alignment horizontal="center" vertical="center"/>
    </xf>
    <xf numFmtId="0" fontId="5" fillId="0" borderId="13" xfId="0" applyFont="1" applyBorder="1" applyAlignment="1">
      <alignment horizontal="center" vertical="center" wrapText="1"/>
    </xf>
    <xf numFmtId="178" fontId="5" fillId="0" borderId="38" xfId="0" applyNumberFormat="1" applyFont="1" applyBorder="1" applyAlignment="1">
      <alignment horizontal="center" vertical="center"/>
    </xf>
    <xf numFmtId="38" fontId="3" fillId="0" borderId="72" xfId="0" applyNumberFormat="1" applyFont="1" applyBorder="1" applyAlignment="1">
      <alignment horizontal="center"/>
    </xf>
    <xf numFmtId="0" fontId="15" fillId="0" borderId="36" xfId="0" applyFont="1" applyBorder="1" applyAlignment="1">
      <alignment horizontal="center" vertical="center"/>
    </xf>
    <xf numFmtId="0" fontId="1" fillId="0" borderId="38" xfId="0" applyFont="1" applyBorder="1" applyAlignment="1">
      <alignment horizontal="center" vertical="center" wrapText="1"/>
    </xf>
    <xf numFmtId="176" fontId="5" fillId="0" borderId="88" xfId="0" applyNumberFormat="1" applyFont="1" applyBorder="1" applyAlignment="1">
      <alignment horizontal="center" vertical="center"/>
    </xf>
    <xf numFmtId="49" fontId="5" fillId="0" borderId="86" xfId="0" applyNumberFormat="1" applyFont="1" applyBorder="1" applyAlignment="1">
      <alignment horizontal="center" vertical="center"/>
    </xf>
    <xf numFmtId="0" fontId="11" fillId="0" borderId="38" xfId="0" applyFont="1" applyBorder="1" applyAlignment="1">
      <alignment vertical="center"/>
    </xf>
    <xf numFmtId="0" fontId="5" fillId="0" borderId="38" xfId="0" applyFont="1" applyBorder="1" applyAlignment="1">
      <alignment horizontal="center" vertical="center" wrapText="1"/>
    </xf>
    <xf numFmtId="0" fontId="5" fillId="0" borderId="86" xfId="0" applyFont="1" applyBorder="1" applyAlignment="1">
      <alignment horizontal="center" vertical="center"/>
    </xf>
    <xf numFmtId="38" fontId="12" fillId="0" borderId="13" xfId="0" applyNumberFormat="1" applyFont="1" applyBorder="1" applyAlignment="1">
      <alignment horizontal="center" vertical="center"/>
    </xf>
    <xf numFmtId="38" fontId="3" fillId="0" borderId="71" xfId="0" applyNumberFormat="1" applyFont="1" applyBorder="1" applyAlignment="1">
      <alignment horizontal="center"/>
    </xf>
    <xf numFmtId="0" fontId="1" fillId="6" borderId="31" xfId="0" applyFont="1" applyFill="1" applyBorder="1" applyAlignment="1">
      <alignment horizontal="center" vertical="center"/>
    </xf>
    <xf numFmtId="179" fontId="5" fillId="0" borderId="12" xfId="0" applyNumberFormat="1" applyFont="1" applyBorder="1" applyAlignment="1">
      <alignment horizontal="center" vertical="center"/>
    </xf>
    <xf numFmtId="38" fontId="12" fillId="0" borderId="38" xfId="0" applyNumberFormat="1" applyFont="1" applyBorder="1" applyAlignment="1">
      <alignment horizontal="center" vertical="center"/>
    </xf>
    <xf numFmtId="38" fontId="5" fillId="0" borderId="70" xfId="0" applyNumberFormat="1" applyFont="1" applyBorder="1" applyAlignment="1">
      <alignment horizontal="center" vertical="center"/>
    </xf>
    <xf numFmtId="0" fontId="1" fillId="6" borderId="48" xfId="0" applyFont="1" applyFill="1" applyBorder="1" applyAlignment="1">
      <alignment horizontal="center" vertical="center"/>
    </xf>
    <xf numFmtId="179" fontId="5" fillId="0" borderId="13" xfId="0" applyNumberFormat="1" applyFont="1" applyBorder="1" applyAlignment="1">
      <alignment horizontal="center" vertical="center"/>
    </xf>
    <xf numFmtId="6" fontId="5" fillId="5" borderId="57" xfId="0" applyNumberFormat="1" applyFont="1" applyFill="1" applyBorder="1" applyAlignment="1">
      <alignment horizontal="center"/>
    </xf>
    <xf numFmtId="0" fontId="1" fillId="5" borderId="45" xfId="0" applyFont="1" applyFill="1" applyBorder="1" applyAlignment="1">
      <alignment horizontal="center" vertical="center"/>
    </xf>
    <xf numFmtId="38" fontId="1" fillId="0" borderId="92" xfId="0" applyNumberFormat="1" applyFont="1" applyBorder="1" applyAlignment="1">
      <alignment horizontal="center" vertical="center"/>
    </xf>
    <xf numFmtId="177" fontId="3" fillId="5" borderId="31" xfId="0" applyNumberFormat="1" applyFont="1" applyFill="1" applyBorder="1" applyAlignment="1">
      <alignment horizontal="center"/>
    </xf>
    <xf numFmtId="0" fontId="1" fillId="5" borderId="34" xfId="0" applyFont="1" applyFill="1" applyBorder="1" applyAlignment="1">
      <alignment horizontal="center" vertical="center"/>
    </xf>
    <xf numFmtId="179" fontId="5" fillId="0" borderId="38" xfId="0" applyNumberFormat="1" applyFont="1" applyBorder="1" applyAlignment="1">
      <alignment horizontal="center" vertical="center"/>
    </xf>
    <xf numFmtId="179" fontId="5" fillId="0" borderId="36" xfId="0" applyNumberFormat="1" applyFont="1" applyBorder="1" applyAlignment="1">
      <alignment horizontal="center" vertical="center"/>
    </xf>
    <xf numFmtId="0" fontId="5" fillId="5" borderId="40" xfId="0" applyFont="1" applyFill="1" applyBorder="1" applyAlignment="1">
      <alignment horizontal="center" vertical="center"/>
    </xf>
    <xf numFmtId="0" fontId="5" fillId="0" borderId="88" xfId="0" applyFont="1" applyBorder="1" applyAlignment="1">
      <alignment horizontal="center" vertical="center"/>
    </xf>
    <xf numFmtId="6" fontId="5" fillId="5" borderId="39" xfId="0" applyNumberFormat="1" applyFont="1" applyFill="1" applyBorder="1" applyAlignment="1">
      <alignment horizontal="center"/>
    </xf>
    <xf numFmtId="0" fontId="5" fillId="0" borderId="36" xfId="0" applyFont="1" applyBorder="1" applyAlignment="1">
      <alignment vertical="center"/>
    </xf>
    <xf numFmtId="177" fontId="3" fillId="5" borderId="43" xfId="0" applyNumberFormat="1" applyFont="1" applyFill="1" applyBorder="1" applyAlignment="1">
      <alignment horizontal="center"/>
    </xf>
    <xf numFmtId="0" fontId="1" fillId="5" borderId="46" xfId="0" applyFont="1" applyFill="1" applyBorder="1" applyAlignment="1">
      <alignment horizontal="center" vertical="center"/>
    </xf>
    <xf numFmtId="176" fontId="5" fillId="0" borderId="93" xfId="0" applyNumberFormat="1" applyFont="1" applyBorder="1" applyAlignment="1">
      <alignment horizontal="center" vertical="center"/>
    </xf>
    <xf numFmtId="179" fontId="5" fillId="0" borderId="37" xfId="0" applyNumberFormat="1" applyFont="1" applyBorder="1" applyAlignment="1">
      <alignment horizontal="center" vertical="center"/>
    </xf>
    <xf numFmtId="0" fontId="15" fillId="0" borderId="37" xfId="0" applyFont="1" applyBorder="1" applyAlignment="1">
      <alignment horizontal="center" vertical="center"/>
    </xf>
    <xf numFmtId="38" fontId="1" fillId="0" borderId="82" xfId="0" applyNumberFormat="1" applyFont="1" applyBorder="1" applyAlignment="1">
      <alignment horizontal="center" vertical="center"/>
    </xf>
    <xf numFmtId="0" fontId="11" fillId="0" borderId="32" xfId="0" applyFont="1" applyBorder="1" applyAlignment="1">
      <alignment horizontal="center" vertical="center"/>
    </xf>
    <xf numFmtId="0" fontId="5" fillId="0" borderId="32" xfId="0" applyFont="1" applyBorder="1" applyAlignment="1">
      <alignment horizontal="center" vertical="center" wrapText="1"/>
    </xf>
    <xf numFmtId="49" fontId="5" fillId="0" borderId="94" xfId="0" applyNumberFormat="1" applyFont="1" applyBorder="1" applyAlignment="1">
      <alignment horizontal="center" vertical="center"/>
    </xf>
    <xf numFmtId="0" fontId="12" fillId="0" borderId="13" xfId="0" applyFont="1" applyBorder="1" applyAlignment="1">
      <alignment horizontal="center" vertical="center"/>
    </xf>
    <xf numFmtId="0" fontId="5" fillId="0" borderId="96" xfId="0" applyFont="1" applyBorder="1" applyAlignment="1">
      <alignment horizontal="center" vertical="center" wrapText="1"/>
    </xf>
    <xf numFmtId="0" fontId="5" fillId="0" borderId="96" xfId="0" applyFont="1" applyBorder="1" applyAlignment="1">
      <alignment horizontal="center" vertical="center"/>
    </xf>
    <xf numFmtId="0" fontId="5" fillId="0" borderId="58" xfId="0" applyFont="1" applyBorder="1" applyAlignment="1">
      <alignment horizontal="center" vertical="center" wrapText="1"/>
    </xf>
    <xf numFmtId="176" fontId="5" fillId="0" borderId="79" xfId="0" applyNumberFormat="1" applyFont="1" applyBorder="1" applyAlignment="1">
      <alignment horizontal="center" vertical="center"/>
    </xf>
    <xf numFmtId="176" fontId="5" fillId="0" borderId="97" xfId="0" applyNumberFormat="1" applyFont="1" applyBorder="1" applyAlignment="1">
      <alignment horizontal="center" vertical="center"/>
    </xf>
    <xf numFmtId="38" fontId="1" fillId="0" borderId="98" xfId="0" applyNumberFormat="1" applyFont="1" applyBorder="1" applyAlignment="1">
      <alignment horizontal="center" vertical="center"/>
    </xf>
    <xf numFmtId="176" fontId="3" fillId="0" borderId="65" xfId="0" applyNumberFormat="1" applyFont="1" applyBorder="1" applyAlignment="1">
      <alignment horizontal="center"/>
    </xf>
    <xf numFmtId="38" fontId="1" fillId="0" borderId="99" xfId="0" applyNumberFormat="1" applyFont="1" applyBorder="1" applyAlignment="1">
      <alignment horizontal="center" vertical="center"/>
    </xf>
    <xf numFmtId="0" fontId="1" fillId="6" borderId="100" xfId="0" applyFont="1" applyFill="1" applyBorder="1" applyAlignment="1">
      <alignment horizontal="center" vertical="center"/>
    </xf>
    <xf numFmtId="49" fontId="5" fillId="0" borderId="63" xfId="0" applyNumberFormat="1" applyFont="1" applyBorder="1" applyAlignment="1">
      <alignment horizontal="center" vertical="center"/>
    </xf>
    <xf numFmtId="0" fontId="1" fillId="2" borderId="102" xfId="0" applyFont="1" applyFill="1" applyBorder="1" applyAlignment="1">
      <alignment horizontal="center" vertical="center"/>
    </xf>
    <xf numFmtId="0" fontId="5" fillId="0" borderId="83" xfId="0" applyFont="1" applyBorder="1" applyAlignment="1">
      <alignment horizontal="center" vertical="center" wrapText="1"/>
    </xf>
    <xf numFmtId="0" fontId="7" fillId="0" borderId="103" xfId="0" applyFont="1" applyBorder="1" applyAlignment="1">
      <alignment vertical="center"/>
    </xf>
    <xf numFmtId="0" fontId="7" fillId="0" borderId="0" xfId="0" applyFont="1" applyAlignment="1">
      <alignment horizontal="center" vertical="center"/>
    </xf>
    <xf numFmtId="49" fontId="5" fillId="0" borderId="96" xfId="0" applyNumberFormat="1" applyFont="1" applyBorder="1" applyAlignment="1">
      <alignment horizontal="center" vertical="center"/>
    </xf>
    <xf numFmtId="0" fontId="5" fillId="0" borderId="74" xfId="0" applyFont="1" applyBorder="1" applyAlignment="1">
      <alignment horizontal="center" vertical="center"/>
    </xf>
    <xf numFmtId="0" fontId="18" fillId="0" borderId="0" xfId="0" applyFont="1" applyAlignment="1">
      <alignment horizontal="center"/>
    </xf>
    <xf numFmtId="0" fontId="17" fillId="0" borderId="15" xfId="0" applyFont="1" applyBorder="1" applyAlignment="1">
      <alignment horizontal="center" vertical="center"/>
    </xf>
    <xf numFmtId="38" fontId="5" fillId="0" borderId="92" xfId="0" applyNumberFormat="1" applyFont="1" applyBorder="1" applyAlignment="1">
      <alignment horizontal="center" vertical="center"/>
    </xf>
    <xf numFmtId="176" fontId="3" fillId="0" borderId="104" xfId="0" applyNumberFormat="1" applyFont="1" applyBorder="1" applyAlignment="1">
      <alignment horizontal="center"/>
    </xf>
    <xf numFmtId="0" fontId="1" fillId="2" borderId="105" xfId="0" applyFont="1" applyFill="1" applyBorder="1" applyAlignment="1">
      <alignment horizontal="center" vertical="center"/>
    </xf>
    <xf numFmtId="49" fontId="1" fillId="0" borderId="0" xfId="0" applyNumberFormat="1" applyFont="1" applyAlignment="1">
      <alignment vertical="center"/>
    </xf>
    <xf numFmtId="0" fontId="3" fillId="0" borderId="0" xfId="0" applyFont="1" applyAlignment="1">
      <alignment horizontal="center" vertical="center"/>
    </xf>
    <xf numFmtId="176" fontId="1" fillId="0" borderId="0" xfId="0" applyNumberFormat="1" applyFont="1" applyAlignment="1">
      <alignment vertical="center"/>
    </xf>
    <xf numFmtId="176" fontId="3" fillId="0" borderId="0" xfId="0" applyNumberFormat="1" applyFont="1" applyAlignment="1">
      <alignment horizontal="center"/>
    </xf>
    <xf numFmtId="178" fontId="7" fillId="0" borderId="0" xfId="0" applyNumberFormat="1" applyFont="1" applyAlignment="1">
      <alignment horizontal="center" vertical="center"/>
    </xf>
    <xf numFmtId="0" fontId="12" fillId="0" borderId="32" xfId="0" applyFont="1" applyBorder="1" applyAlignment="1">
      <alignment horizontal="center" vertical="center"/>
    </xf>
    <xf numFmtId="0" fontId="1" fillId="4" borderId="100" xfId="0" applyFont="1" applyFill="1" applyBorder="1" applyAlignment="1">
      <alignment horizontal="center" vertical="center"/>
    </xf>
    <xf numFmtId="179" fontId="5" fillId="0" borderId="32" xfId="0" applyNumberFormat="1" applyFont="1" applyBorder="1" applyAlignment="1">
      <alignment horizontal="center" vertical="center"/>
    </xf>
    <xf numFmtId="38" fontId="5" fillId="0" borderId="98" xfId="0" applyNumberFormat="1" applyFont="1" applyBorder="1" applyAlignment="1">
      <alignment horizontal="center" vertical="center"/>
    </xf>
    <xf numFmtId="0" fontId="1" fillId="2" borderId="100" xfId="0" applyFont="1" applyFill="1" applyBorder="1" applyAlignment="1">
      <alignment horizontal="center" vertical="center"/>
    </xf>
    <xf numFmtId="0" fontId="1" fillId="2" borderId="68" xfId="0" applyFont="1" applyFill="1" applyBorder="1" applyAlignment="1">
      <alignment horizontal="center" vertical="center"/>
    </xf>
    <xf numFmtId="0" fontId="15" fillId="0" borderId="12" xfId="0" applyFont="1" applyBorder="1" applyAlignment="1">
      <alignment horizontal="center" vertical="center"/>
    </xf>
    <xf numFmtId="0" fontId="5" fillId="0" borderId="12" xfId="0" applyFont="1" applyBorder="1" applyAlignment="1">
      <alignment horizontal="center" vertical="center" wrapText="1"/>
    </xf>
    <xf numFmtId="0" fontId="19" fillId="0" borderId="0" xfId="0" applyFont="1" applyAlignment="1">
      <alignment vertical="center"/>
    </xf>
    <xf numFmtId="0" fontId="5" fillId="0" borderId="0" xfId="0" applyFont="1"/>
    <xf numFmtId="0" fontId="7" fillId="0" borderId="0" xfId="0" applyFont="1"/>
    <xf numFmtId="0" fontId="10" fillId="0" borderId="0" xfId="0" applyFont="1" applyAlignment="1">
      <alignment horizontal="left" vertical="center"/>
    </xf>
    <xf numFmtId="0" fontId="11" fillId="0" borderId="35" xfId="0" applyFont="1" applyBorder="1" applyAlignment="1">
      <alignment horizontal="center" vertical="center"/>
    </xf>
    <xf numFmtId="0" fontId="20" fillId="0" borderId="0" xfId="0" applyFont="1" applyAlignment="1">
      <alignment vertical="center"/>
    </xf>
    <xf numFmtId="0" fontId="7" fillId="0" borderId="0" xfId="0" applyFont="1" applyAlignment="1">
      <alignment vertical="top"/>
    </xf>
    <xf numFmtId="0" fontId="21" fillId="0" borderId="0" xfId="0" applyFont="1" applyAlignment="1">
      <alignment vertical="center"/>
    </xf>
    <xf numFmtId="0" fontId="3" fillId="0" borderId="32" xfId="0" applyFont="1" applyBorder="1" applyAlignment="1">
      <alignment horizontal="center" vertical="center"/>
    </xf>
    <xf numFmtId="0" fontId="1" fillId="0" borderId="17" xfId="0" applyFont="1" applyBorder="1" applyAlignment="1">
      <alignment horizontal="center" vertical="center"/>
    </xf>
    <xf numFmtId="0" fontId="11" fillId="0" borderId="88" xfId="0" applyFont="1" applyBorder="1" applyAlignment="1">
      <alignment horizontal="center" vertical="center"/>
    </xf>
    <xf numFmtId="0" fontId="1" fillId="2" borderId="112" xfId="0" applyFont="1" applyFill="1" applyBorder="1" applyAlignment="1">
      <alignment horizontal="center" vertical="center"/>
    </xf>
    <xf numFmtId="178" fontId="14" fillId="0" borderId="0" xfId="0" applyNumberFormat="1" applyFont="1" applyAlignment="1">
      <alignment horizontal="left" vertical="center"/>
    </xf>
    <xf numFmtId="0" fontId="11" fillId="0" borderId="37" xfId="0" applyFont="1" applyBorder="1" applyAlignment="1">
      <alignment horizontal="center" vertical="center"/>
    </xf>
    <xf numFmtId="0" fontId="11" fillId="0" borderId="36" xfId="0" applyFont="1" applyBorder="1" applyAlignment="1">
      <alignment horizontal="center" vertical="center"/>
    </xf>
    <xf numFmtId="0" fontId="1" fillId="6" borderId="113" xfId="0" applyFont="1" applyFill="1" applyBorder="1" applyAlignment="1">
      <alignment horizontal="center" vertical="center"/>
    </xf>
    <xf numFmtId="0" fontId="1" fillId="2" borderId="114" xfId="0" applyFont="1" applyFill="1" applyBorder="1" applyAlignment="1">
      <alignment horizontal="center" vertical="center"/>
    </xf>
    <xf numFmtId="0" fontId="1" fillId="0" borderId="115" xfId="0" applyFont="1" applyBorder="1" applyAlignment="1">
      <alignment vertical="center"/>
    </xf>
    <xf numFmtId="0" fontId="1" fillId="0" borderId="116" xfId="0" applyFont="1" applyBorder="1" applyAlignment="1">
      <alignment horizontal="center" vertical="center"/>
    </xf>
    <xf numFmtId="0" fontId="5" fillId="5" borderId="117" xfId="0" applyFont="1" applyFill="1" applyBorder="1" applyAlignment="1">
      <alignment horizontal="center" vertical="center"/>
    </xf>
    <xf numFmtId="6" fontId="5" fillId="5" borderId="85" xfId="0" applyNumberFormat="1" applyFont="1" applyFill="1" applyBorder="1" applyAlignment="1">
      <alignment horizontal="center"/>
    </xf>
    <xf numFmtId="0" fontId="1" fillId="5" borderId="52" xfId="0" applyFont="1" applyFill="1" applyBorder="1" applyAlignment="1">
      <alignment horizontal="center" vertical="center"/>
    </xf>
    <xf numFmtId="177" fontId="3" fillId="5" borderId="48" xfId="0" applyNumberFormat="1" applyFont="1" applyFill="1" applyBorder="1" applyAlignment="1">
      <alignment horizontal="center"/>
    </xf>
    <xf numFmtId="0" fontId="1" fillId="5" borderId="53" xfId="0" applyFont="1" applyFill="1" applyBorder="1" applyAlignment="1">
      <alignment horizontal="center" vertical="center"/>
    </xf>
    <xf numFmtId="176" fontId="5" fillId="5" borderId="26" xfId="0" applyNumberFormat="1" applyFont="1" applyFill="1" applyBorder="1" applyAlignment="1">
      <alignment horizontal="center" vertical="center"/>
    </xf>
    <xf numFmtId="0" fontId="1" fillId="5" borderId="25" xfId="0" applyFont="1" applyFill="1" applyBorder="1" applyAlignment="1">
      <alignment horizontal="center" vertical="center"/>
    </xf>
    <xf numFmtId="0" fontId="1" fillId="5" borderId="28" xfId="0" applyFont="1" applyFill="1" applyBorder="1" applyAlignment="1">
      <alignment horizontal="center" vertical="center"/>
    </xf>
    <xf numFmtId="176" fontId="5" fillId="5" borderId="42" xfId="0" applyNumberFormat="1" applyFont="1" applyFill="1" applyBorder="1" applyAlignment="1">
      <alignment horizontal="center" vertical="center"/>
    </xf>
    <xf numFmtId="176" fontId="5" fillId="0" borderId="60" xfId="0" applyNumberFormat="1" applyFont="1" applyBorder="1" applyAlignment="1">
      <alignment horizontal="center" vertical="center"/>
    </xf>
    <xf numFmtId="0" fontId="1" fillId="0" borderId="98" xfId="0" applyFont="1" applyBorder="1" applyAlignment="1">
      <alignment horizontal="center" vertical="center"/>
    </xf>
    <xf numFmtId="177" fontId="3" fillId="0" borderId="81" xfId="0" applyNumberFormat="1" applyFont="1" applyBorder="1" applyAlignment="1">
      <alignment horizontal="center"/>
    </xf>
    <xf numFmtId="0" fontId="1" fillId="0" borderId="80" xfId="0" applyFont="1" applyBorder="1" applyAlignment="1">
      <alignment horizontal="center" vertical="center"/>
    </xf>
    <xf numFmtId="0" fontId="1" fillId="4" borderId="68" xfId="0" applyFont="1" applyFill="1" applyBorder="1" applyAlignment="1">
      <alignment horizontal="center" vertical="center"/>
    </xf>
    <xf numFmtId="0" fontId="17" fillId="0" borderId="12" xfId="0" applyFont="1" applyBorder="1" applyAlignment="1">
      <alignment horizontal="center" vertical="center"/>
    </xf>
    <xf numFmtId="38" fontId="3" fillId="5" borderId="31" xfId="0" applyNumberFormat="1" applyFont="1" applyFill="1" applyBorder="1" applyAlignment="1">
      <alignment horizontal="center"/>
    </xf>
    <xf numFmtId="38" fontId="5" fillId="5" borderId="45" xfId="0" applyNumberFormat="1" applyFont="1" applyFill="1" applyBorder="1" applyAlignment="1">
      <alignment horizontal="center" vertical="center"/>
    </xf>
    <xf numFmtId="0" fontId="1" fillId="5" borderId="100" xfId="0" applyFont="1" applyFill="1" applyBorder="1" applyAlignment="1">
      <alignment horizontal="center" vertical="center"/>
    </xf>
    <xf numFmtId="0" fontId="5" fillId="5" borderId="118" xfId="0" applyFont="1" applyFill="1" applyBorder="1" applyAlignment="1">
      <alignment horizontal="center" vertical="center"/>
    </xf>
    <xf numFmtId="176" fontId="5" fillId="5" borderId="90" xfId="0" applyNumberFormat="1" applyFont="1" applyFill="1" applyBorder="1" applyAlignment="1">
      <alignment horizontal="center" vertical="center"/>
    </xf>
    <xf numFmtId="38" fontId="5" fillId="5" borderId="119" xfId="0" applyNumberFormat="1" applyFont="1" applyFill="1" applyBorder="1" applyAlignment="1">
      <alignment horizontal="center" vertical="center"/>
    </xf>
    <xf numFmtId="0" fontId="1" fillId="5" borderId="68" xfId="0" applyFont="1" applyFill="1" applyBorder="1" applyAlignment="1">
      <alignment horizontal="center" vertical="center"/>
    </xf>
    <xf numFmtId="0" fontId="5" fillId="8" borderId="13" xfId="0" applyFont="1" applyFill="1" applyBorder="1" applyAlignment="1">
      <alignment horizontal="center" vertical="center"/>
    </xf>
    <xf numFmtId="176" fontId="5" fillId="8" borderId="22" xfId="0" applyNumberFormat="1" applyFont="1" applyFill="1" applyBorder="1" applyAlignment="1">
      <alignment horizontal="center" vertical="center"/>
    </xf>
    <xf numFmtId="38" fontId="1" fillId="8" borderId="25" xfId="0" applyNumberFormat="1" applyFont="1" applyFill="1" applyBorder="1" applyAlignment="1">
      <alignment horizontal="center" vertical="center"/>
    </xf>
    <xf numFmtId="38" fontId="3" fillId="8" borderId="33" xfId="0" applyNumberFormat="1" applyFont="1" applyFill="1" applyBorder="1" applyAlignment="1">
      <alignment horizontal="center"/>
    </xf>
    <xf numFmtId="0" fontId="1" fillId="8" borderId="28" xfId="0" applyFont="1" applyFill="1" applyBorder="1" applyAlignment="1">
      <alignment horizontal="center" vertical="center"/>
    </xf>
    <xf numFmtId="0" fontId="5" fillId="5" borderId="21" xfId="0" applyFont="1" applyFill="1" applyBorder="1" applyAlignment="1">
      <alignment horizontal="center" vertical="center" wrapText="1"/>
    </xf>
    <xf numFmtId="176" fontId="5" fillId="5" borderId="22" xfId="0" applyNumberFormat="1" applyFont="1" applyFill="1" applyBorder="1" applyAlignment="1">
      <alignment horizontal="center" vertical="center"/>
    </xf>
    <xf numFmtId="0" fontId="5" fillId="8" borderId="32" xfId="0" applyFont="1" applyFill="1" applyBorder="1" applyAlignment="1">
      <alignment horizontal="center" vertical="center"/>
    </xf>
    <xf numFmtId="176" fontId="5" fillId="8" borderId="120" xfId="0" applyNumberFormat="1" applyFont="1" applyFill="1" applyBorder="1" applyAlignment="1">
      <alignment horizontal="center" vertical="center"/>
    </xf>
    <xf numFmtId="38" fontId="1" fillId="8" borderId="45" xfId="0" applyNumberFormat="1" applyFont="1" applyFill="1" applyBorder="1" applyAlignment="1">
      <alignment horizontal="center" vertical="center"/>
    </xf>
    <xf numFmtId="38" fontId="3" fillId="8" borderId="43" xfId="0" applyNumberFormat="1" applyFont="1" applyFill="1" applyBorder="1" applyAlignment="1">
      <alignment horizontal="center"/>
    </xf>
    <xf numFmtId="38" fontId="1" fillId="5" borderId="25" xfId="0" applyNumberFormat="1" applyFont="1" applyFill="1" applyBorder="1" applyAlignment="1">
      <alignment horizontal="center" vertical="center"/>
    </xf>
    <xf numFmtId="0" fontId="1" fillId="8" borderId="100" xfId="0" applyFont="1" applyFill="1" applyBorder="1" applyAlignment="1">
      <alignment horizontal="center" vertical="center"/>
    </xf>
    <xf numFmtId="0" fontId="5" fillId="5" borderId="36" xfId="0" applyFont="1" applyFill="1" applyBorder="1" applyAlignment="1">
      <alignment horizontal="center" vertical="center" wrapText="1"/>
    </xf>
    <xf numFmtId="176" fontId="5" fillId="5" borderId="51" xfId="0" applyNumberFormat="1" applyFont="1" applyFill="1" applyBorder="1" applyAlignment="1">
      <alignment horizontal="center" vertical="center"/>
    </xf>
    <xf numFmtId="38" fontId="1" fillId="8" borderId="61" xfId="0" applyNumberFormat="1" applyFont="1" applyFill="1" applyBorder="1" applyAlignment="1">
      <alignment horizontal="center" vertical="center"/>
    </xf>
    <xf numFmtId="38" fontId="3" fillId="5" borderId="91" xfId="0" applyNumberFormat="1" applyFont="1" applyFill="1" applyBorder="1" applyAlignment="1">
      <alignment horizontal="center"/>
    </xf>
    <xf numFmtId="176" fontId="5" fillId="5" borderId="85" xfId="0" applyNumberFormat="1" applyFont="1" applyFill="1" applyBorder="1" applyAlignment="1">
      <alignment horizontal="center" vertical="center"/>
    </xf>
    <xf numFmtId="0" fontId="1" fillId="5" borderId="113" xfId="0" applyFont="1" applyFill="1" applyBorder="1" applyAlignment="1">
      <alignment horizontal="center" vertical="center"/>
    </xf>
    <xf numFmtId="38" fontId="1" fillId="5" borderId="119" xfId="0" applyNumberFormat="1" applyFont="1" applyFill="1" applyBorder="1" applyAlignment="1">
      <alignment horizontal="center" vertical="center"/>
    </xf>
    <xf numFmtId="0" fontId="5" fillId="8" borderId="36" xfId="0" applyFont="1" applyFill="1" applyBorder="1" applyAlignment="1">
      <alignment horizontal="center" vertical="center"/>
    </xf>
    <xf numFmtId="0" fontId="1" fillId="5" borderId="121" xfId="0" applyFont="1" applyFill="1" applyBorder="1" applyAlignment="1">
      <alignment horizontal="center" vertical="center"/>
    </xf>
    <xf numFmtId="176" fontId="5" fillId="8" borderId="51" xfId="0" applyNumberFormat="1" applyFont="1" applyFill="1" applyBorder="1" applyAlignment="1">
      <alignment horizontal="center" vertical="center"/>
    </xf>
    <xf numFmtId="0" fontId="11" fillId="0" borderId="15" xfId="0" applyFont="1" applyBorder="1" applyAlignment="1">
      <alignment vertical="center"/>
    </xf>
    <xf numFmtId="38" fontId="1" fillId="8" borderId="52" xfId="0" applyNumberFormat="1" applyFont="1" applyFill="1" applyBorder="1" applyAlignment="1">
      <alignment horizontal="center" vertical="center"/>
    </xf>
    <xf numFmtId="0" fontId="11" fillId="0" borderId="13" xfId="0" applyFont="1" applyBorder="1" applyAlignment="1">
      <alignment horizontal="center" vertical="center" wrapText="1"/>
    </xf>
    <xf numFmtId="38" fontId="3" fillId="8" borderId="48" xfId="0" applyNumberFormat="1" applyFont="1" applyFill="1" applyBorder="1" applyAlignment="1">
      <alignment horizontal="center"/>
    </xf>
    <xf numFmtId="0" fontId="1" fillId="8" borderId="53" xfId="0" applyFont="1" applyFill="1" applyBorder="1" applyAlignment="1">
      <alignment horizontal="center" vertical="center"/>
    </xf>
    <xf numFmtId="0" fontId="11" fillId="0" borderId="32" xfId="0" applyFont="1" applyBorder="1" applyAlignment="1">
      <alignment vertical="center"/>
    </xf>
    <xf numFmtId="0" fontId="11" fillId="0" borderId="32" xfId="0" applyFont="1" applyBorder="1" applyAlignment="1">
      <alignment horizontal="center" vertical="center" wrapText="1"/>
    </xf>
    <xf numFmtId="38" fontId="3" fillId="0" borderId="81" xfId="0" applyNumberFormat="1" applyFont="1" applyBorder="1" applyAlignment="1">
      <alignment horizontal="center"/>
    </xf>
    <xf numFmtId="0" fontId="11" fillId="0" borderId="36" xfId="0" applyFont="1" applyBorder="1" applyAlignment="1">
      <alignment vertical="center"/>
    </xf>
    <xf numFmtId="0" fontId="11" fillId="0" borderId="38" xfId="0" applyFont="1" applyBorder="1" applyAlignment="1">
      <alignment horizontal="center" vertical="center" wrapText="1"/>
    </xf>
    <xf numFmtId="176" fontId="5" fillId="8" borderId="26" xfId="0" applyNumberFormat="1" applyFont="1" applyFill="1" applyBorder="1" applyAlignment="1">
      <alignment horizontal="center" vertical="center"/>
    </xf>
    <xf numFmtId="38" fontId="1" fillId="8" borderId="29" xfId="0" applyNumberFormat="1" applyFont="1" applyFill="1" applyBorder="1" applyAlignment="1">
      <alignment horizontal="center" vertical="center"/>
    </xf>
    <xf numFmtId="38" fontId="3" fillId="8" borderId="31" xfId="0" applyNumberFormat="1" applyFont="1" applyFill="1" applyBorder="1" applyAlignment="1">
      <alignment horizontal="center"/>
    </xf>
    <xf numFmtId="0" fontId="12" fillId="0" borderId="16" xfId="0" applyFont="1" applyBorder="1" applyAlignment="1">
      <alignment vertical="center"/>
    </xf>
    <xf numFmtId="0" fontId="5" fillId="8" borderId="12" xfId="0" applyFont="1" applyFill="1" applyBorder="1" applyAlignment="1">
      <alignment horizontal="center" vertical="center"/>
    </xf>
    <xf numFmtId="0" fontId="12" fillId="0" borderId="37" xfId="0" applyFont="1" applyBorder="1" applyAlignment="1">
      <alignment vertical="center"/>
    </xf>
    <xf numFmtId="38" fontId="3" fillId="8" borderId="62" xfId="0" applyNumberFormat="1" applyFont="1" applyFill="1" applyBorder="1" applyAlignment="1">
      <alignment horizontal="center"/>
    </xf>
    <xf numFmtId="0" fontId="12" fillId="0" borderId="36" xfId="0" applyFont="1" applyBorder="1" applyAlignment="1">
      <alignment vertical="center"/>
    </xf>
    <xf numFmtId="0" fontId="12" fillId="0" borderId="36" xfId="0" applyFont="1" applyBorder="1" applyAlignment="1">
      <alignment horizontal="center" vertical="center"/>
    </xf>
    <xf numFmtId="0" fontId="5" fillId="8" borderId="38" xfId="0" applyFont="1" applyFill="1" applyBorder="1" applyAlignment="1">
      <alignment horizontal="center" vertical="center"/>
    </xf>
    <xf numFmtId="176" fontId="5" fillId="8" borderId="122" xfId="0" applyNumberFormat="1" applyFont="1" applyFill="1" applyBorder="1" applyAlignment="1">
      <alignment horizontal="center" vertical="center"/>
    </xf>
    <xf numFmtId="38" fontId="1" fillId="0" borderId="73" xfId="0" applyNumberFormat="1" applyFont="1" applyBorder="1" applyAlignment="1">
      <alignment horizontal="center" vertical="center"/>
    </xf>
    <xf numFmtId="38" fontId="3" fillId="5" borderId="33" xfId="0" applyNumberFormat="1" applyFont="1" applyFill="1" applyBorder="1" applyAlignment="1">
      <alignment horizontal="center"/>
    </xf>
    <xf numFmtId="0" fontId="1" fillId="0" borderId="82" xfId="0" applyFont="1" applyBorder="1" applyAlignment="1">
      <alignment horizontal="center" vertical="center"/>
    </xf>
    <xf numFmtId="177" fontId="3" fillId="0" borderId="123" xfId="0" applyNumberFormat="1" applyFont="1" applyBorder="1" applyAlignment="1">
      <alignment horizontal="center"/>
    </xf>
    <xf numFmtId="0" fontId="11" fillId="0" borderId="15" xfId="0" applyFont="1" applyBorder="1" applyAlignment="1">
      <alignment horizontal="center" vertical="center" wrapText="1"/>
    </xf>
    <xf numFmtId="0" fontId="17" fillId="0" borderId="13" xfId="0" applyFont="1" applyBorder="1" applyAlignment="1">
      <alignment horizontal="center" vertical="center" wrapText="1"/>
    </xf>
    <xf numFmtId="0" fontId="5" fillId="0" borderId="124" xfId="0" applyFont="1" applyBorder="1" applyAlignment="1">
      <alignment horizontal="center" vertical="center"/>
    </xf>
    <xf numFmtId="177" fontId="5" fillId="0" borderId="14" xfId="0" applyNumberFormat="1" applyFont="1" applyBorder="1" applyAlignment="1">
      <alignment horizontal="center" vertical="center"/>
    </xf>
    <xf numFmtId="0" fontId="1" fillId="0" borderId="64" xfId="0" applyFont="1" applyBorder="1" applyAlignment="1">
      <alignment horizontal="center" vertical="center"/>
    </xf>
    <xf numFmtId="177" fontId="3" fillId="0" borderId="72" xfId="0" applyNumberFormat="1" applyFont="1" applyBorder="1" applyAlignment="1">
      <alignment horizontal="center"/>
    </xf>
    <xf numFmtId="0" fontId="15" fillId="0" borderId="12" xfId="0" applyFont="1" applyBorder="1" applyAlignment="1">
      <alignment horizontal="center" vertical="center" wrapText="1"/>
    </xf>
    <xf numFmtId="0" fontId="5" fillId="0" borderId="58" xfId="0" applyFont="1" applyBorder="1" applyAlignment="1">
      <alignment horizontal="center" vertical="center"/>
    </xf>
    <xf numFmtId="0" fontId="15" fillId="0" borderId="38" xfId="0" applyFont="1" applyBorder="1" applyAlignment="1">
      <alignment horizontal="center" vertical="center"/>
    </xf>
    <xf numFmtId="177" fontId="5" fillId="0" borderId="35" xfId="0" applyNumberFormat="1" applyFont="1" applyBorder="1" applyAlignment="1">
      <alignment horizontal="center" vertical="center"/>
    </xf>
    <xf numFmtId="176" fontId="5" fillId="8" borderId="85" xfId="0" applyNumberFormat="1" applyFont="1" applyFill="1" applyBorder="1" applyAlignment="1">
      <alignment horizontal="center" vertical="center"/>
    </xf>
    <xf numFmtId="0" fontId="12" fillId="0" borderId="15" xfId="0" applyFont="1" applyBorder="1" applyAlignment="1">
      <alignment vertical="center"/>
    </xf>
    <xf numFmtId="38" fontId="3" fillId="8" borderId="125" xfId="0" applyNumberFormat="1" applyFont="1" applyFill="1" applyBorder="1" applyAlignment="1">
      <alignment horizontal="center"/>
    </xf>
    <xf numFmtId="0" fontId="1" fillId="2" borderId="31" xfId="0" applyFont="1" applyFill="1" applyBorder="1" applyAlignment="1">
      <alignment horizontal="center" vertical="center"/>
    </xf>
    <xf numFmtId="0" fontId="1" fillId="2" borderId="48" xfId="0" applyFont="1" applyFill="1" applyBorder="1" applyAlignment="1">
      <alignment horizontal="center" vertical="center"/>
    </xf>
    <xf numFmtId="0" fontId="22" fillId="0" borderId="92" xfId="0" applyFont="1" applyBorder="1" applyAlignment="1">
      <alignment horizontal="center" vertical="center"/>
    </xf>
    <xf numFmtId="0" fontId="17" fillId="0" borderId="12" xfId="0" applyFont="1" applyBorder="1" applyAlignment="1">
      <alignment horizontal="center" vertical="center" wrapText="1"/>
    </xf>
    <xf numFmtId="0" fontId="15" fillId="0" borderId="13" xfId="0" applyFont="1" applyBorder="1" applyAlignment="1">
      <alignment horizontal="center" vertical="center"/>
    </xf>
    <xf numFmtId="0" fontId="17" fillId="0" borderId="32" xfId="0" applyFont="1" applyBorder="1" applyAlignment="1">
      <alignment horizontal="center" vertical="center" wrapText="1"/>
    </xf>
    <xf numFmtId="38" fontId="3" fillId="0" borderId="65" xfId="0" applyNumberFormat="1" applyFont="1" applyBorder="1" applyAlignment="1">
      <alignment horizontal="center"/>
    </xf>
    <xf numFmtId="0" fontId="17" fillId="0" borderId="38" xfId="0" applyFont="1" applyBorder="1" applyAlignment="1">
      <alignment horizontal="center" vertical="center"/>
    </xf>
    <xf numFmtId="0" fontId="17" fillId="0" borderId="36" xfId="0" applyFont="1" applyBorder="1" applyAlignment="1">
      <alignment horizontal="center" vertical="center" wrapText="1"/>
    </xf>
    <xf numFmtId="0" fontId="5" fillId="0" borderId="59" xfId="0" applyFont="1" applyBorder="1" applyAlignment="1">
      <alignment horizontal="center" vertical="center"/>
    </xf>
    <xf numFmtId="177" fontId="5" fillId="0" borderId="39" xfId="0" applyNumberFormat="1" applyFont="1" applyBorder="1" applyAlignment="1">
      <alignment horizontal="center" vertical="center"/>
    </xf>
    <xf numFmtId="0" fontId="1" fillId="2" borderId="121" xfId="0" applyFont="1" applyFill="1" applyBorder="1" applyAlignment="1">
      <alignment horizontal="center" vertical="center"/>
    </xf>
    <xf numFmtId="0" fontId="11" fillId="0" borderId="96" xfId="0" applyFont="1" applyBorder="1" applyAlignment="1">
      <alignment horizontal="center" vertical="center"/>
    </xf>
    <xf numFmtId="38" fontId="3" fillId="0" borderId="101" xfId="0" applyNumberFormat="1" applyFont="1" applyBorder="1" applyAlignment="1">
      <alignment horizontal="center"/>
    </xf>
    <xf numFmtId="0" fontId="1" fillId="2" borderId="126" xfId="0" applyFont="1" applyFill="1" applyBorder="1" applyAlignment="1">
      <alignment horizontal="center" vertical="center"/>
    </xf>
    <xf numFmtId="0" fontId="11" fillId="0" borderId="13" xfId="0" applyFont="1" applyBorder="1" applyAlignment="1">
      <alignment horizontal="center" vertical="center"/>
    </xf>
    <xf numFmtId="0" fontId="11" fillId="0" borderId="12" xfId="0" applyFont="1" applyBorder="1" applyAlignment="1">
      <alignment horizontal="center" vertical="center"/>
    </xf>
    <xf numFmtId="38" fontId="3" fillId="0" borderId="123" xfId="0" applyNumberFormat="1" applyFont="1" applyBorder="1" applyAlignment="1">
      <alignment horizontal="center"/>
    </xf>
    <xf numFmtId="0" fontId="1" fillId="2" borderId="113" xfId="0" applyFont="1" applyFill="1" applyBorder="1" applyAlignment="1">
      <alignment horizontal="center" vertical="center"/>
    </xf>
    <xf numFmtId="0" fontId="15" fillId="0" borderId="15" xfId="0" applyFont="1" applyBorder="1" applyAlignment="1">
      <alignment horizontal="center" vertical="center"/>
    </xf>
    <xf numFmtId="0" fontId="5" fillId="0" borderId="37" xfId="0" applyFont="1" applyBorder="1" applyAlignment="1">
      <alignment vertical="center"/>
    </xf>
    <xf numFmtId="0" fontId="11" fillId="0" borderId="16" xfId="0" applyFont="1" applyBorder="1" applyAlignment="1">
      <alignment vertical="center"/>
    </xf>
    <xf numFmtId="0" fontId="11" fillId="0" borderId="37" xfId="0" applyFont="1" applyBorder="1" applyAlignment="1">
      <alignment vertical="center"/>
    </xf>
    <xf numFmtId="177" fontId="5" fillId="0" borderId="11" xfId="0" applyNumberFormat="1" applyFont="1" applyBorder="1" applyAlignment="1">
      <alignment horizontal="center" vertical="center"/>
    </xf>
    <xf numFmtId="0" fontId="12" fillId="0" borderId="12" xfId="0" applyFont="1" applyBorder="1" applyAlignment="1">
      <alignment vertical="center" wrapText="1"/>
    </xf>
    <xf numFmtId="38" fontId="11" fillId="0" borderId="13" xfId="0" applyNumberFormat="1" applyFont="1" applyBorder="1" applyAlignment="1">
      <alignment vertical="center"/>
    </xf>
    <xf numFmtId="0" fontId="12" fillId="0" borderId="32" xfId="0" applyFont="1" applyBorder="1" applyAlignment="1">
      <alignment vertical="center"/>
    </xf>
    <xf numFmtId="38" fontId="11" fillId="0" borderId="15" xfId="0" applyNumberFormat="1" applyFont="1" applyBorder="1" applyAlignment="1">
      <alignment vertical="center"/>
    </xf>
    <xf numFmtId="38" fontId="11" fillId="0" borderId="37" xfId="0" applyNumberFormat="1" applyFont="1" applyBorder="1" applyAlignment="1">
      <alignment vertical="center"/>
    </xf>
    <xf numFmtId="0" fontId="12" fillId="0" borderId="37" xfId="0" applyFont="1" applyBorder="1" applyAlignment="1">
      <alignment horizontal="center" vertical="center"/>
    </xf>
    <xf numFmtId="38" fontId="11" fillId="0" borderId="36" xfId="0" applyNumberFormat="1" applyFont="1" applyBorder="1" applyAlignment="1">
      <alignment vertical="center"/>
    </xf>
    <xf numFmtId="0" fontId="12" fillId="0" borderId="12" xfId="0" applyFont="1" applyBorder="1" applyAlignment="1">
      <alignment horizontal="center" vertical="center"/>
    </xf>
    <xf numFmtId="0" fontId="12" fillId="0" borderId="13" xfId="0" applyFont="1" applyBorder="1" applyAlignment="1">
      <alignment vertical="center"/>
    </xf>
    <xf numFmtId="0" fontId="17" fillId="0" borderId="37" xfId="0" applyFont="1" applyBorder="1" applyAlignment="1">
      <alignment horizontal="center" vertical="center"/>
    </xf>
    <xf numFmtId="38" fontId="1" fillId="0" borderId="79" xfId="0" applyNumberFormat="1" applyFont="1" applyBorder="1" applyAlignment="1">
      <alignment horizontal="center" vertical="center"/>
    </xf>
    <xf numFmtId="0" fontId="23" fillId="0" borderId="38" xfId="0" applyFont="1" applyBorder="1" applyAlignment="1">
      <alignment horizontal="center" vertical="center"/>
    </xf>
    <xf numFmtId="0" fontId="11" fillId="0" borderId="38" xfId="0" applyFont="1" applyBorder="1" applyAlignment="1">
      <alignment horizontal="center" vertical="center"/>
    </xf>
    <xf numFmtId="0" fontId="1" fillId="2" borderId="127" xfId="0" applyFont="1" applyFill="1" applyBorder="1" applyAlignment="1">
      <alignment horizontal="center" vertical="center"/>
    </xf>
    <xf numFmtId="0" fontId="15" fillId="0" borderId="15" xfId="0" applyFont="1" applyBorder="1" applyAlignment="1">
      <alignment horizontal="center" vertical="center" wrapText="1"/>
    </xf>
    <xf numFmtId="178" fontId="5" fillId="0" borderId="96" xfId="0" applyNumberFormat="1" applyFont="1" applyBorder="1" applyAlignment="1">
      <alignment horizontal="center" vertical="center"/>
    </xf>
    <xf numFmtId="0" fontId="15" fillId="0" borderId="32" xfId="0" applyFont="1" applyBorder="1" applyAlignment="1">
      <alignment horizontal="center" vertical="center" wrapText="1"/>
    </xf>
    <xf numFmtId="0" fontId="18" fillId="0" borderId="0" xfId="0" applyFont="1"/>
    <xf numFmtId="176" fontId="3" fillId="0" borderId="0" xfId="0" applyNumberFormat="1" applyFont="1"/>
    <xf numFmtId="0" fontId="17" fillId="0" borderId="15" xfId="0" applyFont="1" applyBorder="1" applyAlignment="1">
      <alignment horizontal="center" vertical="center" wrapText="1"/>
    </xf>
    <xf numFmtId="0" fontId="5" fillId="0" borderId="63" xfId="0" applyFont="1" applyBorder="1" applyAlignment="1">
      <alignment horizontal="center" vertical="center" wrapText="1"/>
    </xf>
    <xf numFmtId="38" fontId="1" fillId="0" borderId="63" xfId="0" applyNumberFormat="1" applyFont="1" applyBorder="1" applyAlignment="1">
      <alignment horizontal="center" vertical="center"/>
    </xf>
    <xf numFmtId="0" fontId="11" fillId="0" borderId="12" xfId="0" applyFont="1" applyBorder="1" applyAlignment="1">
      <alignment vertical="center" wrapText="1"/>
    </xf>
    <xf numFmtId="0" fontId="5" fillId="9" borderId="32" xfId="0" applyFont="1" applyFill="1" applyBorder="1" applyAlignment="1">
      <alignment horizontal="center" vertical="center"/>
    </xf>
    <xf numFmtId="0" fontId="5" fillId="9" borderId="12" xfId="0" applyFont="1" applyFill="1" applyBorder="1" applyAlignment="1">
      <alignment horizontal="center" vertical="center"/>
    </xf>
    <xf numFmtId="0" fontId="17" fillId="9" borderId="32" xfId="0" applyFont="1" applyFill="1" applyBorder="1" applyAlignment="1">
      <alignment horizontal="center" vertical="center" wrapText="1"/>
    </xf>
    <xf numFmtId="176" fontId="5" fillId="9" borderId="42" xfId="0" applyNumberFormat="1" applyFont="1" applyFill="1" applyBorder="1" applyAlignment="1">
      <alignment horizontal="center" vertical="center"/>
    </xf>
    <xf numFmtId="38" fontId="1" fillId="9" borderId="45" xfId="0" applyNumberFormat="1" applyFont="1" applyFill="1" applyBorder="1" applyAlignment="1">
      <alignment horizontal="center" vertical="center"/>
    </xf>
    <xf numFmtId="0" fontId="3" fillId="0" borderId="0" xfId="0" applyFont="1"/>
    <xf numFmtId="38" fontId="3" fillId="9" borderId="43" xfId="0" applyNumberFormat="1" applyFont="1" applyFill="1" applyBorder="1" applyAlignment="1">
      <alignment horizontal="center"/>
    </xf>
    <xf numFmtId="0" fontId="11" fillId="0" borderId="12" xfId="0" applyFont="1" applyBorder="1" applyAlignment="1">
      <alignment horizontal="center" vertical="center" wrapText="1"/>
    </xf>
    <xf numFmtId="0" fontId="1" fillId="9" borderId="100" xfId="0" applyFont="1" applyFill="1" applyBorder="1" applyAlignment="1">
      <alignment horizontal="center" vertical="center"/>
    </xf>
    <xf numFmtId="0" fontId="5" fillId="9" borderId="42" xfId="0" applyFont="1" applyFill="1" applyBorder="1" applyAlignment="1">
      <alignment horizontal="center" vertical="center"/>
    </xf>
    <xf numFmtId="0" fontId="11" fillId="0" borderId="32" xfId="0" applyFont="1" applyBorder="1" applyAlignment="1">
      <alignment vertical="center" wrapText="1"/>
    </xf>
    <xf numFmtId="0" fontId="5" fillId="9" borderId="32" xfId="0" applyFont="1" applyFill="1" applyBorder="1" applyAlignment="1">
      <alignment horizontal="center" vertical="center" wrapText="1"/>
    </xf>
    <xf numFmtId="0" fontId="5" fillId="9" borderId="40" xfId="0" applyFont="1" applyFill="1" applyBorder="1" applyAlignment="1">
      <alignment horizontal="center" vertical="center"/>
    </xf>
    <xf numFmtId="177" fontId="5" fillId="9" borderId="42" xfId="0" applyNumberFormat="1" applyFont="1" applyFill="1" applyBorder="1" applyAlignment="1">
      <alignment horizontal="center" vertical="center"/>
    </xf>
    <xf numFmtId="0" fontId="1" fillId="9" borderId="45" xfId="0" applyFont="1" applyFill="1" applyBorder="1" applyAlignment="1">
      <alignment horizontal="center" vertical="center"/>
    </xf>
    <xf numFmtId="177" fontId="3" fillId="9" borderId="43" xfId="0" applyNumberFormat="1" applyFont="1" applyFill="1" applyBorder="1" applyAlignment="1">
      <alignment horizontal="center"/>
    </xf>
    <xf numFmtId="0" fontId="1" fillId="9" borderId="46" xfId="0" applyFont="1" applyFill="1" applyBorder="1" applyAlignment="1">
      <alignment horizontal="center" vertical="center"/>
    </xf>
    <xf numFmtId="0" fontId="1" fillId="6" borderId="28" xfId="0" applyFont="1" applyFill="1" applyBorder="1" applyAlignment="1">
      <alignment horizontal="center" vertical="center"/>
    </xf>
    <xf numFmtId="177" fontId="5" fillId="9" borderId="39" xfId="0" applyNumberFormat="1" applyFont="1" applyFill="1" applyBorder="1" applyAlignment="1">
      <alignment horizontal="center" vertical="center"/>
    </xf>
    <xf numFmtId="38" fontId="11" fillId="0" borderId="15" xfId="0" applyNumberFormat="1" applyFont="1" applyBorder="1" applyAlignment="1">
      <alignment vertical="center" wrapText="1"/>
    </xf>
    <xf numFmtId="38" fontId="11" fillId="0" borderId="32" xfId="0" applyNumberFormat="1" applyFont="1" applyBorder="1" applyAlignment="1">
      <alignment vertical="center" wrapText="1"/>
    </xf>
    <xf numFmtId="38" fontId="15" fillId="0" borderId="32" xfId="0" applyNumberFormat="1" applyFont="1" applyBorder="1" applyAlignment="1">
      <alignment horizontal="center" vertical="center" wrapText="1"/>
    </xf>
    <xf numFmtId="38" fontId="15" fillId="0" borderId="37" xfId="0" applyNumberFormat="1" applyFont="1" applyBorder="1" applyAlignment="1">
      <alignment horizontal="center" vertical="center" wrapText="1"/>
    </xf>
    <xf numFmtId="38" fontId="11" fillId="0" borderId="12" xfId="0" applyNumberFormat="1" applyFont="1" applyBorder="1" applyAlignment="1">
      <alignment vertical="center" wrapText="1"/>
    </xf>
    <xf numFmtId="0" fontId="15" fillId="0" borderId="17" xfId="0" applyFont="1" applyBorder="1" applyAlignment="1">
      <alignment horizontal="center" vertical="center"/>
    </xf>
    <xf numFmtId="38" fontId="11" fillId="0" borderId="12" xfId="0" applyNumberFormat="1" applyFont="1" applyBorder="1" applyAlignment="1">
      <alignment vertical="center"/>
    </xf>
    <xf numFmtId="0" fontId="15" fillId="0" borderId="37" xfId="0" applyFont="1" applyBorder="1" applyAlignment="1">
      <alignment horizontal="center" vertical="center" wrapText="1"/>
    </xf>
    <xf numFmtId="0" fontId="24" fillId="0" borderId="80" xfId="0" applyFont="1" applyBorder="1" applyAlignment="1">
      <alignment horizontal="center" vertical="center"/>
    </xf>
    <xf numFmtId="0" fontId="11" fillId="0" borderId="12" xfId="0" applyFont="1" applyBorder="1" applyAlignment="1">
      <alignment vertical="center"/>
    </xf>
    <xf numFmtId="0" fontId="17" fillId="0" borderId="32" xfId="0" applyFont="1" applyBorder="1" applyAlignment="1">
      <alignment horizontal="left" vertical="center"/>
    </xf>
    <xf numFmtId="49" fontId="5" fillId="0" borderId="74" xfId="0" applyNumberFormat="1" applyFont="1" applyBorder="1" applyAlignment="1">
      <alignment horizontal="center" vertical="center"/>
    </xf>
    <xf numFmtId="0" fontId="15" fillId="0" borderId="36" xfId="0" applyFont="1" applyBorder="1" applyAlignment="1">
      <alignment horizontal="center" vertical="center" wrapText="1"/>
    </xf>
    <xf numFmtId="177" fontId="5" fillId="0" borderId="86" xfId="0" applyNumberFormat="1" applyFont="1" applyBorder="1" applyAlignment="1">
      <alignment horizontal="center" vertical="center"/>
    </xf>
    <xf numFmtId="0" fontId="24" fillId="0" borderId="70" xfId="0" applyFont="1" applyBorder="1" applyAlignment="1">
      <alignment horizontal="center" vertical="center"/>
    </xf>
    <xf numFmtId="177" fontId="3" fillId="0" borderId="71" xfId="0" applyNumberFormat="1" applyFont="1" applyBorder="1" applyAlignment="1">
      <alignment horizontal="center"/>
    </xf>
    <xf numFmtId="0" fontId="25" fillId="0" borderId="32" xfId="0" applyFont="1" applyBorder="1" applyAlignment="1">
      <alignment horizontal="center" vertical="center"/>
    </xf>
    <xf numFmtId="177" fontId="5" fillId="0" borderId="57" xfId="0" applyNumberFormat="1" applyFont="1" applyBorder="1" applyAlignment="1">
      <alignment horizontal="center" vertical="center"/>
    </xf>
    <xf numFmtId="0" fontId="11" fillId="0" borderId="55" xfId="0" applyFont="1" applyBorder="1" applyAlignment="1">
      <alignment vertical="center"/>
    </xf>
    <xf numFmtId="0" fontId="11" fillId="0" borderId="50" xfId="0" applyFont="1" applyBorder="1" applyAlignment="1">
      <alignment vertical="center"/>
    </xf>
    <xf numFmtId="179" fontId="5" fillId="0" borderId="15" xfId="0" applyNumberFormat="1" applyFont="1" applyBorder="1" applyAlignment="1">
      <alignment horizontal="center" vertical="center"/>
    </xf>
    <xf numFmtId="0" fontId="5" fillId="0" borderId="83" xfId="0" applyFont="1" applyBorder="1" applyAlignment="1">
      <alignment horizontal="center" vertical="center"/>
    </xf>
    <xf numFmtId="177" fontId="5" fillId="0" borderId="49" xfId="0" applyNumberFormat="1" applyFont="1" applyBorder="1" applyAlignment="1">
      <alignment horizontal="center" vertical="center"/>
    </xf>
    <xf numFmtId="0" fontId="1" fillId="0" borderId="70" xfId="0" applyFont="1" applyBorder="1" applyAlignment="1">
      <alignment horizontal="center" vertical="center"/>
    </xf>
    <xf numFmtId="0" fontId="15" fillId="0" borderId="13" xfId="0" applyFont="1" applyBorder="1" applyAlignment="1">
      <alignment horizontal="center" vertical="center" wrapText="1"/>
    </xf>
    <xf numFmtId="5" fontId="5" fillId="0" borderId="11" xfId="0" applyNumberFormat="1" applyFont="1" applyBorder="1" applyAlignment="1">
      <alignment horizontal="center" vertical="center"/>
    </xf>
    <xf numFmtId="5" fontId="5" fillId="0" borderId="35" xfId="0" applyNumberFormat="1" applyFont="1" applyBorder="1" applyAlignment="1">
      <alignment horizontal="center" vertical="center"/>
    </xf>
    <xf numFmtId="0" fontId="11" fillId="0" borderId="16" xfId="0" applyFont="1" applyBorder="1" applyAlignment="1">
      <alignment vertical="center" wrapText="1"/>
    </xf>
    <xf numFmtId="0" fontId="11" fillId="0" borderId="37" xfId="0" applyFont="1" applyBorder="1" applyAlignment="1">
      <alignment vertical="center" wrapText="1"/>
    </xf>
    <xf numFmtId="0" fontId="12" fillId="0" borderId="15" xfId="0" applyFont="1" applyBorder="1" applyAlignment="1">
      <alignment horizontal="center" vertical="center"/>
    </xf>
    <xf numFmtId="0" fontId="11" fillId="0" borderId="15" xfId="0" applyFont="1" applyBorder="1" applyAlignment="1">
      <alignment vertical="center" wrapText="1"/>
    </xf>
    <xf numFmtId="5" fontId="5" fillId="0" borderId="49" xfId="0" applyNumberFormat="1" applyFont="1" applyBorder="1" applyAlignment="1">
      <alignment horizontal="center" vertical="center"/>
    </xf>
    <xf numFmtId="5" fontId="3" fillId="0" borderId="71" xfId="0" applyNumberFormat="1" applyFont="1" applyBorder="1" applyAlignment="1">
      <alignment horizontal="center"/>
    </xf>
    <xf numFmtId="176" fontId="7" fillId="0" borderId="0" xfId="0" applyNumberFormat="1" applyFont="1" applyAlignment="1">
      <alignment vertical="center"/>
    </xf>
    <xf numFmtId="176" fontId="18" fillId="0" borderId="0" xfId="0" applyNumberFormat="1" applyFont="1"/>
    <xf numFmtId="179" fontId="5" fillId="0" borderId="96" xfId="0" applyNumberFormat="1" applyFont="1" applyBorder="1" applyAlignment="1">
      <alignment horizontal="center" vertical="center"/>
    </xf>
    <xf numFmtId="0" fontId="5" fillId="0" borderId="5" xfId="0" applyFont="1" applyBorder="1" applyAlignment="1">
      <alignment horizontal="center" vertical="center" wrapText="1"/>
    </xf>
    <xf numFmtId="0" fontId="5" fillId="0" borderId="128" xfId="0" applyFont="1" applyBorder="1" applyAlignment="1">
      <alignment horizontal="center" vertical="center"/>
    </xf>
    <xf numFmtId="0" fontId="15" fillId="0" borderId="96" xfId="0" applyFont="1" applyBorder="1" applyAlignment="1">
      <alignment horizontal="center" vertical="center"/>
    </xf>
    <xf numFmtId="0" fontId="12" fillId="0" borderId="96" xfId="0" applyFont="1" applyBorder="1" applyAlignment="1">
      <alignment horizontal="center" vertical="center"/>
    </xf>
    <xf numFmtId="38" fontId="5" fillId="0" borderId="99" xfId="0" applyNumberFormat="1" applyFont="1" applyBorder="1" applyAlignment="1">
      <alignment horizontal="center" vertical="center"/>
    </xf>
    <xf numFmtId="176" fontId="3" fillId="0" borderId="101" xfId="0" applyNumberFormat="1" applyFont="1" applyBorder="1" applyAlignment="1">
      <alignment horizontal="center"/>
    </xf>
    <xf numFmtId="0" fontId="5" fillId="2" borderId="126" xfId="0" applyFont="1" applyFill="1" applyBorder="1" applyAlignment="1">
      <alignment horizontal="center" vertical="center"/>
    </xf>
    <xf numFmtId="0" fontId="5" fillId="0" borderId="0" xfId="0" applyFont="1" applyAlignment="1">
      <alignment vertical="center" wrapText="1"/>
    </xf>
    <xf numFmtId="0" fontId="17" fillId="0" borderId="16" xfId="0" applyFont="1" applyBorder="1" applyAlignment="1">
      <alignment horizontal="center" vertical="center"/>
    </xf>
    <xf numFmtId="176" fontId="5" fillId="0" borderId="94" xfId="0" applyNumberFormat="1" applyFont="1" applyBorder="1" applyAlignment="1">
      <alignment horizontal="center" vertical="center"/>
    </xf>
    <xf numFmtId="0" fontId="23" fillId="0" borderId="32" xfId="0" applyFont="1" applyBorder="1" applyAlignment="1">
      <alignment vertical="center"/>
    </xf>
    <xf numFmtId="0" fontId="5" fillId="0" borderId="17" xfId="0" applyFont="1" applyBorder="1" applyAlignment="1">
      <alignment horizontal="center" vertical="center"/>
    </xf>
    <xf numFmtId="0" fontId="23" fillId="0" borderId="37" xfId="0" applyFont="1" applyBorder="1" applyAlignment="1">
      <alignment vertical="center"/>
    </xf>
    <xf numFmtId="176" fontId="5" fillId="0" borderId="63" xfId="0" applyNumberFormat="1" applyFont="1" applyBorder="1" applyAlignment="1">
      <alignment horizontal="center" vertical="center"/>
    </xf>
    <xf numFmtId="176" fontId="5" fillId="0" borderId="95" xfId="0" applyNumberFormat="1" applyFont="1" applyBorder="1" applyAlignment="1">
      <alignment horizontal="center" vertical="center"/>
    </xf>
    <xf numFmtId="0" fontId="11" fillId="0" borderId="36" xfId="0" applyFont="1" applyBorder="1" applyAlignment="1">
      <alignment vertical="center" wrapText="1"/>
    </xf>
    <xf numFmtId="38" fontId="5" fillId="0" borderId="94" xfId="0" applyNumberFormat="1" applyFont="1" applyBorder="1" applyAlignment="1">
      <alignment horizontal="center" vertical="center"/>
    </xf>
    <xf numFmtId="0" fontId="12" fillId="0" borderId="12" xfId="0" applyFont="1" applyBorder="1" applyAlignment="1">
      <alignment vertical="center"/>
    </xf>
    <xf numFmtId="38" fontId="5" fillId="0" borderId="73" xfId="0" applyNumberFormat="1" applyFont="1" applyBorder="1" applyAlignment="1">
      <alignment horizontal="center" vertical="center"/>
    </xf>
    <xf numFmtId="49" fontId="5" fillId="0" borderId="88" xfId="0" applyNumberFormat="1" applyFont="1" applyBorder="1" applyAlignment="1">
      <alignment horizontal="center" vertical="center"/>
    </xf>
    <xf numFmtId="0" fontId="15" fillId="0" borderId="35" xfId="0" applyFont="1" applyBorder="1" applyAlignment="1">
      <alignment horizontal="center" vertical="center"/>
    </xf>
    <xf numFmtId="176" fontId="3" fillId="0" borderId="123" xfId="0" applyNumberFormat="1" applyFont="1" applyBorder="1" applyAlignment="1">
      <alignment horizontal="center"/>
    </xf>
    <xf numFmtId="0" fontId="15" fillId="0" borderId="49" xfId="0" applyFont="1" applyBorder="1" applyAlignment="1">
      <alignment horizontal="center" vertical="center"/>
    </xf>
    <xf numFmtId="0" fontId="17" fillId="0" borderId="0" xfId="0" applyFont="1" applyAlignment="1">
      <alignment horizontal="center" vertical="center"/>
    </xf>
    <xf numFmtId="0" fontId="15" fillId="0" borderId="0" xfId="0" applyFont="1" applyAlignment="1">
      <alignment horizontal="center" vertical="center"/>
    </xf>
    <xf numFmtId="0" fontId="5" fillId="0" borderId="36" xfId="0" applyFont="1" applyBorder="1" applyAlignment="1">
      <alignment horizontal="center" vertical="center" wrapText="1"/>
    </xf>
    <xf numFmtId="0" fontId="5" fillId="0" borderId="95" xfId="0" applyFont="1" applyBorder="1" applyAlignment="1">
      <alignment horizontal="center" vertical="center"/>
    </xf>
    <xf numFmtId="176" fontId="5" fillId="0" borderId="0" xfId="0" applyNumberFormat="1" applyFont="1" applyAlignment="1">
      <alignment horizontal="center" vertical="center"/>
    </xf>
    <xf numFmtId="0" fontId="23" fillId="0" borderId="36" xfId="0" applyFont="1" applyBorder="1" applyAlignment="1">
      <alignment vertical="center"/>
    </xf>
    <xf numFmtId="176" fontId="5" fillId="0" borderId="128" xfId="0" applyNumberFormat="1" applyFont="1" applyBorder="1" applyAlignment="1">
      <alignment horizontal="center" vertical="center"/>
    </xf>
    <xf numFmtId="0" fontId="26" fillId="0" borderId="74" xfId="0" applyFont="1" applyBorder="1" applyAlignment="1">
      <alignment horizontal="center" vertical="center"/>
    </xf>
    <xf numFmtId="0" fontId="11" fillId="0" borderId="0" xfId="0" applyFont="1" applyAlignment="1">
      <alignment vertical="center"/>
    </xf>
    <xf numFmtId="178" fontId="11" fillId="0" borderId="0" xfId="0" applyNumberFormat="1" applyFont="1" applyAlignment="1">
      <alignment horizontal="center" vertical="center"/>
    </xf>
    <xf numFmtId="0" fontId="11" fillId="0" borderId="38" xfId="0" applyFont="1" applyBorder="1" applyAlignment="1">
      <alignment vertical="center" wrapText="1"/>
    </xf>
    <xf numFmtId="0" fontId="1" fillId="10" borderId="132" xfId="0" applyFont="1" applyFill="1" applyBorder="1" applyAlignment="1">
      <alignment vertical="center"/>
    </xf>
    <xf numFmtId="0" fontId="1" fillId="11" borderId="132" xfId="0" applyFont="1" applyFill="1" applyBorder="1" applyAlignment="1">
      <alignment vertical="center"/>
    </xf>
    <xf numFmtId="178" fontId="5" fillId="0" borderId="37" xfId="0" applyNumberFormat="1" applyFont="1" applyBorder="1" applyAlignment="1">
      <alignment horizontal="center" vertical="center"/>
    </xf>
    <xf numFmtId="0" fontId="11" fillId="11" borderId="132" xfId="0" applyFont="1" applyFill="1" applyBorder="1" applyAlignment="1">
      <alignment vertical="center"/>
    </xf>
    <xf numFmtId="0" fontId="5" fillId="11" borderId="132" xfId="0" applyFont="1" applyFill="1" applyBorder="1" applyAlignment="1">
      <alignment vertical="center"/>
    </xf>
    <xf numFmtId="0" fontId="9" fillId="11" borderId="132" xfId="0" applyFont="1" applyFill="1" applyBorder="1" applyAlignment="1">
      <alignment vertical="center"/>
    </xf>
    <xf numFmtId="178" fontId="5" fillId="11" borderId="132" xfId="0" applyNumberFormat="1" applyFont="1" applyFill="1" applyBorder="1" applyAlignment="1">
      <alignment horizontal="center" vertical="center"/>
    </xf>
    <xf numFmtId="0" fontId="5" fillId="11" borderId="132" xfId="0" applyFont="1" applyFill="1" applyBorder="1" applyAlignment="1">
      <alignment vertical="center" wrapText="1"/>
    </xf>
    <xf numFmtId="38" fontId="1" fillId="11" borderId="132" xfId="0" applyNumberFormat="1" applyFont="1" applyFill="1" applyBorder="1" applyAlignment="1">
      <alignment vertical="center"/>
    </xf>
    <xf numFmtId="0" fontId="5" fillId="0" borderId="95" xfId="0" applyFont="1" applyBorder="1" applyAlignment="1">
      <alignment vertical="center"/>
    </xf>
    <xf numFmtId="0" fontId="5" fillId="0" borderId="32" xfId="0" applyFont="1" applyBorder="1" applyAlignment="1">
      <alignment vertical="center"/>
    </xf>
    <xf numFmtId="49" fontId="5" fillId="0" borderId="59" xfId="0" applyNumberFormat="1" applyFont="1" applyBorder="1" applyAlignment="1">
      <alignment horizontal="center" vertical="center"/>
    </xf>
    <xf numFmtId="176" fontId="5" fillId="0" borderId="133" xfId="0" applyNumberFormat="1" applyFont="1" applyBorder="1" applyAlignment="1">
      <alignment horizontal="center" vertical="center"/>
    </xf>
    <xf numFmtId="38" fontId="5" fillId="0" borderId="79" xfId="0" applyNumberFormat="1" applyFont="1" applyBorder="1" applyAlignment="1">
      <alignment horizontal="center" vertical="center"/>
    </xf>
    <xf numFmtId="0" fontId="17" fillId="0" borderId="11" xfId="0" applyFont="1" applyBorder="1" applyAlignment="1">
      <alignment horizontal="center" vertical="center"/>
    </xf>
    <xf numFmtId="0" fontId="15" fillId="0" borderId="11" xfId="0" applyFont="1" applyBorder="1" applyAlignment="1">
      <alignment horizontal="center" vertical="center"/>
    </xf>
    <xf numFmtId="38" fontId="3" fillId="0" borderId="104" xfId="0" applyNumberFormat="1" applyFont="1" applyBorder="1" applyAlignment="1">
      <alignment horizontal="center"/>
    </xf>
    <xf numFmtId="0" fontId="12" fillId="0" borderId="37" xfId="0" applyFont="1" applyBorder="1" applyAlignment="1">
      <alignment vertical="center" wrapText="1"/>
    </xf>
    <xf numFmtId="49" fontId="5" fillId="7" borderId="32" xfId="0" applyNumberFormat="1" applyFont="1" applyFill="1" applyBorder="1" applyAlignment="1">
      <alignment horizontal="center" vertical="center"/>
    </xf>
    <xf numFmtId="0" fontId="12" fillId="0" borderId="32" xfId="0" applyFont="1" applyBorder="1" applyAlignment="1">
      <alignment vertical="center" wrapText="1"/>
    </xf>
    <xf numFmtId="49" fontId="5" fillId="7" borderId="134" xfId="0" applyNumberFormat="1" applyFont="1" applyFill="1" applyBorder="1" applyAlignment="1">
      <alignment horizontal="center" vertical="center"/>
    </xf>
    <xf numFmtId="0" fontId="5" fillId="0" borderId="79" xfId="0" applyFont="1" applyBorder="1" applyAlignment="1">
      <alignment horizontal="center" vertical="center" wrapText="1"/>
    </xf>
    <xf numFmtId="0" fontId="5" fillId="0" borderId="96" xfId="0" applyFont="1" applyBorder="1" applyAlignment="1">
      <alignment vertical="center"/>
    </xf>
    <xf numFmtId="38" fontId="5" fillId="9" borderId="45" xfId="0" applyNumberFormat="1" applyFont="1" applyFill="1" applyBorder="1" applyAlignment="1">
      <alignment horizontal="center" vertical="center"/>
    </xf>
    <xf numFmtId="176" fontId="5" fillId="0" borderId="135" xfId="0" applyNumberFormat="1" applyFont="1" applyBorder="1" applyAlignment="1">
      <alignment horizontal="center" vertical="center"/>
    </xf>
    <xf numFmtId="0" fontId="1" fillId="2" borderId="136" xfId="0" applyFont="1" applyFill="1" applyBorder="1" applyAlignment="1">
      <alignment horizontal="center" vertical="center"/>
    </xf>
    <xf numFmtId="176" fontId="3" fillId="0" borderId="137" xfId="0" applyNumberFormat="1" applyFont="1" applyBorder="1" applyAlignment="1">
      <alignment horizontal="center"/>
    </xf>
    <xf numFmtId="176" fontId="18" fillId="0" borderId="0" xfId="0" applyNumberFormat="1" applyFont="1" applyAlignment="1">
      <alignment horizontal="center"/>
    </xf>
    <xf numFmtId="49" fontId="5" fillId="7" borderId="138" xfId="0" applyNumberFormat="1" applyFont="1" applyFill="1" applyBorder="1" applyAlignment="1">
      <alignment horizontal="center" vertical="center"/>
    </xf>
    <xf numFmtId="0" fontId="27" fillId="0" borderId="0" xfId="0" applyFont="1" applyAlignment="1">
      <alignment vertical="center"/>
    </xf>
    <xf numFmtId="49" fontId="5" fillId="7" borderId="36" xfId="0" applyNumberFormat="1" applyFont="1" applyFill="1" applyBorder="1" applyAlignment="1">
      <alignment horizontal="center" vertical="center"/>
    </xf>
    <xf numFmtId="178" fontId="27" fillId="0" borderId="0" xfId="0" applyNumberFormat="1" applyFont="1" applyAlignment="1">
      <alignment horizontal="center" vertical="center"/>
    </xf>
    <xf numFmtId="0" fontId="12" fillId="0" borderId="38" xfId="0" applyFont="1" applyBorder="1" applyAlignment="1">
      <alignment vertical="center" wrapText="1"/>
    </xf>
    <xf numFmtId="176" fontId="5" fillId="0" borderId="5" xfId="0" applyNumberFormat="1" applyFont="1" applyBorder="1" applyAlignment="1">
      <alignment horizontal="center" vertical="center"/>
    </xf>
    <xf numFmtId="0" fontId="7" fillId="0" borderId="17" xfId="0" applyFont="1" applyBorder="1" applyAlignment="1">
      <alignment vertical="center"/>
    </xf>
    <xf numFmtId="0" fontId="28" fillId="0" borderId="0" xfId="0" applyFont="1" applyAlignment="1">
      <alignment vertical="center"/>
    </xf>
    <xf numFmtId="0" fontId="10" fillId="0" borderId="12" xfId="0" applyFont="1" applyBorder="1" applyAlignment="1">
      <alignment vertical="center"/>
    </xf>
    <xf numFmtId="0" fontId="10" fillId="0" borderId="15" xfId="0" applyFont="1" applyBorder="1" applyAlignment="1">
      <alignment vertical="center"/>
    </xf>
    <xf numFmtId="0" fontId="7" fillId="0" borderId="139" xfId="0" applyFont="1" applyBorder="1" applyAlignment="1">
      <alignment vertical="center"/>
    </xf>
    <xf numFmtId="0" fontId="1" fillId="2" borderId="140" xfId="0" applyFont="1" applyFill="1" applyBorder="1" applyAlignment="1">
      <alignment horizontal="center" vertical="center"/>
    </xf>
    <xf numFmtId="0" fontId="7" fillId="0" borderId="115" xfId="0" applyFont="1" applyBorder="1" applyAlignment="1">
      <alignment vertical="center"/>
    </xf>
    <xf numFmtId="0" fontId="1" fillId="0" borderId="141" xfId="0" applyFont="1" applyBorder="1" applyAlignment="1">
      <alignment horizontal="center" vertical="center"/>
    </xf>
    <xf numFmtId="0" fontId="1" fillId="0" borderId="139" xfId="0" applyFont="1" applyBorder="1" applyAlignment="1">
      <alignment vertical="center"/>
    </xf>
    <xf numFmtId="0" fontId="5" fillId="0" borderId="139" xfId="0" applyFont="1" applyBorder="1" applyAlignment="1">
      <alignment vertical="center"/>
    </xf>
    <xf numFmtId="0" fontId="1" fillId="0" borderId="141" xfId="0" applyFont="1" applyBorder="1" applyAlignment="1">
      <alignment vertical="center"/>
    </xf>
    <xf numFmtId="0" fontId="7" fillId="0" borderId="142" xfId="0" applyFont="1" applyBorder="1" applyAlignment="1">
      <alignment vertical="center"/>
    </xf>
    <xf numFmtId="0" fontId="7" fillId="0" borderId="79" xfId="0" applyFont="1" applyBorder="1" applyAlignment="1">
      <alignment vertical="center"/>
    </xf>
    <xf numFmtId="0" fontId="18" fillId="0" borderId="79" xfId="0" applyFont="1" applyBorder="1"/>
    <xf numFmtId="0" fontId="1" fillId="0" borderId="143" xfId="0" applyFont="1" applyBorder="1" applyAlignment="1">
      <alignment horizontal="center" vertical="center"/>
    </xf>
    <xf numFmtId="0" fontId="1" fillId="12" borderId="132" xfId="0" applyFont="1" applyFill="1" applyBorder="1" applyAlignment="1">
      <alignment vertical="center"/>
    </xf>
    <xf numFmtId="0" fontId="5" fillId="12" borderId="132" xfId="0" applyFont="1" applyFill="1" applyBorder="1" applyAlignment="1">
      <alignment vertical="center"/>
    </xf>
    <xf numFmtId="178" fontId="5" fillId="12" borderId="132" xfId="0" applyNumberFormat="1" applyFont="1" applyFill="1" applyBorder="1" applyAlignment="1">
      <alignment horizontal="center" vertical="center"/>
    </xf>
    <xf numFmtId="0" fontId="1" fillId="13" borderId="132" xfId="0" applyFont="1" applyFill="1" applyBorder="1" applyAlignment="1">
      <alignment vertical="center"/>
    </xf>
    <xf numFmtId="0" fontId="5" fillId="13" borderId="132" xfId="0" applyFont="1" applyFill="1" applyBorder="1" applyAlignment="1">
      <alignment vertical="center"/>
    </xf>
    <xf numFmtId="178" fontId="5" fillId="14" borderId="132" xfId="0" applyNumberFormat="1" applyFont="1" applyFill="1" applyBorder="1" applyAlignment="1">
      <alignment horizontal="center" vertical="center"/>
    </xf>
    <xf numFmtId="0" fontId="1" fillId="14" borderId="132" xfId="0" applyFont="1" applyFill="1" applyBorder="1" applyAlignment="1">
      <alignment vertical="center"/>
    </xf>
    <xf numFmtId="178" fontId="5" fillId="13" borderId="132" xfId="0" applyNumberFormat="1" applyFont="1" applyFill="1" applyBorder="1" applyAlignment="1">
      <alignment horizontal="center" vertical="center"/>
    </xf>
    <xf numFmtId="0" fontId="1" fillId="15" borderId="132" xfId="0" applyFont="1" applyFill="1" applyBorder="1" applyAlignment="1">
      <alignment vertical="center"/>
    </xf>
    <xf numFmtId="0" fontId="5" fillId="16" borderId="132" xfId="0" applyFont="1" applyFill="1" applyBorder="1" applyAlignment="1">
      <alignment vertical="center"/>
    </xf>
    <xf numFmtId="0" fontId="1" fillId="16" borderId="132" xfId="0" applyFont="1" applyFill="1" applyBorder="1" applyAlignment="1">
      <alignment vertical="center"/>
    </xf>
    <xf numFmtId="178" fontId="5" fillId="16" borderId="132" xfId="0" applyNumberFormat="1" applyFont="1" applyFill="1" applyBorder="1" applyAlignment="1">
      <alignment horizontal="center" vertical="center"/>
    </xf>
    <xf numFmtId="0" fontId="5" fillId="17" borderId="132" xfId="0" applyFont="1" applyFill="1" applyBorder="1" applyAlignment="1">
      <alignment vertical="center"/>
    </xf>
    <xf numFmtId="0" fontId="9" fillId="17" borderId="132" xfId="0" applyFont="1" applyFill="1" applyBorder="1" applyAlignment="1">
      <alignment vertical="center"/>
    </xf>
    <xf numFmtId="178" fontId="5" fillId="17" borderId="132" xfId="0" applyNumberFormat="1" applyFont="1" applyFill="1" applyBorder="1" applyAlignment="1">
      <alignment horizontal="center" vertical="center"/>
    </xf>
    <xf numFmtId="0" fontId="1" fillId="18" borderId="132" xfId="0" applyFont="1" applyFill="1" applyBorder="1" applyAlignment="1">
      <alignment vertical="center"/>
    </xf>
    <xf numFmtId="0" fontId="5" fillId="18" borderId="132" xfId="0" applyFont="1" applyFill="1" applyBorder="1" applyAlignment="1">
      <alignment vertical="center"/>
    </xf>
    <xf numFmtId="178" fontId="1" fillId="18" borderId="132" xfId="0" applyNumberFormat="1" applyFont="1" applyFill="1" applyBorder="1" applyAlignment="1">
      <alignment horizontal="center" vertical="center"/>
    </xf>
    <xf numFmtId="178" fontId="5" fillId="18" borderId="132" xfId="0" applyNumberFormat="1" applyFont="1" applyFill="1" applyBorder="1" applyAlignment="1">
      <alignment vertical="center"/>
    </xf>
    <xf numFmtId="178" fontId="1" fillId="18" borderId="132" xfId="0" applyNumberFormat="1" applyFont="1" applyFill="1" applyBorder="1" applyAlignment="1">
      <alignment vertical="center"/>
    </xf>
    <xf numFmtId="0" fontId="5" fillId="19" borderId="132" xfId="0" applyFont="1" applyFill="1" applyBorder="1" applyAlignment="1">
      <alignment vertical="center"/>
    </xf>
    <xf numFmtId="0" fontId="1" fillId="19" borderId="132" xfId="0" applyFont="1" applyFill="1" applyBorder="1" applyAlignment="1">
      <alignment vertical="center"/>
    </xf>
    <xf numFmtId="178" fontId="1" fillId="19" borderId="132" xfId="0" applyNumberFormat="1" applyFont="1" applyFill="1" applyBorder="1" applyAlignment="1">
      <alignment horizontal="center" vertical="center"/>
    </xf>
    <xf numFmtId="178" fontId="5" fillId="19" borderId="132" xfId="0" applyNumberFormat="1" applyFont="1" applyFill="1" applyBorder="1" applyAlignment="1">
      <alignment vertical="center"/>
    </xf>
    <xf numFmtId="0" fontId="38" fillId="0" borderId="32" xfId="0" applyFont="1" applyBorder="1" applyAlignment="1">
      <alignment horizontal="center" vertical="center"/>
    </xf>
    <xf numFmtId="0" fontId="3" fillId="0" borderId="50" xfId="0" applyFont="1" applyBorder="1" applyAlignment="1">
      <alignment horizontal="center" vertical="center"/>
    </xf>
    <xf numFmtId="0" fontId="38" fillId="0" borderId="36" xfId="0" applyFont="1" applyBorder="1" applyAlignment="1">
      <alignment horizontal="center" vertical="center"/>
    </xf>
    <xf numFmtId="0" fontId="38" fillId="0" borderId="12" xfId="0" applyFont="1" applyBorder="1" applyAlignment="1">
      <alignment horizontal="center" vertical="center"/>
    </xf>
    <xf numFmtId="0" fontId="39" fillId="0" borderId="96" xfId="0" applyFont="1" applyBorder="1" applyAlignment="1">
      <alignment horizontal="center" vertical="center"/>
    </xf>
    <xf numFmtId="0" fontId="41" fillId="0" borderId="38" xfId="0" applyFont="1" applyBorder="1" applyAlignment="1">
      <alignment horizontal="center" vertical="center" wrapText="1"/>
    </xf>
    <xf numFmtId="0" fontId="41" fillId="0" borderId="96" xfId="0" applyFont="1" applyBorder="1" applyAlignment="1">
      <alignment horizontal="center" vertical="center" wrapText="1"/>
    </xf>
    <xf numFmtId="0" fontId="38" fillId="0" borderId="0" xfId="0" applyFont="1" applyAlignment="1">
      <alignment horizontal="center" vertical="center"/>
    </xf>
    <xf numFmtId="0" fontId="38" fillId="2" borderId="6" xfId="0" applyFont="1" applyFill="1" applyBorder="1" applyAlignment="1">
      <alignment horizontal="center" vertical="center"/>
    </xf>
    <xf numFmtId="49" fontId="38" fillId="2" borderId="6" xfId="0" applyNumberFormat="1" applyFont="1" applyFill="1" applyBorder="1" applyAlignment="1">
      <alignment horizontal="center" vertical="center"/>
    </xf>
    <xf numFmtId="0" fontId="38" fillId="2" borderId="7" xfId="0" applyFont="1" applyFill="1" applyBorder="1" applyAlignment="1">
      <alignment horizontal="center" vertical="center"/>
    </xf>
    <xf numFmtId="0" fontId="46" fillId="2" borderId="6" xfId="0" applyFont="1" applyFill="1" applyBorder="1" applyAlignment="1">
      <alignment horizontal="center" vertical="center"/>
    </xf>
    <xf numFmtId="0" fontId="47" fillId="2" borderId="6" xfId="0" applyFont="1" applyFill="1" applyBorder="1" applyAlignment="1">
      <alignment horizontal="center" vertical="center" wrapText="1"/>
    </xf>
    <xf numFmtId="176" fontId="38" fillId="2" borderId="7" xfId="0" applyNumberFormat="1" applyFont="1" applyFill="1" applyBorder="1" applyAlignment="1">
      <alignment horizontal="center" vertical="center"/>
    </xf>
    <xf numFmtId="0" fontId="38" fillId="3" borderId="10" xfId="0" applyFont="1" applyFill="1" applyBorder="1" applyAlignment="1">
      <alignment horizontal="center" vertical="center"/>
    </xf>
    <xf numFmtId="0" fontId="48" fillId="0" borderId="0" xfId="0" applyFont="1" applyAlignment="1">
      <alignment vertical="center"/>
    </xf>
    <xf numFmtId="0" fontId="49" fillId="0" borderId="0" xfId="0" applyFont="1" applyAlignment="1">
      <alignment vertical="center" wrapText="1"/>
    </xf>
    <xf numFmtId="0" fontId="39" fillId="0" borderId="96" xfId="0" applyFont="1" applyBorder="1" applyAlignment="1">
      <alignment vertical="center"/>
    </xf>
    <xf numFmtId="0" fontId="39" fillId="0" borderId="15" xfId="0" applyFont="1" applyBorder="1" applyAlignment="1">
      <alignment horizontal="center" vertical="center"/>
    </xf>
    <xf numFmtId="0" fontId="39" fillId="0" borderId="32" xfId="0" applyFont="1" applyBorder="1" applyAlignment="1">
      <alignment horizontal="center" vertical="center"/>
    </xf>
    <xf numFmtId="0" fontId="38" fillId="0" borderId="96" xfId="0" applyFont="1" applyBorder="1" applyAlignment="1">
      <alignment horizontal="center" vertical="center" wrapText="1"/>
    </xf>
    <xf numFmtId="0" fontId="6" fillId="0" borderId="38" xfId="0" applyFont="1" applyBorder="1" applyAlignment="1">
      <alignment vertical="center"/>
    </xf>
    <xf numFmtId="0" fontId="6" fillId="0" borderId="12" xfId="0" applyFont="1" applyBorder="1" applyAlignment="1">
      <alignment vertical="center"/>
    </xf>
    <xf numFmtId="0" fontId="6" fillId="0" borderId="15" xfId="0" applyFont="1" applyBorder="1" applyAlignment="1">
      <alignment vertical="center"/>
    </xf>
    <xf numFmtId="0" fontId="5" fillId="0" borderId="21" xfId="0" applyFont="1" applyBorder="1" applyAlignment="1">
      <alignment horizontal="center" vertical="center" wrapText="1"/>
    </xf>
    <xf numFmtId="0" fontId="5" fillId="0" borderId="21" xfId="0" applyFont="1" applyBorder="1" applyAlignment="1">
      <alignment horizontal="center" vertical="center"/>
    </xf>
    <xf numFmtId="176" fontId="5" fillId="0" borderId="23" xfId="0" applyNumberFormat="1" applyFont="1" applyBorder="1" applyAlignment="1">
      <alignment horizontal="center" vertical="center"/>
    </xf>
    <xf numFmtId="38" fontId="5" fillId="0" borderId="29" xfId="0" applyNumberFormat="1" applyFont="1" applyBorder="1" applyAlignment="1">
      <alignment horizontal="center" vertical="center"/>
    </xf>
    <xf numFmtId="176" fontId="3" fillId="0" borderId="31" xfId="0" applyNumberFormat="1" applyFont="1" applyBorder="1" applyAlignment="1">
      <alignment horizontal="center"/>
    </xf>
    <xf numFmtId="38" fontId="5" fillId="0" borderId="47" xfId="0" applyNumberFormat="1" applyFont="1" applyBorder="1" applyAlignment="1">
      <alignment horizontal="center" vertical="center"/>
    </xf>
    <xf numFmtId="176" fontId="3" fillId="0" borderId="48" xfId="0" applyNumberFormat="1" applyFont="1" applyBorder="1" applyAlignment="1">
      <alignment horizontal="center"/>
    </xf>
    <xf numFmtId="0" fontId="5" fillId="0" borderId="24" xfId="0" applyFont="1" applyBorder="1" applyAlignment="1">
      <alignment horizontal="center" vertical="center"/>
    </xf>
    <xf numFmtId="177" fontId="5" fillId="0" borderId="26" xfId="0" applyNumberFormat="1" applyFont="1" applyBorder="1" applyAlignment="1">
      <alignment horizontal="center" vertical="center"/>
    </xf>
    <xf numFmtId="0" fontId="1" fillId="0" borderId="29" xfId="0" applyFont="1" applyBorder="1" applyAlignment="1">
      <alignment horizontal="center" vertical="center"/>
    </xf>
    <xf numFmtId="177" fontId="3" fillId="0" borderId="31" xfId="0" applyNumberFormat="1" applyFont="1" applyBorder="1" applyAlignment="1">
      <alignment horizontal="center"/>
    </xf>
    <xf numFmtId="0" fontId="5" fillId="0" borderId="40" xfId="0" applyFont="1" applyBorder="1" applyAlignment="1">
      <alignment horizontal="center" vertical="center"/>
    </xf>
    <xf numFmtId="177" fontId="5" fillId="0" borderId="42" xfId="0" applyNumberFormat="1" applyFont="1" applyBorder="1" applyAlignment="1">
      <alignment horizontal="center" vertical="center"/>
    </xf>
    <xf numFmtId="0" fontId="1" fillId="0" borderId="45" xfId="0" applyFont="1" applyBorder="1" applyAlignment="1">
      <alignment horizontal="center" vertical="center"/>
    </xf>
    <xf numFmtId="177" fontId="3" fillId="0" borderId="43" xfId="0" applyNumberFormat="1" applyFont="1" applyBorder="1" applyAlignment="1">
      <alignment horizontal="center"/>
    </xf>
    <xf numFmtId="0" fontId="5" fillId="0" borderId="89" xfId="0" applyFont="1" applyBorder="1" applyAlignment="1">
      <alignment horizontal="center" vertical="center"/>
    </xf>
    <xf numFmtId="177" fontId="5" fillId="0" borderId="90" xfId="0" applyNumberFormat="1" applyFont="1" applyBorder="1" applyAlignment="1">
      <alignment horizontal="center" vertical="center"/>
    </xf>
    <xf numFmtId="0" fontId="1" fillId="0" borderId="52" xfId="0" applyFont="1" applyBorder="1" applyAlignment="1">
      <alignment horizontal="center" vertical="center"/>
    </xf>
    <xf numFmtId="177" fontId="3" fillId="0" borderId="91" xfId="0" applyNumberFormat="1" applyFont="1" applyBorder="1" applyAlignment="1">
      <alignment horizontal="center"/>
    </xf>
    <xf numFmtId="0" fontId="6" fillId="0" borderId="77" xfId="0" applyFont="1" applyBorder="1" applyAlignment="1">
      <alignment vertical="center"/>
    </xf>
    <xf numFmtId="176" fontId="5" fillId="0" borderId="22" xfId="0" applyNumberFormat="1" applyFont="1" applyBorder="1" applyAlignment="1">
      <alignment horizontal="center" vertical="center"/>
    </xf>
    <xf numFmtId="38" fontId="1" fillId="0" borderId="25" xfId="0" applyNumberFormat="1" applyFont="1" applyBorder="1" applyAlignment="1">
      <alignment horizontal="center" vertical="center"/>
    </xf>
    <xf numFmtId="0" fontId="3" fillId="0" borderId="27" xfId="0" applyFont="1" applyBorder="1" applyAlignment="1">
      <alignment horizontal="center"/>
    </xf>
    <xf numFmtId="176" fontId="5" fillId="0" borderId="42" xfId="0" applyNumberFormat="1" applyFont="1" applyBorder="1" applyAlignment="1">
      <alignment horizontal="center" vertical="center"/>
    </xf>
    <xf numFmtId="38" fontId="1" fillId="0" borderId="45" xfId="0" applyNumberFormat="1" applyFont="1" applyBorder="1" applyAlignment="1">
      <alignment horizontal="center" vertical="center"/>
    </xf>
    <xf numFmtId="0" fontId="3" fillId="0" borderId="43" xfId="0" applyFont="1" applyBorder="1" applyAlignment="1">
      <alignment horizontal="center"/>
    </xf>
    <xf numFmtId="38" fontId="1" fillId="0" borderId="45" xfId="0" applyNumberFormat="1" applyFont="1" applyBorder="1" applyAlignment="1">
      <alignment vertical="center"/>
    </xf>
    <xf numFmtId="176" fontId="5" fillId="0" borderId="51" xfId="0" applyNumberFormat="1" applyFont="1" applyBorder="1" applyAlignment="1">
      <alignment horizontal="center" vertical="center"/>
    </xf>
    <xf numFmtId="38" fontId="1" fillId="0" borderId="52" xfId="0" applyNumberFormat="1" applyFont="1" applyBorder="1" applyAlignment="1">
      <alignment horizontal="center" vertical="center"/>
    </xf>
    <xf numFmtId="0" fontId="3" fillId="0" borderId="48" xfId="0" applyFont="1" applyBorder="1" applyAlignment="1">
      <alignment horizontal="center"/>
    </xf>
    <xf numFmtId="0" fontId="3" fillId="0" borderId="31" xfId="0" applyFont="1" applyBorder="1" applyAlignment="1">
      <alignment horizontal="center"/>
    </xf>
    <xf numFmtId="38" fontId="5" fillId="0" borderId="30" xfId="0" applyNumberFormat="1" applyFont="1" applyBorder="1" applyAlignment="1">
      <alignment horizontal="center" vertical="center"/>
    </xf>
    <xf numFmtId="38" fontId="3" fillId="0" borderId="33" xfId="0" applyNumberFormat="1" applyFont="1" applyBorder="1" applyAlignment="1">
      <alignment horizontal="center"/>
    </xf>
    <xf numFmtId="38" fontId="5" fillId="0" borderId="41" xfId="0" applyNumberFormat="1" applyFont="1" applyBorder="1" applyAlignment="1">
      <alignment horizontal="center" vertical="center"/>
    </xf>
    <xf numFmtId="38" fontId="3" fillId="0" borderId="43" xfId="0" applyNumberFormat="1" applyFont="1" applyBorder="1" applyAlignment="1">
      <alignment horizontal="center"/>
    </xf>
    <xf numFmtId="0" fontId="5" fillId="0" borderId="40" xfId="0" applyFont="1" applyBorder="1" applyAlignment="1">
      <alignment horizontal="center" vertical="center" wrapText="1"/>
    </xf>
    <xf numFmtId="0" fontId="5" fillId="0" borderId="84" xfId="0" applyFont="1" applyBorder="1" applyAlignment="1">
      <alignment horizontal="center" vertical="center" wrapText="1"/>
    </xf>
    <xf numFmtId="38" fontId="5" fillId="0" borderId="84" xfId="0" applyNumberFormat="1" applyFont="1" applyBorder="1" applyAlignment="1">
      <alignment horizontal="center" vertical="center"/>
    </xf>
    <xf numFmtId="38" fontId="3" fillId="0" borderId="48" xfId="0" applyNumberFormat="1" applyFont="1" applyBorder="1" applyAlignment="1">
      <alignment horizontal="center"/>
    </xf>
    <xf numFmtId="38" fontId="5" fillId="0" borderId="87" xfId="0" applyNumberFormat="1" applyFont="1" applyBorder="1" applyAlignment="1">
      <alignment horizontal="center" vertical="center"/>
    </xf>
    <xf numFmtId="38" fontId="3" fillId="0" borderId="31" xfId="0" applyNumberFormat="1" applyFont="1" applyBorder="1" applyAlignment="1">
      <alignment horizontal="center"/>
    </xf>
    <xf numFmtId="38" fontId="5" fillId="0" borderId="45" xfId="0" applyNumberFormat="1" applyFont="1" applyBorder="1" applyAlignment="1">
      <alignment horizontal="center" vertical="center"/>
    </xf>
    <xf numFmtId="38" fontId="5" fillId="0" borderId="52" xfId="0" applyNumberFormat="1" applyFont="1" applyBorder="1" applyAlignment="1">
      <alignment horizontal="center" vertical="center"/>
    </xf>
    <xf numFmtId="0" fontId="5" fillId="0" borderId="118" xfId="0" applyFont="1" applyBorder="1" applyAlignment="1">
      <alignment horizontal="center" vertical="center"/>
    </xf>
    <xf numFmtId="176" fontId="5" fillId="0" borderId="90" xfId="0" applyNumberFormat="1" applyFont="1" applyBorder="1" applyAlignment="1">
      <alignment horizontal="center" vertical="center"/>
    </xf>
    <xf numFmtId="38" fontId="5" fillId="0" borderId="119" xfId="0" applyNumberFormat="1" applyFont="1" applyBorder="1" applyAlignment="1">
      <alignment horizontal="center" vertical="center"/>
    </xf>
    <xf numFmtId="38" fontId="3" fillId="0" borderId="91" xfId="0" applyNumberFormat="1" applyFont="1" applyBorder="1" applyAlignment="1">
      <alignment horizontal="center"/>
    </xf>
    <xf numFmtId="56" fontId="11" fillId="0" borderId="16" xfId="0" applyNumberFormat="1" applyFont="1" applyBorder="1" applyAlignment="1">
      <alignment vertical="center" wrapText="1"/>
    </xf>
    <xf numFmtId="0" fontId="11" fillId="0" borderId="20" xfId="0" applyFont="1" applyBorder="1" applyAlignment="1">
      <alignment vertical="center" wrapText="1"/>
    </xf>
    <xf numFmtId="0" fontId="17" fillId="0" borderId="21" xfId="0" applyFont="1" applyBorder="1" applyAlignment="1">
      <alignment horizontal="center" vertical="center"/>
    </xf>
    <xf numFmtId="38" fontId="1" fillId="0" borderId="61" xfId="0" applyNumberFormat="1" applyFont="1" applyBorder="1" applyAlignment="1">
      <alignment horizontal="center" vertical="center"/>
    </xf>
    <xf numFmtId="176" fontId="5" fillId="0" borderId="120" xfId="0" applyNumberFormat="1" applyFont="1" applyBorder="1" applyAlignment="1">
      <alignment horizontal="center" vertical="center"/>
    </xf>
    <xf numFmtId="0" fontId="17" fillId="0" borderId="118" xfId="0" applyFont="1" applyBorder="1" applyAlignment="1">
      <alignment horizontal="center" vertical="center"/>
    </xf>
    <xf numFmtId="0" fontId="12" fillId="0" borderId="21" xfId="0" applyFont="1" applyBorder="1" applyAlignment="1">
      <alignment horizontal="center" vertical="center"/>
    </xf>
    <xf numFmtId="176" fontId="5" fillId="0" borderId="26" xfId="0" applyNumberFormat="1" applyFont="1" applyBorder="1" applyAlignment="1">
      <alignment horizontal="center" vertical="center"/>
    </xf>
    <xf numFmtId="176" fontId="3" fillId="0" borderId="33" xfId="0" applyNumberFormat="1" applyFont="1" applyBorder="1" applyAlignment="1">
      <alignment horizontal="center"/>
    </xf>
    <xf numFmtId="176" fontId="5" fillId="0" borderId="122" xfId="0" applyNumberFormat="1" applyFont="1" applyBorder="1" applyAlignment="1">
      <alignment horizontal="center" vertical="center"/>
    </xf>
    <xf numFmtId="176" fontId="3" fillId="0" borderId="43" xfId="0" applyNumberFormat="1" applyFont="1" applyBorder="1" applyAlignment="1">
      <alignment horizontal="center"/>
    </xf>
    <xf numFmtId="176" fontId="3" fillId="0" borderId="56" xfId="0" applyNumberFormat="1" applyFont="1" applyBorder="1" applyAlignment="1">
      <alignment horizontal="center"/>
    </xf>
    <xf numFmtId="176" fontId="3" fillId="0" borderId="62" xfId="0" applyNumberFormat="1" applyFont="1" applyBorder="1" applyAlignment="1">
      <alignment horizontal="center"/>
    </xf>
    <xf numFmtId="0" fontId="12" fillId="0" borderId="118" xfId="0" applyFont="1" applyBorder="1" applyAlignment="1">
      <alignment horizontal="center" vertical="center"/>
    </xf>
    <xf numFmtId="38" fontId="1" fillId="0" borderId="119" xfId="0" applyNumberFormat="1" applyFont="1" applyBorder="1" applyAlignment="1">
      <alignment horizontal="center" vertical="center"/>
    </xf>
    <xf numFmtId="0" fontId="16" fillId="0" borderId="96" xfId="0" applyFont="1" applyBorder="1" applyAlignment="1">
      <alignment horizontal="center" vertical="center"/>
    </xf>
    <xf numFmtId="176" fontId="5" fillId="0" borderId="129" xfId="0" applyNumberFormat="1" applyFont="1" applyBorder="1" applyAlignment="1">
      <alignment horizontal="center" vertical="center"/>
    </xf>
    <xf numFmtId="38" fontId="1" fillId="0" borderId="130" xfId="0" applyNumberFormat="1" applyFont="1" applyBorder="1" applyAlignment="1">
      <alignment horizontal="center" vertical="center"/>
    </xf>
    <xf numFmtId="176" fontId="3" fillId="0" borderId="131" xfId="0" applyNumberFormat="1" applyFont="1" applyBorder="1" applyAlignment="1">
      <alignment horizontal="center"/>
    </xf>
    <xf numFmtId="0" fontId="5" fillId="20" borderId="32" xfId="0" applyFont="1" applyFill="1" applyBorder="1" applyAlignment="1">
      <alignment horizontal="center" vertical="center"/>
    </xf>
    <xf numFmtId="0" fontId="5" fillId="20" borderId="15" xfId="0" applyFont="1" applyFill="1" applyBorder="1" applyAlignment="1">
      <alignment horizontal="center" vertical="center" wrapText="1"/>
    </xf>
    <xf numFmtId="176" fontId="5" fillId="20" borderId="35" xfId="0" applyNumberFormat="1" applyFont="1" applyFill="1" applyBorder="1" applyAlignment="1">
      <alignment horizontal="center" vertical="center"/>
    </xf>
    <xf numFmtId="38" fontId="5" fillId="20" borderId="80" xfId="0" applyNumberFormat="1" applyFont="1" applyFill="1" applyBorder="1" applyAlignment="1">
      <alignment horizontal="center" vertical="center"/>
    </xf>
    <xf numFmtId="38" fontId="3" fillId="20" borderId="81" xfId="0" applyNumberFormat="1" applyFont="1" applyFill="1" applyBorder="1" applyAlignment="1">
      <alignment horizontal="center"/>
    </xf>
    <xf numFmtId="0" fontId="1" fillId="21" borderId="100" xfId="0" applyFont="1" applyFill="1" applyBorder="1" applyAlignment="1">
      <alignment horizontal="center" vertical="center"/>
    </xf>
    <xf numFmtId="0" fontId="5" fillId="20" borderId="16" xfId="0" applyFont="1" applyFill="1" applyBorder="1" applyAlignment="1">
      <alignment horizontal="center" vertical="center"/>
    </xf>
    <xf numFmtId="0" fontId="5" fillId="20" borderId="96" xfId="0" applyFont="1" applyFill="1" applyBorder="1" applyAlignment="1">
      <alignment horizontal="center" vertical="center"/>
    </xf>
    <xf numFmtId="0" fontId="5" fillId="20" borderId="16" xfId="0" applyFont="1" applyFill="1" applyBorder="1" applyAlignment="1">
      <alignment horizontal="center" vertical="center" wrapText="1"/>
    </xf>
    <xf numFmtId="176" fontId="5" fillId="20" borderId="97" xfId="0" applyNumberFormat="1" applyFont="1" applyFill="1" applyBorder="1" applyAlignment="1">
      <alignment horizontal="center" vertical="center"/>
    </xf>
    <xf numFmtId="38" fontId="1" fillId="20" borderId="99" xfId="0" applyNumberFormat="1" applyFont="1" applyFill="1" applyBorder="1" applyAlignment="1">
      <alignment horizontal="center" vertical="center"/>
    </xf>
    <xf numFmtId="0" fontId="3" fillId="20" borderId="101" xfId="0" applyFont="1" applyFill="1" applyBorder="1" applyAlignment="1">
      <alignment horizontal="center"/>
    </xf>
    <xf numFmtId="0" fontId="1" fillId="21" borderId="102" xfId="0" applyFont="1" applyFill="1" applyBorder="1" applyAlignment="1">
      <alignment horizontal="center" vertical="center"/>
    </xf>
    <xf numFmtId="38" fontId="5" fillId="0" borderId="32" xfId="0" applyNumberFormat="1" applyFont="1" applyBorder="1" applyAlignment="1">
      <alignment horizontal="center" vertical="center"/>
    </xf>
    <xf numFmtId="0" fontId="22" fillId="0" borderId="12" xfId="0" applyFont="1" applyBorder="1" applyAlignment="1">
      <alignment horizontal="center" vertical="center"/>
    </xf>
    <xf numFmtId="0" fontId="34" fillId="22" borderId="15" xfId="0" applyFont="1" applyFill="1" applyBorder="1" applyAlignment="1">
      <alignment horizontal="center" vertical="center"/>
    </xf>
    <xf numFmtId="0" fontId="17" fillId="0" borderId="144" xfId="0" applyFont="1" applyBorder="1" applyAlignment="1">
      <alignment horizontal="center" vertical="center"/>
    </xf>
    <xf numFmtId="0" fontId="34" fillId="0" borderId="146" xfId="0" applyFont="1" applyBorder="1" applyAlignment="1">
      <alignment horizontal="center" vertical="center"/>
    </xf>
    <xf numFmtId="0" fontId="34" fillId="22" borderId="146" xfId="0" applyFont="1" applyFill="1" applyBorder="1" applyAlignment="1">
      <alignment horizontal="center" vertical="center"/>
    </xf>
    <xf numFmtId="0" fontId="34" fillId="22" borderId="145" xfId="0" applyFont="1" applyFill="1" applyBorder="1" applyAlignment="1">
      <alignment horizontal="center" vertical="center"/>
    </xf>
    <xf numFmtId="0" fontId="34" fillId="0" borderId="144" xfId="0" applyFont="1" applyBorder="1" applyAlignment="1">
      <alignment horizontal="center" vertical="center"/>
    </xf>
    <xf numFmtId="0" fontId="52" fillId="0" borderId="148" xfId="1" applyFont="1" applyBorder="1" applyAlignment="1">
      <alignment horizontal="center" vertical="center" wrapText="1"/>
    </xf>
    <xf numFmtId="0" fontId="53" fillId="0" borderId="149" xfId="1" applyFont="1" applyBorder="1" applyAlignment="1">
      <alignment vertical="center" wrapText="1"/>
    </xf>
    <xf numFmtId="0" fontId="52" fillId="0" borderId="150" xfId="1" applyFont="1" applyBorder="1" applyAlignment="1">
      <alignment horizontal="center" vertical="center" wrapText="1"/>
    </xf>
    <xf numFmtId="0" fontId="34" fillId="0" borderId="149" xfId="1" applyFont="1" applyBorder="1" applyAlignment="1">
      <alignment horizontal="center" vertical="center" wrapText="1"/>
    </xf>
    <xf numFmtId="0" fontId="52" fillId="0" borderId="149" xfId="1" applyFont="1" applyBorder="1" applyAlignment="1">
      <alignment horizontal="center" vertical="center" wrapText="1"/>
    </xf>
    <xf numFmtId="0" fontId="52" fillId="0" borderId="149" xfId="1" applyFont="1" applyBorder="1" applyAlignment="1">
      <alignment vertical="center" wrapText="1"/>
    </xf>
    <xf numFmtId="0" fontId="54" fillId="0" borderId="151" xfId="0" applyFont="1" applyBorder="1" applyAlignment="1">
      <alignment horizontal="center" vertical="center" wrapText="1"/>
    </xf>
    <xf numFmtId="0" fontId="15" fillId="0" borderId="147" xfId="0" applyFont="1" applyBorder="1" applyAlignment="1">
      <alignment horizontal="center" vertical="center" wrapText="1"/>
    </xf>
    <xf numFmtId="0" fontId="6" fillId="0" borderId="146" xfId="0" applyFont="1" applyBorder="1" applyAlignment="1">
      <alignment vertical="center"/>
    </xf>
    <xf numFmtId="0" fontId="12" fillId="0" borderId="152" xfId="0" applyFont="1" applyBorder="1" applyAlignment="1">
      <alignment vertical="center"/>
    </xf>
    <xf numFmtId="0" fontId="52" fillId="0" borderId="151" xfId="0" applyFont="1" applyBorder="1" applyAlignment="1">
      <alignment horizontal="center" vertical="center" wrapText="1"/>
    </xf>
    <xf numFmtId="0" fontId="11" fillId="0" borderId="144" xfId="0" applyFont="1" applyBorder="1" applyAlignment="1">
      <alignment vertical="center"/>
    </xf>
    <xf numFmtId="0" fontId="6" fillId="0" borderId="145" xfId="0" applyFont="1" applyBorder="1" applyAlignment="1">
      <alignment vertical="center"/>
    </xf>
    <xf numFmtId="0" fontId="16" fillId="0" borderId="152" xfId="0" applyFont="1" applyBorder="1" applyAlignment="1">
      <alignment vertical="center"/>
    </xf>
    <xf numFmtId="0" fontId="5" fillId="23" borderId="74" xfId="0" applyFont="1" applyFill="1" applyBorder="1" applyAlignment="1">
      <alignment horizontal="center" vertical="center"/>
    </xf>
    <xf numFmtId="0" fontId="5" fillId="23" borderId="32" xfId="0" applyFont="1" applyFill="1" applyBorder="1" applyAlignment="1">
      <alignment horizontal="center" vertical="center"/>
    </xf>
    <xf numFmtId="0" fontId="12" fillId="23" borderId="37" xfId="0" applyFont="1" applyFill="1" applyBorder="1" applyAlignment="1">
      <alignment horizontal="center" vertical="center"/>
    </xf>
    <xf numFmtId="176" fontId="5" fillId="23" borderId="11" xfId="0" applyNumberFormat="1" applyFont="1" applyFill="1" applyBorder="1" applyAlignment="1">
      <alignment horizontal="center" vertical="center"/>
    </xf>
    <xf numFmtId="38" fontId="1" fillId="23" borderId="98" xfId="0" applyNumberFormat="1" applyFont="1" applyFill="1" applyBorder="1" applyAlignment="1">
      <alignment horizontal="center" vertical="center"/>
    </xf>
    <xf numFmtId="176" fontId="3" fillId="23" borderId="81" xfId="0" applyNumberFormat="1" applyFont="1" applyFill="1" applyBorder="1" applyAlignment="1">
      <alignment horizontal="center"/>
    </xf>
    <xf numFmtId="0" fontId="1" fillId="24" borderId="28" xfId="0" applyFont="1" applyFill="1" applyBorder="1" applyAlignment="1">
      <alignment horizontal="center" vertical="center"/>
    </xf>
    <xf numFmtId="0" fontId="32" fillId="23" borderId="32" xfId="2" applyFont="1" applyFill="1" applyBorder="1" applyAlignment="1">
      <alignment horizontal="center" vertical="center"/>
    </xf>
    <xf numFmtId="0" fontId="11" fillId="0" borderId="152" xfId="0" applyFont="1" applyBorder="1" applyAlignment="1">
      <alignment vertical="center"/>
    </xf>
    <xf numFmtId="0" fontId="52" fillId="25" borderId="32" xfId="0" applyFont="1" applyFill="1" applyBorder="1" applyAlignment="1">
      <alignment horizontal="center" vertical="center"/>
    </xf>
    <xf numFmtId="0" fontId="8" fillId="0" borderId="32" xfId="0" applyFont="1" applyBorder="1" applyAlignment="1">
      <alignment horizontal="center" vertical="center"/>
    </xf>
    <xf numFmtId="14" fontId="4" fillId="0" borderId="0" xfId="0" applyNumberFormat="1" applyFont="1" applyAlignment="1">
      <alignment horizontal="left" vertical="center"/>
    </xf>
    <xf numFmtId="38" fontId="5" fillId="0" borderId="95" xfId="0" applyNumberFormat="1" applyFont="1" applyBorder="1" applyAlignment="1">
      <alignment horizontal="center" vertical="center" wrapText="1"/>
    </xf>
    <xf numFmtId="0" fontId="6" fillId="0" borderId="74" xfId="0" applyFont="1" applyBorder="1" applyAlignment="1">
      <alignment vertical="center"/>
    </xf>
    <xf numFmtId="0" fontId="6" fillId="0" borderId="88" xfId="0" applyFont="1" applyBorder="1" applyAlignment="1">
      <alignment vertical="center"/>
    </xf>
    <xf numFmtId="0" fontId="5" fillId="0" borderId="16" xfId="0" applyFont="1" applyBorder="1" applyAlignment="1">
      <alignment horizontal="center" vertical="center" wrapText="1"/>
    </xf>
    <xf numFmtId="0" fontId="6" fillId="0" borderId="15" xfId="0" applyFont="1" applyBorder="1" applyAlignment="1">
      <alignment vertical="center"/>
    </xf>
    <xf numFmtId="0" fontId="6" fillId="0" borderId="38" xfId="0" applyFont="1" applyBorder="1" applyAlignment="1">
      <alignment vertical="center"/>
    </xf>
    <xf numFmtId="0" fontId="38" fillId="0" borderId="15" xfId="0" applyFont="1" applyBorder="1" applyAlignment="1">
      <alignment horizontal="center" vertical="center" wrapText="1"/>
    </xf>
    <xf numFmtId="0" fontId="40" fillId="0" borderId="15" xfId="0" applyFont="1" applyBorder="1" applyAlignment="1">
      <alignment vertical="center"/>
    </xf>
    <xf numFmtId="0" fontId="40" fillId="0" borderId="38" xfId="0" applyFont="1" applyBorder="1" applyAlignment="1">
      <alignment vertical="center"/>
    </xf>
    <xf numFmtId="0" fontId="5" fillId="0" borderId="15" xfId="0" applyFont="1" applyBorder="1" applyAlignment="1">
      <alignment horizontal="center" vertical="center" wrapText="1"/>
    </xf>
    <xf numFmtId="0" fontId="5" fillId="0" borderId="106" xfId="0" applyFont="1" applyBorder="1" applyAlignment="1">
      <alignment horizontal="left" vertical="center" wrapText="1"/>
    </xf>
    <xf numFmtId="0" fontId="6" fillId="0" borderId="107" xfId="0" applyFont="1" applyBorder="1" applyAlignment="1">
      <alignment vertical="center"/>
    </xf>
    <xf numFmtId="0" fontId="6" fillId="0" borderId="108" xfId="0" applyFont="1" applyBorder="1" applyAlignment="1">
      <alignment vertical="center"/>
    </xf>
    <xf numFmtId="0" fontId="6" fillId="0" borderId="92" xfId="0" applyFont="1" applyBorder="1" applyAlignment="1">
      <alignment vertical="center"/>
    </xf>
    <xf numFmtId="0" fontId="0" fillId="0" borderId="0" xfId="0" applyAlignment="1">
      <alignment vertical="center"/>
    </xf>
    <xf numFmtId="0" fontId="6" fillId="0" borderId="104" xfId="0" applyFont="1" applyBorder="1" applyAlignment="1">
      <alignment vertical="center"/>
    </xf>
    <xf numFmtId="0" fontId="6" fillId="0" borderId="109" xfId="0" applyFont="1" applyBorder="1" applyAlignment="1">
      <alignment vertical="center"/>
    </xf>
    <xf numFmtId="0" fontId="6" fillId="0" borderId="110" xfId="0" applyFont="1" applyBorder="1" applyAlignment="1">
      <alignment vertical="center"/>
    </xf>
    <xf numFmtId="0" fontId="6" fillId="0" borderId="111" xfId="0" applyFont="1" applyBorder="1" applyAlignment="1">
      <alignment vertical="center"/>
    </xf>
    <xf numFmtId="38" fontId="12" fillId="5" borderId="20" xfId="0" applyNumberFormat="1" applyFont="1" applyFill="1" applyBorder="1" applyAlignment="1">
      <alignment horizontal="center" vertical="center"/>
    </xf>
    <xf numFmtId="38" fontId="12" fillId="5" borderId="16" xfId="0" applyNumberFormat="1" applyFont="1" applyFill="1" applyBorder="1" applyAlignment="1">
      <alignment horizontal="center" vertical="center"/>
    </xf>
    <xf numFmtId="0" fontId="6" fillId="0" borderId="12" xfId="0" applyFont="1" applyBorder="1" applyAlignment="1">
      <alignment vertical="center"/>
    </xf>
    <xf numFmtId="0" fontId="5" fillId="0" borderId="74" xfId="0" applyFont="1" applyBorder="1" applyAlignment="1">
      <alignment horizontal="center" vertical="center" wrapText="1"/>
    </xf>
    <xf numFmtId="38" fontId="16" fillId="5" borderId="16" xfId="0" applyNumberFormat="1" applyFont="1" applyFill="1" applyBorder="1" applyAlignment="1">
      <alignment horizontal="center" vertical="center"/>
    </xf>
    <xf numFmtId="0" fontId="1" fillId="0" borderId="0" xfId="0" applyFont="1" applyAlignment="1">
      <alignment horizontal="center" vertical="center" wrapText="1"/>
    </xf>
    <xf numFmtId="0" fontId="6" fillId="0" borderId="5" xfId="0" applyFont="1" applyBorder="1" applyAlignment="1">
      <alignment vertical="center"/>
    </xf>
    <xf numFmtId="0" fontId="8" fillId="0" borderId="0" xfId="0" applyFont="1" applyAlignment="1">
      <alignment horizontal="center" wrapText="1"/>
    </xf>
    <xf numFmtId="0" fontId="1" fillId="0" borderId="0" xfId="0" applyFont="1" applyAlignment="1">
      <alignment horizontal="left" vertical="center"/>
    </xf>
    <xf numFmtId="176" fontId="38" fillId="2" borderId="8" xfId="0" applyNumberFormat="1" applyFont="1" applyFill="1" applyBorder="1" applyAlignment="1">
      <alignment horizontal="center" vertical="center"/>
    </xf>
    <xf numFmtId="0" fontId="40" fillId="0" borderId="9" xfId="0" applyFont="1" applyBorder="1" applyAlignment="1">
      <alignment vertical="center"/>
    </xf>
    <xf numFmtId="0" fontId="2" fillId="0" borderId="0" xfId="0" applyFont="1" applyAlignment="1">
      <alignment horizontal="center" vertical="center"/>
    </xf>
    <xf numFmtId="0" fontId="4" fillId="0" borderId="0" xfId="0" applyFont="1" applyAlignment="1">
      <alignment horizontal="center" vertical="center" wrapText="1"/>
    </xf>
    <xf numFmtId="0" fontId="5" fillId="0" borderId="1" xfId="0" applyFont="1" applyBorder="1" applyAlignment="1">
      <alignment horizontal="center" vertical="center" wrapText="1"/>
    </xf>
    <xf numFmtId="0" fontId="6" fillId="0" borderId="2" xfId="0" applyFont="1" applyBorder="1" applyAlignment="1">
      <alignment vertical="center"/>
    </xf>
    <xf numFmtId="0" fontId="5" fillId="0" borderId="2" xfId="0" applyFont="1" applyBorder="1" applyAlignment="1">
      <alignment horizontal="left" vertical="center" wrapText="1"/>
    </xf>
    <xf numFmtId="0" fontId="6" fillId="0" borderId="3" xfId="0" applyFont="1" applyBorder="1" applyAlignment="1">
      <alignment vertical="center"/>
    </xf>
    <xf numFmtId="0" fontId="5" fillId="0" borderId="59" xfId="0" applyFont="1" applyBorder="1" applyAlignment="1">
      <alignment horizontal="center" vertical="center" wrapText="1"/>
    </xf>
    <xf numFmtId="0" fontId="6" fillId="0" borderId="17" xfId="0" applyFont="1" applyBorder="1" applyAlignment="1">
      <alignment vertical="center"/>
    </xf>
    <xf numFmtId="0" fontId="6" fillId="0" borderId="55" xfId="0" applyFont="1" applyBorder="1" applyAlignment="1">
      <alignment vertical="center"/>
    </xf>
    <xf numFmtId="0" fontId="5" fillId="0" borderId="17" xfId="0" applyFont="1" applyBorder="1" applyAlignment="1">
      <alignment horizontal="center" vertical="center" wrapText="1"/>
    </xf>
    <xf numFmtId="0" fontId="5" fillId="0" borderId="37" xfId="0" applyFont="1" applyBorder="1" applyAlignment="1">
      <alignment horizontal="center" vertical="center" wrapText="1"/>
    </xf>
    <xf numFmtId="0" fontId="16" fillId="5" borderId="16" xfId="0" applyFont="1" applyFill="1" applyBorder="1" applyAlignment="1">
      <alignment horizontal="center" vertical="center"/>
    </xf>
    <xf numFmtId="0" fontId="16" fillId="5" borderId="37" xfId="0" applyFont="1" applyFill="1" applyBorder="1" applyAlignment="1">
      <alignment horizontal="center" vertical="center"/>
    </xf>
    <xf numFmtId="0" fontId="5" fillId="0" borderId="75" xfId="0" applyFont="1" applyBorder="1" applyAlignment="1">
      <alignment horizontal="center" vertical="center" wrapText="1"/>
    </xf>
    <xf numFmtId="0" fontId="6" fillId="0" borderId="79" xfId="0" applyFont="1" applyBorder="1" applyAlignment="1">
      <alignment vertical="center"/>
    </xf>
    <xf numFmtId="0" fontId="11" fillId="5" borderId="37" xfId="0" applyFont="1" applyFill="1" applyBorder="1" applyAlignment="1">
      <alignment horizontal="center" vertical="center" wrapText="1"/>
    </xf>
    <xf numFmtId="0" fontId="11" fillId="5" borderId="16" xfId="0" applyFont="1" applyFill="1" applyBorder="1" applyAlignment="1">
      <alignment horizontal="center" vertical="center" wrapText="1"/>
    </xf>
    <xf numFmtId="0" fontId="5" fillId="0" borderId="18" xfId="0" applyFont="1" applyBorder="1" applyAlignment="1">
      <alignment horizontal="center" vertical="center" wrapText="1"/>
    </xf>
    <xf numFmtId="0" fontId="5" fillId="0" borderId="118" xfId="0" applyFont="1" applyBorder="1" applyAlignment="1">
      <alignment horizontal="center" vertical="center" wrapText="1"/>
    </xf>
    <xf numFmtId="0" fontId="5" fillId="0" borderId="77" xfId="0" applyFont="1" applyBorder="1" applyAlignment="1">
      <alignment horizontal="center" vertical="center" wrapText="1"/>
    </xf>
    <xf numFmtId="0" fontId="5" fillId="0" borderId="21" xfId="0" applyFont="1" applyBorder="1" applyAlignment="1">
      <alignment horizontal="center" vertical="center" wrapText="1"/>
    </xf>
    <xf numFmtId="0" fontId="6" fillId="0" borderId="50" xfId="0" applyFont="1" applyBorder="1" applyAlignment="1">
      <alignment vertical="center"/>
    </xf>
    <xf numFmtId="0" fontId="11" fillId="5" borderId="16" xfId="0" applyFont="1" applyFill="1" applyBorder="1" applyAlignment="1">
      <alignment horizontal="center" vertical="center"/>
    </xf>
    <xf numFmtId="0" fontId="11" fillId="5" borderId="37" xfId="0" applyFont="1" applyFill="1" applyBorder="1" applyAlignment="1">
      <alignment horizontal="center" vertical="center"/>
    </xf>
    <xf numFmtId="38" fontId="38" fillId="2" borderId="8" xfId="0" applyNumberFormat="1" applyFont="1" applyFill="1" applyBorder="1" applyAlignment="1">
      <alignment horizontal="center" vertical="center"/>
    </xf>
    <xf numFmtId="0" fontId="11" fillId="8" borderId="16" xfId="0" applyFont="1" applyFill="1" applyBorder="1" applyAlignment="1">
      <alignment horizontal="center" vertical="center"/>
    </xf>
    <xf numFmtId="0" fontId="12" fillId="8" borderId="16" xfId="0" applyFont="1" applyFill="1" applyBorder="1" applyAlignment="1">
      <alignment horizontal="center" vertical="center"/>
    </xf>
    <xf numFmtId="38" fontId="5" fillId="0" borderId="15" xfId="0" applyNumberFormat="1" applyFont="1" applyBorder="1" applyAlignment="1">
      <alignment horizontal="center" vertical="center" wrapText="1"/>
    </xf>
    <xf numFmtId="38" fontId="5" fillId="0" borderId="16" xfId="0" applyNumberFormat="1" applyFont="1" applyBorder="1" applyAlignment="1">
      <alignment horizontal="center" vertical="center" wrapText="1"/>
    </xf>
    <xf numFmtId="0" fontId="16" fillId="5" borderId="19" xfId="0" applyFont="1" applyFill="1" applyBorder="1" applyAlignment="1">
      <alignment horizontal="center" vertical="center"/>
    </xf>
    <xf numFmtId="0" fontId="43" fillId="0" borderId="16" xfId="0" applyFont="1" applyBorder="1" applyAlignment="1">
      <alignment horizontal="center" vertical="center" wrapText="1"/>
    </xf>
    <xf numFmtId="0" fontId="42" fillId="0" borderId="15" xfId="0" applyFont="1" applyBorder="1" applyAlignment="1">
      <alignment vertical="center"/>
    </xf>
    <xf numFmtId="0" fontId="42" fillId="0" borderId="38" xfId="0" applyFont="1" applyBorder="1" applyAlignment="1">
      <alignment vertical="center"/>
    </xf>
    <xf numFmtId="0" fontId="45" fillId="0" borderId="16" xfId="0" applyFont="1" applyBorder="1" applyAlignment="1">
      <alignment horizontal="center" vertical="center" wrapText="1"/>
    </xf>
    <xf numFmtId="0" fontId="41" fillId="0" borderId="16" xfId="0" applyFont="1" applyBorder="1" applyAlignment="1">
      <alignment horizontal="center" vertical="center" wrapText="1"/>
    </xf>
    <xf numFmtId="0" fontId="44" fillId="0" borderId="16" xfId="0" applyFont="1" applyBorder="1" applyAlignment="1">
      <alignment horizontal="center" vertical="center" wrapText="1"/>
    </xf>
    <xf numFmtId="0" fontId="44"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41" fillId="0" borderId="15" xfId="0" applyFont="1" applyBorder="1" applyAlignment="1">
      <alignment horizontal="center" vertical="center" wrapText="1"/>
    </xf>
    <xf numFmtId="49" fontId="5" fillId="0" borderId="1" xfId="0" applyNumberFormat="1" applyFont="1" applyBorder="1" applyAlignment="1">
      <alignment horizontal="center" vertical="center" wrapText="1"/>
    </xf>
    <xf numFmtId="0" fontId="41" fillId="0" borderId="19" xfId="0" applyFont="1" applyBorder="1" applyAlignment="1">
      <alignment horizontal="center" vertical="center" wrapText="1"/>
    </xf>
    <xf numFmtId="0" fontId="41" fillId="0" borderId="95" xfId="0" applyFont="1" applyBorder="1" applyAlignment="1">
      <alignment horizontal="center" vertical="center" wrapText="1"/>
    </xf>
    <xf numFmtId="0" fontId="42" fillId="0" borderId="74" xfId="0" applyFont="1" applyBorder="1" applyAlignment="1">
      <alignment vertical="center"/>
    </xf>
    <xf numFmtId="0" fontId="42" fillId="0" borderId="88" xfId="0" applyFont="1" applyBorder="1" applyAlignment="1">
      <alignment vertical="center"/>
    </xf>
  </cellXfs>
  <cellStyles count="3">
    <cellStyle name="標準" xfId="0" builtinId="0"/>
    <cellStyle name="標準 27 2" xfId="1" xr:uid="{6B14CA01-6854-4284-B703-68DDCBAD7726}"/>
    <cellStyle name="標準 35" xfId="2" xr:uid="{1AE18EC7-8A7B-4443-B3B7-134B1941E64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customschemas.google.com/relationships/workbookmetadata" Target="metadata"/><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S1000"/>
  <sheetViews>
    <sheetView tabSelected="1" zoomScaleNormal="100" workbookViewId="0">
      <pane ySplit="6" topLeftCell="A7" activePane="bottomLeft" state="frozen"/>
      <selection pane="bottomLeft" activeCell="B2" sqref="B2"/>
    </sheetView>
  </sheetViews>
  <sheetFormatPr defaultColWidth="14.42578125" defaultRowHeight="15" customHeight="1"/>
  <cols>
    <col min="1" max="1" width="5.42578125" customWidth="1"/>
    <col min="2" max="3" width="6.42578125" customWidth="1"/>
    <col min="4" max="4" width="7.140625" customWidth="1"/>
    <col min="5" max="5" width="19.140625" customWidth="1"/>
    <col min="6" max="6" width="27.140625" customWidth="1"/>
    <col min="7" max="7" width="17.42578125" customWidth="1"/>
    <col min="8" max="8" width="5.140625" customWidth="1"/>
    <col min="9" max="9" width="20.5703125" customWidth="1"/>
    <col min="10" max="10" width="7.140625" customWidth="1"/>
    <col min="11" max="11" width="11.42578125" customWidth="1"/>
    <col min="12" max="12" width="6.5703125" customWidth="1"/>
    <col min="13" max="13" width="4" customWidth="1"/>
    <col min="14" max="14" width="10.5703125" customWidth="1"/>
    <col min="15" max="15" width="12.140625" customWidth="1"/>
    <col min="16" max="16" width="10.7109375" customWidth="1"/>
    <col min="17" max="17" width="7.28515625" customWidth="1"/>
    <col min="18" max="18" width="11" customWidth="1"/>
    <col min="19" max="26" width="9.140625" customWidth="1"/>
  </cols>
  <sheetData>
    <row r="1" spans="1:19" ht="53.25" customHeight="1" thickBot="1">
      <c r="A1" s="1"/>
      <c r="B1" s="705" t="s">
        <v>3</v>
      </c>
      <c r="C1" s="689"/>
      <c r="D1" s="689"/>
      <c r="E1" s="689"/>
      <c r="F1" s="689"/>
      <c r="G1" s="689"/>
      <c r="H1" s="689"/>
      <c r="I1" s="689"/>
      <c r="J1" s="689"/>
      <c r="K1" s="689"/>
      <c r="L1" s="2"/>
      <c r="M1" s="3"/>
      <c r="N1" s="674" t="s">
        <v>1584</v>
      </c>
      <c r="O1" s="1"/>
      <c r="P1" s="706"/>
      <c r="Q1" s="689"/>
      <c r="R1" s="689"/>
    </row>
    <row r="2" spans="1:19" ht="49.5" customHeight="1" thickBot="1">
      <c r="A2" s="1"/>
      <c r="B2" s="2"/>
      <c r="C2" s="707" t="s">
        <v>4</v>
      </c>
      <c r="D2" s="708"/>
      <c r="E2" s="709"/>
      <c r="F2" s="710"/>
      <c r="G2" s="5" t="s">
        <v>5</v>
      </c>
      <c r="H2" s="5" t="s">
        <v>7</v>
      </c>
      <c r="I2" s="7"/>
      <c r="J2" s="8" t="s">
        <v>8</v>
      </c>
      <c r="K2" s="9"/>
      <c r="L2" s="702" t="s">
        <v>9</v>
      </c>
      <c r="M2" s="689"/>
      <c r="N2" s="9"/>
      <c r="O2" s="10" t="s">
        <v>10</v>
      </c>
      <c r="Q2" s="11"/>
      <c r="R2" s="11"/>
      <c r="S2" s="11"/>
    </row>
    <row r="3" spans="1:19" ht="26.25" customHeight="1">
      <c r="A3" s="1"/>
      <c r="B3" s="702" t="s">
        <v>14</v>
      </c>
      <c r="C3" s="689"/>
      <c r="D3" s="689"/>
      <c r="E3" s="689"/>
      <c r="F3" s="689"/>
      <c r="G3" s="689"/>
      <c r="H3" s="689"/>
      <c r="I3" s="689"/>
      <c r="J3" s="689"/>
      <c r="K3" s="689"/>
      <c r="L3" s="689"/>
      <c r="M3" s="689"/>
      <c r="N3" s="689"/>
      <c r="O3" s="12"/>
      <c r="P3" s="1"/>
    </row>
    <row r="4" spans="1:19" ht="43.5" customHeight="1">
      <c r="A4" s="1"/>
      <c r="B4" s="8"/>
      <c r="C4" s="699" t="s">
        <v>18</v>
      </c>
      <c r="D4" s="689"/>
      <c r="E4" s="689"/>
      <c r="F4" s="689"/>
      <c r="G4" s="689"/>
      <c r="H4" s="689"/>
      <c r="I4" s="689"/>
      <c r="J4" s="689"/>
      <c r="K4" s="689"/>
      <c r="L4" s="13"/>
      <c r="M4" s="14"/>
      <c r="N4" s="701"/>
      <c r="O4" s="689"/>
      <c r="P4" s="1"/>
    </row>
    <row r="5" spans="1:19" ht="24" customHeight="1">
      <c r="A5" s="1"/>
      <c r="B5" s="15"/>
      <c r="C5" s="700"/>
      <c r="D5" s="700"/>
      <c r="E5" s="700"/>
      <c r="F5" s="700"/>
      <c r="G5" s="700"/>
      <c r="H5" s="700"/>
      <c r="I5" s="700"/>
      <c r="J5" s="700"/>
      <c r="K5" s="700"/>
      <c r="L5" s="13"/>
      <c r="M5" s="14"/>
      <c r="N5" s="16"/>
      <c r="O5" s="1"/>
      <c r="P5" s="1"/>
    </row>
    <row r="6" spans="1:19" s="553" customFormat="1" ht="27" customHeight="1" thickBot="1">
      <c r="A6" s="545"/>
      <c r="B6" s="546" t="s">
        <v>19</v>
      </c>
      <c r="C6" s="547" t="s">
        <v>20</v>
      </c>
      <c r="D6" s="547" t="s">
        <v>21</v>
      </c>
      <c r="E6" s="547" t="s">
        <v>22</v>
      </c>
      <c r="F6" s="546" t="s">
        <v>23</v>
      </c>
      <c r="G6" s="548" t="s">
        <v>24</v>
      </c>
      <c r="H6" s="546" t="s">
        <v>25</v>
      </c>
      <c r="I6" s="549" t="s">
        <v>26</v>
      </c>
      <c r="J6" s="550" t="s">
        <v>27</v>
      </c>
      <c r="K6" s="551" t="s">
        <v>28</v>
      </c>
      <c r="L6" s="703" t="s">
        <v>29</v>
      </c>
      <c r="M6" s="704"/>
      <c r="N6" s="552" t="s">
        <v>30</v>
      </c>
      <c r="R6" s="554"/>
    </row>
    <row r="7" spans="1:19" ht="18" customHeight="1" thickTop="1">
      <c r="A7" s="1"/>
      <c r="B7" s="22">
        <v>3606</v>
      </c>
      <c r="C7" s="20" t="s">
        <v>31</v>
      </c>
      <c r="D7" s="20" t="s">
        <v>37</v>
      </c>
      <c r="E7" s="26" t="s">
        <v>38</v>
      </c>
      <c r="F7" s="684" t="s">
        <v>1445</v>
      </c>
      <c r="G7" s="22" t="s">
        <v>41</v>
      </c>
      <c r="H7" s="22" t="s">
        <v>42</v>
      </c>
      <c r="I7" s="644"/>
      <c r="J7" s="563">
        <v>1</v>
      </c>
      <c r="K7" s="564">
        <v>12000</v>
      </c>
      <c r="L7" s="565" t="str">
        <f t="shared" ref="L7:L60" si="0">IFERROR(IF(N7=0,"",ROUNDUP(N7/J7,0)),"")</f>
        <v/>
      </c>
      <c r="M7" s="566" t="s">
        <v>47</v>
      </c>
      <c r="N7" s="33"/>
      <c r="O7" s="34"/>
      <c r="P7" s="1"/>
    </row>
    <row r="8" spans="1:19" ht="18" customHeight="1">
      <c r="A8" s="1"/>
      <c r="B8" s="38">
        <v>3606</v>
      </c>
      <c r="C8" s="40" t="s">
        <v>50</v>
      </c>
      <c r="D8" s="40" t="s">
        <v>37</v>
      </c>
      <c r="E8" s="40" t="s">
        <v>53</v>
      </c>
      <c r="F8" s="680"/>
      <c r="G8" s="38" t="s">
        <v>55</v>
      </c>
      <c r="H8" s="38" t="s">
        <v>42</v>
      </c>
      <c r="I8" s="559"/>
      <c r="J8" s="74">
        <v>1</v>
      </c>
      <c r="K8" s="76">
        <v>12000</v>
      </c>
      <c r="L8" s="567" t="str">
        <f t="shared" si="0"/>
        <v/>
      </c>
      <c r="M8" s="568" t="s">
        <v>47</v>
      </c>
      <c r="N8" s="43"/>
      <c r="O8" s="34"/>
      <c r="P8" s="1"/>
    </row>
    <row r="9" spans="1:19" ht="18" customHeight="1">
      <c r="A9" s="1"/>
      <c r="B9" s="22">
        <v>3607</v>
      </c>
      <c r="C9" s="20" t="s">
        <v>31</v>
      </c>
      <c r="D9" s="20" t="s">
        <v>37</v>
      </c>
      <c r="E9" s="26" t="s">
        <v>66</v>
      </c>
      <c r="F9" s="684" t="s">
        <v>1444</v>
      </c>
      <c r="G9" s="22" t="s">
        <v>41</v>
      </c>
      <c r="H9" s="22" t="s">
        <v>42</v>
      </c>
      <c r="I9" s="694" t="s">
        <v>68</v>
      </c>
      <c r="J9" s="44">
        <v>1</v>
      </c>
      <c r="K9" s="45">
        <v>15000</v>
      </c>
      <c r="L9" s="46" t="str">
        <f t="shared" si="0"/>
        <v/>
      </c>
      <c r="M9" s="48" t="s">
        <v>47</v>
      </c>
      <c r="N9" s="49"/>
      <c r="O9" s="34"/>
      <c r="P9" s="1"/>
    </row>
    <row r="10" spans="1:19" ht="18" customHeight="1">
      <c r="A10" s="1"/>
      <c r="B10" s="38">
        <v>3607</v>
      </c>
      <c r="C10" s="40" t="s">
        <v>76</v>
      </c>
      <c r="D10" s="40" t="s">
        <v>37</v>
      </c>
      <c r="E10" s="40" t="s">
        <v>78</v>
      </c>
      <c r="F10" s="680"/>
      <c r="G10" s="38" t="s">
        <v>79</v>
      </c>
      <c r="H10" s="38" t="s">
        <v>42</v>
      </c>
      <c r="I10" s="680"/>
      <c r="J10" s="50">
        <v>1</v>
      </c>
      <c r="K10" s="52">
        <v>15000</v>
      </c>
      <c r="L10" s="53" t="str">
        <f t="shared" si="0"/>
        <v/>
      </c>
      <c r="M10" s="55" t="s">
        <v>47</v>
      </c>
      <c r="N10" s="56"/>
      <c r="O10" s="34"/>
      <c r="P10" s="1"/>
    </row>
    <row r="11" spans="1:19" ht="18" customHeight="1">
      <c r="A11" s="1"/>
      <c r="B11" s="21">
        <v>3406</v>
      </c>
      <c r="C11" s="25" t="s">
        <v>92</v>
      </c>
      <c r="D11" s="25" t="s">
        <v>37</v>
      </c>
      <c r="E11" s="25" t="s">
        <v>93</v>
      </c>
      <c r="F11" s="678" t="s">
        <v>1446</v>
      </c>
      <c r="G11" s="21" t="s">
        <v>96</v>
      </c>
      <c r="H11" s="21" t="s">
        <v>42</v>
      </c>
      <c r="I11" s="695" t="s">
        <v>68</v>
      </c>
      <c r="J11" s="58">
        <v>1</v>
      </c>
      <c r="K11" s="59">
        <v>6000</v>
      </c>
      <c r="L11" s="61" t="str">
        <f t="shared" si="0"/>
        <v/>
      </c>
      <c r="M11" s="62" t="s">
        <v>47</v>
      </c>
      <c r="N11" s="63"/>
      <c r="O11" s="34"/>
      <c r="P11" s="1"/>
    </row>
    <row r="12" spans="1:19" ht="18" customHeight="1">
      <c r="A12" s="1"/>
      <c r="B12" s="64">
        <v>3406</v>
      </c>
      <c r="C12" s="26" t="s">
        <v>107</v>
      </c>
      <c r="D12" s="26" t="s">
        <v>37</v>
      </c>
      <c r="E12" s="65" t="s">
        <v>108</v>
      </c>
      <c r="F12" s="679"/>
      <c r="G12" s="64" t="s">
        <v>110</v>
      </c>
      <c r="H12" s="22" t="s">
        <v>42</v>
      </c>
      <c r="I12" s="696"/>
      <c r="J12" s="66">
        <v>1</v>
      </c>
      <c r="K12" s="67">
        <v>6000</v>
      </c>
      <c r="L12" s="68" t="str">
        <f t="shared" si="0"/>
        <v/>
      </c>
      <c r="M12" s="69" t="s">
        <v>47</v>
      </c>
      <c r="N12" s="70"/>
      <c r="O12" s="34"/>
      <c r="P12" s="1"/>
    </row>
    <row r="13" spans="1:19" ht="18" customHeight="1">
      <c r="A13" s="1"/>
      <c r="B13" s="38">
        <v>3406</v>
      </c>
      <c r="C13" s="40" t="s">
        <v>119</v>
      </c>
      <c r="D13" s="40" t="s">
        <v>37</v>
      </c>
      <c r="E13" s="40" t="s">
        <v>122</v>
      </c>
      <c r="F13" s="680"/>
      <c r="G13" s="38" t="s">
        <v>123</v>
      </c>
      <c r="H13" s="38" t="s">
        <v>42</v>
      </c>
      <c r="I13" s="72"/>
      <c r="J13" s="74">
        <v>1</v>
      </c>
      <c r="K13" s="76">
        <v>6000</v>
      </c>
      <c r="L13" s="78" t="str">
        <f t="shared" si="0"/>
        <v/>
      </c>
      <c r="M13" s="80" t="s">
        <v>47</v>
      </c>
      <c r="N13" s="81"/>
      <c r="O13" s="34"/>
      <c r="P13" s="1"/>
    </row>
    <row r="14" spans="1:19" ht="18" customHeight="1">
      <c r="A14" s="82"/>
      <c r="B14" s="21">
        <v>3605</v>
      </c>
      <c r="C14" s="26" t="s">
        <v>119</v>
      </c>
      <c r="D14" s="25" t="s">
        <v>48</v>
      </c>
      <c r="E14" s="85" t="s">
        <v>130</v>
      </c>
      <c r="F14" s="678" t="s">
        <v>1500</v>
      </c>
      <c r="G14" s="21" t="s">
        <v>123</v>
      </c>
      <c r="H14" s="21" t="s">
        <v>54</v>
      </c>
      <c r="I14" s="698" t="s">
        <v>68</v>
      </c>
      <c r="J14" s="44">
        <v>1</v>
      </c>
      <c r="K14" s="45">
        <v>6600</v>
      </c>
      <c r="L14" s="89" t="str">
        <f t="shared" si="0"/>
        <v/>
      </c>
      <c r="M14" s="62" t="s">
        <v>47</v>
      </c>
      <c r="N14" s="63"/>
      <c r="O14" s="34"/>
      <c r="P14" s="1"/>
    </row>
    <row r="15" spans="1:19" ht="18" customHeight="1">
      <c r="A15" s="82"/>
      <c r="B15" s="64">
        <v>3605</v>
      </c>
      <c r="C15" s="41" t="s">
        <v>119</v>
      </c>
      <c r="D15" s="26" t="s">
        <v>57</v>
      </c>
      <c r="E15" s="85" t="s">
        <v>138</v>
      </c>
      <c r="F15" s="679"/>
      <c r="G15" s="22" t="s">
        <v>123</v>
      </c>
      <c r="H15" s="32" t="s">
        <v>59</v>
      </c>
      <c r="I15" s="679"/>
      <c r="J15" s="66">
        <v>1</v>
      </c>
      <c r="K15" s="94">
        <v>6600</v>
      </c>
      <c r="L15" s="95" t="str">
        <f t="shared" si="0"/>
        <v/>
      </c>
      <c r="M15" s="97" t="s">
        <v>47</v>
      </c>
      <c r="N15" s="98"/>
      <c r="O15" s="34"/>
      <c r="P15" s="1"/>
    </row>
    <row r="16" spans="1:19" ht="18" customHeight="1">
      <c r="A16" s="82"/>
      <c r="B16" s="100">
        <v>3605</v>
      </c>
      <c r="C16" s="41" t="s">
        <v>107</v>
      </c>
      <c r="D16" s="41" t="s">
        <v>48</v>
      </c>
      <c r="E16" s="85" t="s">
        <v>146</v>
      </c>
      <c r="F16" s="679"/>
      <c r="G16" s="32" t="s">
        <v>147</v>
      </c>
      <c r="H16" s="32" t="s">
        <v>54</v>
      </c>
      <c r="I16" s="679"/>
      <c r="J16" s="66">
        <v>1</v>
      </c>
      <c r="K16" s="94">
        <v>6600</v>
      </c>
      <c r="L16" s="95" t="str">
        <f t="shared" si="0"/>
        <v/>
      </c>
      <c r="M16" s="97" t="s">
        <v>47</v>
      </c>
      <c r="N16" s="98"/>
      <c r="O16" s="34"/>
      <c r="P16" s="1"/>
    </row>
    <row r="17" spans="1:18" ht="18" customHeight="1">
      <c r="A17" s="82"/>
      <c r="B17" s="38">
        <v>3605</v>
      </c>
      <c r="C17" s="40" t="s">
        <v>107</v>
      </c>
      <c r="D17" s="40" t="s">
        <v>57</v>
      </c>
      <c r="E17" s="106" t="s">
        <v>153</v>
      </c>
      <c r="F17" s="680"/>
      <c r="G17" s="74" t="s">
        <v>147</v>
      </c>
      <c r="H17" s="100" t="s">
        <v>59</v>
      </c>
      <c r="I17" s="680"/>
      <c r="J17" s="107">
        <v>1</v>
      </c>
      <c r="K17" s="108">
        <v>6600</v>
      </c>
      <c r="L17" s="110" t="str">
        <f t="shared" si="0"/>
        <v/>
      </c>
      <c r="M17" s="111" t="s">
        <v>47</v>
      </c>
      <c r="N17" s="56"/>
      <c r="O17" s="34"/>
      <c r="P17" s="1"/>
    </row>
    <row r="18" spans="1:18" ht="18" customHeight="1">
      <c r="A18" s="8"/>
      <c r="B18" s="21">
        <v>3501</v>
      </c>
      <c r="C18" s="25" t="s">
        <v>57</v>
      </c>
      <c r="D18" s="25" t="s">
        <v>48</v>
      </c>
      <c r="E18" s="25" t="s">
        <v>158</v>
      </c>
      <c r="F18" s="678" t="s">
        <v>1499</v>
      </c>
      <c r="G18" s="21" t="s">
        <v>159</v>
      </c>
      <c r="H18" s="21" t="s">
        <v>54</v>
      </c>
      <c r="I18" s="115"/>
      <c r="J18" s="117">
        <v>1</v>
      </c>
      <c r="K18" s="119">
        <v>15000</v>
      </c>
      <c r="L18" s="75" t="str">
        <f t="shared" si="0"/>
        <v/>
      </c>
      <c r="M18" s="121" t="s">
        <v>47</v>
      </c>
      <c r="N18" s="122"/>
      <c r="R18" s="17"/>
    </row>
    <row r="19" spans="1:18" ht="18" customHeight="1">
      <c r="A19" s="8"/>
      <c r="B19" s="32">
        <v>3501</v>
      </c>
      <c r="C19" s="37" t="s">
        <v>57</v>
      </c>
      <c r="D19" s="37" t="s">
        <v>57</v>
      </c>
      <c r="E19" s="37" t="s">
        <v>167</v>
      </c>
      <c r="F19" s="679"/>
      <c r="G19" s="32" t="s">
        <v>159</v>
      </c>
      <c r="H19" s="32" t="s">
        <v>59</v>
      </c>
      <c r="I19" s="124"/>
      <c r="J19" s="125">
        <v>1</v>
      </c>
      <c r="K19" s="126">
        <v>18000</v>
      </c>
      <c r="L19" s="128" t="str">
        <f t="shared" si="0"/>
        <v/>
      </c>
      <c r="M19" s="129" t="s">
        <v>47</v>
      </c>
      <c r="N19" s="130"/>
      <c r="R19" s="17"/>
    </row>
    <row r="20" spans="1:18" ht="18" customHeight="1">
      <c r="A20" s="8"/>
      <c r="B20" s="32">
        <v>3501</v>
      </c>
      <c r="C20" s="37" t="s">
        <v>31</v>
      </c>
      <c r="D20" s="37" t="s">
        <v>48</v>
      </c>
      <c r="E20" s="37" t="s">
        <v>171</v>
      </c>
      <c r="F20" s="679"/>
      <c r="G20" s="32" t="s">
        <v>41</v>
      </c>
      <c r="H20" s="22" t="s">
        <v>54</v>
      </c>
      <c r="I20" s="124"/>
      <c r="J20" s="125">
        <v>1</v>
      </c>
      <c r="K20" s="131">
        <v>15000</v>
      </c>
      <c r="L20" s="128" t="str">
        <f t="shared" si="0"/>
        <v/>
      </c>
      <c r="M20" s="129" t="s">
        <v>47</v>
      </c>
      <c r="N20" s="132"/>
      <c r="R20" s="17"/>
    </row>
    <row r="21" spans="1:18" ht="18" customHeight="1">
      <c r="A21" s="8"/>
      <c r="B21" s="32">
        <v>3501</v>
      </c>
      <c r="C21" s="37" t="s">
        <v>31</v>
      </c>
      <c r="D21" s="37" t="s">
        <v>57</v>
      </c>
      <c r="E21" s="37" t="s">
        <v>177</v>
      </c>
      <c r="F21" s="679"/>
      <c r="G21" s="32" t="s">
        <v>41</v>
      </c>
      <c r="H21" s="32" t="s">
        <v>59</v>
      </c>
      <c r="I21" s="124"/>
      <c r="J21" s="125">
        <v>1</v>
      </c>
      <c r="K21" s="131">
        <v>18000</v>
      </c>
      <c r="L21" s="128" t="str">
        <f t="shared" si="0"/>
        <v/>
      </c>
      <c r="M21" s="129" t="s">
        <v>47</v>
      </c>
      <c r="N21" s="132"/>
      <c r="R21" s="17"/>
    </row>
    <row r="22" spans="1:18" ht="18" customHeight="1">
      <c r="A22" s="8"/>
      <c r="B22" s="32">
        <v>3501</v>
      </c>
      <c r="C22" s="37" t="s">
        <v>61</v>
      </c>
      <c r="D22" s="37" t="s">
        <v>48</v>
      </c>
      <c r="E22" s="37" t="s">
        <v>179</v>
      </c>
      <c r="F22" s="679"/>
      <c r="G22" s="32" t="s">
        <v>65</v>
      </c>
      <c r="H22" s="32" t="s">
        <v>54</v>
      </c>
      <c r="I22" s="124"/>
      <c r="J22" s="136">
        <v>1</v>
      </c>
      <c r="K22" s="113">
        <v>15000</v>
      </c>
      <c r="L22" s="128" t="str">
        <f t="shared" si="0"/>
        <v/>
      </c>
      <c r="M22" s="129" t="s">
        <v>47</v>
      </c>
      <c r="N22" s="130"/>
      <c r="R22" s="17"/>
    </row>
    <row r="23" spans="1:18" ht="18" customHeight="1">
      <c r="A23" s="8"/>
      <c r="B23" s="38">
        <v>3501</v>
      </c>
      <c r="C23" s="40" t="s">
        <v>61</v>
      </c>
      <c r="D23" s="40" t="s">
        <v>57</v>
      </c>
      <c r="E23" s="40" t="s">
        <v>184</v>
      </c>
      <c r="F23" s="680"/>
      <c r="G23" s="38" t="s">
        <v>65</v>
      </c>
      <c r="H23" s="38" t="s">
        <v>59</v>
      </c>
      <c r="I23" s="38"/>
      <c r="J23" s="138">
        <v>1</v>
      </c>
      <c r="K23" s="84">
        <v>18000</v>
      </c>
      <c r="L23" s="86" t="str">
        <f t="shared" si="0"/>
        <v/>
      </c>
      <c r="M23" s="139" t="s">
        <v>47</v>
      </c>
      <c r="N23" s="140"/>
      <c r="R23" s="17"/>
    </row>
    <row r="24" spans="1:18" ht="18" customHeight="1">
      <c r="A24" s="8"/>
      <c r="B24" s="22">
        <v>3405</v>
      </c>
      <c r="C24" s="109" t="s">
        <v>31</v>
      </c>
      <c r="D24" s="20" t="s">
        <v>37</v>
      </c>
      <c r="E24" s="142">
        <v>4582325285615</v>
      </c>
      <c r="F24" s="697" t="s">
        <v>1452</v>
      </c>
      <c r="G24" s="18" t="s">
        <v>41</v>
      </c>
      <c r="H24" s="22" t="s">
        <v>42</v>
      </c>
      <c r="I24" s="144"/>
      <c r="J24" s="146">
        <v>1</v>
      </c>
      <c r="K24" s="91">
        <v>17000</v>
      </c>
      <c r="L24" s="75" t="str">
        <f t="shared" si="0"/>
        <v/>
      </c>
      <c r="M24" s="121" t="s">
        <v>47</v>
      </c>
      <c r="N24" s="122"/>
      <c r="O24" s="34"/>
      <c r="R24" s="17"/>
    </row>
    <row r="25" spans="1:18" ht="18" customHeight="1">
      <c r="A25" s="8"/>
      <c r="B25" s="32">
        <v>3405</v>
      </c>
      <c r="C25" s="99" t="s">
        <v>191</v>
      </c>
      <c r="D25" s="37" t="s">
        <v>37</v>
      </c>
      <c r="E25" s="149">
        <v>4582325285622</v>
      </c>
      <c r="F25" s="676"/>
      <c r="G25" s="36" t="s">
        <v>192</v>
      </c>
      <c r="H25" s="32" t="s">
        <v>42</v>
      </c>
      <c r="I25" s="151" t="s">
        <v>193</v>
      </c>
      <c r="J25" s="136">
        <v>1</v>
      </c>
      <c r="K25" s="113">
        <v>17000</v>
      </c>
      <c r="L25" s="128" t="str">
        <f t="shared" si="0"/>
        <v/>
      </c>
      <c r="M25" s="129" t="s">
        <v>47</v>
      </c>
      <c r="N25" s="130"/>
      <c r="O25" s="34"/>
      <c r="R25" s="17"/>
    </row>
    <row r="26" spans="1:18" ht="18" customHeight="1">
      <c r="A26" s="8"/>
      <c r="B26" s="74">
        <v>3405</v>
      </c>
      <c r="C26" s="153" t="s">
        <v>50</v>
      </c>
      <c r="D26" s="141" t="s">
        <v>37</v>
      </c>
      <c r="E26" s="155">
        <v>4582325285639</v>
      </c>
      <c r="F26" s="677"/>
      <c r="G26" s="38" t="s">
        <v>55</v>
      </c>
      <c r="H26" s="74" t="s">
        <v>42</v>
      </c>
      <c r="I26" s="157"/>
      <c r="J26" s="158">
        <v>1</v>
      </c>
      <c r="K26" s="159">
        <v>17000</v>
      </c>
      <c r="L26" s="148" t="str">
        <f t="shared" si="0"/>
        <v/>
      </c>
      <c r="M26" s="80" t="s">
        <v>47</v>
      </c>
      <c r="N26" s="81"/>
      <c r="O26" s="34"/>
      <c r="R26" s="17"/>
    </row>
    <row r="27" spans="1:18" ht="18" customHeight="1">
      <c r="A27" s="1"/>
      <c r="B27" s="22">
        <v>3604</v>
      </c>
      <c r="C27" s="25" t="s">
        <v>31</v>
      </c>
      <c r="D27" s="25" t="s">
        <v>37</v>
      </c>
      <c r="E27" s="25" t="s">
        <v>202</v>
      </c>
      <c r="F27" s="684" t="s">
        <v>1451</v>
      </c>
      <c r="G27" s="22" t="s">
        <v>41</v>
      </c>
      <c r="H27" s="21" t="s">
        <v>42</v>
      </c>
      <c r="I27" s="164"/>
      <c r="J27" s="21">
        <v>1</v>
      </c>
      <c r="K27" s="119">
        <v>18000</v>
      </c>
      <c r="L27" s="104" t="str">
        <f t="shared" si="0"/>
        <v/>
      </c>
      <c r="M27" s="121" t="s">
        <v>47</v>
      </c>
      <c r="N27" s="166"/>
      <c r="O27" s="34"/>
      <c r="P27" s="1"/>
    </row>
    <row r="28" spans="1:18" ht="18" customHeight="1">
      <c r="A28" s="1"/>
      <c r="B28" s="38">
        <v>3604</v>
      </c>
      <c r="C28" s="40" t="s">
        <v>92</v>
      </c>
      <c r="D28" s="40" t="s">
        <v>37</v>
      </c>
      <c r="E28" s="40" t="s">
        <v>205</v>
      </c>
      <c r="F28" s="680"/>
      <c r="G28" s="38" t="s">
        <v>121</v>
      </c>
      <c r="H28" s="38" t="s">
        <v>42</v>
      </c>
      <c r="I28" s="168"/>
      <c r="J28" s="74">
        <v>1</v>
      </c>
      <c r="K28" s="76">
        <v>18000</v>
      </c>
      <c r="L28" s="169" t="str">
        <f t="shared" si="0"/>
        <v/>
      </c>
      <c r="M28" s="139" t="s">
        <v>47</v>
      </c>
      <c r="N28" s="170"/>
      <c r="O28" s="34"/>
      <c r="P28" s="1"/>
    </row>
    <row r="29" spans="1:18" ht="18" customHeight="1">
      <c r="A29" s="1"/>
      <c r="B29" s="21">
        <v>3206</v>
      </c>
      <c r="C29" s="25" t="s">
        <v>31</v>
      </c>
      <c r="D29" s="25" t="s">
        <v>37</v>
      </c>
      <c r="E29" s="171">
        <v>4589750319038</v>
      </c>
      <c r="F29" s="678" t="s">
        <v>1456</v>
      </c>
      <c r="G29" s="29" t="s">
        <v>41</v>
      </c>
      <c r="H29" s="150" t="s">
        <v>42</v>
      </c>
      <c r="I29" s="90"/>
      <c r="J29" s="21">
        <v>1</v>
      </c>
      <c r="K29" s="91">
        <v>12000</v>
      </c>
      <c r="L29" s="75" t="str">
        <f t="shared" si="0"/>
        <v/>
      </c>
      <c r="M29" s="121" t="s">
        <v>47</v>
      </c>
      <c r="N29" s="122"/>
      <c r="O29" s="34"/>
      <c r="P29" s="1"/>
    </row>
    <row r="30" spans="1:18" ht="18" customHeight="1">
      <c r="A30" s="1"/>
      <c r="B30" s="74">
        <v>3206</v>
      </c>
      <c r="C30" s="141" t="s">
        <v>50</v>
      </c>
      <c r="D30" s="141" t="s">
        <v>37</v>
      </c>
      <c r="E30" s="177">
        <v>4589750319045</v>
      </c>
      <c r="F30" s="680"/>
      <c r="G30" s="180" t="s">
        <v>55</v>
      </c>
      <c r="H30" s="38" t="s">
        <v>42</v>
      </c>
      <c r="I30" s="157"/>
      <c r="J30" s="74">
        <v>1</v>
      </c>
      <c r="K30" s="159">
        <v>12000</v>
      </c>
      <c r="L30" s="148" t="str">
        <f t="shared" si="0"/>
        <v/>
      </c>
      <c r="M30" s="80" t="s">
        <v>47</v>
      </c>
      <c r="N30" s="81"/>
      <c r="O30" s="34"/>
      <c r="P30" s="1"/>
    </row>
    <row r="31" spans="1:18" ht="18" customHeight="1">
      <c r="A31" s="1"/>
      <c r="B31" s="21">
        <v>3503</v>
      </c>
      <c r="C31" s="25" t="s">
        <v>31</v>
      </c>
      <c r="D31" s="25" t="s">
        <v>37</v>
      </c>
      <c r="E31" s="27" t="s">
        <v>214</v>
      </c>
      <c r="F31" s="678" t="s">
        <v>1447</v>
      </c>
      <c r="G31" s="21" t="s">
        <v>41</v>
      </c>
      <c r="H31" s="21" t="s">
        <v>42</v>
      </c>
      <c r="I31" s="90"/>
      <c r="J31" s="21">
        <v>1</v>
      </c>
      <c r="K31" s="119">
        <v>13500</v>
      </c>
      <c r="L31" s="75" t="str">
        <f t="shared" si="0"/>
        <v/>
      </c>
      <c r="M31" s="121" t="s">
        <v>47</v>
      </c>
      <c r="N31" s="166"/>
      <c r="O31" s="34"/>
      <c r="P31" s="1"/>
    </row>
    <row r="32" spans="1:18" ht="18" customHeight="1">
      <c r="A32" s="1"/>
      <c r="B32" s="38">
        <v>3503</v>
      </c>
      <c r="C32" s="40" t="s">
        <v>50</v>
      </c>
      <c r="D32" s="40" t="s">
        <v>37</v>
      </c>
      <c r="E32" s="40" t="s">
        <v>220</v>
      </c>
      <c r="F32" s="680"/>
      <c r="G32" s="38" t="s">
        <v>55</v>
      </c>
      <c r="H32" s="38" t="s">
        <v>42</v>
      </c>
      <c r="I32" s="157"/>
      <c r="J32" s="38">
        <v>1</v>
      </c>
      <c r="K32" s="185">
        <v>13500</v>
      </c>
      <c r="L32" s="86" t="str">
        <f t="shared" si="0"/>
        <v/>
      </c>
      <c r="M32" s="139" t="s">
        <v>47</v>
      </c>
      <c r="N32" s="170"/>
      <c r="O32" s="34"/>
      <c r="P32" s="1"/>
    </row>
    <row r="33" spans="1:18" ht="18" customHeight="1">
      <c r="A33" s="8"/>
      <c r="B33" s="22">
        <v>3505</v>
      </c>
      <c r="C33" s="109" t="s">
        <v>31</v>
      </c>
      <c r="D33" s="20" t="s">
        <v>37</v>
      </c>
      <c r="E33" s="142">
        <v>4571688457234</v>
      </c>
      <c r="F33" s="697" t="s">
        <v>1448</v>
      </c>
      <c r="G33" s="18" t="s">
        <v>41</v>
      </c>
      <c r="H33" s="22" t="s">
        <v>42</v>
      </c>
      <c r="I33" s="21"/>
      <c r="J33" s="154">
        <v>1</v>
      </c>
      <c r="K33" s="91">
        <v>7500</v>
      </c>
      <c r="L33" s="104" t="str">
        <f t="shared" si="0"/>
        <v/>
      </c>
      <c r="M33" s="121" t="s">
        <v>47</v>
      </c>
      <c r="N33" s="122"/>
      <c r="O33" s="34"/>
      <c r="R33" s="17"/>
    </row>
    <row r="34" spans="1:18" ht="18" customHeight="1">
      <c r="A34" s="8"/>
      <c r="B34" s="32">
        <v>3505</v>
      </c>
      <c r="C34" s="99" t="s">
        <v>92</v>
      </c>
      <c r="D34" s="37" t="s">
        <v>37</v>
      </c>
      <c r="E34" s="149">
        <v>4571688457241</v>
      </c>
      <c r="F34" s="676"/>
      <c r="G34" s="36" t="s">
        <v>121</v>
      </c>
      <c r="H34" s="32" t="s">
        <v>42</v>
      </c>
      <c r="I34" s="189"/>
      <c r="J34" s="190">
        <v>1</v>
      </c>
      <c r="K34" s="113">
        <v>7500</v>
      </c>
      <c r="L34" s="114" t="str">
        <f t="shared" si="0"/>
        <v/>
      </c>
      <c r="M34" s="129" t="s">
        <v>47</v>
      </c>
      <c r="N34" s="130"/>
      <c r="O34" s="34"/>
      <c r="R34" s="17"/>
    </row>
    <row r="35" spans="1:18" ht="18" customHeight="1">
      <c r="A35" s="8"/>
      <c r="B35" s="74">
        <v>3505</v>
      </c>
      <c r="C35" s="153" t="s">
        <v>230</v>
      </c>
      <c r="D35" s="141" t="s">
        <v>37</v>
      </c>
      <c r="E35" s="155">
        <v>4571688457258</v>
      </c>
      <c r="F35" s="677"/>
      <c r="G35" s="38" t="s">
        <v>234</v>
      </c>
      <c r="H35" s="74" t="s">
        <v>42</v>
      </c>
      <c r="I35" s="74"/>
      <c r="J35" s="162">
        <v>1</v>
      </c>
      <c r="K35" s="159">
        <v>7500</v>
      </c>
      <c r="L35" s="78" t="str">
        <f t="shared" si="0"/>
        <v/>
      </c>
      <c r="M35" s="80" t="s">
        <v>47</v>
      </c>
      <c r="N35" s="81"/>
      <c r="O35" s="34"/>
      <c r="R35" s="17"/>
    </row>
    <row r="36" spans="1:18" ht="18" customHeight="1">
      <c r="A36" s="8"/>
      <c r="B36" s="21">
        <v>3303</v>
      </c>
      <c r="C36" s="191" t="s">
        <v>57</v>
      </c>
      <c r="D36" s="25" t="s">
        <v>37</v>
      </c>
      <c r="E36" s="25" t="s">
        <v>238</v>
      </c>
      <c r="F36" s="675" t="s">
        <v>1449</v>
      </c>
      <c r="G36" s="21" t="s">
        <v>159</v>
      </c>
      <c r="H36" s="21" t="s">
        <v>42</v>
      </c>
      <c r="I36" s="192"/>
      <c r="J36" s="154">
        <v>1</v>
      </c>
      <c r="K36" s="91">
        <v>8000</v>
      </c>
      <c r="L36" s="75" t="str">
        <f t="shared" si="0"/>
        <v/>
      </c>
      <c r="M36" s="121" t="s">
        <v>47</v>
      </c>
      <c r="N36" s="166"/>
      <c r="R36" s="17"/>
    </row>
    <row r="37" spans="1:18" ht="18" customHeight="1">
      <c r="A37" s="8"/>
      <c r="B37" s="32">
        <v>3303</v>
      </c>
      <c r="C37" s="99" t="s">
        <v>31</v>
      </c>
      <c r="D37" s="37" t="s">
        <v>37</v>
      </c>
      <c r="E37" s="37" t="s">
        <v>242</v>
      </c>
      <c r="F37" s="676"/>
      <c r="G37" s="32" t="s">
        <v>41</v>
      </c>
      <c r="H37" s="32" t="s">
        <v>42</v>
      </c>
      <c r="I37" s="124"/>
      <c r="J37" s="195">
        <v>1</v>
      </c>
      <c r="K37" s="196">
        <v>8000</v>
      </c>
      <c r="L37" s="198" t="str">
        <f t="shared" si="0"/>
        <v/>
      </c>
      <c r="M37" s="199" t="s">
        <v>47</v>
      </c>
      <c r="N37" s="201"/>
      <c r="R37" s="17"/>
    </row>
    <row r="38" spans="1:18" ht="18" customHeight="1">
      <c r="A38" s="8"/>
      <c r="B38" s="38">
        <v>3303</v>
      </c>
      <c r="C38" s="202" t="s">
        <v>50</v>
      </c>
      <c r="D38" s="40" t="s">
        <v>37</v>
      </c>
      <c r="E38" s="40" t="s">
        <v>249</v>
      </c>
      <c r="F38" s="677"/>
      <c r="G38" s="38" t="s">
        <v>55</v>
      </c>
      <c r="H38" s="38" t="s">
        <v>42</v>
      </c>
      <c r="I38" s="157"/>
      <c r="J38" s="204">
        <v>1</v>
      </c>
      <c r="K38" s="147">
        <v>8000</v>
      </c>
      <c r="L38" s="148" t="str">
        <f t="shared" si="0"/>
        <v/>
      </c>
      <c r="M38" s="80" t="s">
        <v>47</v>
      </c>
      <c r="N38" s="81"/>
      <c r="R38" s="17"/>
    </row>
    <row r="39" spans="1:18" ht="36" customHeight="1">
      <c r="A39" s="8"/>
      <c r="B39" s="64">
        <v>3502</v>
      </c>
      <c r="C39" s="26" t="s">
        <v>31</v>
      </c>
      <c r="D39" s="26" t="s">
        <v>37</v>
      </c>
      <c r="E39" s="207" t="s">
        <v>252</v>
      </c>
      <c r="F39" s="28" t="s">
        <v>1450</v>
      </c>
      <c r="G39" s="208" t="s">
        <v>41</v>
      </c>
      <c r="H39" s="64" t="s">
        <v>42</v>
      </c>
      <c r="I39" s="210" t="s">
        <v>1577</v>
      </c>
      <c r="J39" s="143">
        <v>1</v>
      </c>
      <c r="K39" s="102">
        <v>25000</v>
      </c>
      <c r="L39" s="211" t="str">
        <f t="shared" si="0"/>
        <v/>
      </c>
      <c r="M39" s="212" t="s">
        <v>47</v>
      </c>
      <c r="N39" s="203"/>
      <c r="O39" s="34"/>
      <c r="R39" s="17"/>
    </row>
    <row r="40" spans="1:18" ht="18" customHeight="1">
      <c r="A40" s="1"/>
      <c r="B40" s="21">
        <v>3202</v>
      </c>
      <c r="C40" s="25" t="s">
        <v>57</v>
      </c>
      <c r="D40" s="25" t="s">
        <v>48</v>
      </c>
      <c r="E40" s="25" t="s">
        <v>256</v>
      </c>
      <c r="F40" s="678" t="s">
        <v>1455</v>
      </c>
      <c r="G40" s="21" t="s">
        <v>259</v>
      </c>
      <c r="H40" s="21" t="s">
        <v>54</v>
      </c>
      <c r="I40" s="90"/>
      <c r="J40" s="21">
        <v>1</v>
      </c>
      <c r="K40" s="91">
        <v>5800</v>
      </c>
      <c r="L40" s="104" t="str">
        <f t="shared" si="0"/>
        <v/>
      </c>
      <c r="M40" s="121" t="s">
        <v>47</v>
      </c>
      <c r="N40" s="93"/>
      <c r="O40" s="34"/>
      <c r="P40" s="1"/>
    </row>
    <row r="41" spans="1:18" ht="18" customHeight="1">
      <c r="A41" s="1"/>
      <c r="B41" s="32">
        <v>3202</v>
      </c>
      <c r="C41" s="37" t="s">
        <v>57</v>
      </c>
      <c r="D41" s="37" t="s">
        <v>57</v>
      </c>
      <c r="E41" s="37" t="s">
        <v>261</v>
      </c>
      <c r="F41" s="679"/>
      <c r="G41" s="32" t="s">
        <v>262</v>
      </c>
      <c r="H41" s="32" t="s">
        <v>59</v>
      </c>
      <c r="I41" s="219"/>
      <c r="J41" s="32">
        <v>1</v>
      </c>
      <c r="K41" s="113">
        <v>5800</v>
      </c>
      <c r="L41" s="114" t="str">
        <f t="shared" si="0"/>
        <v/>
      </c>
      <c r="M41" s="129" t="s">
        <v>47</v>
      </c>
      <c r="N41" s="118"/>
      <c r="O41" s="34"/>
      <c r="P41" s="1"/>
    </row>
    <row r="42" spans="1:18" ht="18" customHeight="1">
      <c r="A42" s="1"/>
      <c r="B42" s="32">
        <v>3202</v>
      </c>
      <c r="C42" s="37">
        <v>10</v>
      </c>
      <c r="D42" s="37" t="s">
        <v>48</v>
      </c>
      <c r="E42" s="221">
        <v>4589750313418</v>
      </c>
      <c r="F42" s="679"/>
      <c r="G42" s="32" t="s">
        <v>41</v>
      </c>
      <c r="H42" s="32" t="s">
        <v>54</v>
      </c>
      <c r="I42" s="32"/>
      <c r="J42" s="32">
        <v>1</v>
      </c>
      <c r="K42" s="113">
        <v>5800</v>
      </c>
      <c r="L42" s="222" t="str">
        <f t="shared" si="0"/>
        <v/>
      </c>
      <c r="M42" s="199" t="s">
        <v>47</v>
      </c>
      <c r="N42" s="223"/>
      <c r="O42" s="34"/>
    </row>
    <row r="43" spans="1:18" ht="18" customHeight="1">
      <c r="A43" s="1"/>
      <c r="B43" s="32">
        <v>3202</v>
      </c>
      <c r="C43" s="37">
        <v>10</v>
      </c>
      <c r="D43" s="37" t="s">
        <v>57</v>
      </c>
      <c r="E43" s="221">
        <v>4589750313425</v>
      </c>
      <c r="F43" s="679"/>
      <c r="G43" s="32" t="s">
        <v>41</v>
      </c>
      <c r="H43" s="32" t="s">
        <v>59</v>
      </c>
      <c r="I43" s="151"/>
      <c r="J43" s="32">
        <v>1</v>
      </c>
      <c r="K43" s="113">
        <v>5800</v>
      </c>
      <c r="L43" s="114" t="str">
        <f t="shared" si="0"/>
        <v/>
      </c>
      <c r="M43" s="129" t="s">
        <v>47</v>
      </c>
      <c r="N43" s="223"/>
      <c r="O43" s="34"/>
      <c r="P43" s="1"/>
    </row>
    <row r="44" spans="1:18" ht="18" customHeight="1">
      <c r="A44" s="1"/>
      <c r="B44" s="32">
        <v>3202</v>
      </c>
      <c r="C44" s="37">
        <v>56</v>
      </c>
      <c r="D44" s="37" t="s">
        <v>48</v>
      </c>
      <c r="E44" s="221">
        <v>4589750313395</v>
      </c>
      <c r="F44" s="679"/>
      <c r="G44" s="32" t="s">
        <v>55</v>
      </c>
      <c r="H44" s="32" t="s">
        <v>54</v>
      </c>
      <c r="I44" s="32"/>
      <c r="J44" s="32">
        <v>1</v>
      </c>
      <c r="K44" s="113">
        <v>5800</v>
      </c>
      <c r="L44" s="114" t="str">
        <f t="shared" si="0"/>
        <v/>
      </c>
      <c r="M44" s="129" t="s">
        <v>47</v>
      </c>
      <c r="N44" s="223"/>
      <c r="O44" s="34"/>
    </row>
    <row r="45" spans="1:18" ht="18" customHeight="1">
      <c r="A45" s="1"/>
      <c r="B45" s="38">
        <v>3202</v>
      </c>
      <c r="C45" s="40">
        <v>56</v>
      </c>
      <c r="D45" s="40" t="s">
        <v>57</v>
      </c>
      <c r="E45" s="178">
        <v>4589750313401</v>
      </c>
      <c r="F45" s="680"/>
      <c r="G45" s="38" t="s">
        <v>55</v>
      </c>
      <c r="H45" s="38" t="s">
        <v>59</v>
      </c>
      <c r="I45" s="157"/>
      <c r="J45" s="38">
        <v>1</v>
      </c>
      <c r="K45" s="84">
        <v>5800</v>
      </c>
      <c r="L45" s="169" t="str">
        <f t="shared" si="0"/>
        <v/>
      </c>
      <c r="M45" s="139" t="s">
        <v>47</v>
      </c>
      <c r="N45" s="224"/>
      <c r="O45" s="34"/>
      <c r="P45" s="1"/>
    </row>
    <row r="46" spans="1:18" ht="18" customHeight="1">
      <c r="A46" s="8"/>
      <c r="B46" s="22">
        <v>3404</v>
      </c>
      <c r="C46" s="109" t="s">
        <v>31</v>
      </c>
      <c r="D46" s="20" t="s">
        <v>48</v>
      </c>
      <c r="E46" s="20" t="s">
        <v>279</v>
      </c>
      <c r="F46" s="681" t="s">
        <v>1454</v>
      </c>
      <c r="G46" s="18" t="s">
        <v>41</v>
      </c>
      <c r="H46" s="22" t="s">
        <v>54</v>
      </c>
      <c r="I46" s="225"/>
      <c r="J46" s="226">
        <v>1</v>
      </c>
      <c r="K46" s="73">
        <v>3900</v>
      </c>
      <c r="L46" s="222" t="str">
        <f t="shared" si="0"/>
        <v/>
      </c>
      <c r="M46" s="199" t="s">
        <v>47</v>
      </c>
      <c r="N46" s="79"/>
      <c r="O46" s="34"/>
      <c r="R46" s="17"/>
    </row>
    <row r="47" spans="1:18" ht="18" customHeight="1">
      <c r="A47" s="8"/>
      <c r="B47" s="32">
        <v>3404</v>
      </c>
      <c r="C47" s="99" t="s">
        <v>31</v>
      </c>
      <c r="D47" s="37" t="s">
        <v>57</v>
      </c>
      <c r="E47" s="37" t="s">
        <v>283</v>
      </c>
      <c r="F47" s="682"/>
      <c r="G47" s="22" t="s">
        <v>41</v>
      </c>
      <c r="H47" s="22" t="s">
        <v>59</v>
      </c>
      <c r="I47" s="124"/>
      <c r="J47" s="226">
        <v>1</v>
      </c>
      <c r="K47" s="73">
        <v>3900</v>
      </c>
      <c r="L47" s="222" t="str">
        <f t="shared" si="0"/>
        <v/>
      </c>
      <c r="M47" s="199" t="s">
        <v>47</v>
      </c>
      <c r="N47" s="223"/>
      <c r="O47" s="34"/>
      <c r="P47" s="34"/>
      <c r="R47" s="17"/>
    </row>
    <row r="48" spans="1:18" ht="18" customHeight="1">
      <c r="A48" s="8"/>
      <c r="B48" s="32">
        <v>3404</v>
      </c>
      <c r="C48" s="99" t="s">
        <v>76</v>
      </c>
      <c r="D48" s="37" t="s">
        <v>48</v>
      </c>
      <c r="E48" s="37" t="s">
        <v>288</v>
      </c>
      <c r="F48" s="682"/>
      <c r="G48" s="32" t="s">
        <v>289</v>
      </c>
      <c r="H48" s="32" t="s">
        <v>54</v>
      </c>
      <c r="I48" s="231"/>
      <c r="J48" s="190">
        <v>1</v>
      </c>
      <c r="K48" s="113">
        <v>3900</v>
      </c>
      <c r="L48" s="114" t="str">
        <f t="shared" si="0"/>
        <v/>
      </c>
      <c r="M48" s="199" t="s">
        <v>47</v>
      </c>
      <c r="N48" s="223"/>
      <c r="O48" s="34"/>
      <c r="R48" s="17"/>
    </row>
    <row r="49" spans="1:18" ht="18" customHeight="1">
      <c r="A49" s="8"/>
      <c r="B49" s="32">
        <v>3404</v>
      </c>
      <c r="C49" s="39" t="s">
        <v>76</v>
      </c>
      <c r="D49" s="37" t="s">
        <v>57</v>
      </c>
      <c r="E49" s="37" t="s">
        <v>293</v>
      </c>
      <c r="F49" s="682"/>
      <c r="G49" s="32" t="s">
        <v>289</v>
      </c>
      <c r="H49" s="32" t="s">
        <v>59</v>
      </c>
      <c r="I49" s="124"/>
      <c r="J49" s="190">
        <v>1</v>
      </c>
      <c r="K49" s="113">
        <v>3900</v>
      </c>
      <c r="L49" s="114" t="str">
        <f t="shared" si="0"/>
        <v/>
      </c>
      <c r="M49" s="199" t="s">
        <v>47</v>
      </c>
      <c r="N49" s="223"/>
      <c r="O49" s="34"/>
      <c r="R49" s="17"/>
    </row>
    <row r="50" spans="1:18" ht="18" customHeight="1">
      <c r="A50" s="8"/>
      <c r="B50" s="32">
        <v>3404</v>
      </c>
      <c r="C50" s="99" t="s">
        <v>296</v>
      </c>
      <c r="D50" s="37" t="s">
        <v>48</v>
      </c>
      <c r="E50" s="37" t="s">
        <v>298</v>
      </c>
      <c r="F50" s="682"/>
      <c r="G50" s="32" t="s">
        <v>299</v>
      </c>
      <c r="H50" s="32" t="s">
        <v>54</v>
      </c>
      <c r="I50" s="189"/>
      <c r="J50" s="226">
        <v>1</v>
      </c>
      <c r="K50" s="113">
        <v>3900</v>
      </c>
      <c r="L50" s="114" t="str">
        <f t="shared" si="0"/>
        <v/>
      </c>
      <c r="M50" s="199" t="s">
        <v>47</v>
      </c>
      <c r="N50" s="223"/>
      <c r="O50" s="34"/>
      <c r="R50" s="17"/>
    </row>
    <row r="51" spans="1:18" ht="18" customHeight="1">
      <c r="A51" s="8"/>
      <c r="B51" s="32">
        <v>3404</v>
      </c>
      <c r="C51" s="99" t="s">
        <v>296</v>
      </c>
      <c r="D51" s="37" t="s">
        <v>57</v>
      </c>
      <c r="E51" s="37" t="s">
        <v>304</v>
      </c>
      <c r="F51" s="682"/>
      <c r="G51" s="32" t="s">
        <v>299</v>
      </c>
      <c r="H51" s="32" t="s">
        <v>59</v>
      </c>
      <c r="I51" s="32"/>
      <c r="J51" s="190">
        <v>1</v>
      </c>
      <c r="K51" s="113">
        <v>3900</v>
      </c>
      <c r="L51" s="114" t="str">
        <f t="shared" si="0"/>
        <v/>
      </c>
      <c r="M51" s="199" t="s">
        <v>47</v>
      </c>
      <c r="N51" s="223"/>
      <c r="O51" s="34"/>
      <c r="R51" s="17"/>
    </row>
    <row r="52" spans="1:18" ht="18" customHeight="1">
      <c r="A52" s="8"/>
      <c r="B52" s="32">
        <v>3404</v>
      </c>
      <c r="C52" s="99" t="s">
        <v>306</v>
      </c>
      <c r="D52" s="37" t="s">
        <v>48</v>
      </c>
      <c r="E52" s="37" t="s">
        <v>308</v>
      </c>
      <c r="F52" s="682"/>
      <c r="G52" s="538" t="s">
        <v>309</v>
      </c>
      <c r="H52" s="32" t="s">
        <v>54</v>
      </c>
      <c r="I52" s="189"/>
      <c r="J52" s="190">
        <v>1</v>
      </c>
      <c r="K52" s="113">
        <v>3900</v>
      </c>
      <c r="L52" s="114" t="str">
        <f t="shared" si="0"/>
        <v/>
      </c>
      <c r="M52" s="199" t="s">
        <v>47</v>
      </c>
      <c r="N52" s="223"/>
      <c r="O52" s="34"/>
      <c r="R52" s="17"/>
    </row>
    <row r="53" spans="1:18" ht="18" customHeight="1">
      <c r="A53" s="8"/>
      <c r="B53" s="32">
        <v>3404</v>
      </c>
      <c r="C53" s="99" t="s">
        <v>306</v>
      </c>
      <c r="D53" s="37" t="s">
        <v>57</v>
      </c>
      <c r="E53" s="37" t="s">
        <v>312</v>
      </c>
      <c r="F53" s="682"/>
      <c r="G53" s="538" t="s">
        <v>309</v>
      </c>
      <c r="H53" s="32" t="s">
        <v>59</v>
      </c>
      <c r="I53" s="32"/>
      <c r="J53" s="190">
        <v>1</v>
      </c>
      <c r="K53" s="113">
        <v>3900</v>
      </c>
      <c r="L53" s="114" t="str">
        <f t="shared" si="0"/>
        <v/>
      </c>
      <c r="M53" s="199" t="s">
        <v>47</v>
      </c>
      <c r="N53" s="223"/>
      <c r="O53" s="34"/>
      <c r="R53" s="17"/>
    </row>
    <row r="54" spans="1:18" ht="18" customHeight="1">
      <c r="A54" s="8"/>
      <c r="B54" s="32">
        <v>3404</v>
      </c>
      <c r="C54" s="99" t="s">
        <v>315</v>
      </c>
      <c r="D54" s="37" t="s">
        <v>48</v>
      </c>
      <c r="E54" s="37" t="s">
        <v>316</v>
      </c>
      <c r="F54" s="682"/>
      <c r="G54" s="32" t="s">
        <v>317</v>
      </c>
      <c r="H54" s="32" t="s">
        <v>54</v>
      </c>
      <c r="I54" s="189"/>
      <c r="J54" s="190">
        <v>1</v>
      </c>
      <c r="K54" s="113">
        <v>3900</v>
      </c>
      <c r="L54" s="114" t="str">
        <f t="shared" si="0"/>
        <v/>
      </c>
      <c r="M54" s="199" t="s">
        <v>47</v>
      </c>
      <c r="N54" s="223"/>
      <c r="O54" s="34"/>
      <c r="R54" s="17"/>
    </row>
    <row r="55" spans="1:18" ht="18" customHeight="1">
      <c r="A55" s="8"/>
      <c r="B55" s="32">
        <v>3404</v>
      </c>
      <c r="C55" s="99" t="s">
        <v>315</v>
      </c>
      <c r="D55" s="37" t="s">
        <v>57</v>
      </c>
      <c r="E55" s="37" t="s">
        <v>320</v>
      </c>
      <c r="F55" s="682"/>
      <c r="G55" s="32" t="s">
        <v>317</v>
      </c>
      <c r="H55" s="32" t="s">
        <v>59</v>
      </c>
      <c r="I55" s="189"/>
      <c r="J55" s="190">
        <v>1</v>
      </c>
      <c r="K55" s="113">
        <v>3900</v>
      </c>
      <c r="L55" s="114" t="str">
        <f t="shared" si="0"/>
        <v/>
      </c>
      <c r="M55" s="199" t="s">
        <v>47</v>
      </c>
      <c r="N55" s="223"/>
      <c r="O55" s="34"/>
      <c r="R55" s="17"/>
    </row>
    <row r="56" spans="1:18" ht="18" customHeight="1">
      <c r="A56" s="236"/>
      <c r="B56" s="32">
        <v>3404</v>
      </c>
      <c r="C56" s="99" t="s">
        <v>325</v>
      </c>
      <c r="D56" s="39" t="s">
        <v>48</v>
      </c>
      <c r="E56" s="37" t="s">
        <v>326</v>
      </c>
      <c r="F56" s="682"/>
      <c r="G56" s="235" t="s">
        <v>327</v>
      </c>
      <c r="H56" s="32" t="s">
        <v>54</v>
      </c>
      <c r="I56" s="189"/>
      <c r="J56" s="190">
        <v>1</v>
      </c>
      <c r="K56" s="113">
        <v>3900</v>
      </c>
      <c r="L56" s="114" t="str">
        <f t="shared" si="0"/>
        <v/>
      </c>
      <c r="M56" s="199" t="s">
        <v>47</v>
      </c>
      <c r="N56" s="223"/>
      <c r="O56" s="34"/>
      <c r="R56" s="17"/>
    </row>
    <row r="57" spans="1:18" ht="18" customHeight="1">
      <c r="A57" s="8"/>
      <c r="B57" s="180">
        <v>3404</v>
      </c>
      <c r="C57" s="141" t="s">
        <v>325</v>
      </c>
      <c r="D57" s="141" t="s">
        <v>57</v>
      </c>
      <c r="E57" s="141" t="s">
        <v>330</v>
      </c>
      <c r="F57" s="683"/>
      <c r="G57" s="539" t="s">
        <v>327</v>
      </c>
      <c r="H57" s="74" t="s">
        <v>59</v>
      </c>
      <c r="I57" s="237"/>
      <c r="J57" s="162">
        <v>1</v>
      </c>
      <c r="K57" s="159">
        <v>3900</v>
      </c>
      <c r="L57" s="78" t="str">
        <f t="shared" si="0"/>
        <v/>
      </c>
      <c r="M57" s="139" t="s">
        <v>47</v>
      </c>
      <c r="N57" s="238"/>
      <c r="O57" s="34"/>
      <c r="R57" s="17"/>
    </row>
    <row r="58" spans="1:18" ht="18" customHeight="1">
      <c r="A58" s="8"/>
      <c r="B58" s="21">
        <v>4505</v>
      </c>
      <c r="C58" s="26" t="s">
        <v>31</v>
      </c>
      <c r="D58" s="25" t="s">
        <v>37</v>
      </c>
      <c r="E58" s="25" t="s">
        <v>334</v>
      </c>
      <c r="F58" s="684" t="s">
        <v>1453</v>
      </c>
      <c r="G58" s="22" t="s">
        <v>41</v>
      </c>
      <c r="H58" s="64" t="s">
        <v>42</v>
      </c>
      <c r="I58" s="150"/>
      <c r="J58" s="28">
        <v>1</v>
      </c>
      <c r="K58" s="102">
        <v>2600</v>
      </c>
      <c r="L58" s="104" t="str">
        <f t="shared" si="0"/>
        <v/>
      </c>
      <c r="M58" s="121" t="s">
        <v>47</v>
      </c>
      <c r="N58" s="166"/>
      <c r="R58" s="17"/>
    </row>
    <row r="59" spans="1:18" ht="18" customHeight="1">
      <c r="A59" s="8"/>
      <c r="B59" s="32">
        <v>4505</v>
      </c>
      <c r="C59" s="37" t="s">
        <v>76</v>
      </c>
      <c r="D59" s="26" t="s">
        <v>37</v>
      </c>
      <c r="E59" s="37" t="s">
        <v>337</v>
      </c>
      <c r="F59" s="679"/>
      <c r="G59" s="64" t="s">
        <v>79</v>
      </c>
      <c r="H59" s="100" t="s">
        <v>42</v>
      </c>
      <c r="I59" s="240"/>
      <c r="J59" s="190">
        <v>1</v>
      </c>
      <c r="K59" s="137">
        <v>2600</v>
      </c>
      <c r="L59" s="211" t="str">
        <f t="shared" si="0"/>
        <v/>
      </c>
      <c r="M59" s="129" t="s">
        <v>47</v>
      </c>
      <c r="N59" s="201"/>
      <c r="R59" s="17"/>
    </row>
    <row r="60" spans="1:18" ht="18" customHeight="1">
      <c r="A60" s="8"/>
      <c r="B60" s="74">
        <v>4505</v>
      </c>
      <c r="C60" s="141" t="s">
        <v>35</v>
      </c>
      <c r="D60" s="40" t="s">
        <v>37</v>
      </c>
      <c r="E60" s="40" t="s">
        <v>340</v>
      </c>
      <c r="F60" s="680"/>
      <c r="G60" s="38" t="s">
        <v>43</v>
      </c>
      <c r="H60" s="38" t="s">
        <v>42</v>
      </c>
      <c r="I60" s="38" t="s">
        <v>1577</v>
      </c>
      <c r="J60" s="162">
        <v>1</v>
      </c>
      <c r="K60" s="84">
        <v>2600</v>
      </c>
      <c r="L60" s="169" t="str">
        <f t="shared" si="0"/>
        <v/>
      </c>
      <c r="M60" s="139" t="s">
        <v>47</v>
      </c>
      <c r="N60" s="242"/>
      <c r="R60" s="17"/>
    </row>
    <row r="61" spans="1:18" ht="27" customHeight="1">
      <c r="A61" s="1"/>
      <c r="B61" s="1"/>
      <c r="C61" s="214"/>
      <c r="D61" s="214"/>
      <c r="E61" s="1"/>
      <c r="F61" s="1"/>
      <c r="G61" s="1"/>
      <c r="H61" s="215"/>
      <c r="I61" s="1"/>
      <c r="J61" s="1"/>
      <c r="K61" s="1"/>
      <c r="L61" s="1"/>
      <c r="M61" s="3"/>
      <c r="N61" s="243">
        <f>SUM(N7:N60)</f>
        <v>0</v>
      </c>
      <c r="O61" s="244"/>
      <c r="P61" s="1"/>
    </row>
    <row r="62" spans="1:18" ht="13.5" customHeight="1">
      <c r="A62" s="1"/>
      <c r="B62" s="1" t="s">
        <v>255</v>
      </c>
      <c r="C62" s="214"/>
      <c r="D62" s="214"/>
      <c r="E62" s="1"/>
      <c r="F62" s="1"/>
      <c r="G62" s="1"/>
      <c r="H62" s="215"/>
      <c r="I62" s="1"/>
      <c r="J62" s="1"/>
      <c r="K62" s="216"/>
      <c r="L62" s="216"/>
      <c r="M62" s="217"/>
      <c r="N62" s="245"/>
      <c r="O62" s="1"/>
      <c r="P62" s="1"/>
    </row>
    <row r="63" spans="1:18" ht="13.5" customHeight="1">
      <c r="A63" s="1"/>
      <c r="B63" s="685"/>
      <c r="C63" s="686"/>
      <c r="D63" s="686"/>
      <c r="E63" s="686"/>
      <c r="F63" s="686"/>
      <c r="G63" s="686"/>
      <c r="H63" s="686"/>
      <c r="I63" s="686"/>
      <c r="J63" s="686"/>
      <c r="K63" s="686"/>
      <c r="L63" s="686"/>
      <c r="M63" s="686"/>
      <c r="N63" s="687"/>
      <c r="O63" s="1"/>
      <c r="P63" s="1"/>
    </row>
    <row r="64" spans="1:18" ht="13.5" customHeight="1">
      <c r="A64" s="1"/>
      <c r="B64" s="688"/>
      <c r="C64" s="689"/>
      <c r="D64" s="689"/>
      <c r="E64" s="689"/>
      <c r="F64" s="689"/>
      <c r="G64" s="689"/>
      <c r="H64" s="689"/>
      <c r="I64" s="689"/>
      <c r="J64" s="689"/>
      <c r="K64" s="689"/>
      <c r="L64" s="689"/>
      <c r="M64" s="689"/>
      <c r="N64" s="690"/>
      <c r="O64" s="1"/>
      <c r="P64" s="1"/>
    </row>
    <row r="65" spans="1:16" ht="23.25" customHeight="1">
      <c r="A65" s="1"/>
      <c r="B65" s="691"/>
      <c r="C65" s="692"/>
      <c r="D65" s="692"/>
      <c r="E65" s="692"/>
      <c r="F65" s="692"/>
      <c r="G65" s="692"/>
      <c r="H65" s="692"/>
      <c r="I65" s="692"/>
      <c r="J65" s="692"/>
      <c r="K65" s="692"/>
      <c r="L65" s="692"/>
      <c r="M65" s="692"/>
      <c r="N65" s="693"/>
      <c r="O65" s="1"/>
      <c r="P65" s="1"/>
    </row>
    <row r="66" spans="1:16" ht="13.5" customHeight="1">
      <c r="A66" s="1"/>
      <c r="B66" s="1"/>
      <c r="C66" s="214"/>
      <c r="D66" s="214"/>
      <c r="E66" s="1"/>
      <c r="F66" s="1"/>
      <c r="G66" s="1"/>
      <c r="H66" s="215"/>
      <c r="I66" s="1"/>
      <c r="J66" s="1"/>
      <c r="K66" s="216"/>
      <c r="L66" s="216"/>
      <c r="M66" s="217"/>
      <c r="N66" s="8"/>
      <c r="O66" s="1"/>
      <c r="P66" s="1"/>
    </row>
    <row r="67" spans="1:16" ht="13.5" customHeight="1">
      <c r="A67" s="1"/>
      <c r="B67" s="82" t="s">
        <v>351</v>
      </c>
      <c r="C67" s="82"/>
      <c r="D67" s="82"/>
      <c r="E67" s="82"/>
      <c r="F67" s="82"/>
      <c r="G67" s="82"/>
      <c r="H67" s="82"/>
      <c r="I67" s="82"/>
      <c r="J67" s="82"/>
      <c r="K67" s="216"/>
      <c r="L67" s="216"/>
      <c r="M67" s="217"/>
      <c r="N67" s="8"/>
      <c r="O67" s="1"/>
      <c r="P67" s="1"/>
    </row>
    <row r="68" spans="1:16" ht="13.5" customHeight="1">
      <c r="A68" s="1"/>
      <c r="B68" s="82" t="s">
        <v>274</v>
      </c>
      <c r="C68" s="82"/>
      <c r="D68" s="82"/>
      <c r="E68" s="82"/>
      <c r="F68" s="82"/>
      <c r="G68" s="82"/>
      <c r="H68" s="82"/>
      <c r="I68" s="82"/>
      <c r="J68" s="82"/>
      <c r="K68" s="216"/>
      <c r="L68" s="216"/>
      <c r="M68" s="217"/>
      <c r="N68" s="8"/>
      <c r="O68" s="1"/>
      <c r="P68" s="1"/>
    </row>
    <row r="69" spans="1:16" ht="13.5" customHeight="1">
      <c r="A69" s="1"/>
      <c r="B69" s="82" t="s">
        <v>277</v>
      </c>
      <c r="C69" s="82"/>
      <c r="D69" s="82"/>
      <c r="E69" s="82"/>
      <c r="F69" s="82"/>
      <c r="G69" s="82"/>
      <c r="H69" s="82"/>
      <c r="I69" s="82"/>
      <c r="J69" s="82"/>
      <c r="K69" s="216"/>
      <c r="L69" s="216"/>
      <c r="M69" s="217"/>
      <c r="N69" s="8"/>
      <c r="O69" s="1"/>
      <c r="P69" s="1"/>
    </row>
    <row r="70" spans="1:16" ht="13.5" customHeight="1">
      <c r="A70" s="1"/>
      <c r="B70" s="1"/>
      <c r="C70" s="214"/>
      <c r="D70" s="214"/>
      <c r="E70" s="1"/>
      <c r="F70" s="1"/>
      <c r="G70" s="1"/>
      <c r="H70" s="215"/>
      <c r="I70" s="1"/>
      <c r="J70" s="1"/>
      <c r="K70" s="216"/>
      <c r="L70" s="216"/>
      <c r="M70" s="217"/>
      <c r="N70" s="8"/>
      <c r="O70" s="1"/>
      <c r="P70" s="1"/>
    </row>
    <row r="71" spans="1:16" ht="13.5" customHeight="1">
      <c r="A71" s="1"/>
      <c r="D71" s="227" t="s">
        <v>285</v>
      </c>
      <c r="E71" s="11"/>
      <c r="F71" s="11"/>
      <c r="J71" s="11"/>
      <c r="M71" s="209"/>
      <c r="N71" s="8"/>
      <c r="O71" s="1"/>
      <c r="P71" s="1"/>
    </row>
    <row r="72" spans="1:16" ht="13.5" customHeight="1">
      <c r="A72" s="1"/>
      <c r="D72" s="228" t="s">
        <v>287</v>
      </c>
      <c r="E72" s="229"/>
      <c r="F72" s="229"/>
      <c r="H72" s="230" t="s">
        <v>290</v>
      </c>
      <c r="I72" s="232"/>
      <c r="J72" s="229"/>
      <c r="M72" s="209"/>
      <c r="N72" s="8"/>
      <c r="O72" s="1"/>
      <c r="P72" s="1"/>
    </row>
    <row r="73" spans="1:16" ht="15.75" customHeight="1">
      <c r="A73" s="1"/>
      <c r="D73" s="82"/>
      <c r="E73" s="11"/>
      <c r="F73" s="11"/>
      <c r="G73" s="11"/>
      <c r="H73" s="11"/>
      <c r="I73" s="216"/>
      <c r="J73" s="1"/>
      <c r="K73" s="1"/>
      <c r="L73" s="1"/>
      <c r="M73" s="3"/>
      <c r="N73" s="1"/>
      <c r="O73" s="1"/>
    </row>
    <row r="74" spans="1:16" ht="13.5" customHeight="1">
      <c r="A74" s="1"/>
      <c r="D74" s="233"/>
      <c r="E74" s="11"/>
      <c r="F74" s="234" t="s">
        <v>297</v>
      </c>
      <c r="G74" s="11"/>
      <c r="H74" s="11"/>
      <c r="I74" s="216"/>
      <c r="J74" s="1"/>
      <c r="K74" s="1"/>
      <c r="L74" s="1"/>
      <c r="M74" s="3"/>
      <c r="N74" s="1"/>
      <c r="O74" s="1"/>
    </row>
    <row r="75" spans="1:16" ht="13.5" customHeight="1">
      <c r="M75" s="209"/>
    </row>
    <row r="76" spans="1:16" ht="13.5" customHeight="1">
      <c r="M76" s="209"/>
    </row>
    <row r="77" spans="1:16" ht="13.5" customHeight="1">
      <c r="M77" s="209"/>
    </row>
    <row r="78" spans="1:16" ht="13.5" customHeight="1">
      <c r="M78" s="209"/>
    </row>
    <row r="79" spans="1:16" ht="13.5" customHeight="1">
      <c r="M79" s="209"/>
    </row>
    <row r="80" spans="1:16" ht="13.5" customHeight="1">
      <c r="M80" s="209"/>
    </row>
    <row r="81" spans="13:13" ht="13.5" customHeight="1">
      <c r="M81" s="209"/>
    </row>
    <row r="82" spans="13:13" ht="13.5" customHeight="1">
      <c r="M82" s="209"/>
    </row>
    <row r="83" spans="13:13" ht="13.5" customHeight="1">
      <c r="M83" s="209"/>
    </row>
    <row r="84" spans="13:13" ht="13.5" customHeight="1">
      <c r="M84" s="209"/>
    </row>
    <row r="85" spans="13:13" ht="13.5" customHeight="1">
      <c r="M85" s="209"/>
    </row>
    <row r="86" spans="13:13" ht="13.5" customHeight="1">
      <c r="M86" s="209"/>
    </row>
    <row r="87" spans="13:13" ht="13.5" customHeight="1">
      <c r="M87" s="209"/>
    </row>
    <row r="88" spans="13:13" ht="13.5" customHeight="1">
      <c r="M88" s="209"/>
    </row>
    <row r="89" spans="13:13" ht="13.5" customHeight="1">
      <c r="M89" s="209"/>
    </row>
    <row r="90" spans="13:13" ht="13.5" customHeight="1">
      <c r="M90" s="209"/>
    </row>
    <row r="91" spans="13:13" ht="13.5" customHeight="1">
      <c r="M91" s="209"/>
    </row>
    <row r="92" spans="13:13" ht="13.5" customHeight="1">
      <c r="M92" s="209"/>
    </row>
    <row r="93" spans="13:13" ht="13.5" customHeight="1">
      <c r="M93" s="209"/>
    </row>
    <row r="94" spans="13:13" ht="13.5" customHeight="1">
      <c r="M94" s="209"/>
    </row>
    <row r="95" spans="13:13" ht="13.5" customHeight="1">
      <c r="M95" s="209"/>
    </row>
    <row r="96" spans="13:13" ht="13.5" customHeight="1">
      <c r="M96" s="209"/>
    </row>
    <row r="97" spans="13:13" ht="13.5" customHeight="1">
      <c r="M97" s="209"/>
    </row>
    <row r="98" spans="13:13" ht="13.5" customHeight="1">
      <c r="M98" s="209"/>
    </row>
    <row r="99" spans="13:13" ht="13.5" customHeight="1">
      <c r="M99" s="209"/>
    </row>
    <row r="100" spans="13:13" ht="13.5" customHeight="1">
      <c r="M100" s="209"/>
    </row>
    <row r="101" spans="13:13" ht="13.5" customHeight="1">
      <c r="M101" s="209"/>
    </row>
    <row r="102" spans="13:13" ht="13.5" customHeight="1">
      <c r="M102" s="209"/>
    </row>
    <row r="103" spans="13:13" ht="13.5" customHeight="1">
      <c r="M103" s="209"/>
    </row>
    <row r="104" spans="13:13" ht="13.5" customHeight="1">
      <c r="M104" s="209"/>
    </row>
    <row r="105" spans="13:13" ht="13.5" customHeight="1">
      <c r="M105" s="209"/>
    </row>
    <row r="106" spans="13:13" ht="13.5" customHeight="1">
      <c r="M106" s="209"/>
    </row>
    <row r="107" spans="13:13" ht="13.5" customHeight="1">
      <c r="M107" s="209"/>
    </row>
    <row r="108" spans="13:13" ht="13.5" customHeight="1">
      <c r="M108" s="209"/>
    </row>
    <row r="109" spans="13:13" ht="13.5" customHeight="1">
      <c r="M109" s="209"/>
    </row>
    <row r="110" spans="13:13" ht="13.5" customHeight="1">
      <c r="M110" s="209"/>
    </row>
    <row r="111" spans="13:13" ht="13.5" customHeight="1">
      <c r="M111" s="209"/>
    </row>
    <row r="112" spans="13:13" ht="13.5" customHeight="1">
      <c r="M112" s="209"/>
    </row>
    <row r="113" spans="13:13" ht="13.5" customHeight="1">
      <c r="M113" s="209"/>
    </row>
    <row r="114" spans="13:13" ht="13.5" customHeight="1">
      <c r="M114" s="209"/>
    </row>
    <row r="115" spans="13:13" ht="13.5" customHeight="1">
      <c r="M115" s="209"/>
    </row>
    <row r="116" spans="13:13" ht="13.5" customHeight="1">
      <c r="M116" s="209"/>
    </row>
    <row r="117" spans="13:13" ht="13.5" customHeight="1">
      <c r="M117" s="209"/>
    </row>
    <row r="118" spans="13:13" ht="13.5" customHeight="1">
      <c r="M118" s="209"/>
    </row>
    <row r="119" spans="13:13" ht="13.5" customHeight="1">
      <c r="M119" s="209"/>
    </row>
    <row r="120" spans="13:13" ht="13.5" customHeight="1">
      <c r="M120" s="209"/>
    </row>
    <row r="121" spans="13:13" ht="13.5" customHeight="1">
      <c r="M121" s="209"/>
    </row>
    <row r="122" spans="13:13" ht="13.5" customHeight="1">
      <c r="M122" s="209"/>
    </row>
    <row r="123" spans="13:13" ht="13.5" customHeight="1">
      <c r="M123" s="209"/>
    </row>
    <row r="124" spans="13:13" ht="13.5" customHeight="1">
      <c r="M124" s="209"/>
    </row>
    <row r="125" spans="13:13" ht="13.5" customHeight="1">
      <c r="M125" s="209"/>
    </row>
    <row r="126" spans="13:13" ht="13.5" customHeight="1">
      <c r="M126" s="209"/>
    </row>
    <row r="127" spans="13:13" ht="13.5" customHeight="1">
      <c r="M127" s="209"/>
    </row>
    <row r="128" spans="13:13" ht="13.5" customHeight="1">
      <c r="M128" s="209"/>
    </row>
    <row r="129" spans="13:13" ht="13.5" customHeight="1">
      <c r="M129" s="209"/>
    </row>
    <row r="130" spans="13:13" ht="13.5" customHeight="1">
      <c r="M130" s="209"/>
    </row>
    <row r="131" spans="13:13" ht="13.5" customHeight="1">
      <c r="M131" s="209"/>
    </row>
    <row r="132" spans="13:13" ht="13.5" customHeight="1">
      <c r="M132" s="209"/>
    </row>
    <row r="133" spans="13:13" ht="13.5" customHeight="1">
      <c r="M133" s="209"/>
    </row>
    <row r="134" spans="13:13" ht="13.5" customHeight="1">
      <c r="M134" s="209"/>
    </row>
    <row r="135" spans="13:13" ht="13.5" customHeight="1">
      <c r="M135" s="209"/>
    </row>
    <row r="136" spans="13:13" ht="13.5" customHeight="1">
      <c r="M136" s="209"/>
    </row>
    <row r="137" spans="13:13" ht="13.5" customHeight="1">
      <c r="M137" s="209"/>
    </row>
    <row r="138" spans="13:13" ht="13.5" customHeight="1">
      <c r="M138" s="209"/>
    </row>
    <row r="139" spans="13:13" ht="13.5" customHeight="1">
      <c r="M139" s="209"/>
    </row>
    <row r="140" spans="13:13" ht="13.5" customHeight="1">
      <c r="M140" s="209"/>
    </row>
    <row r="141" spans="13:13" ht="13.5" customHeight="1">
      <c r="M141" s="209"/>
    </row>
    <row r="142" spans="13:13" ht="13.5" customHeight="1">
      <c r="M142" s="209"/>
    </row>
    <row r="143" spans="13:13" ht="13.5" customHeight="1">
      <c r="M143" s="209"/>
    </row>
    <row r="144" spans="13:13" ht="13.5" customHeight="1">
      <c r="M144" s="209"/>
    </row>
    <row r="145" spans="13:13" ht="13.5" customHeight="1">
      <c r="M145" s="209"/>
    </row>
    <row r="146" spans="13:13" ht="13.5" customHeight="1">
      <c r="M146" s="209"/>
    </row>
    <row r="147" spans="13:13" ht="13.5" customHeight="1">
      <c r="M147" s="209"/>
    </row>
    <row r="148" spans="13:13" ht="13.5" customHeight="1">
      <c r="M148" s="209"/>
    </row>
    <row r="149" spans="13:13" ht="13.5" customHeight="1">
      <c r="M149" s="209"/>
    </row>
    <row r="150" spans="13:13" ht="13.5" customHeight="1">
      <c r="M150" s="209"/>
    </row>
    <row r="151" spans="13:13" ht="13.5" customHeight="1">
      <c r="M151" s="209"/>
    </row>
    <row r="152" spans="13:13" ht="13.5" customHeight="1">
      <c r="M152" s="209"/>
    </row>
    <row r="153" spans="13:13" ht="13.5" customHeight="1">
      <c r="M153" s="209"/>
    </row>
    <row r="154" spans="13:13" ht="13.5" customHeight="1">
      <c r="M154" s="209"/>
    </row>
    <row r="155" spans="13:13" ht="13.5" customHeight="1">
      <c r="M155" s="209"/>
    </row>
    <row r="156" spans="13:13" ht="13.5" customHeight="1">
      <c r="M156" s="209"/>
    </row>
    <row r="157" spans="13:13" ht="13.5" customHeight="1">
      <c r="M157" s="209"/>
    </row>
    <row r="158" spans="13:13" ht="13.5" customHeight="1">
      <c r="M158" s="209"/>
    </row>
    <row r="159" spans="13:13" ht="13.5" customHeight="1">
      <c r="M159" s="209"/>
    </row>
    <row r="160" spans="13:13" ht="13.5" customHeight="1">
      <c r="M160" s="209"/>
    </row>
    <row r="161" spans="13:13" ht="13.5" customHeight="1">
      <c r="M161" s="209"/>
    </row>
    <row r="162" spans="13:13" ht="13.5" customHeight="1">
      <c r="M162" s="209"/>
    </row>
    <row r="163" spans="13:13" ht="13.5" customHeight="1">
      <c r="M163" s="209"/>
    </row>
    <row r="164" spans="13:13" ht="13.5" customHeight="1">
      <c r="M164" s="209"/>
    </row>
    <row r="165" spans="13:13" ht="13.5" customHeight="1">
      <c r="M165" s="209"/>
    </row>
    <row r="166" spans="13:13" ht="13.5" customHeight="1">
      <c r="M166" s="209"/>
    </row>
    <row r="167" spans="13:13" ht="13.5" customHeight="1">
      <c r="M167" s="209"/>
    </row>
    <row r="168" spans="13:13" ht="13.5" customHeight="1">
      <c r="M168" s="209"/>
    </row>
    <row r="169" spans="13:13" ht="13.5" customHeight="1">
      <c r="M169" s="209"/>
    </row>
    <row r="170" spans="13:13" ht="13.5" customHeight="1">
      <c r="M170" s="209"/>
    </row>
    <row r="171" spans="13:13" ht="13.5" customHeight="1">
      <c r="M171" s="209"/>
    </row>
    <row r="172" spans="13:13" ht="13.5" customHeight="1">
      <c r="M172" s="209"/>
    </row>
    <row r="173" spans="13:13" ht="13.5" customHeight="1">
      <c r="M173" s="209"/>
    </row>
    <row r="174" spans="13:13" ht="13.5" customHeight="1">
      <c r="M174" s="209"/>
    </row>
    <row r="175" spans="13:13" ht="13.5" customHeight="1">
      <c r="M175" s="209"/>
    </row>
    <row r="176" spans="13:13" ht="13.5" customHeight="1">
      <c r="M176" s="209"/>
    </row>
    <row r="177" spans="13:13" ht="13.5" customHeight="1">
      <c r="M177" s="209"/>
    </row>
    <row r="178" spans="13:13" ht="13.5" customHeight="1">
      <c r="M178" s="209"/>
    </row>
    <row r="179" spans="13:13" ht="13.5" customHeight="1">
      <c r="M179" s="209"/>
    </row>
    <row r="180" spans="13:13" ht="13.5" customHeight="1">
      <c r="M180" s="209"/>
    </row>
    <row r="181" spans="13:13" ht="13.5" customHeight="1">
      <c r="M181" s="209"/>
    </row>
    <row r="182" spans="13:13" ht="13.5" customHeight="1">
      <c r="M182" s="209"/>
    </row>
    <row r="183" spans="13:13" ht="13.5" customHeight="1">
      <c r="M183" s="209"/>
    </row>
    <row r="184" spans="13:13" ht="13.5" customHeight="1">
      <c r="M184" s="209"/>
    </row>
    <row r="185" spans="13:13" ht="13.5" customHeight="1">
      <c r="M185" s="209"/>
    </row>
    <row r="186" spans="13:13" ht="13.5" customHeight="1">
      <c r="M186" s="209"/>
    </row>
    <row r="187" spans="13:13" ht="13.5" customHeight="1">
      <c r="M187" s="209"/>
    </row>
    <row r="188" spans="13:13" ht="13.5" customHeight="1">
      <c r="M188" s="209"/>
    </row>
    <row r="189" spans="13:13" ht="13.5" customHeight="1">
      <c r="M189" s="209"/>
    </row>
    <row r="190" spans="13:13" ht="13.5" customHeight="1">
      <c r="M190" s="209"/>
    </row>
    <row r="191" spans="13:13" ht="13.5" customHeight="1">
      <c r="M191" s="209"/>
    </row>
    <row r="192" spans="13:13" ht="13.5" customHeight="1">
      <c r="M192" s="209"/>
    </row>
    <row r="193" spans="13:13" ht="13.5" customHeight="1">
      <c r="M193" s="209"/>
    </row>
    <row r="194" spans="13:13" ht="13.5" customHeight="1">
      <c r="M194" s="209"/>
    </row>
    <row r="195" spans="13:13" ht="13.5" customHeight="1">
      <c r="M195" s="209"/>
    </row>
    <row r="196" spans="13:13" ht="13.5" customHeight="1">
      <c r="M196" s="209"/>
    </row>
    <row r="197" spans="13:13" ht="13.5" customHeight="1">
      <c r="M197" s="209"/>
    </row>
    <row r="198" spans="13:13" ht="13.5" customHeight="1">
      <c r="M198" s="209"/>
    </row>
    <row r="199" spans="13:13" ht="13.5" customHeight="1">
      <c r="M199" s="209"/>
    </row>
    <row r="200" spans="13:13" ht="13.5" customHeight="1">
      <c r="M200" s="209"/>
    </row>
    <row r="201" spans="13:13" ht="13.5" customHeight="1">
      <c r="M201" s="209"/>
    </row>
    <row r="202" spans="13:13" ht="13.5" customHeight="1">
      <c r="M202" s="209"/>
    </row>
    <row r="203" spans="13:13" ht="13.5" customHeight="1">
      <c r="M203" s="209"/>
    </row>
    <row r="204" spans="13:13" ht="13.5" customHeight="1">
      <c r="M204" s="209"/>
    </row>
    <row r="205" spans="13:13" ht="13.5" customHeight="1">
      <c r="M205" s="209"/>
    </row>
    <row r="206" spans="13:13" ht="13.5" customHeight="1">
      <c r="M206" s="209"/>
    </row>
    <row r="207" spans="13:13" ht="13.5" customHeight="1">
      <c r="M207" s="209"/>
    </row>
    <row r="208" spans="13:13" ht="13.5" customHeight="1">
      <c r="M208" s="209"/>
    </row>
    <row r="209" spans="13:13" ht="13.5" customHeight="1">
      <c r="M209" s="209"/>
    </row>
    <row r="210" spans="13:13" ht="13.5" customHeight="1">
      <c r="M210" s="209"/>
    </row>
    <row r="211" spans="13:13" ht="13.5" customHeight="1">
      <c r="M211" s="209"/>
    </row>
    <row r="212" spans="13:13" ht="13.5" customHeight="1">
      <c r="M212" s="209"/>
    </row>
    <row r="213" spans="13:13" ht="13.5" customHeight="1">
      <c r="M213" s="209"/>
    </row>
    <row r="214" spans="13:13" ht="13.5" customHeight="1">
      <c r="M214" s="209"/>
    </row>
    <row r="215" spans="13:13" ht="13.5" customHeight="1">
      <c r="M215" s="209"/>
    </row>
    <row r="216" spans="13:13" ht="13.5" customHeight="1">
      <c r="M216" s="209"/>
    </row>
    <row r="217" spans="13:13" ht="13.5" customHeight="1">
      <c r="M217" s="209"/>
    </row>
    <row r="218" spans="13:13" ht="13.5" customHeight="1">
      <c r="M218" s="209"/>
    </row>
    <row r="219" spans="13:13" ht="13.5" customHeight="1">
      <c r="M219" s="209"/>
    </row>
    <row r="220" spans="13:13" ht="13.5" customHeight="1">
      <c r="M220" s="209"/>
    </row>
    <row r="221" spans="13:13" ht="13.5" customHeight="1">
      <c r="M221" s="209"/>
    </row>
    <row r="222" spans="13:13" ht="13.5" customHeight="1">
      <c r="M222" s="209"/>
    </row>
    <row r="223" spans="13:13" ht="13.5" customHeight="1">
      <c r="M223" s="209"/>
    </row>
    <row r="224" spans="13:13" ht="13.5" customHeight="1">
      <c r="M224" s="209"/>
    </row>
    <row r="225" spans="13:13" ht="13.5" customHeight="1">
      <c r="M225" s="209"/>
    </row>
    <row r="226" spans="13:13" ht="13.5" customHeight="1">
      <c r="M226" s="209"/>
    </row>
    <row r="227" spans="13:13" ht="13.5" customHeight="1">
      <c r="M227" s="209"/>
    </row>
    <row r="228" spans="13:13" ht="13.5" customHeight="1">
      <c r="M228" s="209"/>
    </row>
    <row r="229" spans="13:13" ht="13.5" customHeight="1">
      <c r="M229" s="209"/>
    </row>
    <row r="230" spans="13:13" ht="13.5" customHeight="1">
      <c r="M230" s="209"/>
    </row>
    <row r="231" spans="13:13" ht="13.5" customHeight="1">
      <c r="M231" s="209"/>
    </row>
    <row r="232" spans="13:13" ht="13.5" customHeight="1">
      <c r="M232" s="209"/>
    </row>
    <row r="233" spans="13:13" ht="13.5" customHeight="1">
      <c r="M233" s="209"/>
    </row>
    <row r="234" spans="13:13" ht="13.5" customHeight="1">
      <c r="M234" s="209"/>
    </row>
    <row r="235" spans="13:13" ht="13.5" customHeight="1">
      <c r="M235" s="209"/>
    </row>
    <row r="236" spans="13:13" ht="13.5" customHeight="1">
      <c r="M236" s="209"/>
    </row>
    <row r="237" spans="13:13" ht="13.5" customHeight="1">
      <c r="M237" s="209"/>
    </row>
    <row r="238" spans="13:13" ht="13.5" customHeight="1">
      <c r="M238" s="209"/>
    </row>
    <row r="239" spans="13:13" ht="13.5" customHeight="1">
      <c r="M239" s="209"/>
    </row>
    <row r="240" spans="13:13" ht="13.5" customHeight="1">
      <c r="M240" s="209"/>
    </row>
    <row r="241" spans="13:13" ht="13.5" customHeight="1">
      <c r="M241" s="209"/>
    </row>
    <row r="242" spans="13:13" ht="13.5" customHeight="1">
      <c r="M242" s="209"/>
    </row>
    <row r="243" spans="13:13" ht="13.5" customHeight="1">
      <c r="M243" s="209"/>
    </row>
    <row r="244" spans="13:13" ht="13.5" customHeight="1">
      <c r="M244" s="209"/>
    </row>
    <row r="245" spans="13:13" ht="13.5" customHeight="1">
      <c r="M245" s="209"/>
    </row>
    <row r="246" spans="13:13" ht="13.5" customHeight="1">
      <c r="M246" s="209"/>
    </row>
    <row r="247" spans="13:13" ht="13.5" customHeight="1">
      <c r="M247" s="209"/>
    </row>
    <row r="248" spans="13:13" ht="13.5" customHeight="1">
      <c r="M248" s="209"/>
    </row>
    <row r="249" spans="13:13" ht="13.5" customHeight="1">
      <c r="M249" s="209"/>
    </row>
    <row r="250" spans="13:13" ht="13.5" customHeight="1">
      <c r="M250" s="209"/>
    </row>
    <row r="251" spans="13:13" ht="13.5" customHeight="1">
      <c r="M251" s="209"/>
    </row>
    <row r="252" spans="13:13" ht="13.5" customHeight="1">
      <c r="M252" s="209"/>
    </row>
    <row r="253" spans="13:13" ht="13.5" customHeight="1">
      <c r="M253" s="209"/>
    </row>
    <row r="254" spans="13:13" ht="13.5" customHeight="1">
      <c r="M254" s="209"/>
    </row>
    <row r="255" spans="13:13" ht="13.5" customHeight="1">
      <c r="M255" s="209"/>
    </row>
    <row r="256" spans="13:13" ht="13.5" customHeight="1">
      <c r="M256" s="209"/>
    </row>
    <row r="257" spans="13:13" ht="13.5" customHeight="1">
      <c r="M257" s="209"/>
    </row>
    <row r="258" spans="13:13" ht="13.5" customHeight="1">
      <c r="M258" s="209"/>
    </row>
    <row r="259" spans="13:13" ht="13.5" customHeight="1">
      <c r="M259" s="209"/>
    </row>
    <row r="260" spans="13:13" ht="13.5" customHeight="1">
      <c r="M260" s="209"/>
    </row>
    <row r="261" spans="13:13" ht="13.5" customHeight="1">
      <c r="M261" s="209"/>
    </row>
    <row r="262" spans="13:13" ht="13.5" customHeight="1">
      <c r="M262" s="209"/>
    </row>
    <row r="263" spans="13:13" ht="13.5" customHeight="1">
      <c r="M263" s="209"/>
    </row>
    <row r="264" spans="13:13" ht="13.5" customHeight="1">
      <c r="M264" s="209"/>
    </row>
    <row r="265" spans="13:13" ht="13.5" customHeight="1">
      <c r="M265" s="209"/>
    </row>
    <row r="266" spans="13:13" ht="13.5" customHeight="1">
      <c r="M266" s="209"/>
    </row>
    <row r="267" spans="13:13" ht="13.5" customHeight="1">
      <c r="M267" s="209"/>
    </row>
    <row r="268" spans="13:13" ht="13.5" customHeight="1">
      <c r="M268" s="209"/>
    </row>
    <row r="269" spans="13:13" ht="13.5" customHeight="1">
      <c r="M269" s="209"/>
    </row>
    <row r="270" spans="13:13" ht="13.5" customHeight="1">
      <c r="M270" s="209"/>
    </row>
    <row r="271" spans="13:13" ht="13.5" customHeight="1">
      <c r="M271" s="209"/>
    </row>
    <row r="272" spans="13:13" ht="13.5" customHeight="1">
      <c r="M272" s="209"/>
    </row>
    <row r="273" spans="13:13" ht="13.5" customHeight="1">
      <c r="M273" s="209"/>
    </row>
    <row r="274" spans="13:13" ht="13.5" customHeight="1">
      <c r="M274" s="209"/>
    </row>
    <row r="275" spans="13:13" ht="13.5" customHeight="1">
      <c r="M275" s="209"/>
    </row>
    <row r="276" spans="13:13" ht="13.5" customHeight="1">
      <c r="M276" s="209"/>
    </row>
    <row r="277" spans="13:13" ht="13.5" customHeight="1">
      <c r="M277" s="209"/>
    </row>
    <row r="278" spans="13:13" ht="13.5" customHeight="1">
      <c r="M278" s="209"/>
    </row>
    <row r="279" spans="13:13" ht="13.5" customHeight="1">
      <c r="M279" s="209"/>
    </row>
    <row r="280" spans="13:13" ht="13.5" customHeight="1">
      <c r="M280" s="209"/>
    </row>
    <row r="281" spans="13:13" ht="13.5" customHeight="1">
      <c r="M281" s="209"/>
    </row>
    <row r="282" spans="13:13" ht="13.5" customHeight="1">
      <c r="M282" s="209"/>
    </row>
    <row r="283" spans="13:13" ht="13.5" customHeight="1">
      <c r="M283" s="209"/>
    </row>
    <row r="284" spans="13:13" ht="13.5" customHeight="1">
      <c r="M284" s="209"/>
    </row>
    <row r="285" spans="13:13" ht="13.5" customHeight="1">
      <c r="M285" s="209"/>
    </row>
    <row r="286" spans="13:13" ht="13.5" customHeight="1">
      <c r="M286" s="209"/>
    </row>
    <row r="287" spans="13:13" ht="13.5" customHeight="1">
      <c r="M287" s="209"/>
    </row>
    <row r="288" spans="13:13" ht="13.5" customHeight="1">
      <c r="M288" s="209"/>
    </row>
    <row r="289" spans="13:13" ht="13.5" customHeight="1">
      <c r="M289" s="209"/>
    </row>
    <row r="290" spans="13:13" ht="13.5" customHeight="1">
      <c r="M290" s="209"/>
    </row>
    <row r="291" spans="13:13" ht="13.5" customHeight="1">
      <c r="M291" s="209"/>
    </row>
    <row r="292" spans="13:13" ht="13.5" customHeight="1">
      <c r="M292" s="209"/>
    </row>
    <row r="293" spans="13:13" ht="13.5" customHeight="1">
      <c r="M293" s="209"/>
    </row>
    <row r="294" spans="13:13" ht="13.5" customHeight="1">
      <c r="M294" s="209"/>
    </row>
    <row r="295" spans="13:13" ht="13.5" customHeight="1">
      <c r="M295" s="209"/>
    </row>
    <row r="296" spans="13:13" ht="13.5" customHeight="1">
      <c r="M296" s="209"/>
    </row>
    <row r="297" spans="13:13" ht="13.5" customHeight="1">
      <c r="M297" s="209"/>
    </row>
    <row r="298" spans="13:13" ht="13.5" customHeight="1">
      <c r="M298" s="209"/>
    </row>
    <row r="299" spans="13:13" ht="13.5" customHeight="1">
      <c r="M299" s="209"/>
    </row>
    <row r="300" spans="13:13" ht="13.5" customHeight="1">
      <c r="M300" s="209"/>
    </row>
    <row r="301" spans="13:13" ht="13.5" customHeight="1">
      <c r="M301" s="209"/>
    </row>
    <row r="302" spans="13:13" ht="13.5" customHeight="1">
      <c r="M302" s="209"/>
    </row>
    <row r="303" spans="13:13" ht="13.5" customHeight="1">
      <c r="M303" s="209"/>
    </row>
    <row r="304" spans="13:13" ht="13.5" customHeight="1">
      <c r="M304" s="209"/>
    </row>
    <row r="305" spans="13:13" ht="13.5" customHeight="1">
      <c r="M305" s="209"/>
    </row>
    <row r="306" spans="13:13" ht="13.5" customHeight="1">
      <c r="M306" s="209"/>
    </row>
    <row r="307" spans="13:13" ht="13.5" customHeight="1">
      <c r="M307" s="209"/>
    </row>
    <row r="308" spans="13:13" ht="13.5" customHeight="1">
      <c r="M308" s="209"/>
    </row>
    <row r="309" spans="13:13" ht="13.5" customHeight="1">
      <c r="M309" s="209"/>
    </row>
    <row r="310" spans="13:13" ht="13.5" customHeight="1">
      <c r="M310" s="209"/>
    </row>
    <row r="311" spans="13:13" ht="13.5" customHeight="1">
      <c r="M311" s="209"/>
    </row>
    <row r="312" spans="13:13" ht="13.5" customHeight="1">
      <c r="M312" s="209"/>
    </row>
    <row r="313" spans="13:13" ht="13.5" customHeight="1">
      <c r="M313" s="209"/>
    </row>
    <row r="314" spans="13:13" ht="13.5" customHeight="1">
      <c r="M314" s="209"/>
    </row>
    <row r="315" spans="13:13" ht="13.5" customHeight="1">
      <c r="M315" s="209"/>
    </row>
    <row r="316" spans="13:13" ht="13.5" customHeight="1">
      <c r="M316" s="209"/>
    </row>
    <row r="317" spans="13:13" ht="13.5" customHeight="1">
      <c r="M317" s="209"/>
    </row>
    <row r="318" spans="13:13" ht="13.5" customHeight="1">
      <c r="M318" s="209"/>
    </row>
    <row r="319" spans="13:13" ht="13.5" customHeight="1">
      <c r="M319" s="209"/>
    </row>
    <row r="320" spans="13:13" ht="13.5" customHeight="1">
      <c r="M320" s="209"/>
    </row>
    <row r="321" spans="13:13" ht="13.5" customHeight="1">
      <c r="M321" s="209"/>
    </row>
    <row r="322" spans="13:13" ht="13.5" customHeight="1">
      <c r="M322" s="209"/>
    </row>
    <row r="323" spans="13:13" ht="13.5" customHeight="1">
      <c r="M323" s="209"/>
    </row>
    <row r="324" spans="13:13" ht="13.5" customHeight="1">
      <c r="M324" s="209"/>
    </row>
    <row r="325" spans="13:13" ht="13.5" customHeight="1">
      <c r="M325" s="209"/>
    </row>
    <row r="326" spans="13:13" ht="13.5" customHeight="1">
      <c r="M326" s="209"/>
    </row>
    <row r="327" spans="13:13" ht="13.5" customHeight="1">
      <c r="M327" s="209"/>
    </row>
    <row r="328" spans="13:13" ht="13.5" customHeight="1">
      <c r="M328" s="209"/>
    </row>
    <row r="329" spans="13:13" ht="13.5" customHeight="1">
      <c r="M329" s="209"/>
    </row>
    <row r="330" spans="13:13" ht="13.5" customHeight="1">
      <c r="M330" s="209"/>
    </row>
    <row r="331" spans="13:13" ht="13.5" customHeight="1">
      <c r="M331" s="209"/>
    </row>
    <row r="332" spans="13:13" ht="13.5" customHeight="1">
      <c r="M332" s="209"/>
    </row>
    <row r="333" spans="13:13" ht="13.5" customHeight="1">
      <c r="M333" s="209"/>
    </row>
    <row r="334" spans="13:13" ht="13.5" customHeight="1">
      <c r="M334" s="209"/>
    </row>
    <row r="335" spans="13:13" ht="13.5" customHeight="1">
      <c r="M335" s="209"/>
    </row>
    <row r="336" spans="13:13" ht="13.5" customHeight="1">
      <c r="M336" s="209"/>
    </row>
    <row r="337" spans="13:13" ht="13.5" customHeight="1">
      <c r="M337" s="209"/>
    </row>
    <row r="338" spans="13:13" ht="13.5" customHeight="1">
      <c r="M338" s="209"/>
    </row>
    <row r="339" spans="13:13" ht="13.5" customHeight="1">
      <c r="M339" s="209"/>
    </row>
    <row r="340" spans="13:13" ht="13.5" customHeight="1">
      <c r="M340" s="209"/>
    </row>
    <row r="341" spans="13:13" ht="13.5" customHeight="1">
      <c r="M341" s="209"/>
    </row>
    <row r="342" spans="13:13" ht="13.5" customHeight="1">
      <c r="M342" s="209"/>
    </row>
    <row r="343" spans="13:13" ht="13.5" customHeight="1">
      <c r="M343" s="209"/>
    </row>
    <row r="344" spans="13:13" ht="13.5" customHeight="1">
      <c r="M344" s="209"/>
    </row>
    <row r="345" spans="13:13" ht="13.5" customHeight="1">
      <c r="M345" s="209"/>
    </row>
    <row r="346" spans="13:13" ht="13.5" customHeight="1">
      <c r="M346" s="209"/>
    </row>
    <row r="347" spans="13:13" ht="13.5" customHeight="1">
      <c r="M347" s="209"/>
    </row>
    <row r="348" spans="13:13" ht="13.5" customHeight="1">
      <c r="M348" s="209"/>
    </row>
    <row r="349" spans="13:13" ht="13.5" customHeight="1">
      <c r="M349" s="209"/>
    </row>
    <row r="350" spans="13:13" ht="13.5" customHeight="1">
      <c r="M350" s="209"/>
    </row>
    <row r="351" spans="13:13" ht="13.5" customHeight="1">
      <c r="M351" s="209"/>
    </row>
    <row r="352" spans="13:13" ht="13.5" customHeight="1">
      <c r="M352" s="209"/>
    </row>
    <row r="353" spans="13:13" ht="13.5" customHeight="1">
      <c r="M353" s="209"/>
    </row>
    <row r="354" spans="13:13" ht="13.5" customHeight="1">
      <c r="M354" s="209"/>
    </row>
    <row r="355" spans="13:13" ht="13.5" customHeight="1">
      <c r="M355" s="209"/>
    </row>
    <row r="356" spans="13:13" ht="13.5" customHeight="1">
      <c r="M356" s="209"/>
    </row>
    <row r="357" spans="13:13" ht="13.5" customHeight="1">
      <c r="M357" s="209"/>
    </row>
    <row r="358" spans="13:13" ht="13.5" customHeight="1">
      <c r="M358" s="209"/>
    </row>
    <row r="359" spans="13:13" ht="13.5" customHeight="1">
      <c r="M359" s="209"/>
    </row>
    <row r="360" spans="13:13" ht="13.5" customHeight="1">
      <c r="M360" s="209"/>
    </row>
    <row r="361" spans="13:13" ht="13.5" customHeight="1">
      <c r="M361" s="209"/>
    </row>
    <row r="362" spans="13:13" ht="13.5" customHeight="1">
      <c r="M362" s="209"/>
    </row>
    <row r="363" spans="13:13" ht="13.5" customHeight="1">
      <c r="M363" s="209"/>
    </row>
    <row r="364" spans="13:13" ht="13.5" customHeight="1">
      <c r="M364" s="209"/>
    </row>
    <row r="365" spans="13:13" ht="13.5" customHeight="1">
      <c r="M365" s="209"/>
    </row>
    <row r="366" spans="13:13" ht="13.5" customHeight="1">
      <c r="M366" s="209"/>
    </row>
    <row r="367" spans="13:13" ht="13.5" customHeight="1">
      <c r="M367" s="209"/>
    </row>
    <row r="368" spans="13:13" ht="13.5" customHeight="1">
      <c r="M368" s="209"/>
    </row>
    <row r="369" spans="13:13" ht="13.5" customHeight="1">
      <c r="M369" s="209"/>
    </row>
    <row r="370" spans="13:13" ht="13.5" customHeight="1">
      <c r="M370" s="209"/>
    </row>
    <row r="371" spans="13:13" ht="13.5" customHeight="1">
      <c r="M371" s="209"/>
    </row>
    <row r="372" spans="13:13" ht="13.5" customHeight="1">
      <c r="M372" s="209"/>
    </row>
    <row r="373" spans="13:13" ht="13.5" customHeight="1">
      <c r="M373" s="209"/>
    </row>
    <row r="374" spans="13:13" ht="13.5" customHeight="1">
      <c r="M374" s="209"/>
    </row>
    <row r="375" spans="13:13" ht="13.5" customHeight="1">
      <c r="M375" s="209"/>
    </row>
    <row r="376" spans="13:13" ht="13.5" customHeight="1">
      <c r="M376" s="209"/>
    </row>
    <row r="377" spans="13:13" ht="13.5" customHeight="1">
      <c r="M377" s="209"/>
    </row>
    <row r="378" spans="13:13" ht="13.5" customHeight="1">
      <c r="M378" s="209"/>
    </row>
    <row r="379" spans="13:13" ht="13.5" customHeight="1">
      <c r="M379" s="209"/>
    </row>
    <row r="380" spans="13:13" ht="13.5" customHeight="1">
      <c r="M380" s="209"/>
    </row>
    <row r="381" spans="13:13" ht="13.5" customHeight="1">
      <c r="M381" s="209"/>
    </row>
    <row r="382" spans="13:13" ht="13.5" customHeight="1">
      <c r="M382" s="209"/>
    </row>
    <row r="383" spans="13:13" ht="13.5" customHeight="1">
      <c r="M383" s="209"/>
    </row>
    <row r="384" spans="13:13" ht="13.5" customHeight="1">
      <c r="M384" s="209"/>
    </row>
    <row r="385" spans="13:13" ht="13.5" customHeight="1">
      <c r="M385" s="209"/>
    </row>
    <row r="386" spans="13:13" ht="13.5" customHeight="1">
      <c r="M386" s="209"/>
    </row>
    <row r="387" spans="13:13" ht="13.5" customHeight="1">
      <c r="M387" s="209"/>
    </row>
    <row r="388" spans="13:13" ht="13.5" customHeight="1">
      <c r="M388" s="209"/>
    </row>
    <row r="389" spans="13:13" ht="13.5" customHeight="1">
      <c r="M389" s="209"/>
    </row>
    <row r="390" spans="13:13" ht="13.5" customHeight="1">
      <c r="M390" s="209"/>
    </row>
    <row r="391" spans="13:13" ht="13.5" customHeight="1">
      <c r="M391" s="209"/>
    </row>
    <row r="392" spans="13:13" ht="13.5" customHeight="1">
      <c r="M392" s="209"/>
    </row>
    <row r="393" spans="13:13" ht="13.5" customHeight="1">
      <c r="M393" s="209"/>
    </row>
    <row r="394" spans="13:13" ht="13.5" customHeight="1">
      <c r="M394" s="209"/>
    </row>
    <row r="395" spans="13:13" ht="13.5" customHeight="1">
      <c r="M395" s="209"/>
    </row>
    <row r="396" spans="13:13" ht="13.5" customHeight="1">
      <c r="M396" s="209"/>
    </row>
    <row r="397" spans="13:13" ht="13.5" customHeight="1">
      <c r="M397" s="209"/>
    </row>
    <row r="398" spans="13:13" ht="13.5" customHeight="1">
      <c r="M398" s="209"/>
    </row>
    <row r="399" spans="13:13" ht="13.5" customHeight="1">
      <c r="M399" s="209"/>
    </row>
    <row r="400" spans="13:13" ht="13.5" customHeight="1">
      <c r="M400" s="209"/>
    </row>
    <row r="401" spans="13:13" ht="13.5" customHeight="1">
      <c r="M401" s="209"/>
    </row>
    <row r="402" spans="13:13" ht="13.5" customHeight="1">
      <c r="M402" s="209"/>
    </row>
    <row r="403" spans="13:13" ht="13.5" customHeight="1">
      <c r="M403" s="209"/>
    </row>
    <row r="404" spans="13:13" ht="13.5" customHeight="1">
      <c r="M404" s="209"/>
    </row>
    <row r="405" spans="13:13" ht="13.5" customHeight="1">
      <c r="M405" s="209"/>
    </row>
    <row r="406" spans="13:13" ht="13.5" customHeight="1">
      <c r="M406" s="209"/>
    </row>
    <row r="407" spans="13:13" ht="13.5" customHeight="1">
      <c r="M407" s="209"/>
    </row>
    <row r="408" spans="13:13" ht="13.5" customHeight="1">
      <c r="M408" s="209"/>
    </row>
    <row r="409" spans="13:13" ht="13.5" customHeight="1">
      <c r="M409" s="209"/>
    </row>
    <row r="410" spans="13:13" ht="13.5" customHeight="1">
      <c r="M410" s="209"/>
    </row>
    <row r="411" spans="13:13" ht="13.5" customHeight="1">
      <c r="M411" s="209"/>
    </row>
    <row r="412" spans="13:13" ht="13.5" customHeight="1">
      <c r="M412" s="209"/>
    </row>
    <row r="413" spans="13:13" ht="13.5" customHeight="1">
      <c r="M413" s="209"/>
    </row>
    <row r="414" spans="13:13" ht="13.5" customHeight="1">
      <c r="M414" s="209"/>
    </row>
    <row r="415" spans="13:13" ht="13.5" customHeight="1">
      <c r="M415" s="209"/>
    </row>
    <row r="416" spans="13:13" ht="13.5" customHeight="1">
      <c r="M416" s="209"/>
    </row>
    <row r="417" spans="13:13" ht="13.5" customHeight="1">
      <c r="M417" s="209"/>
    </row>
    <row r="418" spans="13:13" ht="13.5" customHeight="1">
      <c r="M418" s="209"/>
    </row>
    <row r="419" spans="13:13" ht="13.5" customHeight="1">
      <c r="M419" s="209"/>
    </row>
    <row r="420" spans="13:13" ht="13.5" customHeight="1">
      <c r="M420" s="209"/>
    </row>
    <row r="421" spans="13:13" ht="13.5" customHeight="1">
      <c r="M421" s="209"/>
    </row>
    <row r="422" spans="13:13" ht="13.5" customHeight="1">
      <c r="M422" s="209"/>
    </row>
    <row r="423" spans="13:13" ht="13.5" customHeight="1">
      <c r="M423" s="209"/>
    </row>
    <row r="424" spans="13:13" ht="13.5" customHeight="1">
      <c r="M424" s="209"/>
    </row>
    <row r="425" spans="13:13" ht="13.5" customHeight="1">
      <c r="M425" s="209"/>
    </row>
    <row r="426" spans="13:13" ht="13.5" customHeight="1">
      <c r="M426" s="209"/>
    </row>
    <row r="427" spans="13:13" ht="13.5" customHeight="1">
      <c r="M427" s="209"/>
    </row>
    <row r="428" spans="13:13" ht="13.5" customHeight="1">
      <c r="M428" s="209"/>
    </row>
    <row r="429" spans="13:13" ht="13.5" customHeight="1">
      <c r="M429" s="209"/>
    </row>
    <row r="430" spans="13:13" ht="13.5" customHeight="1">
      <c r="M430" s="209"/>
    </row>
    <row r="431" spans="13:13" ht="13.5" customHeight="1">
      <c r="M431" s="209"/>
    </row>
    <row r="432" spans="13:13" ht="13.5" customHeight="1">
      <c r="M432" s="209"/>
    </row>
    <row r="433" spans="13:13" ht="13.5" customHeight="1">
      <c r="M433" s="209"/>
    </row>
    <row r="434" spans="13:13" ht="13.5" customHeight="1">
      <c r="M434" s="209"/>
    </row>
    <row r="435" spans="13:13" ht="13.5" customHeight="1">
      <c r="M435" s="209"/>
    </row>
    <row r="436" spans="13:13" ht="13.5" customHeight="1">
      <c r="M436" s="209"/>
    </row>
    <row r="437" spans="13:13" ht="13.5" customHeight="1">
      <c r="M437" s="209"/>
    </row>
    <row r="438" spans="13:13" ht="13.5" customHeight="1">
      <c r="M438" s="209"/>
    </row>
    <row r="439" spans="13:13" ht="13.5" customHeight="1">
      <c r="M439" s="209"/>
    </row>
    <row r="440" spans="13:13" ht="13.5" customHeight="1">
      <c r="M440" s="209"/>
    </row>
    <row r="441" spans="13:13" ht="13.5" customHeight="1">
      <c r="M441" s="209"/>
    </row>
    <row r="442" spans="13:13" ht="13.5" customHeight="1">
      <c r="M442" s="209"/>
    </row>
    <row r="443" spans="13:13" ht="13.5" customHeight="1">
      <c r="M443" s="209"/>
    </row>
    <row r="444" spans="13:13" ht="13.5" customHeight="1">
      <c r="M444" s="209"/>
    </row>
    <row r="445" spans="13:13" ht="13.5" customHeight="1">
      <c r="M445" s="209"/>
    </row>
    <row r="446" spans="13:13" ht="13.5" customHeight="1">
      <c r="M446" s="209"/>
    </row>
    <row r="447" spans="13:13" ht="13.5" customHeight="1">
      <c r="M447" s="209"/>
    </row>
    <row r="448" spans="13:13" ht="13.5" customHeight="1">
      <c r="M448" s="209"/>
    </row>
    <row r="449" spans="13:13" ht="13.5" customHeight="1">
      <c r="M449" s="209"/>
    </row>
    <row r="450" spans="13:13" ht="13.5" customHeight="1">
      <c r="M450" s="209"/>
    </row>
    <row r="451" spans="13:13" ht="13.5" customHeight="1">
      <c r="M451" s="209"/>
    </row>
    <row r="452" spans="13:13" ht="13.5" customHeight="1">
      <c r="M452" s="209"/>
    </row>
    <row r="453" spans="13:13" ht="13.5" customHeight="1">
      <c r="M453" s="209"/>
    </row>
    <row r="454" spans="13:13" ht="13.5" customHeight="1">
      <c r="M454" s="209"/>
    </row>
    <row r="455" spans="13:13" ht="13.5" customHeight="1">
      <c r="M455" s="209"/>
    </row>
    <row r="456" spans="13:13" ht="13.5" customHeight="1">
      <c r="M456" s="209"/>
    </row>
    <row r="457" spans="13:13" ht="13.5" customHeight="1">
      <c r="M457" s="209"/>
    </row>
    <row r="458" spans="13:13" ht="13.5" customHeight="1">
      <c r="M458" s="209"/>
    </row>
    <row r="459" spans="13:13" ht="13.5" customHeight="1">
      <c r="M459" s="209"/>
    </row>
    <row r="460" spans="13:13" ht="13.5" customHeight="1">
      <c r="M460" s="209"/>
    </row>
    <row r="461" spans="13:13" ht="13.5" customHeight="1">
      <c r="M461" s="209"/>
    </row>
    <row r="462" spans="13:13" ht="13.5" customHeight="1">
      <c r="M462" s="209"/>
    </row>
    <row r="463" spans="13:13" ht="13.5" customHeight="1">
      <c r="M463" s="209"/>
    </row>
    <row r="464" spans="13:13" ht="13.5" customHeight="1">
      <c r="M464" s="209"/>
    </row>
    <row r="465" spans="13:13" ht="13.5" customHeight="1">
      <c r="M465" s="209"/>
    </row>
    <row r="466" spans="13:13" ht="13.5" customHeight="1">
      <c r="M466" s="209"/>
    </row>
    <row r="467" spans="13:13" ht="13.5" customHeight="1">
      <c r="M467" s="209"/>
    </row>
    <row r="468" spans="13:13" ht="13.5" customHeight="1">
      <c r="M468" s="209"/>
    </row>
    <row r="469" spans="13:13" ht="13.5" customHeight="1">
      <c r="M469" s="209"/>
    </row>
    <row r="470" spans="13:13" ht="13.5" customHeight="1">
      <c r="M470" s="209"/>
    </row>
    <row r="471" spans="13:13" ht="13.5" customHeight="1">
      <c r="M471" s="209"/>
    </row>
    <row r="472" spans="13:13" ht="13.5" customHeight="1">
      <c r="M472" s="209"/>
    </row>
    <row r="473" spans="13:13" ht="13.5" customHeight="1">
      <c r="M473" s="209"/>
    </row>
    <row r="474" spans="13:13" ht="13.5" customHeight="1">
      <c r="M474" s="209"/>
    </row>
    <row r="475" spans="13:13" ht="13.5" customHeight="1">
      <c r="M475" s="209"/>
    </row>
    <row r="476" spans="13:13" ht="13.5" customHeight="1">
      <c r="M476" s="209"/>
    </row>
    <row r="477" spans="13:13" ht="13.5" customHeight="1">
      <c r="M477" s="209"/>
    </row>
    <row r="478" spans="13:13" ht="13.5" customHeight="1">
      <c r="M478" s="209"/>
    </row>
    <row r="479" spans="13:13" ht="13.5" customHeight="1">
      <c r="M479" s="209"/>
    </row>
    <row r="480" spans="13:13" ht="13.5" customHeight="1">
      <c r="M480" s="209"/>
    </row>
    <row r="481" spans="13:13" ht="13.5" customHeight="1">
      <c r="M481" s="209"/>
    </row>
    <row r="482" spans="13:13" ht="13.5" customHeight="1">
      <c r="M482" s="209"/>
    </row>
    <row r="483" spans="13:13" ht="13.5" customHeight="1">
      <c r="M483" s="209"/>
    </row>
    <row r="484" spans="13:13" ht="13.5" customHeight="1">
      <c r="M484" s="209"/>
    </row>
    <row r="485" spans="13:13" ht="13.5" customHeight="1">
      <c r="M485" s="209"/>
    </row>
    <row r="486" spans="13:13" ht="13.5" customHeight="1">
      <c r="M486" s="209"/>
    </row>
    <row r="487" spans="13:13" ht="13.5" customHeight="1">
      <c r="M487" s="209"/>
    </row>
    <row r="488" spans="13:13" ht="13.5" customHeight="1">
      <c r="M488" s="209"/>
    </row>
    <row r="489" spans="13:13" ht="13.5" customHeight="1">
      <c r="M489" s="209"/>
    </row>
    <row r="490" spans="13:13" ht="13.5" customHeight="1">
      <c r="M490" s="209"/>
    </row>
    <row r="491" spans="13:13" ht="13.5" customHeight="1">
      <c r="M491" s="209"/>
    </row>
    <row r="492" spans="13:13" ht="13.5" customHeight="1">
      <c r="M492" s="209"/>
    </row>
    <row r="493" spans="13:13" ht="13.5" customHeight="1">
      <c r="M493" s="209"/>
    </row>
    <row r="494" spans="13:13" ht="13.5" customHeight="1">
      <c r="M494" s="209"/>
    </row>
    <row r="495" spans="13:13" ht="13.5" customHeight="1">
      <c r="M495" s="209"/>
    </row>
    <row r="496" spans="13:13" ht="13.5" customHeight="1">
      <c r="M496" s="209"/>
    </row>
    <row r="497" spans="13:13" ht="13.5" customHeight="1">
      <c r="M497" s="209"/>
    </row>
    <row r="498" spans="13:13" ht="13.5" customHeight="1">
      <c r="M498" s="209"/>
    </row>
    <row r="499" spans="13:13" ht="13.5" customHeight="1">
      <c r="M499" s="209"/>
    </row>
    <row r="500" spans="13:13" ht="13.5" customHeight="1">
      <c r="M500" s="209"/>
    </row>
    <row r="501" spans="13:13" ht="13.5" customHeight="1">
      <c r="M501" s="209"/>
    </row>
    <row r="502" spans="13:13" ht="13.5" customHeight="1">
      <c r="M502" s="209"/>
    </row>
    <row r="503" spans="13:13" ht="13.5" customHeight="1">
      <c r="M503" s="209"/>
    </row>
    <row r="504" spans="13:13" ht="13.5" customHeight="1">
      <c r="M504" s="209"/>
    </row>
    <row r="505" spans="13:13" ht="13.5" customHeight="1">
      <c r="M505" s="209"/>
    </row>
    <row r="506" spans="13:13" ht="13.5" customHeight="1">
      <c r="M506" s="209"/>
    </row>
    <row r="507" spans="13:13" ht="13.5" customHeight="1">
      <c r="M507" s="209"/>
    </row>
    <row r="508" spans="13:13" ht="13.5" customHeight="1">
      <c r="M508" s="209"/>
    </row>
    <row r="509" spans="13:13" ht="13.5" customHeight="1">
      <c r="M509" s="209"/>
    </row>
    <row r="510" spans="13:13" ht="13.5" customHeight="1">
      <c r="M510" s="209"/>
    </row>
    <row r="511" spans="13:13" ht="13.5" customHeight="1">
      <c r="M511" s="209"/>
    </row>
    <row r="512" spans="13:13" ht="13.5" customHeight="1">
      <c r="M512" s="209"/>
    </row>
    <row r="513" spans="13:13" ht="13.5" customHeight="1">
      <c r="M513" s="209"/>
    </row>
    <row r="514" spans="13:13" ht="13.5" customHeight="1">
      <c r="M514" s="209"/>
    </row>
    <row r="515" spans="13:13" ht="13.5" customHeight="1">
      <c r="M515" s="209"/>
    </row>
    <row r="516" spans="13:13" ht="13.5" customHeight="1">
      <c r="M516" s="209"/>
    </row>
    <row r="517" spans="13:13" ht="13.5" customHeight="1">
      <c r="M517" s="209"/>
    </row>
    <row r="518" spans="13:13" ht="13.5" customHeight="1">
      <c r="M518" s="209"/>
    </row>
    <row r="519" spans="13:13" ht="13.5" customHeight="1">
      <c r="M519" s="209"/>
    </row>
    <row r="520" spans="13:13" ht="13.5" customHeight="1">
      <c r="M520" s="209"/>
    </row>
    <row r="521" spans="13:13" ht="13.5" customHeight="1">
      <c r="M521" s="209"/>
    </row>
    <row r="522" spans="13:13" ht="13.5" customHeight="1">
      <c r="M522" s="209"/>
    </row>
    <row r="523" spans="13:13" ht="13.5" customHeight="1">
      <c r="M523" s="209"/>
    </row>
    <row r="524" spans="13:13" ht="13.5" customHeight="1">
      <c r="M524" s="209"/>
    </row>
    <row r="525" spans="13:13" ht="13.5" customHeight="1">
      <c r="M525" s="209"/>
    </row>
    <row r="526" spans="13:13" ht="13.5" customHeight="1">
      <c r="M526" s="209"/>
    </row>
    <row r="527" spans="13:13" ht="13.5" customHeight="1">
      <c r="M527" s="209"/>
    </row>
    <row r="528" spans="13:13" ht="13.5" customHeight="1">
      <c r="M528" s="209"/>
    </row>
    <row r="529" spans="13:13" ht="13.5" customHeight="1">
      <c r="M529" s="209"/>
    </row>
    <row r="530" spans="13:13" ht="13.5" customHeight="1">
      <c r="M530" s="209"/>
    </row>
    <row r="531" spans="13:13" ht="13.5" customHeight="1">
      <c r="M531" s="209"/>
    </row>
    <row r="532" spans="13:13" ht="13.5" customHeight="1">
      <c r="M532" s="209"/>
    </row>
    <row r="533" spans="13:13" ht="13.5" customHeight="1">
      <c r="M533" s="209"/>
    </row>
    <row r="534" spans="13:13" ht="13.5" customHeight="1">
      <c r="M534" s="209"/>
    </row>
    <row r="535" spans="13:13" ht="13.5" customHeight="1">
      <c r="M535" s="209"/>
    </row>
    <row r="536" spans="13:13" ht="13.5" customHeight="1">
      <c r="M536" s="209"/>
    </row>
    <row r="537" spans="13:13" ht="13.5" customHeight="1">
      <c r="M537" s="209"/>
    </row>
    <row r="538" spans="13:13" ht="13.5" customHeight="1">
      <c r="M538" s="209"/>
    </row>
    <row r="539" spans="13:13" ht="13.5" customHeight="1">
      <c r="M539" s="209"/>
    </row>
    <row r="540" spans="13:13" ht="13.5" customHeight="1">
      <c r="M540" s="209"/>
    </row>
    <row r="541" spans="13:13" ht="13.5" customHeight="1">
      <c r="M541" s="209"/>
    </row>
    <row r="542" spans="13:13" ht="13.5" customHeight="1">
      <c r="M542" s="209"/>
    </row>
    <row r="543" spans="13:13" ht="13.5" customHeight="1">
      <c r="M543" s="209"/>
    </row>
    <row r="544" spans="13:13" ht="13.5" customHeight="1">
      <c r="M544" s="209"/>
    </row>
    <row r="545" spans="13:13" ht="13.5" customHeight="1">
      <c r="M545" s="209"/>
    </row>
    <row r="546" spans="13:13" ht="13.5" customHeight="1">
      <c r="M546" s="209"/>
    </row>
    <row r="547" spans="13:13" ht="13.5" customHeight="1">
      <c r="M547" s="209"/>
    </row>
    <row r="548" spans="13:13" ht="13.5" customHeight="1">
      <c r="M548" s="209"/>
    </row>
    <row r="549" spans="13:13" ht="13.5" customHeight="1">
      <c r="M549" s="209"/>
    </row>
    <row r="550" spans="13:13" ht="13.5" customHeight="1">
      <c r="M550" s="209"/>
    </row>
    <row r="551" spans="13:13" ht="13.5" customHeight="1">
      <c r="M551" s="209"/>
    </row>
    <row r="552" spans="13:13" ht="13.5" customHeight="1">
      <c r="M552" s="209"/>
    </row>
    <row r="553" spans="13:13" ht="13.5" customHeight="1">
      <c r="M553" s="209"/>
    </row>
    <row r="554" spans="13:13" ht="13.5" customHeight="1">
      <c r="M554" s="209"/>
    </row>
    <row r="555" spans="13:13" ht="13.5" customHeight="1">
      <c r="M555" s="209"/>
    </row>
    <row r="556" spans="13:13" ht="13.5" customHeight="1">
      <c r="M556" s="209"/>
    </row>
    <row r="557" spans="13:13" ht="13.5" customHeight="1">
      <c r="M557" s="209"/>
    </row>
    <row r="558" spans="13:13" ht="13.5" customHeight="1">
      <c r="M558" s="209"/>
    </row>
    <row r="559" spans="13:13" ht="13.5" customHeight="1">
      <c r="M559" s="209"/>
    </row>
    <row r="560" spans="13:13" ht="13.5" customHeight="1">
      <c r="M560" s="209"/>
    </row>
    <row r="561" spans="13:13" ht="13.5" customHeight="1">
      <c r="M561" s="209"/>
    </row>
    <row r="562" spans="13:13" ht="13.5" customHeight="1">
      <c r="M562" s="209"/>
    </row>
    <row r="563" spans="13:13" ht="13.5" customHeight="1">
      <c r="M563" s="209"/>
    </row>
    <row r="564" spans="13:13" ht="13.5" customHeight="1">
      <c r="M564" s="209"/>
    </row>
    <row r="565" spans="13:13" ht="13.5" customHeight="1">
      <c r="M565" s="209"/>
    </row>
    <row r="566" spans="13:13" ht="13.5" customHeight="1">
      <c r="M566" s="209"/>
    </row>
    <row r="567" spans="13:13" ht="13.5" customHeight="1">
      <c r="M567" s="209"/>
    </row>
    <row r="568" spans="13:13" ht="13.5" customHeight="1">
      <c r="M568" s="209"/>
    </row>
    <row r="569" spans="13:13" ht="13.5" customHeight="1">
      <c r="M569" s="209"/>
    </row>
    <row r="570" spans="13:13" ht="13.5" customHeight="1">
      <c r="M570" s="209"/>
    </row>
    <row r="571" spans="13:13" ht="13.5" customHeight="1">
      <c r="M571" s="209"/>
    </row>
    <row r="572" spans="13:13" ht="13.5" customHeight="1">
      <c r="M572" s="209"/>
    </row>
    <row r="573" spans="13:13" ht="13.5" customHeight="1">
      <c r="M573" s="209"/>
    </row>
    <row r="574" spans="13:13" ht="13.5" customHeight="1">
      <c r="M574" s="209"/>
    </row>
    <row r="575" spans="13:13" ht="13.5" customHeight="1">
      <c r="M575" s="209"/>
    </row>
    <row r="576" spans="13:13" ht="13.5" customHeight="1">
      <c r="M576" s="209"/>
    </row>
    <row r="577" spans="13:13" ht="13.5" customHeight="1">
      <c r="M577" s="209"/>
    </row>
    <row r="578" spans="13:13" ht="13.5" customHeight="1">
      <c r="M578" s="209"/>
    </row>
    <row r="579" spans="13:13" ht="13.5" customHeight="1">
      <c r="M579" s="209"/>
    </row>
    <row r="580" spans="13:13" ht="13.5" customHeight="1">
      <c r="M580" s="209"/>
    </row>
    <row r="581" spans="13:13" ht="13.5" customHeight="1">
      <c r="M581" s="209"/>
    </row>
    <row r="582" spans="13:13" ht="13.5" customHeight="1">
      <c r="M582" s="209"/>
    </row>
    <row r="583" spans="13:13" ht="13.5" customHeight="1">
      <c r="M583" s="209"/>
    </row>
    <row r="584" spans="13:13" ht="13.5" customHeight="1">
      <c r="M584" s="209"/>
    </row>
    <row r="585" spans="13:13" ht="13.5" customHeight="1">
      <c r="M585" s="209"/>
    </row>
    <row r="586" spans="13:13" ht="13.5" customHeight="1">
      <c r="M586" s="209"/>
    </row>
    <row r="587" spans="13:13" ht="13.5" customHeight="1">
      <c r="M587" s="209"/>
    </row>
    <row r="588" spans="13:13" ht="13.5" customHeight="1">
      <c r="M588" s="209"/>
    </row>
    <row r="589" spans="13:13" ht="13.5" customHeight="1">
      <c r="M589" s="209"/>
    </row>
    <row r="590" spans="13:13" ht="13.5" customHeight="1">
      <c r="M590" s="209"/>
    </row>
    <row r="591" spans="13:13" ht="13.5" customHeight="1">
      <c r="M591" s="209"/>
    </row>
    <row r="592" spans="13:13" ht="13.5" customHeight="1">
      <c r="M592" s="209"/>
    </row>
    <row r="593" spans="13:13" ht="13.5" customHeight="1">
      <c r="M593" s="209"/>
    </row>
    <row r="594" spans="13:13" ht="13.5" customHeight="1">
      <c r="M594" s="209"/>
    </row>
    <row r="595" spans="13:13" ht="13.5" customHeight="1">
      <c r="M595" s="209"/>
    </row>
    <row r="596" spans="13:13" ht="13.5" customHeight="1">
      <c r="M596" s="209"/>
    </row>
    <row r="597" spans="13:13" ht="13.5" customHeight="1">
      <c r="M597" s="209"/>
    </row>
    <row r="598" spans="13:13" ht="13.5" customHeight="1">
      <c r="M598" s="209"/>
    </row>
    <row r="599" spans="13:13" ht="13.5" customHeight="1">
      <c r="M599" s="209"/>
    </row>
    <row r="600" spans="13:13" ht="13.5" customHeight="1">
      <c r="M600" s="209"/>
    </row>
    <row r="601" spans="13:13" ht="13.5" customHeight="1">
      <c r="M601" s="209"/>
    </row>
    <row r="602" spans="13:13" ht="13.5" customHeight="1">
      <c r="M602" s="209"/>
    </row>
    <row r="603" spans="13:13" ht="13.5" customHeight="1">
      <c r="M603" s="209"/>
    </row>
    <row r="604" spans="13:13" ht="13.5" customHeight="1">
      <c r="M604" s="209"/>
    </row>
    <row r="605" spans="13:13" ht="13.5" customHeight="1">
      <c r="M605" s="209"/>
    </row>
    <row r="606" spans="13:13" ht="13.5" customHeight="1">
      <c r="M606" s="209"/>
    </row>
    <row r="607" spans="13:13" ht="13.5" customHeight="1">
      <c r="M607" s="209"/>
    </row>
    <row r="608" spans="13:13" ht="13.5" customHeight="1">
      <c r="M608" s="209"/>
    </row>
    <row r="609" spans="13:13" ht="13.5" customHeight="1">
      <c r="M609" s="209"/>
    </row>
    <row r="610" spans="13:13" ht="13.5" customHeight="1">
      <c r="M610" s="209"/>
    </row>
    <row r="611" spans="13:13" ht="13.5" customHeight="1">
      <c r="M611" s="209"/>
    </row>
    <row r="612" spans="13:13" ht="13.5" customHeight="1">
      <c r="M612" s="209"/>
    </row>
    <row r="613" spans="13:13" ht="13.5" customHeight="1">
      <c r="M613" s="209"/>
    </row>
    <row r="614" spans="13:13" ht="13.5" customHeight="1">
      <c r="M614" s="209"/>
    </row>
    <row r="615" spans="13:13" ht="13.5" customHeight="1">
      <c r="M615" s="209"/>
    </row>
    <row r="616" spans="13:13" ht="13.5" customHeight="1">
      <c r="M616" s="209"/>
    </row>
    <row r="617" spans="13:13" ht="13.5" customHeight="1">
      <c r="M617" s="209"/>
    </row>
    <row r="618" spans="13:13" ht="13.5" customHeight="1">
      <c r="M618" s="209"/>
    </row>
    <row r="619" spans="13:13" ht="13.5" customHeight="1">
      <c r="M619" s="209"/>
    </row>
    <row r="620" spans="13:13" ht="13.5" customHeight="1">
      <c r="M620" s="209"/>
    </row>
    <row r="621" spans="13:13" ht="13.5" customHeight="1">
      <c r="M621" s="209"/>
    </row>
    <row r="622" spans="13:13" ht="13.5" customHeight="1">
      <c r="M622" s="209"/>
    </row>
    <row r="623" spans="13:13" ht="13.5" customHeight="1">
      <c r="M623" s="209"/>
    </row>
    <row r="624" spans="13:13" ht="13.5" customHeight="1">
      <c r="M624" s="209"/>
    </row>
    <row r="625" spans="13:13" ht="13.5" customHeight="1">
      <c r="M625" s="209"/>
    </row>
    <row r="626" spans="13:13" ht="13.5" customHeight="1">
      <c r="M626" s="209"/>
    </row>
    <row r="627" spans="13:13" ht="13.5" customHeight="1">
      <c r="M627" s="209"/>
    </row>
    <row r="628" spans="13:13" ht="13.5" customHeight="1">
      <c r="M628" s="209"/>
    </row>
    <row r="629" spans="13:13" ht="13.5" customHeight="1">
      <c r="M629" s="209"/>
    </row>
    <row r="630" spans="13:13" ht="13.5" customHeight="1">
      <c r="M630" s="209"/>
    </row>
    <row r="631" spans="13:13" ht="13.5" customHeight="1">
      <c r="M631" s="209"/>
    </row>
    <row r="632" spans="13:13" ht="13.5" customHeight="1">
      <c r="M632" s="209"/>
    </row>
    <row r="633" spans="13:13" ht="13.5" customHeight="1">
      <c r="M633" s="209"/>
    </row>
    <row r="634" spans="13:13" ht="13.5" customHeight="1">
      <c r="M634" s="209"/>
    </row>
    <row r="635" spans="13:13" ht="13.5" customHeight="1">
      <c r="M635" s="209"/>
    </row>
    <row r="636" spans="13:13" ht="13.5" customHeight="1">
      <c r="M636" s="209"/>
    </row>
    <row r="637" spans="13:13" ht="13.5" customHeight="1">
      <c r="M637" s="209"/>
    </row>
    <row r="638" spans="13:13" ht="13.5" customHeight="1">
      <c r="M638" s="209"/>
    </row>
    <row r="639" spans="13:13" ht="13.5" customHeight="1">
      <c r="M639" s="209"/>
    </row>
    <row r="640" spans="13:13" ht="13.5" customHeight="1">
      <c r="M640" s="209"/>
    </row>
    <row r="641" spans="13:13" ht="13.5" customHeight="1">
      <c r="M641" s="209"/>
    </row>
    <row r="642" spans="13:13" ht="13.5" customHeight="1">
      <c r="M642" s="209"/>
    </row>
    <row r="643" spans="13:13" ht="13.5" customHeight="1">
      <c r="M643" s="209"/>
    </row>
    <row r="644" spans="13:13" ht="13.5" customHeight="1">
      <c r="M644" s="209"/>
    </row>
    <row r="645" spans="13:13" ht="13.5" customHeight="1">
      <c r="M645" s="209"/>
    </row>
    <row r="646" spans="13:13" ht="13.5" customHeight="1">
      <c r="M646" s="209"/>
    </row>
    <row r="647" spans="13:13" ht="13.5" customHeight="1">
      <c r="M647" s="209"/>
    </row>
    <row r="648" spans="13:13" ht="13.5" customHeight="1">
      <c r="M648" s="209"/>
    </row>
    <row r="649" spans="13:13" ht="13.5" customHeight="1">
      <c r="M649" s="209"/>
    </row>
    <row r="650" spans="13:13" ht="13.5" customHeight="1">
      <c r="M650" s="209"/>
    </row>
    <row r="651" spans="13:13" ht="13.5" customHeight="1">
      <c r="M651" s="209"/>
    </row>
    <row r="652" spans="13:13" ht="13.5" customHeight="1">
      <c r="M652" s="209"/>
    </row>
    <row r="653" spans="13:13" ht="13.5" customHeight="1">
      <c r="M653" s="209"/>
    </row>
    <row r="654" spans="13:13" ht="13.5" customHeight="1">
      <c r="M654" s="209"/>
    </row>
    <row r="655" spans="13:13" ht="13.5" customHeight="1">
      <c r="M655" s="209"/>
    </row>
    <row r="656" spans="13:13" ht="13.5" customHeight="1">
      <c r="M656" s="209"/>
    </row>
    <row r="657" spans="13:13" ht="13.5" customHeight="1">
      <c r="M657" s="209"/>
    </row>
    <row r="658" spans="13:13" ht="13.5" customHeight="1">
      <c r="M658" s="209"/>
    </row>
    <row r="659" spans="13:13" ht="13.5" customHeight="1">
      <c r="M659" s="209"/>
    </row>
    <row r="660" spans="13:13" ht="13.5" customHeight="1">
      <c r="M660" s="209"/>
    </row>
    <row r="661" spans="13:13" ht="13.5" customHeight="1">
      <c r="M661" s="209"/>
    </row>
    <row r="662" spans="13:13" ht="13.5" customHeight="1">
      <c r="M662" s="209"/>
    </row>
    <row r="663" spans="13:13" ht="13.5" customHeight="1">
      <c r="M663" s="209"/>
    </row>
    <row r="664" spans="13:13" ht="13.5" customHeight="1">
      <c r="M664" s="209"/>
    </row>
    <row r="665" spans="13:13" ht="13.5" customHeight="1">
      <c r="M665" s="209"/>
    </row>
    <row r="666" spans="13:13" ht="13.5" customHeight="1">
      <c r="M666" s="209"/>
    </row>
    <row r="667" spans="13:13" ht="13.5" customHeight="1">
      <c r="M667" s="209"/>
    </row>
    <row r="668" spans="13:13" ht="13.5" customHeight="1">
      <c r="M668" s="209"/>
    </row>
    <row r="669" spans="13:13" ht="13.5" customHeight="1">
      <c r="M669" s="209"/>
    </row>
    <row r="670" spans="13:13" ht="13.5" customHeight="1">
      <c r="M670" s="209"/>
    </row>
    <row r="671" spans="13:13" ht="13.5" customHeight="1">
      <c r="M671" s="209"/>
    </row>
    <row r="672" spans="13:13" ht="13.5" customHeight="1">
      <c r="M672" s="209"/>
    </row>
    <row r="673" spans="13:13" ht="13.5" customHeight="1">
      <c r="M673" s="209"/>
    </row>
    <row r="674" spans="13:13" ht="13.5" customHeight="1">
      <c r="M674" s="209"/>
    </row>
    <row r="675" spans="13:13" ht="13.5" customHeight="1">
      <c r="M675" s="209"/>
    </row>
    <row r="676" spans="13:13" ht="13.5" customHeight="1">
      <c r="M676" s="209"/>
    </row>
    <row r="677" spans="13:13" ht="13.5" customHeight="1">
      <c r="M677" s="209"/>
    </row>
    <row r="678" spans="13:13" ht="13.5" customHeight="1">
      <c r="M678" s="209"/>
    </row>
    <row r="679" spans="13:13" ht="13.5" customHeight="1">
      <c r="M679" s="209"/>
    </row>
    <row r="680" spans="13:13" ht="13.5" customHeight="1">
      <c r="M680" s="209"/>
    </row>
    <row r="681" spans="13:13" ht="13.5" customHeight="1">
      <c r="M681" s="209"/>
    </row>
    <row r="682" spans="13:13" ht="13.5" customHeight="1">
      <c r="M682" s="209"/>
    </row>
    <row r="683" spans="13:13" ht="13.5" customHeight="1">
      <c r="M683" s="209"/>
    </row>
    <row r="684" spans="13:13" ht="13.5" customHeight="1">
      <c r="M684" s="209"/>
    </row>
    <row r="685" spans="13:13" ht="13.5" customHeight="1">
      <c r="M685" s="209"/>
    </row>
    <row r="686" spans="13:13" ht="13.5" customHeight="1">
      <c r="M686" s="209"/>
    </row>
    <row r="687" spans="13:13" ht="13.5" customHeight="1">
      <c r="M687" s="209"/>
    </row>
    <row r="688" spans="13:13" ht="13.5" customHeight="1">
      <c r="M688" s="209"/>
    </row>
    <row r="689" spans="13:13" ht="13.5" customHeight="1">
      <c r="M689" s="209"/>
    </row>
    <row r="690" spans="13:13" ht="13.5" customHeight="1">
      <c r="M690" s="209"/>
    </row>
    <row r="691" spans="13:13" ht="13.5" customHeight="1">
      <c r="M691" s="209"/>
    </row>
    <row r="692" spans="13:13" ht="13.5" customHeight="1">
      <c r="M692" s="209"/>
    </row>
    <row r="693" spans="13:13" ht="13.5" customHeight="1">
      <c r="M693" s="209"/>
    </row>
    <row r="694" spans="13:13" ht="13.5" customHeight="1">
      <c r="M694" s="209"/>
    </row>
    <row r="695" spans="13:13" ht="13.5" customHeight="1">
      <c r="M695" s="209"/>
    </row>
    <row r="696" spans="13:13" ht="13.5" customHeight="1">
      <c r="M696" s="209"/>
    </row>
    <row r="697" spans="13:13" ht="13.5" customHeight="1">
      <c r="M697" s="209"/>
    </row>
    <row r="698" spans="13:13" ht="13.5" customHeight="1">
      <c r="M698" s="209"/>
    </row>
    <row r="699" spans="13:13" ht="13.5" customHeight="1">
      <c r="M699" s="209"/>
    </row>
    <row r="700" spans="13:13" ht="13.5" customHeight="1">
      <c r="M700" s="209"/>
    </row>
    <row r="701" spans="13:13" ht="13.5" customHeight="1">
      <c r="M701" s="209"/>
    </row>
    <row r="702" spans="13:13" ht="13.5" customHeight="1">
      <c r="M702" s="209"/>
    </row>
    <row r="703" spans="13:13" ht="13.5" customHeight="1">
      <c r="M703" s="209"/>
    </row>
    <row r="704" spans="13:13" ht="13.5" customHeight="1">
      <c r="M704" s="209"/>
    </row>
    <row r="705" spans="13:13" ht="13.5" customHeight="1">
      <c r="M705" s="209"/>
    </row>
    <row r="706" spans="13:13" ht="13.5" customHeight="1">
      <c r="M706" s="209"/>
    </row>
    <row r="707" spans="13:13" ht="13.5" customHeight="1">
      <c r="M707" s="209"/>
    </row>
    <row r="708" spans="13:13" ht="13.5" customHeight="1">
      <c r="M708" s="209"/>
    </row>
    <row r="709" spans="13:13" ht="13.5" customHeight="1">
      <c r="M709" s="209"/>
    </row>
    <row r="710" spans="13:13" ht="13.5" customHeight="1">
      <c r="M710" s="209"/>
    </row>
    <row r="711" spans="13:13" ht="13.5" customHeight="1">
      <c r="M711" s="209"/>
    </row>
    <row r="712" spans="13:13" ht="13.5" customHeight="1">
      <c r="M712" s="209"/>
    </row>
    <row r="713" spans="13:13" ht="13.5" customHeight="1">
      <c r="M713" s="209"/>
    </row>
    <row r="714" spans="13:13" ht="13.5" customHeight="1">
      <c r="M714" s="209"/>
    </row>
    <row r="715" spans="13:13" ht="13.5" customHeight="1">
      <c r="M715" s="209"/>
    </row>
    <row r="716" spans="13:13" ht="13.5" customHeight="1">
      <c r="M716" s="209"/>
    </row>
    <row r="717" spans="13:13" ht="13.5" customHeight="1">
      <c r="M717" s="209"/>
    </row>
    <row r="718" spans="13:13" ht="13.5" customHeight="1">
      <c r="M718" s="209"/>
    </row>
    <row r="719" spans="13:13" ht="13.5" customHeight="1">
      <c r="M719" s="209"/>
    </row>
    <row r="720" spans="13:13" ht="13.5" customHeight="1">
      <c r="M720" s="209"/>
    </row>
    <row r="721" spans="13:13" ht="13.5" customHeight="1">
      <c r="M721" s="209"/>
    </row>
    <row r="722" spans="13:13" ht="13.5" customHeight="1">
      <c r="M722" s="209"/>
    </row>
    <row r="723" spans="13:13" ht="13.5" customHeight="1">
      <c r="M723" s="209"/>
    </row>
    <row r="724" spans="13:13" ht="13.5" customHeight="1">
      <c r="M724" s="209"/>
    </row>
    <row r="725" spans="13:13" ht="13.5" customHeight="1">
      <c r="M725" s="209"/>
    </row>
    <row r="726" spans="13:13" ht="13.5" customHeight="1">
      <c r="M726" s="209"/>
    </row>
    <row r="727" spans="13:13" ht="13.5" customHeight="1">
      <c r="M727" s="209"/>
    </row>
    <row r="728" spans="13:13" ht="13.5" customHeight="1">
      <c r="M728" s="209"/>
    </row>
    <row r="729" spans="13:13" ht="13.5" customHeight="1">
      <c r="M729" s="209"/>
    </row>
    <row r="730" spans="13:13" ht="13.5" customHeight="1">
      <c r="M730" s="209"/>
    </row>
    <row r="731" spans="13:13" ht="13.5" customHeight="1">
      <c r="M731" s="209"/>
    </row>
    <row r="732" spans="13:13" ht="13.5" customHeight="1">
      <c r="M732" s="209"/>
    </row>
    <row r="733" spans="13:13" ht="13.5" customHeight="1">
      <c r="M733" s="209"/>
    </row>
    <row r="734" spans="13:13" ht="13.5" customHeight="1">
      <c r="M734" s="209"/>
    </row>
    <row r="735" spans="13:13" ht="13.5" customHeight="1">
      <c r="M735" s="209"/>
    </row>
    <row r="736" spans="13:13" ht="13.5" customHeight="1">
      <c r="M736" s="209"/>
    </row>
    <row r="737" spans="13:13" ht="13.5" customHeight="1">
      <c r="M737" s="209"/>
    </row>
    <row r="738" spans="13:13" ht="13.5" customHeight="1">
      <c r="M738" s="209"/>
    </row>
    <row r="739" spans="13:13" ht="13.5" customHeight="1">
      <c r="M739" s="209"/>
    </row>
    <row r="740" spans="13:13" ht="13.5" customHeight="1">
      <c r="M740" s="209"/>
    </row>
    <row r="741" spans="13:13" ht="13.5" customHeight="1">
      <c r="M741" s="209"/>
    </row>
    <row r="742" spans="13:13" ht="13.5" customHeight="1">
      <c r="M742" s="209"/>
    </row>
    <row r="743" spans="13:13" ht="13.5" customHeight="1">
      <c r="M743" s="209"/>
    </row>
    <row r="744" spans="13:13" ht="13.5" customHeight="1">
      <c r="M744" s="209"/>
    </row>
    <row r="745" spans="13:13" ht="13.5" customHeight="1">
      <c r="M745" s="209"/>
    </row>
    <row r="746" spans="13:13" ht="13.5" customHeight="1">
      <c r="M746" s="209"/>
    </row>
    <row r="747" spans="13:13" ht="13.5" customHeight="1">
      <c r="M747" s="209"/>
    </row>
    <row r="748" spans="13:13" ht="13.5" customHeight="1">
      <c r="M748" s="209"/>
    </row>
    <row r="749" spans="13:13" ht="13.5" customHeight="1">
      <c r="M749" s="209"/>
    </row>
    <row r="750" spans="13:13" ht="13.5" customHeight="1">
      <c r="M750" s="209"/>
    </row>
    <row r="751" spans="13:13" ht="13.5" customHeight="1">
      <c r="M751" s="209"/>
    </row>
    <row r="752" spans="13:13" ht="13.5" customHeight="1">
      <c r="M752" s="209"/>
    </row>
    <row r="753" spans="13:13" ht="13.5" customHeight="1">
      <c r="M753" s="209"/>
    </row>
    <row r="754" spans="13:13" ht="13.5" customHeight="1">
      <c r="M754" s="209"/>
    </row>
    <row r="755" spans="13:13" ht="13.5" customHeight="1">
      <c r="M755" s="209"/>
    </row>
    <row r="756" spans="13:13" ht="13.5" customHeight="1">
      <c r="M756" s="209"/>
    </row>
    <row r="757" spans="13:13" ht="13.5" customHeight="1">
      <c r="M757" s="209"/>
    </row>
    <row r="758" spans="13:13" ht="13.5" customHeight="1">
      <c r="M758" s="209"/>
    </row>
    <row r="759" spans="13:13" ht="13.5" customHeight="1">
      <c r="M759" s="209"/>
    </row>
    <row r="760" spans="13:13" ht="13.5" customHeight="1">
      <c r="M760" s="209"/>
    </row>
    <row r="761" spans="13:13" ht="13.5" customHeight="1">
      <c r="M761" s="209"/>
    </row>
    <row r="762" spans="13:13" ht="13.5" customHeight="1">
      <c r="M762" s="209"/>
    </row>
    <row r="763" spans="13:13" ht="13.5" customHeight="1">
      <c r="M763" s="209"/>
    </row>
    <row r="764" spans="13:13" ht="13.5" customHeight="1">
      <c r="M764" s="209"/>
    </row>
    <row r="765" spans="13:13" ht="13.5" customHeight="1">
      <c r="M765" s="209"/>
    </row>
    <row r="766" spans="13:13" ht="13.5" customHeight="1">
      <c r="M766" s="209"/>
    </row>
    <row r="767" spans="13:13" ht="13.5" customHeight="1">
      <c r="M767" s="209"/>
    </row>
    <row r="768" spans="13:13" ht="13.5" customHeight="1">
      <c r="M768" s="209"/>
    </row>
    <row r="769" spans="13:13" ht="13.5" customHeight="1">
      <c r="M769" s="209"/>
    </row>
    <row r="770" spans="13:13" ht="13.5" customHeight="1">
      <c r="M770" s="209"/>
    </row>
    <row r="771" spans="13:13" ht="13.5" customHeight="1">
      <c r="M771" s="209"/>
    </row>
    <row r="772" spans="13:13" ht="13.5" customHeight="1">
      <c r="M772" s="209"/>
    </row>
    <row r="773" spans="13:13" ht="13.5" customHeight="1">
      <c r="M773" s="209"/>
    </row>
    <row r="774" spans="13:13" ht="13.5" customHeight="1">
      <c r="M774" s="209"/>
    </row>
    <row r="775" spans="13:13" ht="13.5" customHeight="1">
      <c r="M775" s="209"/>
    </row>
    <row r="776" spans="13:13" ht="13.5" customHeight="1">
      <c r="M776" s="209"/>
    </row>
    <row r="777" spans="13:13" ht="13.5" customHeight="1">
      <c r="M777" s="209"/>
    </row>
    <row r="778" spans="13:13" ht="13.5" customHeight="1">
      <c r="M778" s="209"/>
    </row>
    <row r="779" spans="13:13" ht="13.5" customHeight="1">
      <c r="M779" s="209"/>
    </row>
    <row r="780" spans="13:13" ht="13.5" customHeight="1">
      <c r="M780" s="209"/>
    </row>
    <row r="781" spans="13:13" ht="13.5" customHeight="1">
      <c r="M781" s="209"/>
    </row>
    <row r="782" spans="13:13" ht="13.5" customHeight="1">
      <c r="M782" s="209"/>
    </row>
    <row r="783" spans="13:13" ht="13.5" customHeight="1">
      <c r="M783" s="209"/>
    </row>
    <row r="784" spans="13:13" ht="13.5" customHeight="1">
      <c r="M784" s="209"/>
    </row>
    <row r="785" spans="13:13" ht="13.5" customHeight="1">
      <c r="M785" s="209"/>
    </row>
    <row r="786" spans="13:13" ht="13.5" customHeight="1">
      <c r="M786" s="209"/>
    </row>
    <row r="787" spans="13:13" ht="13.5" customHeight="1">
      <c r="M787" s="209"/>
    </row>
    <row r="788" spans="13:13" ht="13.5" customHeight="1">
      <c r="M788" s="209"/>
    </row>
    <row r="789" spans="13:13" ht="13.5" customHeight="1">
      <c r="M789" s="209"/>
    </row>
    <row r="790" spans="13:13" ht="13.5" customHeight="1">
      <c r="M790" s="209"/>
    </row>
    <row r="791" spans="13:13" ht="13.5" customHeight="1">
      <c r="M791" s="209"/>
    </row>
    <row r="792" spans="13:13" ht="13.5" customHeight="1">
      <c r="M792" s="209"/>
    </row>
    <row r="793" spans="13:13" ht="13.5" customHeight="1">
      <c r="M793" s="209"/>
    </row>
    <row r="794" spans="13:13" ht="13.5" customHeight="1">
      <c r="M794" s="209"/>
    </row>
    <row r="795" spans="13:13" ht="13.5" customHeight="1">
      <c r="M795" s="209"/>
    </row>
    <row r="796" spans="13:13" ht="13.5" customHeight="1">
      <c r="M796" s="209"/>
    </row>
    <row r="797" spans="13:13" ht="13.5" customHeight="1">
      <c r="M797" s="209"/>
    </row>
    <row r="798" spans="13:13" ht="13.5" customHeight="1">
      <c r="M798" s="209"/>
    </row>
    <row r="799" spans="13:13" ht="13.5" customHeight="1">
      <c r="M799" s="209"/>
    </row>
    <row r="800" spans="13:13" ht="13.5" customHeight="1">
      <c r="M800" s="209"/>
    </row>
    <row r="801" spans="13:13" ht="13.5" customHeight="1">
      <c r="M801" s="209"/>
    </row>
    <row r="802" spans="13:13" ht="13.5" customHeight="1">
      <c r="M802" s="209"/>
    </row>
    <row r="803" spans="13:13" ht="13.5" customHeight="1">
      <c r="M803" s="209"/>
    </row>
    <row r="804" spans="13:13" ht="13.5" customHeight="1">
      <c r="M804" s="209"/>
    </row>
    <row r="805" spans="13:13" ht="13.5" customHeight="1">
      <c r="M805" s="209"/>
    </row>
    <row r="806" spans="13:13" ht="13.5" customHeight="1">
      <c r="M806" s="209"/>
    </row>
    <row r="807" spans="13:13" ht="13.5" customHeight="1">
      <c r="M807" s="209"/>
    </row>
    <row r="808" spans="13:13" ht="13.5" customHeight="1">
      <c r="M808" s="209"/>
    </row>
    <row r="809" spans="13:13" ht="13.5" customHeight="1">
      <c r="M809" s="209"/>
    </row>
    <row r="810" spans="13:13" ht="13.5" customHeight="1">
      <c r="M810" s="209"/>
    </row>
    <row r="811" spans="13:13" ht="13.5" customHeight="1">
      <c r="M811" s="209"/>
    </row>
    <row r="812" spans="13:13" ht="13.5" customHeight="1">
      <c r="M812" s="209"/>
    </row>
    <row r="813" spans="13:13" ht="13.5" customHeight="1">
      <c r="M813" s="209"/>
    </row>
    <row r="814" spans="13:13" ht="13.5" customHeight="1">
      <c r="M814" s="209"/>
    </row>
    <row r="815" spans="13:13" ht="13.5" customHeight="1">
      <c r="M815" s="209"/>
    </row>
    <row r="816" spans="13:13" ht="13.5" customHeight="1">
      <c r="M816" s="209"/>
    </row>
    <row r="817" spans="13:13" ht="13.5" customHeight="1">
      <c r="M817" s="209"/>
    </row>
    <row r="818" spans="13:13" ht="13.5" customHeight="1">
      <c r="M818" s="209"/>
    </row>
    <row r="819" spans="13:13" ht="13.5" customHeight="1">
      <c r="M819" s="209"/>
    </row>
    <row r="820" spans="13:13" ht="13.5" customHeight="1">
      <c r="M820" s="209"/>
    </row>
    <row r="821" spans="13:13" ht="13.5" customHeight="1">
      <c r="M821" s="209"/>
    </row>
    <row r="822" spans="13:13" ht="13.5" customHeight="1">
      <c r="M822" s="209"/>
    </row>
    <row r="823" spans="13:13" ht="13.5" customHeight="1">
      <c r="M823" s="209"/>
    </row>
    <row r="824" spans="13:13" ht="13.5" customHeight="1">
      <c r="M824" s="209"/>
    </row>
    <row r="825" spans="13:13" ht="13.5" customHeight="1">
      <c r="M825" s="209"/>
    </row>
    <row r="826" spans="13:13" ht="13.5" customHeight="1">
      <c r="M826" s="209"/>
    </row>
    <row r="827" spans="13:13" ht="13.5" customHeight="1">
      <c r="M827" s="209"/>
    </row>
    <row r="828" spans="13:13" ht="13.5" customHeight="1">
      <c r="M828" s="209"/>
    </row>
    <row r="829" spans="13:13" ht="13.5" customHeight="1">
      <c r="M829" s="209"/>
    </row>
    <row r="830" spans="13:13" ht="13.5" customHeight="1">
      <c r="M830" s="209"/>
    </row>
    <row r="831" spans="13:13" ht="13.5" customHeight="1">
      <c r="M831" s="209"/>
    </row>
    <row r="832" spans="13:13" ht="13.5" customHeight="1">
      <c r="M832" s="209"/>
    </row>
    <row r="833" spans="13:13" ht="13.5" customHeight="1">
      <c r="M833" s="209"/>
    </row>
    <row r="834" spans="13:13" ht="13.5" customHeight="1">
      <c r="M834" s="209"/>
    </row>
    <row r="835" spans="13:13" ht="13.5" customHeight="1">
      <c r="M835" s="209"/>
    </row>
    <row r="836" spans="13:13" ht="13.5" customHeight="1">
      <c r="M836" s="209"/>
    </row>
    <row r="837" spans="13:13" ht="13.5" customHeight="1">
      <c r="M837" s="209"/>
    </row>
    <row r="838" spans="13:13" ht="13.5" customHeight="1">
      <c r="M838" s="209"/>
    </row>
    <row r="839" spans="13:13" ht="13.5" customHeight="1">
      <c r="M839" s="209"/>
    </row>
    <row r="840" spans="13:13" ht="13.5" customHeight="1">
      <c r="M840" s="209"/>
    </row>
    <row r="841" spans="13:13" ht="13.5" customHeight="1">
      <c r="M841" s="209"/>
    </row>
    <row r="842" spans="13:13" ht="13.5" customHeight="1">
      <c r="M842" s="209"/>
    </row>
    <row r="843" spans="13:13" ht="13.5" customHeight="1">
      <c r="M843" s="209"/>
    </row>
    <row r="844" spans="13:13" ht="13.5" customHeight="1">
      <c r="M844" s="209"/>
    </row>
    <row r="845" spans="13:13" ht="13.5" customHeight="1">
      <c r="M845" s="209"/>
    </row>
    <row r="846" spans="13:13" ht="13.5" customHeight="1">
      <c r="M846" s="209"/>
    </row>
    <row r="847" spans="13:13" ht="13.5" customHeight="1">
      <c r="M847" s="209"/>
    </row>
    <row r="848" spans="13:13" ht="13.5" customHeight="1">
      <c r="M848" s="209"/>
    </row>
    <row r="849" spans="13:13" ht="13.5" customHeight="1">
      <c r="M849" s="209"/>
    </row>
    <row r="850" spans="13:13" ht="13.5" customHeight="1">
      <c r="M850" s="209"/>
    </row>
    <row r="851" spans="13:13" ht="13.5" customHeight="1">
      <c r="M851" s="209"/>
    </row>
    <row r="852" spans="13:13" ht="13.5" customHeight="1">
      <c r="M852" s="209"/>
    </row>
    <row r="853" spans="13:13" ht="13.5" customHeight="1">
      <c r="M853" s="209"/>
    </row>
    <row r="854" spans="13:13" ht="13.5" customHeight="1">
      <c r="M854" s="209"/>
    </row>
    <row r="855" spans="13:13" ht="13.5" customHeight="1">
      <c r="M855" s="209"/>
    </row>
    <row r="856" spans="13:13" ht="13.5" customHeight="1">
      <c r="M856" s="209"/>
    </row>
    <row r="857" spans="13:13" ht="13.5" customHeight="1">
      <c r="M857" s="209"/>
    </row>
    <row r="858" spans="13:13" ht="13.5" customHeight="1">
      <c r="M858" s="209"/>
    </row>
    <row r="859" spans="13:13" ht="13.5" customHeight="1">
      <c r="M859" s="209"/>
    </row>
    <row r="860" spans="13:13" ht="13.5" customHeight="1">
      <c r="M860" s="209"/>
    </row>
    <row r="861" spans="13:13" ht="13.5" customHeight="1">
      <c r="M861" s="209"/>
    </row>
    <row r="862" spans="13:13" ht="13.5" customHeight="1">
      <c r="M862" s="209"/>
    </row>
    <row r="863" spans="13:13" ht="13.5" customHeight="1">
      <c r="M863" s="209"/>
    </row>
    <row r="864" spans="13:13" ht="13.5" customHeight="1">
      <c r="M864" s="209"/>
    </row>
    <row r="865" spans="13:13" ht="13.5" customHeight="1">
      <c r="M865" s="209"/>
    </row>
    <row r="866" spans="13:13" ht="13.5" customHeight="1">
      <c r="M866" s="209"/>
    </row>
    <row r="867" spans="13:13" ht="13.5" customHeight="1">
      <c r="M867" s="209"/>
    </row>
    <row r="868" spans="13:13" ht="13.5" customHeight="1">
      <c r="M868" s="209"/>
    </row>
    <row r="869" spans="13:13" ht="13.5" customHeight="1">
      <c r="M869" s="209"/>
    </row>
    <row r="870" spans="13:13" ht="13.5" customHeight="1">
      <c r="M870" s="209"/>
    </row>
    <row r="871" spans="13:13" ht="13.5" customHeight="1">
      <c r="M871" s="209"/>
    </row>
    <row r="872" spans="13:13" ht="13.5" customHeight="1">
      <c r="M872" s="209"/>
    </row>
    <row r="873" spans="13:13" ht="13.5" customHeight="1">
      <c r="M873" s="209"/>
    </row>
    <row r="874" spans="13:13" ht="13.5" customHeight="1">
      <c r="M874" s="209"/>
    </row>
    <row r="875" spans="13:13" ht="13.5" customHeight="1">
      <c r="M875" s="209"/>
    </row>
    <row r="876" spans="13:13" ht="13.5" customHeight="1">
      <c r="M876" s="209"/>
    </row>
    <row r="877" spans="13:13" ht="13.5" customHeight="1">
      <c r="M877" s="209"/>
    </row>
    <row r="878" spans="13:13" ht="13.5" customHeight="1">
      <c r="M878" s="209"/>
    </row>
    <row r="879" spans="13:13" ht="13.5" customHeight="1">
      <c r="M879" s="209"/>
    </row>
    <row r="880" spans="13:13" ht="13.5" customHeight="1">
      <c r="M880" s="209"/>
    </row>
    <row r="881" spans="13:13" ht="13.5" customHeight="1">
      <c r="M881" s="209"/>
    </row>
    <row r="882" spans="13:13" ht="13.5" customHeight="1">
      <c r="M882" s="209"/>
    </row>
    <row r="883" spans="13:13" ht="13.5" customHeight="1">
      <c r="M883" s="209"/>
    </row>
    <row r="884" spans="13:13" ht="13.5" customHeight="1">
      <c r="M884" s="209"/>
    </row>
    <row r="885" spans="13:13" ht="13.5" customHeight="1">
      <c r="M885" s="209"/>
    </row>
    <row r="886" spans="13:13" ht="13.5" customHeight="1">
      <c r="M886" s="209"/>
    </row>
    <row r="887" spans="13:13" ht="13.5" customHeight="1">
      <c r="M887" s="209"/>
    </row>
    <row r="888" spans="13:13" ht="13.5" customHeight="1">
      <c r="M888" s="209"/>
    </row>
    <row r="889" spans="13:13" ht="13.5" customHeight="1">
      <c r="M889" s="209"/>
    </row>
    <row r="890" spans="13:13" ht="13.5" customHeight="1">
      <c r="M890" s="209"/>
    </row>
    <row r="891" spans="13:13" ht="13.5" customHeight="1">
      <c r="M891" s="209"/>
    </row>
    <row r="892" spans="13:13" ht="13.5" customHeight="1">
      <c r="M892" s="209"/>
    </row>
    <row r="893" spans="13:13" ht="13.5" customHeight="1">
      <c r="M893" s="209"/>
    </row>
    <row r="894" spans="13:13" ht="13.5" customHeight="1">
      <c r="M894" s="209"/>
    </row>
    <row r="895" spans="13:13" ht="13.5" customHeight="1">
      <c r="M895" s="209"/>
    </row>
    <row r="896" spans="13:13" ht="13.5" customHeight="1">
      <c r="M896" s="209"/>
    </row>
    <row r="897" spans="13:13" ht="13.5" customHeight="1">
      <c r="M897" s="209"/>
    </row>
    <row r="898" spans="13:13" ht="13.5" customHeight="1">
      <c r="M898" s="209"/>
    </row>
    <row r="899" spans="13:13" ht="13.5" customHeight="1">
      <c r="M899" s="209"/>
    </row>
    <row r="900" spans="13:13" ht="13.5" customHeight="1">
      <c r="M900" s="209"/>
    </row>
    <row r="901" spans="13:13" ht="13.5" customHeight="1">
      <c r="M901" s="209"/>
    </row>
    <row r="902" spans="13:13" ht="13.5" customHeight="1">
      <c r="M902" s="209"/>
    </row>
    <row r="903" spans="13:13" ht="13.5" customHeight="1">
      <c r="M903" s="209"/>
    </row>
    <row r="904" spans="13:13" ht="13.5" customHeight="1">
      <c r="M904" s="209"/>
    </row>
    <row r="905" spans="13:13" ht="13.5" customHeight="1">
      <c r="M905" s="209"/>
    </row>
    <row r="906" spans="13:13" ht="13.5" customHeight="1">
      <c r="M906" s="209"/>
    </row>
    <row r="907" spans="13:13" ht="13.5" customHeight="1">
      <c r="M907" s="209"/>
    </row>
    <row r="908" spans="13:13" ht="13.5" customHeight="1">
      <c r="M908" s="209"/>
    </row>
    <row r="909" spans="13:13" ht="13.5" customHeight="1">
      <c r="M909" s="209"/>
    </row>
    <row r="910" spans="13:13" ht="13.5" customHeight="1">
      <c r="M910" s="209"/>
    </row>
    <row r="911" spans="13:13" ht="13.5" customHeight="1">
      <c r="M911" s="209"/>
    </row>
    <row r="912" spans="13:13" ht="13.5" customHeight="1">
      <c r="M912" s="209"/>
    </row>
    <row r="913" spans="13:13" ht="13.5" customHeight="1">
      <c r="M913" s="209"/>
    </row>
    <row r="914" spans="13:13" ht="13.5" customHeight="1">
      <c r="M914" s="209"/>
    </row>
    <row r="915" spans="13:13" ht="13.5" customHeight="1">
      <c r="M915" s="209"/>
    </row>
    <row r="916" spans="13:13" ht="13.5" customHeight="1">
      <c r="M916" s="209"/>
    </row>
    <row r="917" spans="13:13" ht="13.5" customHeight="1">
      <c r="M917" s="209"/>
    </row>
    <row r="918" spans="13:13" ht="13.5" customHeight="1">
      <c r="M918" s="209"/>
    </row>
    <row r="919" spans="13:13" ht="13.5" customHeight="1">
      <c r="M919" s="209"/>
    </row>
    <row r="920" spans="13:13" ht="13.5" customHeight="1">
      <c r="M920" s="209"/>
    </row>
    <row r="921" spans="13:13" ht="13.5" customHeight="1">
      <c r="M921" s="209"/>
    </row>
    <row r="922" spans="13:13" ht="13.5" customHeight="1">
      <c r="M922" s="209"/>
    </row>
    <row r="923" spans="13:13" ht="13.5" customHeight="1">
      <c r="M923" s="209"/>
    </row>
    <row r="924" spans="13:13" ht="13.5" customHeight="1">
      <c r="M924" s="209"/>
    </row>
    <row r="925" spans="13:13" ht="13.5" customHeight="1">
      <c r="M925" s="209"/>
    </row>
    <row r="926" spans="13:13" ht="13.5" customHeight="1">
      <c r="M926" s="209"/>
    </row>
    <row r="927" spans="13:13" ht="13.5" customHeight="1">
      <c r="M927" s="209"/>
    </row>
    <row r="928" spans="13:13" ht="13.5" customHeight="1">
      <c r="M928" s="209"/>
    </row>
    <row r="929" spans="13:13" ht="13.5" customHeight="1">
      <c r="M929" s="209"/>
    </row>
    <row r="930" spans="13:13" ht="13.5" customHeight="1">
      <c r="M930" s="209"/>
    </row>
    <row r="931" spans="13:13" ht="13.5" customHeight="1">
      <c r="M931" s="209"/>
    </row>
    <row r="932" spans="13:13" ht="13.5" customHeight="1">
      <c r="M932" s="209"/>
    </row>
    <row r="933" spans="13:13" ht="13.5" customHeight="1">
      <c r="M933" s="209"/>
    </row>
    <row r="934" spans="13:13" ht="13.5" customHeight="1">
      <c r="M934" s="209"/>
    </row>
    <row r="935" spans="13:13" ht="13.5" customHeight="1">
      <c r="M935" s="209"/>
    </row>
    <row r="936" spans="13:13" ht="13.5" customHeight="1">
      <c r="M936" s="209"/>
    </row>
    <row r="937" spans="13:13" ht="13.5" customHeight="1">
      <c r="M937" s="209"/>
    </row>
    <row r="938" spans="13:13" ht="13.5" customHeight="1">
      <c r="M938" s="209"/>
    </row>
    <row r="939" spans="13:13" ht="13.5" customHeight="1">
      <c r="M939" s="209"/>
    </row>
    <row r="940" spans="13:13" ht="13.5" customHeight="1">
      <c r="M940" s="209"/>
    </row>
    <row r="941" spans="13:13" ht="13.5" customHeight="1">
      <c r="M941" s="209"/>
    </row>
    <row r="942" spans="13:13" ht="13.5" customHeight="1">
      <c r="M942" s="209"/>
    </row>
    <row r="943" spans="13:13" ht="13.5" customHeight="1">
      <c r="M943" s="209"/>
    </row>
    <row r="944" spans="13:13" ht="13.5" customHeight="1">
      <c r="M944" s="209"/>
    </row>
    <row r="945" spans="13:13" ht="13.5" customHeight="1">
      <c r="M945" s="209"/>
    </row>
    <row r="946" spans="13:13" ht="13.5" customHeight="1">
      <c r="M946" s="209"/>
    </row>
    <row r="947" spans="13:13" ht="13.5" customHeight="1">
      <c r="M947" s="209"/>
    </row>
    <row r="948" spans="13:13" ht="13.5" customHeight="1">
      <c r="M948" s="209"/>
    </row>
    <row r="949" spans="13:13" ht="13.5" customHeight="1">
      <c r="M949" s="209"/>
    </row>
    <row r="950" spans="13:13" ht="13.5" customHeight="1">
      <c r="M950" s="209"/>
    </row>
    <row r="951" spans="13:13" ht="13.5" customHeight="1">
      <c r="M951" s="209"/>
    </row>
    <row r="952" spans="13:13" ht="13.5" customHeight="1">
      <c r="M952" s="209"/>
    </row>
    <row r="953" spans="13:13" ht="13.5" customHeight="1">
      <c r="M953" s="209"/>
    </row>
    <row r="954" spans="13:13" ht="13.5" customHeight="1">
      <c r="M954" s="209"/>
    </row>
    <row r="955" spans="13:13" ht="13.5" customHeight="1">
      <c r="M955" s="209"/>
    </row>
    <row r="956" spans="13:13" ht="13.5" customHeight="1">
      <c r="M956" s="209"/>
    </row>
    <row r="957" spans="13:13" ht="13.5" customHeight="1">
      <c r="M957" s="209"/>
    </row>
    <row r="958" spans="13:13" ht="13.5" customHeight="1">
      <c r="M958" s="209"/>
    </row>
    <row r="959" spans="13:13" ht="13.5" customHeight="1">
      <c r="M959" s="209"/>
    </row>
    <row r="960" spans="13:13" ht="13.5" customHeight="1">
      <c r="M960" s="209"/>
    </row>
    <row r="961" spans="13:13" ht="13.5" customHeight="1">
      <c r="M961" s="209"/>
    </row>
    <row r="962" spans="13:13" ht="13.5" customHeight="1">
      <c r="M962" s="209"/>
    </row>
    <row r="963" spans="13:13" ht="13.5" customHeight="1">
      <c r="M963" s="209"/>
    </row>
    <row r="964" spans="13:13" ht="13.5" customHeight="1">
      <c r="M964" s="209"/>
    </row>
    <row r="965" spans="13:13" ht="13.5" customHeight="1">
      <c r="M965" s="209"/>
    </row>
    <row r="966" spans="13:13" ht="13.5" customHeight="1">
      <c r="M966" s="209"/>
    </row>
    <row r="967" spans="13:13" ht="13.5" customHeight="1">
      <c r="M967" s="209"/>
    </row>
    <row r="968" spans="13:13" ht="13.5" customHeight="1">
      <c r="M968" s="209"/>
    </row>
    <row r="969" spans="13:13" ht="13.5" customHeight="1">
      <c r="M969" s="209"/>
    </row>
    <row r="970" spans="13:13" ht="13.5" customHeight="1">
      <c r="M970" s="209"/>
    </row>
    <row r="971" spans="13:13" ht="13.5" customHeight="1">
      <c r="M971" s="209"/>
    </row>
    <row r="972" spans="13:13" ht="13.5" customHeight="1">
      <c r="M972" s="209"/>
    </row>
    <row r="973" spans="13:13" ht="13.5" customHeight="1">
      <c r="M973" s="209"/>
    </row>
    <row r="974" spans="13:13" ht="13.5" customHeight="1">
      <c r="M974" s="209"/>
    </row>
    <row r="975" spans="13:13" ht="13.5" customHeight="1">
      <c r="M975" s="209"/>
    </row>
    <row r="976" spans="13:13" ht="13.5" customHeight="1">
      <c r="M976" s="209"/>
    </row>
    <row r="977" spans="13:13" ht="13.5" customHeight="1">
      <c r="M977" s="209"/>
    </row>
    <row r="978" spans="13:13" ht="13.5" customHeight="1">
      <c r="M978" s="209"/>
    </row>
    <row r="979" spans="13:13" ht="13.5" customHeight="1">
      <c r="M979" s="209"/>
    </row>
    <row r="980" spans="13:13" ht="13.5" customHeight="1">
      <c r="M980" s="209"/>
    </row>
    <row r="981" spans="13:13" ht="13.5" customHeight="1">
      <c r="M981" s="209"/>
    </row>
    <row r="982" spans="13:13" ht="13.5" customHeight="1">
      <c r="M982" s="209"/>
    </row>
    <row r="983" spans="13:13" ht="13.5" customHeight="1">
      <c r="M983" s="209"/>
    </row>
    <row r="984" spans="13:13" ht="13.5" customHeight="1">
      <c r="M984" s="209"/>
    </row>
    <row r="985" spans="13:13" ht="13.5" customHeight="1">
      <c r="M985" s="209"/>
    </row>
    <row r="986" spans="13:13" ht="13.5" customHeight="1">
      <c r="M986" s="209"/>
    </row>
    <row r="987" spans="13:13" ht="13.5" customHeight="1">
      <c r="M987" s="209"/>
    </row>
    <row r="988" spans="13:13" ht="13.5" customHeight="1">
      <c r="M988" s="209"/>
    </row>
    <row r="989" spans="13:13" ht="13.5" customHeight="1">
      <c r="M989" s="209"/>
    </row>
    <row r="990" spans="13:13" ht="13.5" customHeight="1">
      <c r="M990" s="209"/>
    </row>
    <row r="991" spans="13:13" ht="13.5" customHeight="1">
      <c r="M991" s="209"/>
    </row>
    <row r="992" spans="13:13" ht="13.5" customHeight="1">
      <c r="M992" s="209"/>
    </row>
    <row r="993" spans="13:13" ht="13.5" customHeight="1">
      <c r="M993" s="209"/>
    </row>
    <row r="994" spans="13:13" ht="13.5" customHeight="1">
      <c r="M994" s="209"/>
    </row>
    <row r="995" spans="13:13" ht="13.5" customHeight="1">
      <c r="M995" s="209"/>
    </row>
    <row r="996" spans="13:13" ht="13.5" customHeight="1">
      <c r="M996" s="209"/>
    </row>
    <row r="997" spans="13:13" ht="13.5" customHeight="1">
      <c r="M997" s="209"/>
    </row>
    <row r="998" spans="13:13" ht="13.5" customHeight="1">
      <c r="M998" s="209"/>
    </row>
    <row r="999" spans="13:13" ht="13.5" customHeight="1">
      <c r="M999" s="209"/>
    </row>
    <row r="1000" spans="13:13" ht="13.5" customHeight="1">
      <c r="M1000" s="209"/>
    </row>
  </sheetData>
  <autoFilter ref="N6:O6" xr:uid="{00000000-0009-0000-0000-000000000000}"/>
  <mergeCells count="27">
    <mergeCell ref="B1:K1"/>
    <mergeCell ref="P1:R1"/>
    <mergeCell ref="C2:D2"/>
    <mergeCell ref="E2:F2"/>
    <mergeCell ref="B3:N3"/>
    <mergeCell ref="C4:K5"/>
    <mergeCell ref="N4:O4"/>
    <mergeCell ref="L2:M2"/>
    <mergeCell ref="L6:M6"/>
    <mergeCell ref="F7:F8"/>
    <mergeCell ref="F9:F10"/>
    <mergeCell ref="I9:I10"/>
    <mergeCell ref="I11:I12"/>
    <mergeCell ref="F31:F32"/>
    <mergeCell ref="F33:F35"/>
    <mergeCell ref="F11:F13"/>
    <mergeCell ref="F14:F17"/>
    <mergeCell ref="I14:I17"/>
    <mergeCell ref="F18:F23"/>
    <mergeCell ref="F24:F26"/>
    <mergeCell ref="F27:F28"/>
    <mergeCell ref="F29:F30"/>
    <mergeCell ref="F36:F38"/>
    <mergeCell ref="F40:F45"/>
    <mergeCell ref="F46:F57"/>
    <mergeCell ref="F58:F60"/>
    <mergeCell ref="B63:N65"/>
  </mergeCells>
  <phoneticPr fontId="37"/>
  <pageMargins left="0.2" right="0.22" top="0.5" bottom="0.24" header="0" footer="0"/>
  <pageSetup paperSize="9" orientation="portrait"/>
  <ignoredErrors>
    <ignoredError sqref="C7:E60"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zoomScaleNormal="100" workbookViewId="0">
      <pane ySplit="6" topLeftCell="A7" activePane="bottomLeft" state="frozen"/>
      <selection pane="bottomLeft" activeCell="B2" sqref="B2"/>
    </sheetView>
  </sheetViews>
  <sheetFormatPr defaultColWidth="14.42578125" defaultRowHeight="15" customHeight="1"/>
  <cols>
    <col min="1" max="1" width="5.42578125" customWidth="1"/>
    <col min="2" max="3" width="6.42578125" customWidth="1"/>
    <col min="4" max="4" width="7.140625" customWidth="1"/>
    <col min="5" max="5" width="18" customWidth="1"/>
    <col min="6" max="6" width="27.140625" customWidth="1"/>
    <col min="7" max="7" width="17.42578125" customWidth="1"/>
    <col min="8" max="8" width="5.140625" customWidth="1"/>
    <col min="9" max="9" width="22.140625" customWidth="1"/>
    <col min="10" max="10" width="7.140625" customWidth="1"/>
    <col min="11" max="11" width="10.140625" customWidth="1"/>
    <col min="12" max="12" width="7.28515625" customWidth="1"/>
    <col min="13" max="13" width="3.7109375" customWidth="1"/>
    <col min="14" max="14" width="10.5703125" customWidth="1"/>
    <col min="15" max="15" width="12.85546875" customWidth="1"/>
    <col min="16" max="16" width="12.5703125" customWidth="1"/>
    <col min="17" max="26" width="12.42578125" customWidth="1"/>
  </cols>
  <sheetData>
    <row r="1" spans="1:26" ht="53.25" customHeight="1">
      <c r="A1" s="1"/>
      <c r="B1" s="705" t="s">
        <v>2</v>
      </c>
      <c r="C1" s="689"/>
      <c r="D1" s="689"/>
      <c r="E1" s="689"/>
      <c r="F1" s="689"/>
      <c r="G1" s="689"/>
      <c r="H1" s="689"/>
      <c r="I1" s="689"/>
      <c r="J1" s="689"/>
      <c r="K1" s="689"/>
      <c r="L1" s="2"/>
      <c r="M1" s="3"/>
      <c r="N1" s="4" t="str">
        <f>ドッグキャリー!N1</f>
        <v>2026/8/25 更新</v>
      </c>
      <c r="O1" s="4"/>
      <c r="P1" s="1"/>
    </row>
    <row r="2" spans="1:26" ht="49.5" customHeight="1">
      <c r="A2" s="1"/>
      <c r="B2" s="2"/>
      <c r="C2" s="707" t="s">
        <v>4</v>
      </c>
      <c r="D2" s="708"/>
      <c r="E2" s="709"/>
      <c r="F2" s="710"/>
      <c r="G2" s="5" t="s">
        <v>5</v>
      </c>
      <c r="H2" s="6" t="s">
        <v>6</v>
      </c>
      <c r="I2" s="7"/>
      <c r="J2" s="8" t="s">
        <v>8</v>
      </c>
      <c r="K2" s="9"/>
      <c r="L2" s="702" t="s">
        <v>9</v>
      </c>
      <c r="M2" s="689"/>
      <c r="N2" s="9"/>
      <c r="O2" s="10" t="s">
        <v>10</v>
      </c>
      <c r="P2" s="1"/>
      <c r="Q2" s="11"/>
    </row>
    <row r="3" spans="1:26" ht="26.25" customHeight="1">
      <c r="A3" s="1"/>
      <c r="B3" s="702" t="s">
        <v>12</v>
      </c>
      <c r="C3" s="689"/>
      <c r="D3" s="689"/>
      <c r="E3" s="689"/>
      <c r="F3" s="689"/>
      <c r="G3" s="689"/>
      <c r="H3" s="689"/>
      <c r="I3" s="689"/>
      <c r="J3" s="689"/>
      <c r="K3" s="689"/>
      <c r="L3" s="689"/>
      <c r="M3" s="689"/>
      <c r="N3" s="689"/>
      <c r="O3" s="12"/>
      <c r="P3" s="1"/>
      <c r="Q3" s="1"/>
      <c r="R3" s="1"/>
      <c r="S3" s="1"/>
      <c r="T3" s="1"/>
      <c r="U3" s="1"/>
      <c r="V3" s="1"/>
      <c r="W3" s="1"/>
      <c r="X3" s="1"/>
      <c r="Y3" s="1"/>
      <c r="Z3" s="1"/>
    </row>
    <row r="4" spans="1:26" ht="43.5" customHeight="1">
      <c r="A4" s="1"/>
      <c r="B4" s="8"/>
      <c r="C4" s="699" t="s">
        <v>17</v>
      </c>
      <c r="D4" s="689"/>
      <c r="E4" s="689"/>
      <c r="F4" s="689"/>
      <c r="G4" s="689"/>
      <c r="H4" s="689"/>
      <c r="I4" s="689"/>
      <c r="J4" s="689"/>
      <c r="K4" s="689"/>
      <c r="L4" s="13"/>
      <c r="M4" s="14"/>
      <c r="N4" s="701"/>
      <c r="O4" s="689"/>
      <c r="P4" s="1"/>
      <c r="Q4" s="1"/>
      <c r="R4" s="1"/>
      <c r="S4" s="1"/>
      <c r="T4" s="1"/>
      <c r="U4" s="1"/>
      <c r="V4" s="1"/>
      <c r="W4" s="1"/>
      <c r="X4" s="1"/>
      <c r="Y4" s="1"/>
      <c r="Z4" s="1"/>
    </row>
    <row r="5" spans="1:26" ht="24" customHeight="1">
      <c r="A5" s="1"/>
      <c r="B5" s="15"/>
      <c r="C5" s="700"/>
      <c r="D5" s="700"/>
      <c r="E5" s="700"/>
      <c r="F5" s="700"/>
      <c r="G5" s="700"/>
      <c r="H5" s="700"/>
      <c r="I5" s="700"/>
      <c r="J5" s="700"/>
      <c r="K5" s="700"/>
      <c r="L5" s="13"/>
      <c r="M5" s="14"/>
      <c r="N5" s="16"/>
      <c r="O5" s="1"/>
      <c r="P5" s="1"/>
      <c r="Q5" s="1"/>
      <c r="R5" s="1"/>
      <c r="S5" s="1"/>
      <c r="T5" s="1"/>
      <c r="U5" s="1"/>
      <c r="V5" s="1"/>
      <c r="W5" s="1"/>
      <c r="X5" s="1"/>
      <c r="Y5" s="1"/>
      <c r="Z5" s="1"/>
    </row>
    <row r="6" spans="1:26" s="553" customFormat="1" ht="27" customHeight="1" thickBot="1">
      <c r="A6" s="545"/>
      <c r="B6" s="546" t="s">
        <v>19</v>
      </c>
      <c r="C6" s="547" t="s">
        <v>20</v>
      </c>
      <c r="D6" s="547" t="s">
        <v>21</v>
      </c>
      <c r="E6" s="546" t="s">
        <v>22</v>
      </c>
      <c r="F6" s="546" t="s">
        <v>23</v>
      </c>
      <c r="G6" s="548" t="s">
        <v>24</v>
      </c>
      <c r="H6" s="546" t="s">
        <v>25</v>
      </c>
      <c r="I6" s="549" t="s">
        <v>26</v>
      </c>
      <c r="J6" s="550" t="s">
        <v>27</v>
      </c>
      <c r="K6" s="551" t="s">
        <v>28</v>
      </c>
      <c r="L6" s="703" t="s">
        <v>29</v>
      </c>
      <c r="M6" s="704"/>
      <c r="N6" s="552" t="s">
        <v>30</v>
      </c>
      <c r="R6" s="554"/>
    </row>
    <row r="7" spans="1:26" ht="18" customHeight="1" thickTop="1">
      <c r="A7" s="19"/>
      <c r="B7" s="21">
        <v>1612</v>
      </c>
      <c r="C7" s="23" t="s">
        <v>34</v>
      </c>
      <c r="D7" s="25" t="s">
        <v>32</v>
      </c>
      <c r="E7" s="27" t="s">
        <v>40</v>
      </c>
      <c r="F7" s="722" t="s">
        <v>1457</v>
      </c>
      <c r="G7" s="29" t="s">
        <v>44</v>
      </c>
      <c r="H7" s="21" t="s">
        <v>46</v>
      </c>
      <c r="I7" s="648" t="s">
        <v>1586</v>
      </c>
      <c r="J7" s="569">
        <v>1</v>
      </c>
      <c r="K7" s="570">
        <v>3600</v>
      </c>
      <c r="L7" s="571" t="str">
        <f t="shared" ref="L7:L261" si="0">IFERROR(IF(N7=0,"",ROUNDUP(N7/J7,0)),"")</f>
        <v/>
      </c>
      <c r="M7" s="572" t="s">
        <v>47</v>
      </c>
      <c r="N7" s="35"/>
      <c r="O7" s="34"/>
    </row>
    <row r="8" spans="1:26" ht="18" customHeight="1">
      <c r="A8" s="19"/>
      <c r="B8" s="32">
        <v>1612</v>
      </c>
      <c r="C8" s="39" t="s">
        <v>34</v>
      </c>
      <c r="D8" s="37" t="s">
        <v>36</v>
      </c>
      <c r="E8" s="37" t="s">
        <v>52</v>
      </c>
      <c r="F8" s="712"/>
      <c r="G8" s="36" t="s">
        <v>44</v>
      </c>
      <c r="H8" s="36" t="s">
        <v>45</v>
      </c>
      <c r="I8" s="645" t="s">
        <v>1587</v>
      </c>
      <c r="J8" s="573">
        <v>1</v>
      </c>
      <c r="K8" s="574">
        <v>3600</v>
      </c>
      <c r="L8" s="575" t="str">
        <f t="shared" si="0"/>
        <v/>
      </c>
      <c r="M8" s="576" t="s">
        <v>47</v>
      </c>
      <c r="N8" s="42"/>
      <c r="O8" s="34"/>
    </row>
    <row r="9" spans="1:26" ht="18" customHeight="1">
      <c r="A9" s="19"/>
      <c r="B9" s="32">
        <v>1612</v>
      </c>
      <c r="C9" s="39" t="s">
        <v>34</v>
      </c>
      <c r="D9" s="37" t="s">
        <v>48</v>
      </c>
      <c r="E9" s="37" t="s">
        <v>67</v>
      </c>
      <c r="F9" s="712"/>
      <c r="G9" s="36" t="s">
        <v>44</v>
      </c>
      <c r="H9" s="36" t="s">
        <v>54</v>
      </c>
      <c r="I9" s="645" t="s">
        <v>1587</v>
      </c>
      <c r="J9" s="573">
        <v>1</v>
      </c>
      <c r="K9" s="574">
        <v>4100</v>
      </c>
      <c r="L9" s="575" t="str">
        <f t="shared" si="0"/>
        <v/>
      </c>
      <c r="M9" s="576" t="s">
        <v>47</v>
      </c>
      <c r="N9" s="42"/>
      <c r="O9" s="34"/>
    </row>
    <row r="10" spans="1:26" ht="18" customHeight="1">
      <c r="A10" s="19"/>
      <c r="B10" s="32">
        <v>1612</v>
      </c>
      <c r="C10" s="39" t="s">
        <v>34</v>
      </c>
      <c r="D10" s="37" t="s">
        <v>60</v>
      </c>
      <c r="E10" s="37" t="s">
        <v>71</v>
      </c>
      <c r="F10" s="712"/>
      <c r="G10" s="36" t="s">
        <v>44</v>
      </c>
      <c r="H10" s="36" t="s">
        <v>64</v>
      </c>
      <c r="I10" s="645" t="s">
        <v>1587</v>
      </c>
      <c r="J10" s="573">
        <v>1</v>
      </c>
      <c r="K10" s="574">
        <v>4100</v>
      </c>
      <c r="L10" s="575" t="str">
        <f t="shared" si="0"/>
        <v/>
      </c>
      <c r="M10" s="576" t="s">
        <v>47</v>
      </c>
      <c r="N10" s="42"/>
      <c r="O10" s="34"/>
    </row>
    <row r="11" spans="1:26" ht="18" customHeight="1">
      <c r="A11" s="19"/>
      <c r="B11" s="32">
        <v>1612</v>
      </c>
      <c r="C11" s="39" t="s">
        <v>34</v>
      </c>
      <c r="D11" s="37" t="s">
        <v>57</v>
      </c>
      <c r="E11" s="37" t="s">
        <v>77</v>
      </c>
      <c r="F11" s="712"/>
      <c r="G11" s="36" t="s">
        <v>44</v>
      </c>
      <c r="H11" s="36" t="s">
        <v>59</v>
      </c>
      <c r="I11" s="645" t="s">
        <v>1587</v>
      </c>
      <c r="J11" s="573">
        <v>1</v>
      </c>
      <c r="K11" s="574">
        <v>4100</v>
      </c>
      <c r="L11" s="575" t="str">
        <f t="shared" si="0"/>
        <v/>
      </c>
      <c r="M11" s="576" t="s">
        <v>47</v>
      </c>
      <c r="N11" s="42"/>
      <c r="O11" s="34"/>
    </row>
    <row r="12" spans="1:26" ht="18" customHeight="1">
      <c r="A12" s="19"/>
      <c r="B12" s="32">
        <v>1612</v>
      </c>
      <c r="C12" s="39" t="s">
        <v>34</v>
      </c>
      <c r="D12" s="37" t="s">
        <v>72</v>
      </c>
      <c r="E12" s="37" t="s">
        <v>83</v>
      </c>
      <c r="F12" s="712"/>
      <c r="G12" s="36" t="s">
        <v>44</v>
      </c>
      <c r="H12" s="36" t="s">
        <v>75</v>
      </c>
      <c r="I12" s="645" t="s">
        <v>1587</v>
      </c>
      <c r="J12" s="573">
        <v>1</v>
      </c>
      <c r="K12" s="574">
        <v>4600</v>
      </c>
      <c r="L12" s="575" t="str">
        <f t="shared" si="0"/>
        <v/>
      </c>
      <c r="M12" s="576" t="s">
        <v>47</v>
      </c>
      <c r="N12" s="42"/>
      <c r="O12" s="34"/>
    </row>
    <row r="13" spans="1:26" ht="18" customHeight="1">
      <c r="A13" s="19"/>
      <c r="B13" s="32">
        <v>1612</v>
      </c>
      <c r="C13" s="39" t="s">
        <v>34</v>
      </c>
      <c r="D13" s="37" t="s">
        <v>89</v>
      </c>
      <c r="E13" s="37" t="s">
        <v>90</v>
      </c>
      <c r="F13" s="712"/>
      <c r="G13" s="36" t="s">
        <v>44</v>
      </c>
      <c r="H13" s="36" t="s">
        <v>91</v>
      </c>
      <c r="I13" s="645" t="s">
        <v>1587</v>
      </c>
      <c r="J13" s="573">
        <v>1</v>
      </c>
      <c r="K13" s="574">
        <v>4600</v>
      </c>
      <c r="L13" s="575" t="str">
        <f t="shared" si="0"/>
        <v/>
      </c>
      <c r="M13" s="576" t="s">
        <v>47</v>
      </c>
      <c r="N13" s="42"/>
      <c r="O13" s="34"/>
    </row>
    <row r="14" spans="1:26" ht="18" customHeight="1">
      <c r="A14" s="19"/>
      <c r="B14" s="32">
        <v>1612</v>
      </c>
      <c r="C14" s="39" t="s">
        <v>34</v>
      </c>
      <c r="D14" s="37" t="s">
        <v>31</v>
      </c>
      <c r="E14" s="37" t="s">
        <v>99</v>
      </c>
      <c r="F14" s="712"/>
      <c r="G14" s="36" t="s">
        <v>44</v>
      </c>
      <c r="H14" s="36" t="s">
        <v>81</v>
      </c>
      <c r="I14" s="645" t="s">
        <v>1587</v>
      </c>
      <c r="J14" s="573">
        <v>1</v>
      </c>
      <c r="K14" s="574">
        <v>4600</v>
      </c>
      <c r="L14" s="575" t="str">
        <f t="shared" si="0"/>
        <v/>
      </c>
      <c r="M14" s="576" t="s">
        <v>47</v>
      </c>
      <c r="N14" s="42"/>
      <c r="O14" s="34"/>
    </row>
    <row r="15" spans="1:26" ht="18" customHeight="1">
      <c r="A15" s="19"/>
      <c r="B15" s="32">
        <v>1612</v>
      </c>
      <c r="C15" s="39" t="s">
        <v>34</v>
      </c>
      <c r="D15" s="37" t="s">
        <v>84</v>
      </c>
      <c r="E15" s="37" t="s">
        <v>101</v>
      </c>
      <c r="F15" s="712"/>
      <c r="G15" s="36" t="s">
        <v>44</v>
      </c>
      <c r="H15" s="36" t="s">
        <v>86</v>
      </c>
      <c r="I15" s="645" t="s">
        <v>1587</v>
      </c>
      <c r="J15" s="573">
        <v>1</v>
      </c>
      <c r="K15" s="574">
        <v>5300</v>
      </c>
      <c r="L15" s="575" t="str">
        <f t="shared" si="0"/>
        <v/>
      </c>
      <c r="M15" s="576" t="s">
        <v>47</v>
      </c>
      <c r="N15" s="42"/>
      <c r="O15" s="34"/>
    </row>
    <row r="16" spans="1:26" ht="18" customHeight="1">
      <c r="A16" s="19"/>
      <c r="B16" s="32">
        <v>1612</v>
      </c>
      <c r="C16" s="39" t="s">
        <v>34</v>
      </c>
      <c r="D16" s="37" t="s">
        <v>76</v>
      </c>
      <c r="E16" s="37" t="s">
        <v>106</v>
      </c>
      <c r="F16" s="712"/>
      <c r="G16" s="36" t="s">
        <v>44</v>
      </c>
      <c r="H16" s="36" t="s">
        <v>88</v>
      </c>
      <c r="I16" s="645" t="s">
        <v>1587</v>
      </c>
      <c r="J16" s="573">
        <v>1</v>
      </c>
      <c r="K16" s="574">
        <v>5300</v>
      </c>
      <c r="L16" s="575" t="str">
        <f t="shared" si="0"/>
        <v/>
      </c>
      <c r="M16" s="576" t="s">
        <v>47</v>
      </c>
      <c r="N16" s="42"/>
      <c r="O16" s="34"/>
    </row>
    <row r="17" spans="1:15" ht="18" customHeight="1">
      <c r="A17" s="19"/>
      <c r="B17" s="32">
        <v>1612</v>
      </c>
      <c r="C17" s="39" t="s">
        <v>34</v>
      </c>
      <c r="D17" s="37" t="s">
        <v>94</v>
      </c>
      <c r="E17" s="37" t="s">
        <v>109</v>
      </c>
      <c r="F17" s="713"/>
      <c r="G17" s="36" t="s">
        <v>44</v>
      </c>
      <c r="H17" s="36" t="s">
        <v>98</v>
      </c>
      <c r="I17" s="645" t="s">
        <v>1587</v>
      </c>
      <c r="J17" s="573">
        <v>1</v>
      </c>
      <c r="K17" s="574">
        <v>5300</v>
      </c>
      <c r="L17" s="575" t="str">
        <f t="shared" si="0"/>
        <v/>
      </c>
      <c r="M17" s="576" t="s">
        <v>47</v>
      </c>
      <c r="N17" s="42"/>
      <c r="O17" s="34"/>
    </row>
    <row r="18" spans="1:15" ht="18" customHeight="1">
      <c r="A18" s="19"/>
      <c r="B18" s="32">
        <v>1612</v>
      </c>
      <c r="C18" s="39" t="s">
        <v>114</v>
      </c>
      <c r="D18" s="37" t="s">
        <v>32</v>
      </c>
      <c r="E18" s="37" t="s">
        <v>116</v>
      </c>
      <c r="F18" s="723" t="s">
        <v>1457</v>
      </c>
      <c r="G18" s="36" t="s">
        <v>117</v>
      </c>
      <c r="H18" s="32" t="s">
        <v>46</v>
      </c>
      <c r="I18" s="646" t="s">
        <v>1576</v>
      </c>
      <c r="J18" s="573">
        <v>1</v>
      </c>
      <c r="K18" s="574">
        <v>3600</v>
      </c>
      <c r="L18" s="575" t="str">
        <f t="shared" si="0"/>
        <v/>
      </c>
      <c r="M18" s="576" t="s">
        <v>47</v>
      </c>
      <c r="N18" s="42"/>
      <c r="O18" s="34"/>
    </row>
    <row r="19" spans="1:15" ht="18" customHeight="1">
      <c r="A19" s="19"/>
      <c r="B19" s="32">
        <v>1612</v>
      </c>
      <c r="C19" s="39" t="s">
        <v>114</v>
      </c>
      <c r="D19" s="37" t="s">
        <v>36</v>
      </c>
      <c r="E19" s="37" t="s">
        <v>124</v>
      </c>
      <c r="F19" s="724"/>
      <c r="G19" s="36" t="s">
        <v>117</v>
      </c>
      <c r="H19" s="36" t="s">
        <v>45</v>
      </c>
      <c r="I19" s="645" t="s">
        <v>1587</v>
      </c>
      <c r="J19" s="573">
        <v>1</v>
      </c>
      <c r="K19" s="574">
        <v>3600</v>
      </c>
      <c r="L19" s="575" t="str">
        <f t="shared" si="0"/>
        <v/>
      </c>
      <c r="M19" s="576" t="s">
        <v>47</v>
      </c>
      <c r="N19" s="42"/>
      <c r="O19" s="34"/>
    </row>
    <row r="20" spans="1:15" ht="18" customHeight="1">
      <c r="A20" s="19"/>
      <c r="B20" s="32">
        <v>1612</v>
      </c>
      <c r="C20" s="39" t="s">
        <v>114</v>
      </c>
      <c r="D20" s="37" t="s">
        <v>48</v>
      </c>
      <c r="E20" s="37" t="s">
        <v>126</v>
      </c>
      <c r="F20" s="724"/>
      <c r="G20" s="36" t="s">
        <v>117</v>
      </c>
      <c r="H20" s="36" t="s">
        <v>54</v>
      </c>
      <c r="I20" s="645" t="s">
        <v>1587</v>
      </c>
      <c r="J20" s="573">
        <v>1</v>
      </c>
      <c r="K20" s="574">
        <v>4100</v>
      </c>
      <c r="L20" s="575" t="str">
        <f t="shared" si="0"/>
        <v/>
      </c>
      <c r="M20" s="576" t="s">
        <v>47</v>
      </c>
      <c r="N20" s="42"/>
      <c r="O20" s="34"/>
    </row>
    <row r="21" spans="1:15" ht="18" customHeight="1">
      <c r="A21" s="19"/>
      <c r="B21" s="32">
        <v>1612</v>
      </c>
      <c r="C21" s="39" t="s">
        <v>114</v>
      </c>
      <c r="D21" s="37" t="s">
        <v>60</v>
      </c>
      <c r="E21" s="37" t="s">
        <v>129</v>
      </c>
      <c r="F21" s="724"/>
      <c r="G21" s="36" t="s">
        <v>117</v>
      </c>
      <c r="H21" s="36" t="s">
        <v>64</v>
      </c>
      <c r="I21" s="645" t="s">
        <v>1587</v>
      </c>
      <c r="J21" s="573">
        <v>1</v>
      </c>
      <c r="K21" s="574">
        <v>4100</v>
      </c>
      <c r="L21" s="575" t="str">
        <f t="shared" si="0"/>
        <v/>
      </c>
      <c r="M21" s="576" t="s">
        <v>47</v>
      </c>
      <c r="N21" s="42"/>
      <c r="O21" s="34"/>
    </row>
    <row r="22" spans="1:15" ht="18" customHeight="1">
      <c r="A22" s="19"/>
      <c r="B22" s="32">
        <v>1612</v>
      </c>
      <c r="C22" s="39" t="s">
        <v>114</v>
      </c>
      <c r="D22" s="37" t="s">
        <v>57</v>
      </c>
      <c r="E22" s="37" t="s">
        <v>131</v>
      </c>
      <c r="F22" s="724"/>
      <c r="G22" s="36" t="s">
        <v>117</v>
      </c>
      <c r="H22" s="36" t="s">
        <v>59</v>
      </c>
      <c r="I22" s="645" t="s">
        <v>1587</v>
      </c>
      <c r="J22" s="573">
        <v>1</v>
      </c>
      <c r="K22" s="574">
        <v>4100</v>
      </c>
      <c r="L22" s="575" t="str">
        <f t="shared" si="0"/>
        <v/>
      </c>
      <c r="M22" s="576" t="s">
        <v>47</v>
      </c>
      <c r="N22" s="42"/>
      <c r="O22" s="34"/>
    </row>
    <row r="23" spans="1:15" ht="18" customHeight="1">
      <c r="A23" s="19"/>
      <c r="B23" s="32">
        <v>1612</v>
      </c>
      <c r="C23" s="39" t="s">
        <v>114</v>
      </c>
      <c r="D23" s="37" t="s">
        <v>72</v>
      </c>
      <c r="E23" s="37" t="s">
        <v>133</v>
      </c>
      <c r="F23" s="724"/>
      <c r="G23" s="36" t="s">
        <v>117</v>
      </c>
      <c r="H23" s="36" t="s">
        <v>75</v>
      </c>
      <c r="I23" s="645" t="s">
        <v>1587</v>
      </c>
      <c r="J23" s="573">
        <v>1</v>
      </c>
      <c r="K23" s="574">
        <v>4600</v>
      </c>
      <c r="L23" s="575" t="str">
        <f t="shared" si="0"/>
        <v/>
      </c>
      <c r="M23" s="576" t="s">
        <v>47</v>
      </c>
      <c r="N23" s="42"/>
      <c r="O23" s="34"/>
    </row>
    <row r="24" spans="1:15" ht="18" customHeight="1">
      <c r="A24" s="19"/>
      <c r="B24" s="32">
        <v>1612</v>
      </c>
      <c r="C24" s="39" t="s">
        <v>114</v>
      </c>
      <c r="D24" s="37" t="s">
        <v>89</v>
      </c>
      <c r="E24" s="37" t="s">
        <v>136</v>
      </c>
      <c r="F24" s="724"/>
      <c r="G24" s="36" t="s">
        <v>117</v>
      </c>
      <c r="H24" s="36" t="s">
        <v>91</v>
      </c>
      <c r="I24" s="646" t="s">
        <v>1576</v>
      </c>
      <c r="J24" s="573">
        <v>1</v>
      </c>
      <c r="K24" s="574">
        <v>4600</v>
      </c>
      <c r="L24" s="575" t="str">
        <f t="shared" si="0"/>
        <v/>
      </c>
      <c r="M24" s="576" t="s">
        <v>47</v>
      </c>
      <c r="N24" s="42"/>
      <c r="O24" s="34"/>
    </row>
    <row r="25" spans="1:15" ht="18" customHeight="1">
      <c r="A25" s="19"/>
      <c r="B25" s="32">
        <v>1612</v>
      </c>
      <c r="C25" s="39" t="s">
        <v>114</v>
      </c>
      <c r="D25" s="37" t="s">
        <v>31</v>
      </c>
      <c r="E25" s="37" t="s">
        <v>139</v>
      </c>
      <c r="F25" s="724"/>
      <c r="G25" s="36" t="s">
        <v>117</v>
      </c>
      <c r="H25" s="36" t="s">
        <v>81</v>
      </c>
      <c r="I25" s="646" t="s">
        <v>1576</v>
      </c>
      <c r="J25" s="573">
        <v>1</v>
      </c>
      <c r="K25" s="574">
        <v>4600</v>
      </c>
      <c r="L25" s="575" t="str">
        <f t="shared" si="0"/>
        <v/>
      </c>
      <c r="M25" s="576" t="s">
        <v>47</v>
      </c>
      <c r="N25" s="42"/>
      <c r="O25" s="34"/>
    </row>
    <row r="26" spans="1:15" ht="18" customHeight="1">
      <c r="A26" s="19"/>
      <c r="B26" s="32">
        <v>1612</v>
      </c>
      <c r="C26" s="39" t="s">
        <v>114</v>
      </c>
      <c r="D26" s="37" t="s">
        <v>84</v>
      </c>
      <c r="E26" s="37" t="s">
        <v>144</v>
      </c>
      <c r="F26" s="724"/>
      <c r="G26" s="36" t="s">
        <v>117</v>
      </c>
      <c r="H26" s="36" t="s">
        <v>86</v>
      </c>
      <c r="I26" s="645" t="s">
        <v>1587</v>
      </c>
      <c r="J26" s="573">
        <v>1</v>
      </c>
      <c r="K26" s="574">
        <v>5300</v>
      </c>
      <c r="L26" s="575" t="str">
        <f t="shared" si="0"/>
        <v/>
      </c>
      <c r="M26" s="576" t="s">
        <v>47</v>
      </c>
      <c r="N26" s="42"/>
      <c r="O26" s="34"/>
    </row>
    <row r="27" spans="1:15" ht="18" customHeight="1">
      <c r="A27" s="19"/>
      <c r="B27" s="32">
        <v>1612</v>
      </c>
      <c r="C27" s="39" t="s">
        <v>114</v>
      </c>
      <c r="D27" s="37" t="s">
        <v>76</v>
      </c>
      <c r="E27" s="37" t="s">
        <v>152</v>
      </c>
      <c r="F27" s="724"/>
      <c r="G27" s="36" t="s">
        <v>117</v>
      </c>
      <c r="H27" s="36" t="s">
        <v>88</v>
      </c>
      <c r="I27" s="645" t="s">
        <v>1587</v>
      </c>
      <c r="J27" s="573">
        <v>1</v>
      </c>
      <c r="K27" s="574">
        <v>5300</v>
      </c>
      <c r="L27" s="575" t="str">
        <f t="shared" si="0"/>
        <v/>
      </c>
      <c r="M27" s="576" t="s">
        <v>47</v>
      </c>
      <c r="N27" s="42"/>
      <c r="O27" s="34"/>
    </row>
    <row r="28" spans="1:15" ht="18" customHeight="1">
      <c r="A28" s="19"/>
      <c r="B28" s="32">
        <v>1612</v>
      </c>
      <c r="C28" s="39" t="s">
        <v>114</v>
      </c>
      <c r="D28" s="37" t="s">
        <v>94</v>
      </c>
      <c r="E28" s="37" t="s">
        <v>156</v>
      </c>
      <c r="F28" s="725"/>
      <c r="G28" s="36" t="s">
        <v>117</v>
      </c>
      <c r="H28" s="36" t="s">
        <v>98</v>
      </c>
      <c r="I28" s="646" t="s">
        <v>1576</v>
      </c>
      <c r="J28" s="573">
        <v>1</v>
      </c>
      <c r="K28" s="574">
        <v>5300</v>
      </c>
      <c r="L28" s="575" t="str">
        <f t="shared" si="0"/>
        <v/>
      </c>
      <c r="M28" s="576" t="s">
        <v>47</v>
      </c>
      <c r="N28" s="42"/>
      <c r="O28" s="34"/>
    </row>
    <row r="29" spans="1:15" ht="18" customHeight="1">
      <c r="A29" s="19"/>
      <c r="B29" s="32">
        <v>1612</v>
      </c>
      <c r="C29" s="39" t="s">
        <v>161</v>
      </c>
      <c r="D29" s="37" t="s">
        <v>32</v>
      </c>
      <c r="E29" s="37" t="s">
        <v>162</v>
      </c>
      <c r="F29" s="715" t="s">
        <v>1457</v>
      </c>
      <c r="G29" s="32" t="s">
        <v>164</v>
      </c>
      <c r="H29" s="32" t="s">
        <v>46</v>
      </c>
      <c r="I29" s="645" t="s">
        <v>1587</v>
      </c>
      <c r="J29" s="573">
        <v>1</v>
      </c>
      <c r="K29" s="574">
        <v>3600</v>
      </c>
      <c r="L29" s="575" t="str">
        <f t="shared" si="0"/>
        <v/>
      </c>
      <c r="M29" s="576" t="s">
        <v>47</v>
      </c>
      <c r="N29" s="42"/>
      <c r="O29" s="31"/>
    </row>
    <row r="30" spans="1:15" ht="18" customHeight="1">
      <c r="A30" s="19"/>
      <c r="B30" s="32">
        <v>1612</v>
      </c>
      <c r="C30" s="39" t="s">
        <v>161</v>
      </c>
      <c r="D30" s="37" t="s">
        <v>36</v>
      </c>
      <c r="E30" s="37" t="s">
        <v>169</v>
      </c>
      <c r="F30" s="679"/>
      <c r="G30" s="32" t="s">
        <v>164</v>
      </c>
      <c r="H30" s="36" t="s">
        <v>45</v>
      </c>
      <c r="I30" s="645" t="s">
        <v>1587</v>
      </c>
      <c r="J30" s="573">
        <v>1</v>
      </c>
      <c r="K30" s="574">
        <v>3600</v>
      </c>
      <c r="L30" s="575" t="str">
        <f t="shared" si="0"/>
        <v/>
      </c>
      <c r="M30" s="576" t="s">
        <v>47</v>
      </c>
      <c r="N30" s="42"/>
    </row>
    <row r="31" spans="1:15" ht="18" customHeight="1">
      <c r="A31" s="19"/>
      <c r="B31" s="32">
        <v>1612</v>
      </c>
      <c r="C31" s="39" t="s">
        <v>161</v>
      </c>
      <c r="D31" s="37" t="s">
        <v>48</v>
      </c>
      <c r="E31" s="37" t="s">
        <v>176</v>
      </c>
      <c r="F31" s="679"/>
      <c r="G31" s="32" t="s">
        <v>164</v>
      </c>
      <c r="H31" s="36" t="s">
        <v>54</v>
      </c>
      <c r="I31" s="645" t="s">
        <v>1587</v>
      </c>
      <c r="J31" s="573">
        <v>1</v>
      </c>
      <c r="K31" s="574">
        <v>4100</v>
      </c>
      <c r="L31" s="575" t="str">
        <f t="shared" si="0"/>
        <v/>
      </c>
      <c r="M31" s="576" t="s">
        <v>47</v>
      </c>
      <c r="N31" s="42"/>
    </row>
    <row r="32" spans="1:15" ht="18" customHeight="1">
      <c r="A32" s="19"/>
      <c r="B32" s="32">
        <v>1612</v>
      </c>
      <c r="C32" s="39" t="s">
        <v>161</v>
      </c>
      <c r="D32" s="37" t="s">
        <v>60</v>
      </c>
      <c r="E32" s="37" t="s">
        <v>180</v>
      </c>
      <c r="F32" s="679"/>
      <c r="G32" s="32" t="s">
        <v>164</v>
      </c>
      <c r="H32" s="36" t="s">
        <v>64</v>
      </c>
      <c r="I32" s="645" t="s">
        <v>1587</v>
      </c>
      <c r="J32" s="573">
        <v>1</v>
      </c>
      <c r="K32" s="574">
        <v>4100</v>
      </c>
      <c r="L32" s="575" t="str">
        <f t="shared" si="0"/>
        <v/>
      </c>
      <c r="M32" s="576" t="s">
        <v>47</v>
      </c>
      <c r="N32" s="42"/>
    </row>
    <row r="33" spans="1:18" ht="18" customHeight="1">
      <c r="A33" s="19"/>
      <c r="B33" s="32">
        <v>1612</v>
      </c>
      <c r="C33" s="39" t="s">
        <v>161</v>
      </c>
      <c r="D33" s="37" t="s">
        <v>57</v>
      </c>
      <c r="E33" s="37" t="s">
        <v>183</v>
      </c>
      <c r="F33" s="679"/>
      <c r="G33" s="32" t="s">
        <v>164</v>
      </c>
      <c r="H33" s="36" t="s">
        <v>59</v>
      </c>
      <c r="I33" s="645" t="s">
        <v>1587</v>
      </c>
      <c r="J33" s="573">
        <v>1</v>
      </c>
      <c r="K33" s="574">
        <v>4100</v>
      </c>
      <c r="L33" s="575" t="str">
        <f t="shared" si="0"/>
        <v/>
      </c>
      <c r="M33" s="576" t="s">
        <v>47</v>
      </c>
      <c r="N33" s="42"/>
    </row>
    <row r="34" spans="1:18" ht="18" customHeight="1">
      <c r="A34" s="19"/>
      <c r="B34" s="32">
        <v>1612</v>
      </c>
      <c r="C34" s="39" t="s">
        <v>161</v>
      </c>
      <c r="D34" s="37" t="s">
        <v>72</v>
      </c>
      <c r="E34" s="37" t="s">
        <v>185</v>
      </c>
      <c r="F34" s="679"/>
      <c r="G34" s="32" t="s">
        <v>164</v>
      </c>
      <c r="H34" s="36" t="s">
        <v>75</v>
      </c>
      <c r="I34" s="645" t="s">
        <v>1587</v>
      </c>
      <c r="J34" s="573">
        <v>1</v>
      </c>
      <c r="K34" s="574">
        <v>4600</v>
      </c>
      <c r="L34" s="575" t="str">
        <f t="shared" si="0"/>
        <v/>
      </c>
      <c r="M34" s="576" t="s">
        <v>47</v>
      </c>
      <c r="N34" s="42"/>
    </row>
    <row r="35" spans="1:18" ht="18" customHeight="1">
      <c r="A35" s="19"/>
      <c r="B35" s="32">
        <v>1612</v>
      </c>
      <c r="C35" s="39" t="s">
        <v>161</v>
      </c>
      <c r="D35" s="37" t="s">
        <v>89</v>
      </c>
      <c r="E35" s="37" t="s">
        <v>188</v>
      </c>
      <c r="F35" s="679"/>
      <c r="G35" s="32" t="s">
        <v>164</v>
      </c>
      <c r="H35" s="36" t="s">
        <v>91</v>
      </c>
      <c r="I35" s="646" t="s">
        <v>1576</v>
      </c>
      <c r="J35" s="573">
        <v>1</v>
      </c>
      <c r="K35" s="574">
        <v>4600</v>
      </c>
      <c r="L35" s="575" t="str">
        <f t="shared" si="0"/>
        <v/>
      </c>
      <c r="M35" s="576" t="s">
        <v>47</v>
      </c>
      <c r="N35" s="42"/>
    </row>
    <row r="36" spans="1:18" ht="18" customHeight="1">
      <c r="A36" s="19"/>
      <c r="B36" s="32">
        <v>1612</v>
      </c>
      <c r="C36" s="39" t="s">
        <v>161</v>
      </c>
      <c r="D36" s="37" t="s">
        <v>31</v>
      </c>
      <c r="E36" s="37" t="s">
        <v>190</v>
      </c>
      <c r="F36" s="679"/>
      <c r="G36" s="32" t="s">
        <v>164</v>
      </c>
      <c r="H36" s="36" t="s">
        <v>81</v>
      </c>
      <c r="I36" s="647" t="s">
        <v>1576</v>
      </c>
      <c r="J36" s="573">
        <v>1</v>
      </c>
      <c r="K36" s="574">
        <v>4600</v>
      </c>
      <c r="L36" s="575" t="str">
        <f t="shared" si="0"/>
        <v/>
      </c>
      <c r="M36" s="576" t="s">
        <v>47</v>
      </c>
      <c r="N36" s="42"/>
    </row>
    <row r="37" spans="1:18" ht="18" customHeight="1">
      <c r="A37" s="19"/>
      <c r="B37" s="32">
        <v>1612</v>
      </c>
      <c r="C37" s="39" t="s">
        <v>161</v>
      </c>
      <c r="D37" s="37" t="s">
        <v>84</v>
      </c>
      <c r="E37" s="37" t="s">
        <v>196</v>
      </c>
      <c r="F37" s="679"/>
      <c r="G37" s="32" t="s">
        <v>164</v>
      </c>
      <c r="H37" s="36" t="s">
        <v>86</v>
      </c>
      <c r="I37" s="645" t="s">
        <v>1587</v>
      </c>
      <c r="J37" s="573">
        <v>1</v>
      </c>
      <c r="K37" s="574">
        <v>5300</v>
      </c>
      <c r="L37" s="575" t="str">
        <f t="shared" si="0"/>
        <v/>
      </c>
      <c r="M37" s="576" t="s">
        <v>47</v>
      </c>
      <c r="N37" s="42"/>
      <c r="O37" s="34"/>
    </row>
    <row r="38" spans="1:18" ht="18" customHeight="1">
      <c r="A38" s="19"/>
      <c r="B38" s="32">
        <v>1612</v>
      </c>
      <c r="C38" s="39" t="s">
        <v>161</v>
      </c>
      <c r="D38" s="37" t="s">
        <v>76</v>
      </c>
      <c r="E38" s="37" t="s">
        <v>198</v>
      </c>
      <c r="F38" s="679"/>
      <c r="G38" s="32" t="s">
        <v>164</v>
      </c>
      <c r="H38" s="36" t="s">
        <v>88</v>
      </c>
      <c r="I38" s="645" t="s">
        <v>1587</v>
      </c>
      <c r="J38" s="573">
        <v>1</v>
      </c>
      <c r="K38" s="574">
        <v>5300</v>
      </c>
      <c r="L38" s="575" t="str">
        <f t="shared" si="0"/>
        <v/>
      </c>
      <c r="M38" s="576" t="s">
        <v>47</v>
      </c>
      <c r="N38" s="42"/>
      <c r="O38" s="34"/>
    </row>
    <row r="39" spans="1:18" ht="18" customHeight="1">
      <c r="A39" s="19"/>
      <c r="B39" s="100">
        <v>1612</v>
      </c>
      <c r="C39" s="160" t="s">
        <v>161</v>
      </c>
      <c r="D39" s="41" t="s">
        <v>94</v>
      </c>
      <c r="E39" s="26" t="s">
        <v>201</v>
      </c>
      <c r="F39" s="680"/>
      <c r="G39" s="38" t="s">
        <v>164</v>
      </c>
      <c r="H39" s="163" t="s">
        <v>98</v>
      </c>
      <c r="I39" s="643" t="s">
        <v>1576</v>
      </c>
      <c r="J39" s="577">
        <v>1</v>
      </c>
      <c r="K39" s="578">
        <v>5300</v>
      </c>
      <c r="L39" s="579" t="str">
        <f t="shared" si="0"/>
        <v/>
      </c>
      <c r="M39" s="580" t="s">
        <v>47</v>
      </c>
      <c r="N39" s="51"/>
      <c r="O39" s="34"/>
    </row>
    <row r="40" spans="1:18" ht="18" customHeight="1">
      <c r="A40" s="6"/>
      <c r="B40" s="21">
        <v>1611</v>
      </c>
      <c r="C40" s="21">
        <v>15</v>
      </c>
      <c r="D40" s="25" t="s">
        <v>32</v>
      </c>
      <c r="E40" s="25" t="s">
        <v>208</v>
      </c>
      <c r="F40" s="684" t="s">
        <v>1458</v>
      </c>
      <c r="G40" s="22" t="s">
        <v>121</v>
      </c>
      <c r="H40" s="21" t="s">
        <v>46</v>
      </c>
      <c r="I40" s="721" t="s">
        <v>68</v>
      </c>
      <c r="J40" s="58">
        <v>1</v>
      </c>
      <c r="K40" s="172">
        <v>3000</v>
      </c>
      <c r="L40" s="173" t="str">
        <f t="shared" si="0"/>
        <v/>
      </c>
      <c r="M40" s="175" t="s">
        <v>47</v>
      </c>
      <c r="N40" s="176"/>
      <c r="R40" s="17"/>
    </row>
    <row r="41" spans="1:18" ht="18" customHeight="1">
      <c r="A41" s="6"/>
      <c r="B41" s="32">
        <v>1611</v>
      </c>
      <c r="C41" s="36">
        <v>15</v>
      </c>
      <c r="D41" s="37" t="s">
        <v>36</v>
      </c>
      <c r="E41" s="37" t="s">
        <v>211</v>
      </c>
      <c r="F41" s="679"/>
      <c r="G41" s="32" t="s">
        <v>121</v>
      </c>
      <c r="H41" s="36" t="s">
        <v>45</v>
      </c>
      <c r="I41" s="679"/>
      <c r="J41" s="179">
        <v>1</v>
      </c>
      <c r="K41" s="181">
        <v>3000</v>
      </c>
      <c r="L41" s="173" t="str">
        <f t="shared" si="0"/>
        <v/>
      </c>
      <c r="M41" s="183" t="s">
        <v>47</v>
      </c>
      <c r="N41" s="184"/>
      <c r="R41" s="17"/>
    </row>
    <row r="42" spans="1:18" ht="18" customHeight="1">
      <c r="A42" s="6"/>
      <c r="B42" s="32">
        <v>1611</v>
      </c>
      <c r="C42" s="36">
        <v>15</v>
      </c>
      <c r="D42" s="37" t="s">
        <v>48</v>
      </c>
      <c r="E42" s="37" t="s">
        <v>215</v>
      </c>
      <c r="F42" s="679"/>
      <c r="G42" s="32" t="s">
        <v>121</v>
      </c>
      <c r="H42" s="36" t="s">
        <v>54</v>
      </c>
      <c r="I42" s="679"/>
      <c r="J42" s="179">
        <v>1</v>
      </c>
      <c r="K42" s="181">
        <v>3500</v>
      </c>
      <c r="L42" s="173" t="str">
        <f t="shared" si="0"/>
        <v/>
      </c>
      <c r="M42" s="183" t="s">
        <v>47</v>
      </c>
      <c r="N42" s="184"/>
      <c r="R42" s="17"/>
    </row>
    <row r="43" spans="1:18" ht="18" customHeight="1">
      <c r="A43" s="6"/>
      <c r="B43" s="32">
        <v>1611</v>
      </c>
      <c r="C43" s="36">
        <v>15</v>
      </c>
      <c r="D43" s="37" t="s">
        <v>60</v>
      </c>
      <c r="E43" s="37" t="s">
        <v>218</v>
      </c>
      <c r="F43" s="679"/>
      <c r="G43" s="32" t="s">
        <v>121</v>
      </c>
      <c r="H43" s="36" t="s">
        <v>64</v>
      </c>
      <c r="I43" s="679"/>
      <c r="J43" s="179">
        <v>1</v>
      </c>
      <c r="K43" s="181">
        <v>3500</v>
      </c>
      <c r="L43" s="173" t="str">
        <f t="shared" si="0"/>
        <v/>
      </c>
      <c r="M43" s="183" t="s">
        <v>47</v>
      </c>
      <c r="N43" s="184"/>
      <c r="R43" s="17"/>
    </row>
    <row r="44" spans="1:18" ht="18" customHeight="1">
      <c r="A44" s="6"/>
      <c r="B44" s="32">
        <v>1611</v>
      </c>
      <c r="C44" s="36">
        <v>15</v>
      </c>
      <c r="D44" s="37" t="s">
        <v>57</v>
      </c>
      <c r="E44" s="37" t="s">
        <v>222</v>
      </c>
      <c r="F44" s="679"/>
      <c r="G44" s="32" t="s">
        <v>121</v>
      </c>
      <c r="H44" s="36" t="s">
        <v>59</v>
      </c>
      <c r="I44" s="679"/>
      <c r="J44" s="179">
        <v>1</v>
      </c>
      <c r="K44" s="181">
        <v>3500</v>
      </c>
      <c r="L44" s="173" t="str">
        <f t="shared" si="0"/>
        <v/>
      </c>
      <c r="M44" s="183" t="s">
        <v>47</v>
      </c>
      <c r="N44" s="184"/>
      <c r="R44" s="17"/>
    </row>
    <row r="45" spans="1:18" ht="18" customHeight="1">
      <c r="A45" s="6"/>
      <c r="B45" s="32">
        <v>1611</v>
      </c>
      <c r="C45" s="36">
        <v>15</v>
      </c>
      <c r="D45" s="37" t="s">
        <v>72</v>
      </c>
      <c r="E45" s="37" t="s">
        <v>225</v>
      </c>
      <c r="F45" s="679"/>
      <c r="G45" s="32" t="s">
        <v>121</v>
      </c>
      <c r="H45" s="36" t="s">
        <v>75</v>
      </c>
      <c r="I45" s="679"/>
      <c r="J45" s="179">
        <v>1</v>
      </c>
      <c r="K45" s="181">
        <v>4000</v>
      </c>
      <c r="L45" s="173" t="str">
        <f t="shared" si="0"/>
        <v/>
      </c>
      <c r="M45" s="183" t="s">
        <v>47</v>
      </c>
      <c r="N45" s="184"/>
      <c r="R45" s="17"/>
    </row>
    <row r="46" spans="1:18" ht="18" customHeight="1">
      <c r="A46" s="6"/>
      <c r="B46" s="32">
        <v>1611</v>
      </c>
      <c r="C46" s="36">
        <v>15</v>
      </c>
      <c r="D46" s="37" t="s">
        <v>89</v>
      </c>
      <c r="E46" s="37" t="s">
        <v>228</v>
      </c>
      <c r="F46" s="679"/>
      <c r="G46" s="32" t="s">
        <v>121</v>
      </c>
      <c r="H46" s="36" t="s">
        <v>91</v>
      </c>
      <c r="I46" s="679"/>
      <c r="J46" s="179">
        <v>1</v>
      </c>
      <c r="K46" s="181">
        <v>4000</v>
      </c>
      <c r="L46" s="173" t="str">
        <f t="shared" si="0"/>
        <v/>
      </c>
      <c r="M46" s="183" t="s">
        <v>47</v>
      </c>
      <c r="N46" s="184"/>
      <c r="R46" s="17"/>
    </row>
    <row r="47" spans="1:18" ht="18" customHeight="1">
      <c r="A47" s="6"/>
      <c r="B47" s="32">
        <v>1611</v>
      </c>
      <c r="C47" s="36">
        <v>15</v>
      </c>
      <c r="D47" s="37" t="s">
        <v>31</v>
      </c>
      <c r="E47" s="37" t="s">
        <v>235</v>
      </c>
      <c r="F47" s="679"/>
      <c r="G47" s="32" t="s">
        <v>121</v>
      </c>
      <c r="H47" s="36" t="s">
        <v>81</v>
      </c>
      <c r="I47" s="679"/>
      <c r="J47" s="179">
        <v>1</v>
      </c>
      <c r="K47" s="181">
        <v>4000</v>
      </c>
      <c r="L47" s="173" t="str">
        <f t="shared" si="0"/>
        <v/>
      </c>
      <c r="M47" s="183" t="s">
        <v>47</v>
      </c>
      <c r="N47" s="184"/>
      <c r="R47" s="17"/>
    </row>
    <row r="48" spans="1:18" ht="18" customHeight="1">
      <c r="A48" s="6"/>
      <c r="B48" s="32">
        <v>1611</v>
      </c>
      <c r="C48" s="36">
        <v>15</v>
      </c>
      <c r="D48" s="37" t="s">
        <v>84</v>
      </c>
      <c r="E48" s="37" t="s">
        <v>237</v>
      </c>
      <c r="F48" s="679"/>
      <c r="G48" s="32" t="s">
        <v>121</v>
      </c>
      <c r="H48" s="36" t="s">
        <v>86</v>
      </c>
      <c r="I48" s="679"/>
      <c r="J48" s="179">
        <v>1</v>
      </c>
      <c r="K48" s="181">
        <v>4500</v>
      </c>
      <c r="L48" s="173" t="str">
        <f t="shared" si="0"/>
        <v/>
      </c>
      <c r="M48" s="183" t="s">
        <v>47</v>
      </c>
      <c r="N48" s="184"/>
      <c r="R48" s="17"/>
    </row>
    <row r="49" spans="1:18" ht="18" customHeight="1">
      <c r="A49" s="6"/>
      <c r="B49" s="32">
        <v>1611</v>
      </c>
      <c r="C49" s="36">
        <v>15</v>
      </c>
      <c r="D49" s="37" t="s">
        <v>76</v>
      </c>
      <c r="E49" s="37" t="s">
        <v>240</v>
      </c>
      <c r="F49" s="679"/>
      <c r="G49" s="32" t="s">
        <v>121</v>
      </c>
      <c r="H49" s="36" t="s">
        <v>88</v>
      </c>
      <c r="I49" s="679"/>
      <c r="J49" s="179">
        <v>1</v>
      </c>
      <c r="K49" s="181">
        <v>4500</v>
      </c>
      <c r="L49" s="173" t="str">
        <f t="shared" si="0"/>
        <v/>
      </c>
      <c r="M49" s="183" t="s">
        <v>47</v>
      </c>
      <c r="N49" s="184"/>
      <c r="R49" s="17"/>
    </row>
    <row r="50" spans="1:18" ht="18" customHeight="1">
      <c r="A50" s="6"/>
      <c r="B50" s="32">
        <v>1611</v>
      </c>
      <c r="C50" s="36">
        <v>15</v>
      </c>
      <c r="D50" s="37" t="s">
        <v>94</v>
      </c>
      <c r="E50" s="37" t="s">
        <v>245</v>
      </c>
      <c r="F50" s="696"/>
      <c r="G50" s="32" t="s">
        <v>121</v>
      </c>
      <c r="H50" s="36" t="s">
        <v>98</v>
      </c>
      <c r="I50" s="696"/>
      <c r="J50" s="179">
        <v>1</v>
      </c>
      <c r="K50" s="181">
        <v>4500</v>
      </c>
      <c r="L50" s="173" t="str">
        <f t="shared" si="0"/>
        <v/>
      </c>
      <c r="M50" s="183" t="s">
        <v>47</v>
      </c>
      <c r="N50" s="184"/>
      <c r="R50" s="17"/>
    </row>
    <row r="51" spans="1:18" ht="18" customHeight="1">
      <c r="A51" s="6"/>
      <c r="B51" s="32">
        <v>1611</v>
      </c>
      <c r="C51" s="39" t="s">
        <v>143</v>
      </c>
      <c r="D51" s="37" t="s">
        <v>32</v>
      </c>
      <c r="E51" s="37" t="s">
        <v>247</v>
      </c>
      <c r="F51" s="718" t="s">
        <v>1458</v>
      </c>
      <c r="G51" s="32" t="s">
        <v>148</v>
      </c>
      <c r="H51" s="32" t="s">
        <v>46</v>
      </c>
      <c r="I51" s="720" t="s">
        <v>68</v>
      </c>
      <c r="J51" s="66">
        <v>1</v>
      </c>
      <c r="K51" s="181">
        <v>3000</v>
      </c>
      <c r="L51" s="173" t="str">
        <f t="shared" si="0"/>
        <v/>
      </c>
      <c r="M51" s="183" t="s">
        <v>47</v>
      </c>
      <c r="N51" s="184"/>
      <c r="R51" s="17"/>
    </row>
    <row r="52" spans="1:18" ht="18" customHeight="1">
      <c r="A52" s="6"/>
      <c r="B52" s="32">
        <v>1611</v>
      </c>
      <c r="C52" s="39" t="s">
        <v>143</v>
      </c>
      <c r="D52" s="37" t="s">
        <v>36</v>
      </c>
      <c r="E52" s="37" t="s">
        <v>251</v>
      </c>
      <c r="F52" s="689"/>
      <c r="G52" s="32" t="s">
        <v>148</v>
      </c>
      <c r="H52" s="36" t="s">
        <v>45</v>
      </c>
      <c r="I52" s="679"/>
      <c r="J52" s="179">
        <v>1</v>
      </c>
      <c r="K52" s="181">
        <v>3000</v>
      </c>
      <c r="L52" s="173" t="str">
        <f t="shared" si="0"/>
        <v/>
      </c>
      <c r="M52" s="183" t="s">
        <v>47</v>
      </c>
      <c r="N52" s="184"/>
      <c r="R52" s="17"/>
    </row>
    <row r="53" spans="1:18" ht="18" customHeight="1">
      <c r="A53" s="6"/>
      <c r="B53" s="32">
        <v>1611</v>
      </c>
      <c r="C53" s="39" t="s">
        <v>143</v>
      </c>
      <c r="D53" s="37" t="s">
        <v>48</v>
      </c>
      <c r="E53" s="37" t="s">
        <v>254</v>
      </c>
      <c r="F53" s="689"/>
      <c r="G53" s="32" t="s">
        <v>148</v>
      </c>
      <c r="H53" s="36" t="s">
        <v>54</v>
      </c>
      <c r="I53" s="679"/>
      <c r="J53" s="179">
        <v>1</v>
      </c>
      <c r="K53" s="181">
        <v>3500</v>
      </c>
      <c r="L53" s="173" t="str">
        <f t="shared" si="0"/>
        <v/>
      </c>
      <c r="M53" s="183" t="s">
        <v>47</v>
      </c>
      <c r="N53" s="184"/>
      <c r="R53" s="17"/>
    </row>
    <row r="54" spans="1:18" ht="18" customHeight="1">
      <c r="A54" s="6"/>
      <c r="B54" s="32">
        <v>1611</v>
      </c>
      <c r="C54" s="39" t="s">
        <v>143</v>
      </c>
      <c r="D54" s="37" t="s">
        <v>60</v>
      </c>
      <c r="E54" s="37" t="s">
        <v>258</v>
      </c>
      <c r="F54" s="689"/>
      <c r="G54" s="32" t="s">
        <v>148</v>
      </c>
      <c r="H54" s="36" t="s">
        <v>64</v>
      </c>
      <c r="I54" s="679"/>
      <c r="J54" s="179">
        <v>1</v>
      </c>
      <c r="K54" s="181">
        <v>3500</v>
      </c>
      <c r="L54" s="173" t="str">
        <f t="shared" si="0"/>
        <v/>
      </c>
      <c r="M54" s="183" t="s">
        <v>47</v>
      </c>
      <c r="N54" s="184"/>
      <c r="R54" s="17"/>
    </row>
    <row r="55" spans="1:18" ht="18" customHeight="1">
      <c r="A55" s="6"/>
      <c r="B55" s="32">
        <v>1611</v>
      </c>
      <c r="C55" s="39" t="s">
        <v>143</v>
      </c>
      <c r="D55" s="37" t="s">
        <v>57</v>
      </c>
      <c r="E55" s="37" t="s">
        <v>260</v>
      </c>
      <c r="F55" s="689"/>
      <c r="G55" s="32" t="s">
        <v>148</v>
      </c>
      <c r="H55" s="36" t="s">
        <v>59</v>
      </c>
      <c r="I55" s="679"/>
      <c r="J55" s="179">
        <v>1</v>
      </c>
      <c r="K55" s="181">
        <v>3500</v>
      </c>
      <c r="L55" s="173" t="str">
        <f t="shared" si="0"/>
        <v/>
      </c>
      <c r="M55" s="183" t="s">
        <v>47</v>
      </c>
      <c r="N55" s="184"/>
      <c r="R55" s="17"/>
    </row>
    <row r="56" spans="1:18" ht="18" customHeight="1">
      <c r="A56" s="6"/>
      <c r="B56" s="32">
        <v>1611</v>
      </c>
      <c r="C56" s="39" t="s">
        <v>143</v>
      </c>
      <c r="D56" s="37" t="s">
        <v>72</v>
      </c>
      <c r="E56" s="37" t="s">
        <v>263</v>
      </c>
      <c r="F56" s="689"/>
      <c r="G56" s="32" t="s">
        <v>148</v>
      </c>
      <c r="H56" s="36" t="s">
        <v>75</v>
      </c>
      <c r="I56" s="679"/>
      <c r="J56" s="179">
        <v>1</v>
      </c>
      <c r="K56" s="181">
        <v>4000</v>
      </c>
      <c r="L56" s="173" t="str">
        <f t="shared" si="0"/>
        <v/>
      </c>
      <c r="M56" s="183" t="s">
        <v>47</v>
      </c>
      <c r="N56" s="184"/>
      <c r="R56" s="17"/>
    </row>
    <row r="57" spans="1:18" ht="18" customHeight="1">
      <c r="A57" s="6"/>
      <c r="B57" s="32">
        <v>1611</v>
      </c>
      <c r="C57" s="39" t="s">
        <v>143</v>
      </c>
      <c r="D57" s="37" t="s">
        <v>89</v>
      </c>
      <c r="E57" s="37" t="s">
        <v>265</v>
      </c>
      <c r="F57" s="689"/>
      <c r="G57" s="32" t="s">
        <v>148</v>
      </c>
      <c r="H57" s="36" t="s">
        <v>91</v>
      </c>
      <c r="I57" s="679"/>
      <c r="J57" s="179">
        <v>1</v>
      </c>
      <c r="K57" s="181">
        <v>4000</v>
      </c>
      <c r="L57" s="173" t="str">
        <f t="shared" si="0"/>
        <v/>
      </c>
      <c r="M57" s="183" t="s">
        <v>47</v>
      </c>
      <c r="N57" s="184"/>
      <c r="R57" s="17"/>
    </row>
    <row r="58" spans="1:18" ht="18" customHeight="1">
      <c r="A58" s="6"/>
      <c r="B58" s="32">
        <v>1611</v>
      </c>
      <c r="C58" s="39" t="s">
        <v>143</v>
      </c>
      <c r="D58" s="37" t="s">
        <v>31</v>
      </c>
      <c r="E58" s="37" t="s">
        <v>267</v>
      </c>
      <c r="F58" s="689"/>
      <c r="G58" s="32" t="s">
        <v>148</v>
      </c>
      <c r="H58" s="36" t="s">
        <v>81</v>
      </c>
      <c r="I58" s="679"/>
      <c r="J58" s="179">
        <v>1</v>
      </c>
      <c r="K58" s="181">
        <v>4000</v>
      </c>
      <c r="L58" s="173" t="str">
        <f t="shared" si="0"/>
        <v/>
      </c>
      <c r="M58" s="183" t="s">
        <v>47</v>
      </c>
      <c r="N58" s="184"/>
      <c r="R58" s="17"/>
    </row>
    <row r="59" spans="1:18" ht="18" customHeight="1">
      <c r="A59" s="6"/>
      <c r="B59" s="32">
        <v>1611</v>
      </c>
      <c r="C59" s="39" t="s">
        <v>143</v>
      </c>
      <c r="D59" s="37" t="s">
        <v>84</v>
      </c>
      <c r="E59" s="37" t="s">
        <v>269</v>
      </c>
      <c r="F59" s="689"/>
      <c r="G59" s="32" t="s">
        <v>148</v>
      </c>
      <c r="H59" s="36" t="s">
        <v>86</v>
      </c>
      <c r="I59" s="679"/>
      <c r="J59" s="179">
        <v>1</v>
      </c>
      <c r="K59" s="181">
        <v>4500</v>
      </c>
      <c r="L59" s="173" t="str">
        <f t="shared" si="0"/>
        <v/>
      </c>
      <c r="M59" s="183" t="s">
        <v>47</v>
      </c>
      <c r="N59" s="184"/>
      <c r="R59" s="17"/>
    </row>
    <row r="60" spans="1:18" ht="18" customHeight="1">
      <c r="A60" s="6"/>
      <c r="B60" s="32">
        <v>1611</v>
      </c>
      <c r="C60" s="39" t="s">
        <v>143</v>
      </c>
      <c r="D60" s="37" t="s">
        <v>76</v>
      </c>
      <c r="E60" s="37" t="s">
        <v>272</v>
      </c>
      <c r="F60" s="689"/>
      <c r="G60" s="32" t="s">
        <v>148</v>
      </c>
      <c r="H60" s="36" t="s">
        <v>88</v>
      </c>
      <c r="I60" s="679"/>
      <c r="J60" s="179">
        <v>1</v>
      </c>
      <c r="K60" s="181">
        <v>4500</v>
      </c>
      <c r="L60" s="173" t="str">
        <f t="shared" si="0"/>
        <v/>
      </c>
      <c r="M60" s="183" t="s">
        <v>47</v>
      </c>
      <c r="N60" s="184"/>
      <c r="R60" s="17"/>
    </row>
    <row r="61" spans="1:18" ht="18" customHeight="1">
      <c r="A61" s="6"/>
      <c r="B61" s="32">
        <v>1611</v>
      </c>
      <c r="C61" s="39" t="s">
        <v>143</v>
      </c>
      <c r="D61" s="37" t="s">
        <v>94</v>
      </c>
      <c r="E61" s="37" t="s">
        <v>275</v>
      </c>
      <c r="F61" s="719"/>
      <c r="G61" s="32" t="s">
        <v>148</v>
      </c>
      <c r="H61" s="36" t="s">
        <v>98</v>
      </c>
      <c r="I61" s="696"/>
      <c r="J61" s="179">
        <v>1</v>
      </c>
      <c r="K61" s="181">
        <v>4500</v>
      </c>
      <c r="L61" s="173" t="str">
        <f t="shared" si="0"/>
        <v/>
      </c>
      <c r="M61" s="183" t="s">
        <v>47</v>
      </c>
      <c r="N61" s="184"/>
      <c r="R61" s="17"/>
    </row>
    <row r="62" spans="1:18" ht="18" customHeight="1">
      <c r="A62" s="6"/>
      <c r="B62" s="32">
        <v>1611</v>
      </c>
      <c r="C62" s="36">
        <v>46</v>
      </c>
      <c r="D62" s="37" t="s">
        <v>32</v>
      </c>
      <c r="E62" s="37" t="s">
        <v>278</v>
      </c>
      <c r="F62" s="715" t="s">
        <v>1458</v>
      </c>
      <c r="G62" s="32" t="s">
        <v>280</v>
      </c>
      <c r="H62" s="32" t="s">
        <v>46</v>
      </c>
      <c r="I62" s="720" t="s">
        <v>68</v>
      </c>
      <c r="J62" s="179">
        <v>1</v>
      </c>
      <c r="K62" s="181">
        <v>3000</v>
      </c>
      <c r="L62" s="173" t="str">
        <f t="shared" si="0"/>
        <v/>
      </c>
      <c r="M62" s="183" t="s">
        <v>47</v>
      </c>
      <c r="N62" s="184"/>
      <c r="R62" s="17"/>
    </row>
    <row r="63" spans="1:18" ht="18" customHeight="1">
      <c r="A63" s="6"/>
      <c r="B63" s="32">
        <v>1611</v>
      </c>
      <c r="C63" s="36">
        <v>46</v>
      </c>
      <c r="D63" s="37" t="s">
        <v>36</v>
      </c>
      <c r="E63" s="37" t="s">
        <v>282</v>
      </c>
      <c r="F63" s="679"/>
      <c r="G63" s="32" t="s">
        <v>280</v>
      </c>
      <c r="H63" s="36" t="s">
        <v>45</v>
      </c>
      <c r="I63" s="679"/>
      <c r="J63" s="179">
        <v>1</v>
      </c>
      <c r="K63" s="181">
        <v>3000</v>
      </c>
      <c r="L63" s="173" t="str">
        <f t="shared" si="0"/>
        <v/>
      </c>
      <c r="M63" s="183" t="s">
        <v>47</v>
      </c>
      <c r="N63" s="184"/>
      <c r="R63" s="17"/>
    </row>
    <row r="64" spans="1:18" ht="18" customHeight="1">
      <c r="A64" s="6"/>
      <c r="B64" s="32">
        <v>1611</v>
      </c>
      <c r="C64" s="36">
        <v>46</v>
      </c>
      <c r="D64" s="37" t="s">
        <v>48</v>
      </c>
      <c r="E64" s="37" t="s">
        <v>286</v>
      </c>
      <c r="F64" s="679"/>
      <c r="G64" s="32" t="s">
        <v>280</v>
      </c>
      <c r="H64" s="36" t="s">
        <v>54</v>
      </c>
      <c r="I64" s="679"/>
      <c r="J64" s="179">
        <v>1</v>
      </c>
      <c r="K64" s="181">
        <v>3500</v>
      </c>
      <c r="L64" s="173" t="str">
        <f t="shared" si="0"/>
        <v/>
      </c>
      <c r="M64" s="183" t="s">
        <v>47</v>
      </c>
      <c r="N64" s="184"/>
      <c r="R64" s="17"/>
    </row>
    <row r="65" spans="1:18" ht="18" customHeight="1">
      <c r="A65" s="6"/>
      <c r="B65" s="32">
        <v>1611</v>
      </c>
      <c r="C65" s="36">
        <v>46</v>
      </c>
      <c r="D65" s="37" t="s">
        <v>60</v>
      </c>
      <c r="E65" s="37" t="s">
        <v>292</v>
      </c>
      <c r="F65" s="679"/>
      <c r="G65" s="32" t="s">
        <v>280</v>
      </c>
      <c r="H65" s="36" t="s">
        <v>64</v>
      </c>
      <c r="I65" s="679"/>
      <c r="J65" s="179">
        <v>1</v>
      </c>
      <c r="K65" s="181">
        <v>3500</v>
      </c>
      <c r="L65" s="173" t="str">
        <f t="shared" si="0"/>
        <v/>
      </c>
      <c r="M65" s="183" t="s">
        <v>47</v>
      </c>
      <c r="N65" s="184"/>
      <c r="R65" s="17"/>
    </row>
    <row r="66" spans="1:18" ht="18" customHeight="1">
      <c r="A66" s="6"/>
      <c r="B66" s="32">
        <v>1611</v>
      </c>
      <c r="C66" s="36">
        <v>46</v>
      </c>
      <c r="D66" s="37" t="s">
        <v>57</v>
      </c>
      <c r="E66" s="37" t="s">
        <v>295</v>
      </c>
      <c r="F66" s="679"/>
      <c r="G66" s="32" t="s">
        <v>280</v>
      </c>
      <c r="H66" s="36" t="s">
        <v>59</v>
      </c>
      <c r="I66" s="679"/>
      <c r="J66" s="179">
        <v>1</v>
      </c>
      <c r="K66" s="181">
        <v>3500</v>
      </c>
      <c r="L66" s="173" t="str">
        <f t="shared" si="0"/>
        <v/>
      </c>
      <c r="M66" s="183" t="s">
        <v>47</v>
      </c>
      <c r="N66" s="184"/>
      <c r="R66" s="17"/>
    </row>
    <row r="67" spans="1:18" ht="18" customHeight="1">
      <c r="A67" s="6"/>
      <c r="B67" s="32">
        <v>1611</v>
      </c>
      <c r="C67" s="36">
        <v>46</v>
      </c>
      <c r="D67" s="37" t="s">
        <v>72</v>
      </c>
      <c r="E67" s="37" t="s">
        <v>301</v>
      </c>
      <c r="F67" s="679"/>
      <c r="G67" s="32" t="s">
        <v>280</v>
      </c>
      <c r="H67" s="36" t="s">
        <v>75</v>
      </c>
      <c r="I67" s="679"/>
      <c r="J67" s="179">
        <v>1</v>
      </c>
      <c r="K67" s="181">
        <v>4000</v>
      </c>
      <c r="L67" s="173" t="str">
        <f t="shared" si="0"/>
        <v/>
      </c>
      <c r="M67" s="183" t="s">
        <v>47</v>
      </c>
      <c r="N67" s="184"/>
      <c r="R67" s="17"/>
    </row>
    <row r="68" spans="1:18" ht="18" customHeight="1">
      <c r="A68" s="6"/>
      <c r="B68" s="32">
        <v>1611</v>
      </c>
      <c r="C68" s="36">
        <v>46</v>
      </c>
      <c r="D68" s="37" t="s">
        <v>89</v>
      </c>
      <c r="E68" s="37" t="s">
        <v>302</v>
      </c>
      <c r="F68" s="679"/>
      <c r="G68" s="32" t="s">
        <v>280</v>
      </c>
      <c r="H68" s="36" t="s">
        <v>91</v>
      </c>
      <c r="I68" s="679"/>
      <c r="J68" s="179">
        <v>1</v>
      </c>
      <c r="K68" s="181">
        <v>4000</v>
      </c>
      <c r="L68" s="173" t="str">
        <f t="shared" si="0"/>
        <v/>
      </c>
      <c r="M68" s="183" t="s">
        <v>47</v>
      </c>
      <c r="N68" s="184"/>
      <c r="R68" s="17"/>
    </row>
    <row r="69" spans="1:18" ht="18" customHeight="1">
      <c r="A69" s="6"/>
      <c r="B69" s="32">
        <v>1611</v>
      </c>
      <c r="C69" s="36">
        <v>46</v>
      </c>
      <c r="D69" s="37" t="s">
        <v>31</v>
      </c>
      <c r="E69" s="37" t="s">
        <v>305</v>
      </c>
      <c r="F69" s="679"/>
      <c r="G69" s="32" t="s">
        <v>280</v>
      </c>
      <c r="H69" s="36" t="s">
        <v>81</v>
      </c>
      <c r="I69" s="679"/>
      <c r="J69" s="179">
        <v>1</v>
      </c>
      <c r="K69" s="181">
        <v>4000</v>
      </c>
      <c r="L69" s="173" t="str">
        <f t="shared" si="0"/>
        <v/>
      </c>
      <c r="M69" s="183" t="s">
        <v>47</v>
      </c>
      <c r="N69" s="184"/>
      <c r="R69" s="17"/>
    </row>
    <row r="70" spans="1:18" ht="18" customHeight="1">
      <c r="A70" s="6"/>
      <c r="B70" s="32">
        <v>1611</v>
      </c>
      <c r="C70" s="36">
        <v>46</v>
      </c>
      <c r="D70" s="37" t="s">
        <v>84</v>
      </c>
      <c r="E70" s="37" t="s">
        <v>310</v>
      </c>
      <c r="F70" s="679"/>
      <c r="G70" s="32" t="s">
        <v>280</v>
      </c>
      <c r="H70" s="36" t="s">
        <v>86</v>
      </c>
      <c r="I70" s="679"/>
      <c r="J70" s="179">
        <v>1</v>
      </c>
      <c r="K70" s="181">
        <v>4500</v>
      </c>
      <c r="L70" s="173" t="str">
        <f t="shared" si="0"/>
        <v/>
      </c>
      <c r="M70" s="183" t="s">
        <v>47</v>
      </c>
      <c r="N70" s="184"/>
      <c r="R70" s="17"/>
    </row>
    <row r="71" spans="1:18" ht="18" customHeight="1">
      <c r="A71" s="6"/>
      <c r="B71" s="32">
        <v>1611</v>
      </c>
      <c r="C71" s="36">
        <v>46</v>
      </c>
      <c r="D71" s="37" t="s">
        <v>76</v>
      </c>
      <c r="E71" s="37" t="s">
        <v>313</v>
      </c>
      <c r="F71" s="679"/>
      <c r="G71" s="32" t="s">
        <v>280</v>
      </c>
      <c r="H71" s="36" t="s">
        <v>88</v>
      </c>
      <c r="I71" s="679"/>
      <c r="J71" s="179">
        <v>1</v>
      </c>
      <c r="K71" s="181">
        <v>4500</v>
      </c>
      <c r="L71" s="173" t="str">
        <f t="shared" si="0"/>
        <v/>
      </c>
      <c r="M71" s="183" t="s">
        <v>47</v>
      </c>
      <c r="N71" s="184"/>
      <c r="R71" s="17"/>
    </row>
    <row r="72" spans="1:18" ht="18" customHeight="1">
      <c r="A72" s="6"/>
      <c r="B72" s="32">
        <v>1611</v>
      </c>
      <c r="C72" s="36">
        <v>46</v>
      </c>
      <c r="D72" s="37" t="s">
        <v>94</v>
      </c>
      <c r="E72" s="37" t="s">
        <v>318</v>
      </c>
      <c r="F72" s="696"/>
      <c r="G72" s="32" t="s">
        <v>280</v>
      </c>
      <c r="H72" s="36" t="s">
        <v>98</v>
      </c>
      <c r="I72" s="696"/>
      <c r="J72" s="179">
        <v>1</v>
      </c>
      <c r="K72" s="181">
        <v>4500</v>
      </c>
      <c r="L72" s="173" t="str">
        <f t="shared" si="0"/>
        <v/>
      </c>
      <c r="M72" s="183" t="s">
        <v>47</v>
      </c>
      <c r="N72" s="184"/>
      <c r="R72" s="17"/>
    </row>
    <row r="73" spans="1:18" ht="18" customHeight="1">
      <c r="A73" s="6"/>
      <c r="B73" s="32">
        <v>1611</v>
      </c>
      <c r="C73" s="39" t="s">
        <v>321</v>
      </c>
      <c r="D73" s="37" t="s">
        <v>32</v>
      </c>
      <c r="E73" s="37" t="s">
        <v>322</v>
      </c>
      <c r="F73" s="715" t="s">
        <v>1458</v>
      </c>
      <c r="G73" s="32" t="s">
        <v>323</v>
      </c>
      <c r="H73" s="32" t="s">
        <v>46</v>
      </c>
      <c r="I73" s="720" t="s">
        <v>68</v>
      </c>
      <c r="J73" s="179">
        <v>1</v>
      </c>
      <c r="K73" s="181">
        <v>3000</v>
      </c>
      <c r="L73" s="173" t="str">
        <f t="shared" si="0"/>
        <v/>
      </c>
      <c r="M73" s="183" t="s">
        <v>47</v>
      </c>
      <c r="N73" s="184"/>
      <c r="R73" s="17"/>
    </row>
    <row r="74" spans="1:18" ht="18" customHeight="1">
      <c r="A74" s="6"/>
      <c r="B74" s="32">
        <v>1611</v>
      </c>
      <c r="C74" s="39" t="s">
        <v>321</v>
      </c>
      <c r="D74" s="37" t="s">
        <v>36</v>
      </c>
      <c r="E74" s="37" t="s">
        <v>328</v>
      </c>
      <c r="F74" s="679"/>
      <c r="G74" s="32" t="s">
        <v>323</v>
      </c>
      <c r="H74" s="36" t="s">
        <v>45</v>
      </c>
      <c r="I74" s="679"/>
      <c r="J74" s="179">
        <v>1</v>
      </c>
      <c r="K74" s="181">
        <v>3000</v>
      </c>
      <c r="L74" s="173" t="str">
        <f t="shared" si="0"/>
        <v/>
      </c>
      <c r="M74" s="183" t="s">
        <v>47</v>
      </c>
      <c r="N74" s="184"/>
      <c r="R74" s="17"/>
    </row>
    <row r="75" spans="1:18" ht="18" customHeight="1">
      <c r="A75" s="6"/>
      <c r="B75" s="32">
        <v>1611</v>
      </c>
      <c r="C75" s="39" t="s">
        <v>321</v>
      </c>
      <c r="D75" s="37" t="s">
        <v>48</v>
      </c>
      <c r="E75" s="37" t="s">
        <v>331</v>
      </c>
      <c r="F75" s="679"/>
      <c r="G75" s="32" t="s">
        <v>323</v>
      </c>
      <c r="H75" s="36" t="s">
        <v>54</v>
      </c>
      <c r="I75" s="679"/>
      <c r="J75" s="179">
        <v>1</v>
      </c>
      <c r="K75" s="181">
        <v>3500</v>
      </c>
      <c r="L75" s="173" t="str">
        <f t="shared" si="0"/>
        <v/>
      </c>
      <c r="M75" s="183" t="s">
        <v>47</v>
      </c>
      <c r="N75" s="184"/>
      <c r="R75" s="17"/>
    </row>
    <row r="76" spans="1:18" ht="18" customHeight="1">
      <c r="A76" s="6"/>
      <c r="B76" s="32">
        <v>1611</v>
      </c>
      <c r="C76" s="39" t="s">
        <v>321</v>
      </c>
      <c r="D76" s="37" t="s">
        <v>60</v>
      </c>
      <c r="E76" s="37" t="s">
        <v>333</v>
      </c>
      <c r="F76" s="679"/>
      <c r="G76" s="32" t="s">
        <v>323</v>
      </c>
      <c r="H76" s="36" t="s">
        <v>64</v>
      </c>
      <c r="I76" s="679"/>
      <c r="J76" s="179">
        <v>1</v>
      </c>
      <c r="K76" s="181">
        <v>3500</v>
      </c>
      <c r="L76" s="173" t="str">
        <f t="shared" si="0"/>
        <v/>
      </c>
      <c r="M76" s="183" t="s">
        <v>47</v>
      </c>
      <c r="N76" s="184"/>
      <c r="R76" s="17"/>
    </row>
    <row r="77" spans="1:18" ht="18" customHeight="1">
      <c r="A77" s="6"/>
      <c r="B77" s="32">
        <v>1611</v>
      </c>
      <c r="C77" s="39" t="s">
        <v>321</v>
      </c>
      <c r="D77" s="37" t="s">
        <v>57</v>
      </c>
      <c r="E77" s="37" t="s">
        <v>336</v>
      </c>
      <c r="F77" s="679"/>
      <c r="G77" s="32" t="s">
        <v>323</v>
      </c>
      <c r="H77" s="36" t="s">
        <v>59</v>
      </c>
      <c r="I77" s="679"/>
      <c r="J77" s="179">
        <v>1</v>
      </c>
      <c r="K77" s="181">
        <v>3500</v>
      </c>
      <c r="L77" s="173" t="str">
        <f t="shared" si="0"/>
        <v/>
      </c>
      <c r="M77" s="183" t="s">
        <v>47</v>
      </c>
      <c r="N77" s="184"/>
      <c r="R77" s="17"/>
    </row>
    <row r="78" spans="1:18" ht="18" customHeight="1">
      <c r="A78" s="6"/>
      <c r="B78" s="32">
        <v>1611</v>
      </c>
      <c r="C78" s="39" t="s">
        <v>321</v>
      </c>
      <c r="D78" s="37" t="s">
        <v>72</v>
      </c>
      <c r="E78" s="37" t="s">
        <v>339</v>
      </c>
      <c r="F78" s="679"/>
      <c r="G78" s="32" t="s">
        <v>323</v>
      </c>
      <c r="H78" s="36" t="s">
        <v>75</v>
      </c>
      <c r="I78" s="679"/>
      <c r="J78" s="179">
        <v>1</v>
      </c>
      <c r="K78" s="181">
        <v>4000</v>
      </c>
      <c r="L78" s="173" t="str">
        <f t="shared" si="0"/>
        <v/>
      </c>
      <c r="M78" s="183" t="s">
        <v>47</v>
      </c>
      <c r="N78" s="184"/>
      <c r="R78" s="17"/>
    </row>
    <row r="79" spans="1:18" ht="18" customHeight="1">
      <c r="A79" s="6"/>
      <c r="B79" s="32">
        <v>1611</v>
      </c>
      <c r="C79" s="39" t="s">
        <v>321</v>
      </c>
      <c r="D79" s="37" t="s">
        <v>89</v>
      </c>
      <c r="E79" s="37" t="s">
        <v>342</v>
      </c>
      <c r="F79" s="679"/>
      <c r="G79" s="32" t="s">
        <v>323</v>
      </c>
      <c r="H79" s="36" t="s">
        <v>91</v>
      </c>
      <c r="I79" s="679"/>
      <c r="J79" s="179">
        <v>1</v>
      </c>
      <c r="K79" s="181">
        <v>4000</v>
      </c>
      <c r="L79" s="173" t="str">
        <f t="shared" si="0"/>
        <v/>
      </c>
      <c r="M79" s="183" t="s">
        <v>47</v>
      </c>
      <c r="N79" s="184"/>
      <c r="R79" s="17"/>
    </row>
    <row r="80" spans="1:18" ht="18" customHeight="1">
      <c r="A80" s="6"/>
      <c r="B80" s="32">
        <v>1611</v>
      </c>
      <c r="C80" s="39" t="s">
        <v>321</v>
      </c>
      <c r="D80" s="37" t="s">
        <v>31</v>
      </c>
      <c r="E80" s="37" t="s">
        <v>344</v>
      </c>
      <c r="F80" s="679"/>
      <c r="G80" s="32" t="s">
        <v>323</v>
      </c>
      <c r="H80" s="36" t="s">
        <v>81</v>
      </c>
      <c r="I80" s="679"/>
      <c r="J80" s="179">
        <v>1</v>
      </c>
      <c r="K80" s="181">
        <v>4000</v>
      </c>
      <c r="L80" s="173" t="str">
        <f t="shared" si="0"/>
        <v/>
      </c>
      <c r="M80" s="183" t="s">
        <v>47</v>
      </c>
      <c r="N80" s="184"/>
      <c r="R80" s="17"/>
    </row>
    <row r="81" spans="1:18" ht="18" customHeight="1">
      <c r="A81" s="6"/>
      <c r="B81" s="32">
        <v>1611</v>
      </c>
      <c r="C81" s="39" t="s">
        <v>321</v>
      </c>
      <c r="D81" s="37" t="s">
        <v>84</v>
      </c>
      <c r="E81" s="37" t="s">
        <v>345</v>
      </c>
      <c r="F81" s="679"/>
      <c r="G81" s="32" t="s">
        <v>323</v>
      </c>
      <c r="H81" s="36" t="s">
        <v>86</v>
      </c>
      <c r="I81" s="679"/>
      <c r="J81" s="179">
        <v>1</v>
      </c>
      <c r="K81" s="181">
        <v>4500</v>
      </c>
      <c r="L81" s="173" t="str">
        <f t="shared" si="0"/>
        <v/>
      </c>
      <c r="M81" s="183" t="s">
        <v>47</v>
      </c>
      <c r="N81" s="184"/>
      <c r="R81" s="17"/>
    </row>
    <row r="82" spans="1:18" ht="18" customHeight="1">
      <c r="A82" s="6"/>
      <c r="B82" s="32">
        <v>1611</v>
      </c>
      <c r="C82" s="39" t="s">
        <v>321</v>
      </c>
      <c r="D82" s="37" t="s">
        <v>76</v>
      </c>
      <c r="E82" s="37" t="s">
        <v>347</v>
      </c>
      <c r="F82" s="679"/>
      <c r="G82" s="32" t="s">
        <v>323</v>
      </c>
      <c r="H82" s="36" t="s">
        <v>88</v>
      </c>
      <c r="I82" s="679"/>
      <c r="J82" s="179">
        <v>1</v>
      </c>
      <c r="K82" s="181">
        <v>4500</v>
      </c>
      <c r="L82" s="173" t="str">
        <f t="shared" si="0"/>
        <v/>
      </c>
      <c r="M82" s="183" t="s">
        <v>47</v>
      </c>
      <c r="N82" s="184"/>
      <c r="R82" s="17"/>
    </row>
    <row r="83" spans="1:18" ht="18" customHeight="1">
      <c r="A83" s="6"/>
      <c r="B83" s="38">
        <v>1611</v>
      </c>
      <c r="C83" s="39" t="s">
        <v>321</v>
      </c>
      <c r="D83" s="40" t="s">
        <v>94</v>
      </c>
      <c r="E83" s="40" t="s">
        <v>349</v>
      </c>
      <c r="F83" s="680"/>
      <c r="G83" s="38" t="s">
        <v>323</v>
      </c>
      <c r="H83" s="38" t="s">
        <v>98</v>
      </c>
      <c r="I83" s="680"/>
      <c r="J83" s="246">
        <v>1</v>
      </c>
      <c r="K83" s="247">
        <v>4500</v>
      </c>
      <c r="L83" s="248" t="str">
        <f t="shared" si="0"/>
        <v/>
      </c>
      <c r="M83" s="249" t="s">
        <v>47</v>
      </c>
      <c r="N83" s="250"/>
      <c r="R83" s="17"/>
    </row>
    <row r="84" spans="1:18" ht="18" customHeight="1">
      <c r="A84" s="19"/>
      <c r="B84" s="21">
        <v>1204</v>
      </c>
      <c r="C84" s="25" t="s">
        <v>143</v>
      </c>
      <c r="D84" s="20" t="s">
        <v>32</v>
      </c>
      <c r="E84" s="25" t="s">
        <v>353</v>
      </c>
      <c r="F84" s="678" t="s">
        <v>1459</v>
      </c>
      <c r="G84" s="21" t="s">
        <v>354</v>
      </c>
      <c r="H84" s="25" t="s">
        <v>46</v>
      </c>
      <c r="I84" s="716" t="s">
        <v>68</v>
      </c>
      <c r="J84" s="58">
        <v>1</v>
      </c>
      <c r="K84" s="251">
        <v>2500</v>
      </c>
      <c r="L84" s="252" t="str">
        <f t="shared" si="0"/>
        <v/>
      </c>
      <c r="M84" s="175" t="s">
        <v>47</v>
      </c>
      <c r="N84" s="253"/>
      <c r="O84" s="34"/>
    </row>
    <row r="85" spans="1:18" ht="18" customHeight="1">
      <c r="A85" s="19"/>
      <c r="B85" s="32">
        <v>1204</v>
      </c>
      <c r="C85" s="37" t="s">
        <v>143</v>
      </c>
      <c r="D85" s="37" t="s">
        <v>36</v>
      </c>
      <c r="E85" s="37" t="s">
        <v>357</v>
      </c>
      <c r="F85" s="679"/>
      <c r="G85" s="32" t="s">
        <v>358</v>
      </c>
      <c r="H85" s="37" t="s">
        <v>45</v>
      </c>
      <c r="I85" s="679"/>
      <c r="J85" s="66">
        <v>1</v>
      </c>
      <c r="K85" s="254">
        <v>2500</v>
      </c>
      <c r="L85" s="173" t="str">
        <f t="shared" si="0"/>
        <v/>
      </c>
      <c r="M85" s="183" t="s">
        <v>47</v>
      </c>
      <c r="N85" s="184"/>
      <c r="O85" s="34"/>
    </row>
    <row r="86" spans="1:18" ht="18" customHeight="1">
      <c r="A86" s="19"/>
      <c r="B86" s="32">
        <v>1204</v>
      </c>
      <c r="C86" s="37" t="s">
        <v>143</v>
      </c>
      <c r="D86" s="37" t="s">
        <v>48</v>
      </c>
      <c r="E86" s="37" t="s">
        <v>360</v>
      </c>
      <c r="F86" s="679"/>
      <c r="G86" s="32" t="s">
        <v>361</v>
      </c>
      <c r="H86" s="37" t="s">
        <v>54</v>
      </c>
      <c r="I86" s="679"/>
      <c r="J86" s="66">
        <v>1</v>
      </c>
      <c r="K86" s="254">
        <v>3000</v>
      </c>
      <c r="L86" s="173" t="str">
        <f t="shared" si="0"/>
        <v/>
      </c>
      <c r="M86" s="183" t="s">
        <v>47</v>
      </c>
      <c r="N86" s="184"/>
      <c r="O86" s="34"/>
    </row>
    <row r="87" spans="1:18" ht="18" customHeight="1">
      <c r="A87" s="19"/>
      <c r="B87" s="32">
        <v>1204</v>
      </c>
      <c r="C87" s="37" t="s">
        <v>143</v>
      </c>
      <c r="D87" s="37" t="s">
        <v>60</v>
      </c>
      <c r="E87" s="37" t="s">
        <v>363</v>
      </c>
      <c r="F87" s="679"/>
      <c r="G87" s="32" t="s">
        <v>364</v>
      </c>
      <c r="H87" s="37" t="s">
        <v>64</v>
      </c>
      <c r="I87" s="679"/>
      <c r="J87" s="66">
        <v>1</v>
      </c>
      <c r="K87" s="254">
        <v>3000</v>
      </c>
      <c r="L87" s="173" t="str">
        <f t="shared" si="0"/>
        <v/>
      </c>
      <c r="M87" s="183" t="s">
        <v>47</v>
      </c>
      <c r="N87" s="184"/>
      <c r="O87" s="34"/>
    </row>
    <row r="88" spans="1:18" ht="18" customHeight="1">
      <c r="A88" s="19"/>
      <c r="B88" s="32">
        <v>1204</v>
      </c>
      <c r="C88" s="37" t="s">
        <v>143</v>
      </c>
      <c r="D88" s="37" t="s">
        <v>57</v>
      </c>
      <c r="E88" s="37" t="s">
        <v>366</v>
      </c>
      <c r="F88" s="679"/>
      <c r="G88" s="32" t="s">
        <v>367</v>
      </c>
      <c r="H88" s="37" t="s">
        <v>59</v>
      </c>
      <c r="I88" s="679"/>
      <c r="J88" s="66">
        <v>1</v>
      </c>
      <c r="K88" s="254">
        <v>3000</v>
      </c>
      <c r="L88" s="173" t="str">
        <f t="shared" si="0"/>
        <v/>
      </c>
      <c r="M88" s="183" t="s">
        <v>47</v>
      </c>
      <c r="N88" s="184"/>
      <c r="O88" s="34"/>
    </row>
    <row r="89" spans="1:18" ht="18" customHeight="1">
      <c r="A89" s="19"/>
      <c r="B89" s="32">
        <v>1204</v>
      </c>
      <c r="C89" s="37" t="s">
        <v>143</v>
      </c>
      <c r="D89" s="37" t="s">
        <v>72</v>
      </c>
      <c r="E89" s="37" t="s">
        <v>369</v>
      </c>
      <c r="F89" s="679"/>
      <c r="G89" s="32" t="s">
        <v>370</v>
      </c>
      <c r="H89" s="37" t="s">
        <v>75</v>
      </c>
      <c r="I89" s="679"/>
      <c r="J89" s="66">
        <v>1</v>
      </c>
      <c r="K89" s="254">
        <v>3500</v>
      </c>
      <c r="L89" s="173" t="str">
        <f t="shared" si="0"/>
        <v/>
      </c>
      <c r="M89" s="183" t="s">
        <v>47</v>
      </c>
      <c r="N89" s="184"/>
      <c r="O89" s="34"/>
    </row>
    <row r="90" spans="1:18" ht="18" customHeight="1">
      <c r="A90" s="19"/>
      <c r="B90" s="32">
        <v>1204</v>
      </c>
      <c r="C90" s="37" t="s">
        <v>143</v>
      </c>
      <c r="D90" s="37" t="s">
        <v>89</v>
      </c>
      <c r="E90" s="37" t="s">
        <v>372</v>
      </c>
      <c r="F90" s="679"/>
      <c r="G90" s="32" t="s">
        <v>373</v>
      </c>
      <c r="H90" s="37" t="s">
        <v>91</v>
      </c>
      <c r="I90" s="679"/>
      <c r="J90" s="66">
        <v>1</v>
      </c>
      <c r="K90" s="254">
        <v>3500</v>
      </c>
      <c r="L90" s="173" t="str">
        <f t="shared" si="0"/>
        <v/>
      </c>
      <c r="M90" s="183" t="s">
        <v>47</v>
      </c>
      <c r="N90" s="184"/>
      <c r="O90" s="34"/>
    </row>
    <row r="91" spans="1:18" ht="18" customHeight="1">
      <c r="A91" s="19"/>
      <c r="B91" s="32">
        <v>1204</v>
      </c>
      <c r="C91" s="37" t="s">
        <v>143</v>
      </c>
      <c r="D91" s="37" t="s">
        <v>31</v>
      </c>
      <c r="E91" s="37" t="s">
        <v>375</v>
      </c>
      <c r="F91" s="679"/>
      <c r="G91" s="32" t="s">
        <v>376</v>
      </c>
      <c r="H91" s="37" t="s">
        <v>81</v>
      </c>
      <c r="I91" s="679"/>
      <c r="J91" s="66">
        <v>1</v>
      </c>
      <c r="K91" s="254">
        <v>3500</v>
      </c>
      <c r="L91" s="173" t="str">
        <f t="shared" si="0"/>
        <v/>
      </c>
      <c r="M91" s="183" t="s">
        <v>47</v>
      </c>
      <c r="N91" s="184"/>
      <c r="O91" s="34"/>
    </row>
    <row r="92" spans="1:18" ht="18" customHeight="1">
      <c r="A92" s="19"/>
      <c r="B92" s="32">
        <v>1204</v>
      </c>
      <c r="C92" s="37" t="s">
        <v>143</v>
      </c>
      <c r="D92" s="37" t="s">
        <v>84</v>
      </c>
      <c r="E92" s="37" t="s">
        <v>378</v>
      </c>
      <c r="F92" s="679"/>
      <c r="G92" s="32" t="s">
        <v>379</v>
      </c>
      <c r="H92" s="37" t="s">
        <v>86</v>
      </c>
      <c r="I92" s="679"/>
      <c r="J92" s="66">
        <v>1</v>
      </c>
      <c r="K92" s="254">
        <v>4000</v>
      </c>
      <c r="L92" s="173" t="str">
        <f t="shared" si="0"/>
        <v/>
      </c>
      <c r="M92" s="183" t="s">
        <v>47</v>
      </c>
      <c r="N92" s="184"/>
      <c r="O92" s="34"/>
    </row>
    <row r="93" spans="1:18" ht="18" customHeight="1">
      <c r="A93" s="19"/>
      <c r="B93" s="32">
        <v>1204</v>
      </c>
      <c r="C93" s="37" t="s">
        <v>143</v>
      </c>
      <c r="D93" s="37" t="s">
        <v>76</v>
      </c>
      <c r="E93" s="37" t="s">
        <v>381</v>
      </c>
      <c r="F93" s="679"/>
      <c r="G93" s="32" t="s">
        <v>382</v>
      </c>
      <c r="H93" s="37" t="s">
        <v>88</v>
      </c>
      <c r="I93" s="679"/>
      <c r="J93" s="66">
        <v>1</v>
      </c>
      <c r="K93" s="254">
        <v>4000</v>
      </c>
      <c r="L93" s="173" t="str">
        <f t="shared" si="0"/>
        <v/>
      </c>
      <c r="M93" s="183" t="s">
        <v>47</v>
      </c>
      <c r="N93" s="184"/>
      <c r="O93" s="34"/>
    </row>
    <row r="94" spans="1:18" ht="18" customHeight="1">
      <c r="A94" s="19"/>
      <c r="B94" s="32">
        <v>1204</v>
      </c>
      <c r="C94" s="37" t="s">
        <v>143</v>
      </c>
      <c r="D94" s="37" t="s">
        <v>94</v>
      </c>
      <c r="E94" s="37" t="s">
        <v>384</v>
      </c>
      <c r="F94" s="696"/>
      <c r="G94" s="32" t="s">
        <v>385</v>
      </c>
      <c r="H94" s="37" t="s">
        <v>98</v>
      </c>
      <c r="I94" s="696"/>
      <c r="J94" s="66">
        <v>1</v>
      </c>
      <c r="K94" s="254">
        <v>4000</v>
      </c>
      <c r="L94" s="173" t="str">
        <f t="shared" si="0"/>
        <v/>
      </c>
      <c r="M94" s="183" t="s">
        <v>47</v>
      </c>
      <c r="N94" s="184"/>
      <c r="O94" s="34"/>
    </row>
    <row r="95" spans="1:18" ht="18" customHeight="1">
      <c r="A95" s="19"/>
      <c r="B95" s="32">
        <v>1204</v>
      </c>
      <c r="C95" s="32">
        <v>52</v>
      </c>
      <c r="D95" s="37" t="s">
        <v>32</v>
      </c>
      <c r="E95" s="37" t="s">
        <v>387</v>
      </c>
      <c r="F95" s="715" t="s">
        <v>1459</v>
      </c>
      <c r="G95" s="32" t="s">
        <v>388</v>
      </c>
      <c r="H95" s="37" t="s">
        <v>46</v>
      </c>
      <c r="I95" s="717" t="s">
        <v>68</v>
      </c>
      <c r="J95" s="66">
        <v>1</v>
      </c>
      <c r="K95" s="254">
        <v>2500</v>
      </c>
      <c r="L95" s="173" t="str">
        <f t="shared" si="0"/>
        <v/>
      </c>
      <c r="M95" s="183" t="s">
        <v>47</v>
      </c>
      <c r="N95" s="184"/>
      <c r="O95" s="34"/>
    </row>
    <row r="96" spans="1:18" ht="18" customHeight="1">
      <c r="A96" s="19"/>
      <c r="B96" s="32">
        <v>1204</v>
      </c>
      <c r="C96" s="32">
        <v>52</v>
      </c>
      <c r="D96" s="37" t="s">
        <v>36</v>
      </c>
      <c r="E96" s="37" t="s">
        <v>391</v>
      </c>
      <c r="F96" s="679"/>
      <c r="G96" s="32" t="s">
        <v>392</v>
      </c>
      <c r="H96" s="37" t="s">
        <v>45</v>
      </c>
      <c r="I96" s="679"/>
      <c r="J96" s="66">
        <v>1</v>
      </c>
      <c r="K96" s="254">
        <v>2500</v>
      </c>
      <c r="L96" s="173" t="str">
        <f t="shared" si="0"/>
        <v/>
      </c>
      <c r="M96" s="183" t="s">
        <v>47</v>
      </c>
      <c r="N96" s="184"/>
      <c r="O96" s="34"/>
    </row>
    <row r="97" spans="1:15" ht="18" customHeight="1">
      <c r="A97" s="19"/>
      <c r="B97" s="32">
        <v>1204</v>
      </c>
      <c r="C97" s="32">
        <v>52</v>
      </c>
      <c r="D97" s="37" t="s">
        <v>48</v>
      </c>
      <c r="E97" s="37" t="s">
        <v>393</v>
      </c>
      <c r="F97" s="679"/>
      <c r="G97" s="32" t="s">
        <v>395</v>
      </c>
      <c r="H97" s="37" t="s">
        <v>54</v>
      </c>
      <c r="I97" s="679"/>
      <c r="J97" s="66">
        <v>1</v>
      </c>
      <c r="K97" s="254">
        <v>3000</v>
      </c>
      <c r="L97" s="173" t="str">
        <f t="shared" si="0"/>
        <v/>
      </c>
      <c r="M97" s="183" t="s">
        <v>47</v>
      </c>
      <c r="N97" s="184"/>
      <c r="O97" s="34"/>
    </row>
    <row r="98" spans="1:15" ht="18" customHeight="1">
      <c r="A98" s="19"/>
      <c r="B98" s="32">
        <v>1204</v>
      </c>
      <c r="C98" s="32">
        <v>52</v>
      </c>
      <c r="D98" s="37" t="s">
        <v>60</v>
      </c>
      <c r="E98" s="37" t="s">
        <v>396</v>
      </c>
      <c r="F98" s="679"/>
      <c r="G98" s="32" t="s">
        <v>397</v>
      </c>
      <c r="H98" s="37" t="s">
        <v>64</v>
      </c>
      <c r="I98" s="679"/>
      <c r="J98" s="66">
        <v>1</v>
      </c>
      <c r="K98" s="254">
        <v>3000</v>
      </c>
      <c r="L98" s="173" t="str">
        <f t="shared" si="0"/>
        <v/>
      </c>
      <c r="M98" s="183" t="s">
        <v>47</v>
      </c>
      <c r="N98" s="184"/>
      <c r="O98" s="34"/>
    </row>
    <row r="99" spans="1:15" ht="18" customHeight="1">
      <c r="A99" s="19"/>
      <c r="B99" s="32">
        <v>1204</v>
      </c>
      <c r="C99" s="32">
        <v>52</v>
      </c>
      <c r="D99" s="37" t="s">
        <v>57</v>
      </c>
      <c r="E99" s="37" t="s">
        <v>399</v>
      </c>
      <c r="F99" s="679"/>
      <c r="G99" s="32" t="s">
        <v>400</v>
      </c>
      <c r="H99" s="37" t="s">
        <v>59</v>
      </c>
      <c r="I99" s="679"/>
      <c r="J99" s="66">
        <v>1</v>
      </c>
      <c r="K99" s="254">
        <v>3000</v>
      </c>
      <c r="L99" s="173" t="str">
        <f t="shared" si="0"/>
        <v/>
      </c>
      <c r="M99" s="183" t="s">
        <v>47</v>
      </c>
      <c r="N99" s="184"/>
      <c r="O99" s="34"/>
    </row>
    <row r="100" spans="1:15" ht="18" customHeight="1">
      <c r="A100" s="19"/>
      <c r="B100" s="32">
        <v>1204</v>
      </c>
      <c r="C100" s="32">
        <v>52</v>
      </c>
      <c r="D100" s="37" t="s">
        <v>72</v>
      </c>
      <c r="E100" s="37" t="s">
        <v>402</v>
      </c>
      <c r="F100" s="679"/>
      <c r="G100" s="32" t="s">
        <v>403</v>
      </c>
      <c r="H100" s="37" t="s">
        <v>75</v>
      </c>
      <c r="I100" s="679"/>
      <c r="J100" s="66">
        <v>1</v>
      </c>
      <c r="K100" s="254">
        <v>3500</v>
      </c>
      <c r="L100" s="173" t="str">
        <f t="shared" si="0"/>
        <v/>
      </c>
      <c r="M100" s="183" t="s">
        <v>47</v>
      </c>
      <c r="N100" s="184"/>
      <c r="O100" s="34"/>
    </row>
    <row r="101" spans="1:15" ht="18" customHeight="1">
      <c r="A101" s="19"/>
      <c r="B101" s="32">
        <v>1204</v>
      </c>
      <c r="C101" s="32">
        <v>52</v>
      </c>
      <c r="D101" s="37" t="s">
        <v>89</v>
      </c>
      <c r="E101" s="37" t="s">
        <v>405</v>
      </c>
      <c r="F101" s="679"/>
      <c r="G101" s="32" t="s">
        <v>407</v>
      </c>
      <c r="H101" s="37" t="s">
        <v>91</v>
      </c>
      <c r="I101" s="679"/>
      <c r="J101" s="66">
        <v>1</v>
      </c>
      <c r="K101" s="254">
        <v>3500</v>
      </c>
      <c r="L101" s="173" t="str">
        <f t="shared" si="0"/>
        <v/>
      </c>
      <c r="M101" s="183" t="s">
        <v>47</v>
      </c>
      <c r="N101" s="184"/>
      <c r="O101" s="34"/>
    </row>
    <row r="102" spans="1:15" ht="18" customHeight="1">
      <c r="A102" s="19"/>
      <c r="B102" s="32">
        <v>1204</v>
      </c>
      <c r="C102" s="32">
        <v>52</v>
      </c>
      <c r="D102" s="37" t="s">
        <v>31</v>
      </c>
      <c r="E102" s="37" t="s">
        <v>409</v>
      </c>
      <c r="F102" s="679"/>
      <c r="G102" s="32" t="s">
        <v>410</v>
      </c>
      <c r="H102" s="37" t="s">
        <v>81</v>
      </c>
      <c r="I102" s="679"/>
      <c r="J102" s="66">
        <v>1</v>
      </c>
      <c r="K102" s="254">
        <v>3500</v>
      </c>
      <c r="L102" s="173" t="str">
        <f t="shared" si="0"/>
        <v/>
      </c>
      <c r="M102" s="183" t="s">
        <v>47</v>
      </c>
      <c r="N102" s="184"/>
      <c r="O102" s="34"/>
    </row>
    <row r="103" spans="1:15" ht="18" customHeight="1">
      <c r="A103" s="19"/>
      <c r="B103" s="32">
        <v>1204</v>
      </c>
      <c r="C103" s="32">
        <v>52</v>
      </c>
      <c r="D103" s="37" t="s">
        <v>84</v>
      </c>
      <c r="E103" s="37" t="s">
        <v>412</v>
      </c>
      <c r="F103" s="679"/>
      <c r="G103" s="32" t="s">
        <v>413</v>
      </c>
      <c r="H103" s="37" t="s">
        <v>86</v>
      </c>
      <c r="I103" s="679"/>
      <c r="J103" s="66">
        <v>1</v>
      </c>
      <c r="K103" s="254">
        <v>4000</v>
      </c>
      <c r="L103" s="173" t="str">
        <f t="shared" si="0"/>
        <v/>
      </c>
      <c r="M103" s="183" t="s">
        <v>47</v>
      </c>
      <c r="N103" s="184"/>
      <c r="O103" s="34"/>
    </row>
    <row r="104" spans="1:15" ht="18" customHeight="1">
      <c r="A104" s="19"/>
      <c r="B104" s="32">
        <v>1204</v>
      </c>
      <c r="C104" s="32">
        <v>52</v>
      </c>
      <c r="D104" s="37" t="s">
        <v>76</v>
      </c>
      <c r="E104" s="37" t="s">
        <v>415</v>
      </c>
      <c r="F104" s="679"/>
      <c r="G104" s="32" t="s">
        <v>416</v>
      </c>
      <c r="H104" s="37" t="s">
        <v>88</v>
      </c>
      <c r="I104" s="679"/>
      <c r="J104" s="66">
        <v>1</v>
      </c>
      <c r="K104" s="254">
        <v>4000</v>
      </c>
      <c r="L104" s="173" t="str">
        <f t="shared" si="0"/>
        <v/>
      </c>
      <c r="M104" s="183" t="s">
        <v>47</v>
      </c>
      <c r="N104" s="184"/>
      <c r="O104" s="34"/>
    </row>
    <row r="105" spans="1:15" ht="18" customHeight="1">
      <c r="A105" s="19"/>
      <c r="B105" s="100">
        <v>1204</v>
      </c>
      <c r="C105" s="100">
        <v>52</v>
      </c>
      <c r="D105" s="37" t="s">
        <v>94</v>
      </c>
      <c r="E105" s="41" t="s">
        <v>418</v>
      </c>
      <c r="F105" s="696"/>
      <c r="G105" s="100" t="s">
        <v>419</v>
      </c>
      <c r="H105" s="37" t="s">
        <v>98</v>
      </c>
      <c r="I105" s="696"/>
      <c r="J105" s="66">
        <v>1</v>
      </c>
      <c r="K105" s="94">
        <v>4000</v>
      </c>
      <c r="L105" s="173" t="str">
        <f t="shared" si="0"/>
        <v/>
      </c>
      <c r="M105" s="183" t="s">
        <v>47</v>
      </c>
      <c r="N105" s="184"/>
      <c r="O105" s="34"/>
    </row>
    <row r="106" spans="1:15" ht="18" customHeight="1">
      <c r="A106" s="19"/>
      <c r="B106" s="32">
        <v>1204</v>
      </c>
      <c r="C106" s="37" t="s">
        <v>72</v>
      </c>
      <c r="D106" s="20" t="s">
        <v>32</v>
      </c>
      <c r="E106" s="37" t="s">
        <v>420</v>
      </c>
      <c r="F106" s="684" t="s">
        <v>1459</v>
      </c>
      <c r="G106" s="32" t="s">
        <v>104</v>
      </c>
      <c r="H106" s="20" t="s">
        <v>46</v>
      </c>
      <c r="I106" s="225"/>
      <c r="J106" s="32">
        <v>1</v>
      </c>
      <c r="K106" s="255">
        <v>2500</v>
      </c>
      <c r="L106" s="256" t="str">
        <f t="shared" si="0"/>
        <v/>
      </c>
      <c r="M106" s="257" t="s">
        <v>47</v>
      </c>
      <c r="N106" s="223"/>
      <c r="O106" s="34"/>
    </row>
    <row r="107" spans="1:15" ht="18" customHeight="1">
      <c r="A107" s="19"/>
      <c r="B107" s="32">
        <v>1204</v>
      </c>
      <c r="C107" s="37" t="s">
        <v>72</v>
      </c>
      <c r="D107" s="37" t="s">
        <v>36</v>
      </c>
      <c r="E107" s="37" t="s">
        <v>423</v>
      </c>
      <c r="F107" s="679"/>
      <c r="G107" s="32" t="s">
        <v>104</v>
      </c>
      <c r="H107" s="37" t="s">
        <v>45</v>
      </c>
      <c r="I107" s="225"/>
      <c r="J107" s="32">
        <v>1</v>
      </c>
      <c r="K107" s="113">
        <v>2500</v>
      </c>
      <c r="L107" s="258" t="str">
        <f t="shared" si="0"/>
        <v/>
      </c>
      <c r="M107" s="257" t="s">
        <v>47</v>
      </c>
      <c r="N107" s="118"/>
      <c r="O107" s="34"/>
    </row>
    <row r="108" spans="1:15" ht="18" customHeight="1">
      <c r="A108" s="19"/>
      <c r="B108" s="32">
        <v>1204</v>
      </c>
      <c r="C108" s="37" t="s">
        <v>72</v>
      </c>
      <c r="D108" s="37" t="s">
        <v>48</v>
      </c>
      <c r="E108" s="37" t="s">
        <v>425</v>
      </c>
      <c r="F108" s="679"/>
      <c r="G108" s="32" t="s">
        <v>104</v>
      </c>
      <c r="H108" s="37" t="s">
        <v>54</v>
      </c>
      <c r="I108" s="225"/>
      <c r="J108" s="32">
        <v>1</v>
      </c>
      <c r="K108" s="113">
        <v>3000</v>
      </c>
      <c r="L108" s="258" t="str">
        <f t="shared" si="0"/>
        <v/>
      </c>
      <c r="M108" s="257" t="s">
        <v>47</v>
      </c>
      <c r="N108" s="118"/>
      <c r="O108" s="34"/>
    </row>
    <row r="109" spans="1:15" ht="18" customHeight="1">
      <c r="A109" s="19"/>
      <c r="B109" s="32">
        <v>1204</v>
      </c>
      <c r="C109" s="37" t="s">
        <v>72</v>
      </c>
      <c r="D109" s="37" t="s">
        <v>60</v>
      </c>
      <c r="E109" s="37" t="s">
        <v>426</v>
      </c>
      <c r="F109" s="679"/>
      <c r="G109" s="32" t="s">
        <v>104</v>
      </c>
      <c r="H109" s="37" t="s">
        <v>64</v>
      </c>
      <c r="I109" s="225"/>
      <c r="J109" s="32">
        <v>1</v>
      </c>
      <c r="K109" s="113">
        <v>3000</v>
      </c>
      <c r="L109" s="258" t="str">
        <f t="shared" si="0"/>
        <v/>
      </c>
      <c r="M109" s="257" t="s">
        <v>47</v>
      </c>
      <c r="N109" s="118"/>
      <c r="O109" s="34"/>
    </row>
    <row r="110" spans="1:15" ht="18" customHeight="1">
      <c r="A110" s="19"/>
      <c r="B110" s="32">
        <v>1204</v>
      </c>
      <c r="C110" s="37" t="s">
        <v>72</v>
      </c>
      <c r="D110" s="37" t="s">
        <v>57</v>
      </c>
      <c r="E110" s="37" t="s">
        <v>428</v>
      </c>
      <c r="F110" s="679"/>
      <c r="G110" s="32" t="s">
        <v>104</v>
      </c>
      <c r="H110" s="37" t="s">
        <v>59</v>
      </c>
      <c r="I110" s="225"/>
      <c r="J110" s="32">
        <v>1</v>
      </c>
      <c r="K110" s="113">
        <v>3000</v>
      </c>
      <c r="L110" s="258" t="str">
        <f t="shared" si="0"/>
        <v/>
      </c>
      <c r="M110" s="257" t="s">
        <v>47</v>
      </c>
      <c r="N110" s="118"/>
      <c r="O110" s="34"/>
    </row>
    <row r="111" spans="1:15" ht="18" customHeight="1">
      <c r="A111" s="19"/>
      <c r="B111" s="32">
        <v>1204</v>
      </c>
      <c r="C111" s="37" t="s">
        <v>72</v>
      </c>
      <c r="D111" s="37" t="s">
        <v>72</v>
      </c>
      <c r="E111" s="37" t="s">
        <v>430</v>
      </c>
      <c r="F111" s="679"/>
      <c r="G111" s="32" t="s">
        <v>104</v>
      </c>
      <c r="H111" s="37" t="s">
        <v>75</v>
      </c>
      <c r="I111" s="225"/>
      <c r="J111" s="32">
        <v>1</v>
      </c>
      <c r="K111" s="113">
        <v>3500</v>
      </c>
      <c r="L111" s="258" t="str">
        <f t="shared" si="0"/>
        <v/>
      </c>
      <c r="M111" s="257" t="s">
        <v>47</v>
      </c>
      <c r="N111" s="118"/>
      <c r="O111" s="34"/>
    </row>
    <row r="112" spans="1:15" ht="18" customHeight="1">
      <c r="A112" s="19"/>
      <c r="B112" s="32">
        <v>1204</v>
      </c>
      <c r="C112" s="37" t="s">
        <v>72</v>
      </c>
      <c r="D112" s="37" t="s">
        <v>89</v>
      </c>
      <c r="E112" s="37" t="s">
        <v>432</v>
      </c>
      <c r="F112" s="679"/>
      <c r="G112" s="32" t="s">
        <v>104</v>
      </c>
      <c r="H112" s="37" t="s">
        <v>91</v>
      </c>
      <c r="I112" s="225"/>
      <c r="J112" s="32">
        <v>1</v>
      </c>
      <c r="K112" s="113">
        <v>3500</v>
      </c>
      <c r="L112" s="258" t="str">
        <f t="shared" si="0"/>
        <v/>
      </c>
      <c r="M112" s="257" t="s">
        <v>47</v>
      </c>
      <c r="N112" s="118"/>
      <c r="O112" s="34"/>
    </row>
    <row r="113" spans="1:15" ht="18" customHeight="1">
      <c r="A113" s="19"/>
      <c r="B113" s="32">
        <v>1204</v>
      </c>
      <c r="C113" s="37" t="s">
        <v>72</v>
      </c>
      <c r="D113" s="37" t="s">
        <v>31</v>
      </c>
      <c r="E113" s="37" t="s">
        <v>434</v>
      </c>
      <c r="F113" s="679"/>
      <c r="G113" s="32" t="s">
        <v>104</v>
      </c>
      <c r="H113" s="37" t="s">
        <v>81</v>
      </c>
      <c r="I113" s="225"/>
      <c r="J113" s="32">
        <v>1</v>
      </c>
      <c r="K113" s="113">
        <v>3500</v>
      </c>
      <c r="L113" s="258" t="str">
        <f t="shared" si="0"/>
        <v/>
      </c>
      <c r="M113" s="257" t="s">
        <v>47</v>
      </c>
      <c r="N113" s="118"/>
      <c r="O113" s="34"/>
    </row>
    <row r="114" spans="1:15" ht="18" customHeight="1">
      <c r="A114" s="19"/>
      <c r="B114" s="32">
        <v>1204</v>
      </c>
      <c r="C114" s="37" t="s">
        <v>72</v>
      </c>
      <c r="D114" s="37" t="s">
        <v>84</v>
      </c>
      <c r="E114" s="37" t="s">
        <v>436</v>
      </c>
      <c r="F114" s="679"/>
      <c r="G114" s="32" t="s">
        <v>104</v>
      </c>
      <c r="H114" s="37" t="s">
        <v>86</v>
      </c>
      <c r="I114" s="260"/>
      <c r="J114" s="32">
        <v>1</v>
      </c>
      <c r="K114" s="113">
        <v>4000</v>
      </c>
      <c r="L114" s="258" t="str">
        <f t="shared" si="0"/>
        <v/>
      </c>
      <c r="M114" s="257" t="s">
        <v>47</v>
      </c>
      <c r="N114" s="118"/>
      <c r="O114" s="34"/>
    </row>
    <row r="115" spans="1:15" ht="18" customHeight="1">
      <c r="A115" s="19"/>
      <c r="B115" s="32">
        <v>1204</v>
      </c>
      <c r="C115" s="37" t="s">
        <v>72</v>
      </c>
      <c r="D115" s="37" t="s">
        <v>76</v>
      </c>
      <c r="E115" s="37" t="s">
        <v>437</v>
      </c>
      <c r="F115" s="679"/>
      <c r="G115" s="32" t="s">
        <v>104</v>
      </c>
      <c r="H115" s="37" t="s">
        <v>88</v>
      </c>
      <c r="I115" s="260"/>
      <c r="J115" s="32">
        <v>1</v>
      </c>
      <c r="K115" s="113">
        <v>4000</v>
      </c>
      <c r="L115" s="258" t="str">
        <f t="shared" si="0"/>
        <v/>
      </c>
      <c r="M115" s="257" t="s">
        <v>47</v>
      </c>
      <c r="N115" s="118"/>
      <c r="O115" s="34"/>
    </row>
    <row r="116" spans="1:15" ht="18" customHeight="1">
      <c r="A116" s="19"/>
      <c r="B116" s="32">
        <v>1204</v>
      </c>
      <c r="C116" s="37" t="s">
        <v>72</v>
      </c>
      <c r="D116" s="37" t="s">
        <v>94</v>
      </c>
      <c r="E116" s="37" t="s">
        <v>439</v>
      </c>
      <c r="F116" s="696"/>
      <c r="G116" s="32" t="s">
        <v>104</v>
      </c>
      <c r="H116" s="37" t="s">
        <v>98</v>
      </c>
      <c r="I116" s="260"/>
      <c r="J116" s="32">
        <v>1</v>
      </c>
      <c r="K116" s="113">
        <v>4000</v>
      </c>
      <c r="L116" s="258" t="str">
        <f t="shared" si="0"/>
        <v/>
      </c>
      <c r="M116" s="257" t="s">
        <v>47</v>
      </c>
      <c r="N116" s="118"/>
      <c r="O116" s="34"/>
    </row>
    <row r="117" spans="1:15" ht="18" customHeight="1">
      <c r="A117" s="19"/>
      <c r="B117" s="32">
        <v>1204</v>
      </c>
      <c r="C117" s="32" t="s">
        <v>31</v>
      </c>
      <c r="D117" s="37" t="s">
        <v>32</v>
      </c>
      <c r="E117" s="37" t="s">
        <v>441</v>
      </c>
      <c r="F117" s="715" t="s">
        <v>1459</v>
      </c>
      <c r="G117" s="32" t="s">
        <v>41</v>
      </c>
      <c r="H117" s="37" t="s">
        <v>46</v>
      </c>
      <c r="I117" s="225"/>
      <c r="J117" s="32">
        <v>1</v>
      </c>
      <c r="K117" s="113">
        <v>2500</v>
      </c>
      <c r="L117" s="258" t="str">
        <f t="shared" si="0"/>
        <v/>
      </c>
      <c r="M117" s="257" t="s">
        <v>47</v>
      </c>
      <c r="N117" s="118"/>
      <c r="O117" s="34"/>
    </row>
    <row r="118" spans="1:15" ht="18" customHeight="1">
      <c r="A118" s="19"/>
      <c r="B118" s="32">
        <v>1204</v>
      </c>
      <c r="C118" s="32" t="s">
        <v>31</v>
      </c>
      <c r="D118" s="37" t="s">
        <v>36</v>
      </c>
      <c r="E118" s="37" t="s">
        <v>444</v>
      </c>
      <c r="F118" s="679"/>
      <c r="G118" s="32" t="s">
        <v>41</v>
      </c>
      <c r="H118" s="37" t="s">
        <v>45</v>
      </c>
      <c r="I118" s="225"/>
      <c r="J118" s="32">
        <v>1</v>
      </c>
      <c r="K118" s="113">
        <v>2500</v>
      </c>
      <c r="L118" s="258" t="str">
        <f t="shared" si="0"/>
        <v/>
      </c>
      <c r="M118" s="257" t="s">
        <v>47</v>
      </c>
      <c r="N118" s="118"/>
      <c r="O118" s="34"/>
    </row>
    <row r="119" spans="1:15" ht="18" customHeight="1">
      <c r="A119" s="19"/>
      <c r="B119" s="32">
        <v>1204</v>
      </c>
      <c r="C119" s="32" t="s">
        <v>31</v>
      </c>
      <c r="D119" s="37" t="s">
        <v>48</v>
      </c>
      <c r="E119" s="37" t="s">
        <v>446</v>
      </c>
      <c r="F119" s="679"/>
      <c r="G119" s="32" t="s">
        <v>41</v>
      </c>
      <c r="H119" s="37" t="s">
        <v>54</v>
      </c>
      <c r="I119" s="225"/>
      <c r="J119" s="32">
        <v>1</v>
      </c>
      <c r="K119" s="113">
        <v>3000</v>
      </c>
      <c r="L119" s="258" t="str">
        <f t="shared" si="0"/>
        <v/>
      </c>
      <c r="M119" s="257" t="s">
        <v>47</v>
      </c>
      <c r="N119" s="118"/>
      <c r="O119" s="34"/>
    </row>
    <row r="120" spans="1:15" ht="18" customHeight="1">
      <c r="A120" s="19"/>
      <c r="B120" s="32">
        <v>1204</v>
      </c>
      <c r="C120" s="32" t="s">
        <v>31</v>
      </c>
      <c r="D120" s="37" t="s">
        <v>60</v>
      </c>
      <c r="E120" s="37" t="s">
        <v>448</v>
      </c>
      <c r="F120" s="679"/>
      <c r="G120" s="32" t="s">
        <v>41</v>
      </c>
      <c r="H120" s="37" t="s">
        <v>64</v>
      </c>
      <c r="I120" s="225"/>
      <c r="J120" s="32">
        <v>1</v>
      </c>
      <c r="K120" s="113">
        <v>3000</v>
      </c>
      <c r="L120" s="258" t="str">
        <f t="shared" si="0"/>
        <v/>
      </c>
      <c r="M120" s="257" t="s">
        <v>47</v>
      </c>
      <c r="N120" s="118"/>
      <c r="O120" s="34"/>
    </row>
    <row r="121" spans="1:15" ht="18" customHeight="1">
      <c r="A121" s="19"/>
      <c r="B121" s="32">
        <v>1204</v>
      </c>
      <c r="C121" s="32" t="s">
        <v>31</v>
      </c>
      <c r="D121" s="37" t="s">
        <v>57</v>
      </c>
      <c r="E121" s="37" t="s">
        <v>450</v>
      </c>
      <c r="F121" s="679"/>
      <c r="G121" s="32" t="s">
        <v>41</v>
      </c>
      <c r="H121" s="37" t="s">
        <v>59</v>
      </c>
      <c r="I121" s="225"/>
      <c r="J121" s="32">
        <v>1</v>
      </c>
      <c r="K121" s="113">
        <v>3000</v>
      </c>
      <c r="L121" s="258" t="str">
        <f t="shared" si="0"/>
        <v/>
      </c>
      <c r="M121" s="257" t="s">
        <v>47</v>
      </c>
      <c r="N121" s="118"/>
      <c r="O121" s="34"/>
    </row>
    <row r="122" spans="1:15" ht="18" customHeight="1">
      <c r="A122" s="19"/>
      <c r="B122" s="32">
        <v>1204</v>
      </c>
      <c r="C122" s="32" t="s">
        <v>31</v>
      </c>
      <c r="D122" s="37" t="s">
        <v>72</v>
      </c>
      <c r="E122" s="37" t="s">
        <v>452</v>
      </c>
      <c r="F122" s="679"/>
      <c r="G122" s="32" t="s">
        <v>41</v>
      </c>
      <c r="H122" s="37" t="s">
        <v>75</v>
      </c>
      <c r="I122" s="225"/>
      <c r="J122" s="32">
        <v>1</v>
      </c>
      <c r="K122" s="113">
        <v>3500</v>
      </c>
      <c r="L122" s="258" t="str">
        <f t="shared" si="0"/>
        <v/>
      </c>
      <c r="M122" s="257" t="s">
        <v>47</v>
      </c>
      <c r="N122" s="118"/>
      <c r="O122" s="34"/>
    </row>
    <row r="123" spans="1:15" ht="18" customHeight="1">
      <c r="A123" s="19"/>
      <c r="B123" s="32">
        <v>1204</v>
      </c>
      <c r="C123" s="32" t="s">
        <v>31</v>
      </c>
      <c r="D123" s="37" t="s">
        <v>89</v>
      </c>
      <c r="E123" s="37" t="s">
        <v>454</v>
      </c>
      <c r="F123" s="679"/>
      <c r="G123" s="32" t="s">
        <v>41</v>
      </c>
      <c r="H123" s="37" t="s">
        <v>91</v>
      </c>
      <c r="I123" s="225"/>
      <c r="J123" s="32">
        <v>1</v>
      </c>
      <c r="K123" s="113">
        <v>3500</v>
      </c>
      <c r="L123" s="258" t="str">
        <f t="shared" si="0"/>
        <v/>
      </c>
      <c r="M123" s="257" t="s">
        <v>47</v>
      </c>
      <c r="N123" s="118"/>
      <c r="O123" s="34"/>
    </row>
    <row r="124" spans="1:15" ht="18" customHeight="1">
      <c r="A124" s="19"/>
      <c r="B124" s="32">
        <v>1204</v>
      </c>
      <c r="C124" s="32" t="s">
        <v>31</v>
      </c>
      <c r="D124" s="37" t="s">
        <v>31</v>
      </c>
      <c r="E124" s="37" t="s">
        <v>455</v>
      </c>
      <c r="F124" s="679"/>
      <c r="G124" s="32" t="s">
        <v>41</v>
      </c>
      <c r="H124" s="37" t="s">
        <v>81</v>
      </c>
      <c r="I124" s="225"/>
      <c r="J124" s="32">
        <v>1</v>
      </c>
      <c r="K124" s="113">
        <v>3500</v>
      </c>
      <c r="L124" s="258" t="str">
        <f t="shared" si="0"/>
        <v/>
      </c>
      <c r="M124" s="257" t="s">
        <v>47</v>
      </c>
      <c r="N124" s="118"/>
      <c r="O124" s="34"/>
    </row>
    <row r="125" spans="1:15" ht="18" customHeight="1">
      <c r="A125" s="19"/>
      <c r="B125" s="32">
        <v>1204</v>
      </c>
      <c r="C125" s="32" t="s">
        <v>31</v>
      </c>
      <c r="D125" s="37" t="s">
        <v>84</v>
      </c>
      <c r="E125" s="37" t="s">
        <v>457</v>
      </c>
      <c r="F125" s="679"/>
      <c r="G125" s="32" t="s">
        <v>41</v>
      </c>
      <c r="H125" s="37" t="s">
        <v>86</v>
      </c>
      <c r="I125" s="225"/>
      <c r="J125" s="32">
        <v>1</v>
      </c>
      <c r="K125" s="113">
        <v>4000</v>
      </c>
      <c r="L125" s="258" t="str">
        <f t="shared" si="0"/>
        <v/>
      </c>
      <c r="M125" s="257" t="s">
        <v>47</v>
      </c>
      <c r="N125" s="118"/>
      <c r="O125" s="34"/>
    </row>
    <row r="126" spans="1:15" ht="18" customHeight="1">
      <c r="A126" s="19"/>
      <c r="B126" s="32">
        <v>1204</v>
      </c>
      <c r="C126" s="32" t="s">
        <v>31</v>
      </c>
      <c r="D126" s="37" t="s">
        <v>76</v>
      </c>
      <c r="E126" s="37" t="s">
        <v>459</v>
      </c>
      <c r="F126" s="679"/>
      <c r="G126" s="32" t="s">
        <v>41</v>
      </c>
      <c r="H126" s="37" t="s">
        <v>88</v>
      </c>
      <c r="I126" s="225"/>
      <c r="J126" s="32">
        <v>1</v>
      </c>
      <c r="K126" s="113">
        <v>4000</v>
      </c>
      <c r="L126" s="258" t="str">
        <f t="shared" si="0"/>
        <v/>
      </c>
      <c r="M126" s="257" t="s">
        <v>47</v>
      </c>
      <c r="N126" s="118"/>
      <c r="O126" s="34"/>
    </row>
    <row r="127" spans="1:15" ht="18" customHeight="1">
      <c r="A127" s="19"/>
      <c r="B127" s="32">
        <v>1204</v>
      </c>
      <c r="C127" s="32" t="s">
        <v>31</v>
      </c>
      <c r="D127" s="37" t="s">
        <v>94</v>
      </c>
      <c r="E127" s="37" t="s">
        <v>461</v>
      </c>
      <c r="F127" s="696"/>
      <c r="G127" s="32" t="s">
        <v>41</v>
      </c>
      <c r="H127" s="37" t="s">
        <v>98</v>
      </c>
      <c r="I127" s="225"/>
      <c r="J127" s="32">
        <v>1</v>
      </c>
      <c r="K127" s="113">
        <v>4000</v>
      </c>
      <c r="L127" s="258" t="str">
        <f t="shared" si="0"/>
        <v/>
      </c>
      <c r="M127" s="257" t="s">
        <v>47</v>
      </c>
      <c r="N127" s="118"/>
      <c r="O127" s="34"/>
    </row>
    <row r="128" spans="1:15" ht="18" customHeight="1">
      <c r="A128" s="19"/>
      <c r="B128" s="32">
        <v>1204</v>
      </c>
      <c r="C128" s="32">
        <v>12</v>
      </c>
      <c r="D128" s="37" t="s">
        <v>32</v>
      </c>
      <c r="E128" s="221">
        <v>4589750296933</v>
      </c>
      <c r="F128" s="715" t="s">
        <v>1459</v>
      </c>
      <c r="G128" s="32" t="s">
        <v>79</v>
      </c>
      <c r="H128" s="37" t="s">
        <v>46</v>
      </c>
      <c r="I128" s="260"/>
      <c r="J128" s="32">
        <v>1</v>
      </c>
      <c r="K128" s="113">
        <v>2500</v>
      </c>
      <c r="L128" s="258" t="str">
        <f t="shared" si="0"/>
        <v/>
      </c>
      <c r="M128" s="257" t="s">
        <v>47</v>
      </c>
      <c r="N128" s="118"/>
      <c r="O128" s="34"/>
    </row>
    <row r="129" spans="1:15" ht="18" customHeight="1">
      <c r="A129" s="19"/>
      <c r="B129" s="32">
        <v>1204</v>
      </c>
      <c r="C129" s="32">
        <v>12</v>
      </c>
      <c r="D129" s="37" t="s">
        <v>36</v>
      </c>
      <c r="E129" s="221">
        <v>4589750296940</v>
      </c>
      <c r="F129" s="679"/>
      <c r="G129" s="32" t="s">
        <v>79</v>
      </c>
      <c r="H129" s="37" t="s">
        <v>45</v>
      </c>
      <c r="I129" s="260"/>
      <c r="J129" s="32">
        <v>1</v>
      </c>
      <c r="K129" s="113">
        <v>2500</v>
      </c>
      <c r="L129" s="258" t="str">
        <f t="shared" si="0"/>
        <v/>
      </c>
      <c r="M129" s="257" t="s">
        <v>47</v>
      </c>
      <c r="N129" s="118"/>
      <c r="O129" s="34"/>
    </row>
    <row r="130" spans="1:15" ht="18" customHeight="1">
      <c r="A130" s="19"/>
      <c r="B130" s="32">
        <v>1204</v>
      </c>
      <c r="C130" s="32">
        <v>12</v>
      </c>
      <c r="D130" s="37" t="s">
        <v>48</v>
      </c>
      <c r="E130" s="221">
        <v>4589750296957</v>
      </c>
      <c r="F130" s="679"/>
      <c r="G130" s="32" t="s">
        <v>79</v>
      </c>
      <c r="H130" s="37" t="s">
        <v>54</v>
      </c>
      <c r="I130" s="260"/>
      <c r="J130" s="32">
        <v>1</v>
      </c>
      <c r="K130" s="113">
        <v>3000</v>
      </c>
      <c r="L130" s="258" t="str">
        <f t="shared" si="0"/>
        <v/>
      </c>
      <c r="M130" s="257" t="s">
        <v>47</v>
      </c>
      <c r="N130" s="118"/>
      <c r="O130" s="34"/>
    </row>
    <row r="131" spans="1:15" ht="18" customHeight="1">
      <c r="A131" s="19"/>
      <c r="B131" s="32">
        <v>1204</v>
      </c>
      <c r="C131" s="32">
        <v>12</v>
      </c>
      <c r="D131" s="37" t="s">
        <v>60</v>
      </c>
      <c r="E131" s="221">
        <v>4589750296964</v>
      </c>
      <c r="F131" s="679"/>
      <c r="G131" s="32" t="s">
        <v>79</v>
      </c>
      <c r="H131" s="37" t="s">
        <v>64</v>
      </c>
      <c r="I131" s="260"/>
      <c r="J131" s="32">
        <v>1</v>
      </c>
      <c r="K131" s="113">
        <v>3000</v>
      </c>
      <c r="L131" s="258" t="str">
        <f t="shared" si="0"/>
        <v/>
      </c>
      <c r="M131" s="257" t="s">
        <v>47</v>
      </c>
      <c r="N131" s="118"/>
      <c r="O131" s="34"/>
    </row>
    <row r="132" spans="1:15" ht="18" customHeight="1">
      <c r="A132" s="19"/>
      <c r="B132" s="32">
        <v>1204</v>
      </c>
      <c r="C132" s="32">
        <v>12</v>
      </c>
      <c r="D132" s="37" t="s">
        <v>57</v>
      </c>
      <c r="E132" s="221">
        <v>4589750296971</v>
      </c>
      <c r="F132" s="679"/>
      <c r="G132" s="32" t="s">
        <v>79</v>
      </c>
      <c r="H132" s="37" t="s">
        <v>59</v>
      </c>
      <c r="I132" s="260"/>
      <c r="J132" s="32">
        <v>1</v>
      </c>
      <c r="K132" s="113">
        <v>3000</v>
      </c>
      <c r="L132" s="258" t="str">
        <f t="shared" si="0"/>
        <v/>
      </c>
      <c r="M132" s="257" t="s">
        <v>47</v>
      </c>
      <c r="N132" s="118"/>
      <c r="O132" s="34"/>
    </row>
    <row r="133" spans="1:15" ht="18" customHeight="1">
      <c r="A133" s="19"/>
      <c r="B133" s="32">
        <v>1204</v>
      </c>
      <c r="C133" s="32">
        <v>12</v>
      </c>
      <c r="D133" s="37" t="s">
        <v>72</v>
      </c>
      <c r="E133" s="221">
        <v>4589750296995</v>
      </c>
      <c r="F133" s="679"/>
      <c r="G133" s="32" t="s">
        <v>79</v>
      </c>
      <c r="H133" s="37" t="s">
        <v>75</v>
      </c>
      <c r="I133" s="260"/>
      <c r="J133" s="32">
        <v>1</v>
      </c>
      <c r="K133" s="113">
        <v>3500</v>
      </c>
      <c r="L133" s="258" t="str">
        <f t="shared" si="0"/>
        <v/>
      </c>
      <c r="M133" s="257" t="s">
        <v>47</v>
      </c>
      <c r="N133" s="118"/>
      <c r="O133" s="34"/>
    </row>
    <row r="134" spans="1:15" ht="18" customHeight="1">
      <c r="A134" s="19"/>
      <c r="B134" s="32">
        <v>1204</v>
      </c>
      <c r="C134" s="32">
        <v>12</v>
      </c>
      <c r="D134" s="37" t="s">
        <v>89</v>
      </c>
      <c r="E134" s="221">
        <v>4589750322151</v>
      </c>
      <c r="F134" s="679"/>
      <c r="G134" s="32" t="s">
        <v>79</v>
      </c>
      <c r="H134" s="37" t="s">
        <v>91</v>
      </c>
      <c r="I134" s="260"/>
      <c r="J134" s="32">
        <v>1</v>
      </c>
      <c r="K134" s="113">
        <v>3500</v>
      </c>
      <c r="L134" s="258" t="str">
        <f t="shared" si="0"/>
        <v/>
      </c>
      <c r="M134" s="257" t="s">
        <v>47</v>
      </c>
      <c r="N134" s="118"/>
      <c r="O134" s="34"/>
    </row>
    <row r="135" spans="1:15" ht="18" customHeight="1">
      <c r="A135" s="19"/>
      <c r="B135" s="32">
        <v>1204</v>
      </c>
      <c r="C135" s="32">
        <v>12</v>
      </c>
      <c r="D135" s="37" t="s">
        <v>31</v>
      </c>
      <c r="E135" s="221">
        <v>4589750297008</v>
      </c>
      <c r="F135" s="679"/>
      <c r="G135" s="32" t="s">
        <v>79</v>
      </c>
      <c r="H135" s="37" t="s">
        <v>81</v>
      </c>
      <c r="I135" s="260"/>
      <c r="J135" s="32">
        <v>1</v>
      </c>
      <c r="K135" s="113">
        <v>3500</v>
      </c>
      <c r="L135" s="258" t="str">
        <f t="shared" si="0"/>
        <v/>
      </c>
      <c r="M135" s="257" t="s">
        <v>47</v>
      </c>
      <c r="N135" s="118"/>
      <c r="O135" s="34"/>
    </row>
    <row r="136" spans="1:15" ht="18" customHeight="1">
      <c r="A136" s="19"/>
      <c r="B136" s="32">
        <v>1204</v>
      </c>
      <c r="C136" s="32">
        <v>12</v>
      </c>
      <c r="D136" s="37" t="s">
        <v>84</v>
      </c>
      <c r="E136" s="221">
        <v>4589750297015</v>
      </c>
      <c r="F136" s="679"/>
      <c r="G136" s="32" t="s">
        <v>79</v>
      </c>
      <c r="H136" s="37" t="s">
        <v>86</v>
      </c>
      <c r="I136" s="260"/>
      <c r="J136" s="32">
        <v>1</v>
      </c>
      <c r="K136" s="113">
        <v>4000</v>
      </c>
      <c r="L136" s="258" t="str">
        <f t="shared" si="0"/>
        <v/>
      </c>
      <c r="M136" s="257" t="s">
        <v>47</v>
      </c>
      <c r="N136" s="118"/>
      <c r="O136" s="34"/>
    </row>
    <row r="137" spans="1:15" ht="18" customHeight="1">
      <c r="A137" s="19"/>
      <c r="B137" s="32">
        <v>1204</v>
      </c>
      <c r="C137" s="32">
        <v>12</v>
      </c>
      <c r="D137" s="37" t="s">
        <v>76</v>
      </c>
      <c r="E137" s="221">
        <v>4589750297022</v>
      </c>
      <c r="F137" s="679"/>
      <c r="G137" s="32" t="s">
        <v>79</v>
      </c>
      <c r="H137" s="37" t="s">
        <v>88</v>
      </c>
      <c r="I137" s="260"/>
      <c r="J137" s="32">
        <v>1</v>
      </c>
      <c r="K137" s="113">
        <v>4000</v>
      </c>
      <c r="L137" s="258" t="str">
        <f t="shared" si="0"/>
        <v/>
      </c>
      <c r="M137" s="257" t="s">
        <v>47</v>
      </c>
      <c r="N137" s="118"/>
      <c r="O137" s="34"/>
    </row>
    <row r="138" spans="1:15" ht="18" customHeight="1">
      <c r="A138" s="19"/>
      <c r="B138" s="32">
        <v>1204</v>
      </c>
      <c r="C138" s="32">
        <v>12</v>
      </c>
      <c r="D138" s="37" t="s">
        <v>94</v>
      </c>
      <c r="E138" s="221">
        <v>4589750297039</v>
      </c>
      <c r="F138" s="696"/>
      <c r="G138" s="32" t="s">
        <v>79</v>
      </c>
      <c r="H138" s="37" t="s">
        <v>98</v>
      </c>
      <c r="I138" s="260"/>
      <c r="J138" s="32">
        <v>1</v>
      </c>
      <c r="K138" s="113">
        <v>4000</v>
      </c>
      <c r="L138" s="258" t="str">
        <f t="shared" si="0"/>
        <v/>
      </c>
      <c r="M138" s="257" t="s">
        <v>47</v>
      </c>
      <c r="N138" s="118"/>
      <c r="O138" s="34"/>
    </row>
    <row r="139" spans="1:15" ht="18" customHeight="1">
      <c r="A139" s="19"/>
      <c r="B139" s="32">
        <v>1204</v>
      </c>
      <c r="C139" s="32">
        <v>20</v>
      </c>
      <c r="D139" s="37" t="s">
        <v>32</v>
      </c>
      <c r="E139" s="221">
        <v>4589750296827</v>
      </c>
      <c r="F139" s="715" t="s">
        <v>1459</v>
      </c>
      <c r="G139" s="32" t="s">
        <v>474</v>
      </c>
      <c r="H139" s="37" t="s">
        <v>46</v>
      </c>
      <c r="I139" s="260"/>
      <c r="J139" s="32">
        <v>1</v>
      </c>
      <c r="K139" s="113">
        <v>2500</v>
      </c>
      <c r="L139" s="258" t="str">
        <f t="shared" si="0"/>
        <v/>
      </c>
      <c r="M139" s="257" t="s">
        <v>47</v>
      </c>
      <c r="N139" s="118"/>
      <c r="O139" s="34"/>
    </row>
    <row r="140" spans="1:15" ht="18" customHeight="1">
      <c r="A140" s="19"/>
      <c r="B140" s="32">
        <v>1204</v>
      </c>
      <c r="C140" s="32">
        <v>20</v>
      </c>
      <c r="D140" s="37" t="s">
        <v>36</v>
      </c>
      <c r="E140" s="221">
        <v>4589750296834</v>
      </c>
      <c r="F140" s="679"/>
      <c r="G140" s="22" t="s">
        <v>474</v>
      </c>
      <c r="H140" s="37" t="s">
        <v>45</v>
      </c>
      <c r="I140" s="225"/>
      <c r="J140" s="32">
        <v>1</v>
      </c>
      <c r="K140" s="113">
        <v>2500</v>
      </c>
      <c r="L140" s="258" t="str">
        <f t="shared" si="0"/>
        <v/>
      </c>
      <c r="M140" s="257" t="s">
        <v>47</v>
      </c>
      <c r="N140" s="118"/>
      <c r="O140" s="34"/>
    </row>
    <row r="141" spans="1:15" ht="18" customHeight="1">
      <c r="A141" s="19"/>
      <c r="B141" s="32">
        <v>1204</v>
      </c>
      <c r="C141" s="32">
        <v>20</v>
      </c>
      <c r="D141" s="37" t="s">
        <v>48</v>
      </c>
      <c r="E141" s="221">
        <v>4589750296841</v>
      </c>
      <c r="F141" s="679"/>
      <c r="G141" s="32" t="s">
        <v>474</v>
      </c>
      <c r="H141" s="37" t="s">
        <v>54</v>
      </c>
      <c r="I141" s="225"/>
      <c r="J141" s="32">
        <v>1</v>
      </c>
      <c r="K141" s="113">
        <v>3000</v>
      </c>
      <c r="L141" s="258" t="str">
        <f t="shared" si="0"/>
        <v/>
      </c>
      <c r="M141" s="257" t="s">
        <v>47</v>
      </c>
      <c r="N141" s="118"/>
      <c r="O141" s="34"/>
    </row>
    <row r="142" spans="1:15" ht="18" customHeight="1">
      <c r="A142" s="19"/>
      <c r="B142" s="32">
        <v>1204</v>
      </c>
      <c r="C142" s="32">
        <v>20</v>
      </c>
      <c r="D142" s="37" t="s">
        <v>60</v>
      </c>
      <c r="E142" s="221">
        <v>4589750296858</v>
      </c>
      <c r="F142" s="679"/>
      <c r="G142" s="32" t="s">
        <v>474</v>
      </c>
      <c r="H142" s="37" t="s">
        <v>64</v>
      </c>
      <c r="I142" s="260"/>
      <c r="J142" s="32">
        <v>1</v>
      </c>
      <c r="K142" s="113">
        <v>3000</v>
      </c>
      <c r="L142" s="258" t="str">
        <f t="shared" si="0"/>
        <v/>
      </c>
      <c r="M142" s="257" t="s">
        <v>47</v>
      </c>
      <c r="N142" s="118"/>
      <c r="O142" s="34"/>
    </row>
    <row r="143" spans="1:15" ht="18" customHeight="1">
      <c r="A143" s="19"/>
      <c r="B143" s="32">
        <v>1204</v>
      </c>
      <c r="C143" s="32">
        <v>20</v>
      </c>
      <c r="D143" s="37" t="s">
        <v>57</v>
      </c>
      <c r="E143" s="221">
        <v>4589750296865</v>
      </c>
      <c r="F143" s="679"/>
      <c r="G143" s="32" t="s">
        <v>474</v>
      </c>
      <c r="H143" s="37" t="s">
        <v>59</v>
      </c>
      <c r="I143" s="225"/>
      <c r="J143" s="32">
        <v>1</v>
      </c>
      <c r="K143" s="113">
        <v>3000</v>
      </c>
      <c r="L143" s="258" t="str">
        <f t="shared" si="0"/>
        <v/>
      </c>
      <c r="M143" s="257" t="s">
        <v>47</v>
      </c>
      <c r="N143" s="118"/>
      <c r="O143" s="34"/>
    </row>
    <row r="144" spans="1:15" ht="18" customHeight="1">
      <c r="A144" s="19"/>
      <c r="B144" s="32">
        <v>1204</v>
      </c>
      <c r="C144" s="32">
        <v>20</v>
      </c>
      <c r="D144" s="37" t="s">
        <v>72</v>
      </c>
      <c r="E144" s="221">
        <v>4589750296889</v>
      </c>
      <c r="F144" s="679"/>
      <c r="G144" s="32" t="s">
        <v>474</v>
      </c>
      <c r="H144" s="37" t="s">
        <v>75</v>
      </c>
      <c r="I144" s="225"/>
      <c r="J144" s="32">
        <v>1</v>
      </c>
      <c r="K144" s="113">
        <v>3500</v>
      </c>
      <c r="L144" s="258" t="str">
        <f t="shared" si="0"/>
        <v/>
      </c>
      <c r="M144" s="257" t="s">
        <v>47</v>
      </c>
      <c r="N144" s="118"/>
      <c r="O144" s="34"/>
    </row>
    <row r="145" spans="1:15" ht="18" customHeight="1">
      <c r="A145" s="19"/>
      <c r="B145" s="32">
        <v>1204</v>
      </c>
      <c r="C145" s="32">
        <v>20</v>
      </c>
      <c r="D145" s="37" t="s">
        <v>89</v>
      </c>
      <c r="E145" s="221">
        <v>4589750322168</v>
      </c>
      <c r="F145" s="679"/>
      <c r="G145" s="32" t="s">
        <v>474</v>
      </c>
      <c r="H145" s="37" t="s">
        <v>91</v>
      </c>
      <c r="I145" s="32"/>
      <c r="J145" s="32">
        <v>1</v>
      </c>
      <c r="K145" s="113">
        <v>3500</v>
      </c>
      <c r="L145" s="258" t="str">
        <f t="shared" si="0"/>
        <v/>
      </c>
      <c r="M145" s="257" t="s">
        <v>47</v>
      </c>
      <c r="N145" s="118"/>
      <c r="O145" s="34"/>
    </row>
    <row r="146" spans="1:15" ht="18" customHeight="1">
      <c r="A146" s="19"/>
      <c r="B146" s="32">
        <v>1204</v>
      </c>
      <c r="C146" s="32">
        <v>20</v>
      </c>
      <c r="D146" s="37" t="s">
        <v>31</v>
      </c>
      <c r="E146" s="221">
        <v>4589750296896</v>
      </c>
      <c r="F146" s="679"/>
      <c r="G146" s="32" t="s">
        <v>474</v>
      </c>
      <c r="H146" s="37" t="s">
        <v>81</v>
      </c>
      <c r="I146" s="225"/>
      <c r="J146" s="32">
        <v>1</v>
      </c>
      <c r="K146" s="113">
        <v>3500</v>
      </c>
      <c r="L146" s="258" t="str">
        <f t="shared" si="0"/>
        <v/>
      </c>
      <c r="M146" s="257" t="s">
        <v>47</v>
      </c>
      <c r="N146" s="118"/>
      <c r="O146" s="34"/>
    </row>
    <row r="147" spans="1:15" ht="18" customHeight="1">
      <c r="A147" s="19"/>
      <c r="B147" s="32">
        <v>1204</v>
      </c>
      <c r="C147" s="32">
        <v>20</v>
      </c>
      <c r="D147" s="37" t="s">
        <v>84</v>
      </c>
      <c r="E147" s="221">
        <v>4589750296902</v>
      </c>
      <c r="F147" s="679"/>
      <c r="G147" s="32" t="s">
        <v>474</v>
      </c>
      <c r="H147" s="37" t="s">
        <v>86</v>
      </c>
      <c r="I147" s="225"/>
      <c r="J147" s="32">
        <v>1</v>
      </c>
      <c r="K147" s="113">
        <v>4000</v>
      </c>
      <c r="L147" s="258" t="str">
        <f t="shared" si="0"/>
        <v/>
      </c>
      <c r="M147" s="257" t="s">
        <v>47</v>
      </c>
      <c r="N147" s="118"/>
      <c r="O147" s="34"/>
    </row>
    <row r="148" spans="1:15" ht="18" customHeight="1">
      <c r="A148" s="19"/>
      <c r="B148" s="32">
        <v>1204</v>
      </c>
      <c r="C148" s="32">
        <v>20</v>
      </c>
      <c r="D148" s="37" t="s">
        <v>76</v>
      </c>
      <c r="E148" s="221">
        <v>4589750296919</v>
      </c>
      <c r="F148" s="679"/>
      <c r="G148" s="32" t="s">
        <v>474</v>
      </c>
      <c r="H148" s="37" t="s">
        <v>88</v>
      </c>
      <c r="I148" s="225"/>
      <c r="J148" s="32">
        <v>1</v>
      </c>
      <c r="K148" s="113">
        <v>4000</v>
      </c>
      <c r="L148" s="258" t="str">
        <f t="shared" si="0"/>
        <v/>
      </c>
      <c r="M148" s="257" t="s">
        <v>47</v>
      </c>
      <c r="N148" s="118"/>
      <c r="O148" s="34"/>
    </row>
    <row r="149" spans="1:15" ht="18" customHeight="1">
      <c r="A149" s="19"/>
      <c r="B149" s="32">
        <v>1204</v>
      </c>
      <c r="C149" s="32">
        <v>20</v>
      </c>
      <c r="D149" s="37" t="s">
        <v>94</v>
      </c>
      <c r="E149" s="221">
        <v>4589750296926</v>
      </c>
      <c r="F149" s="696"/>
      <c r="G149" s="32" t="s">
        <v>474</v>
      </c>
      <c r="H149" s="37" t="s">
        <v>98</v>
      </c>
      <c r="I149" s="32"/>
      <c r="J149" s="32">
        <v>1</v>
      </c>
      <c r="K149" s="113">
        <v>4000</v>
      </c>
      <c r="L149" s="258" t="str">
        <f t="shared" si="0"/>
        <v/>
      </c>
      <c r="M149" s="257" t="s">
        <v>47</v>
      </c>
      <c r="N149" s="118"/>
      <c r="O149" s="34"/>
    </row>
    <row r="150" spans="1:15" ht="18" customHeight="1">
      <c r="A150" s="19"/>
      <c r="B150" s="32">
        <v>1204</v>
      </c>
      <c r="C150" s="32">
        <v>29</v>
      </c>
      <c r="D150" s="37" t="s">
        <v>32</v>
      </c>
      <c r="E150" s="221">
        <v>4589750308414</v>
      </c>
      <c r="F150" s="715" t="s">
        <v>1459</v>
      </c>
      <c r="G150" s="32" t="s">
        <v>485</v>
      </c>
      <c r="H150" s="37" t="s">
        <v>46</v>
      </c>
      <c r="I150" s="32"/>
      <c r="J150" s="32">
        <v>1</v>
      </c>
      <c r="K150" s="113">
        <v>2500</v>
      </c>
      <c r="L150" s="258" t="str">
        <f t="shared" si="0"/>
        <v/>
      </c>
      <c r="M150" s="257" t="s">
        <v>47</v>
      </c>
      <c r="N150" s="118"/>
      <c r="O150" s="34"/>
    </row>
    <row r="151" spans="1:15" ht="18" customHeight="1">
      <c r="A151" s="19"/>
      <c r="B151" s="32">
        <v>1204</v>
      </c>
      <c r="C151" s="32">
        <v>29</v>
      </c>
      <c r="D151" s="37" t="s">
        <v>36</v>
      </c>
      <c r="E151" s="221">
        <v>4589750308421</v>
      </c>
      <c r="F151" s="679"/>
      <c r="G151" s="32" t="s">
        <v>485</v>
      </c>
      <c r="H151" s="37" t="s">
        <v>45</v>
      </c>
      <c r="I151" s="32"/>
      <c r="J151" s="32">
        <v>1</v>
      </c>
      <c r="K151" s="113">
        <v>2500</v>
      </c>
      <c r="L151" s="258" t="str">
        <f t="shared" si="0"/>
        <v/>
      </c>
      <c r="M151" s="257" t="s">
        <v>47</v>
      </c>
      <c r="N151" s="118"/>
      <c r="O151" s="34"/>
    </row>
    <row r="152" spans="1:15" ht="18" customHeight="1">
      <c r="A152" s="19"/>
      <c r="B152" s="32">
        <v>1204</v>
      </c>
      <c r="C152" s="32">
        <v>29</v>
      </c>
      <c r="D152" s="37" t="s">
        <v>48</v>
      </c>
      <c r="E152" s="221">
        <v>4589750308438</v>
      </c>
      <c r="F152" s="679"/>
      <c r="G152" s="32" t="s">
        <v>485</v>
      </c>
      <c r="H152" s="37" t="s">
        <v>54</v>
      </c>
      <c r="I152" s="32"/>
      <c r="J152" s="32">
        <v>1</v>
      </c>
      <c r="K152" s="113">
        <v>3000</v>
      </c>
      <c r="L152" s="258" t="str">
        <f t="shared" si="0"/>
        <v/>
      </c>
      <c r="M152" s="257" t="s">
        <v>47</v>
      </c>
      <c r="N152" s="118"/>
      <c r="O152" s="34"/>
    </row>
    <row r="153" spans="1:15" ht="18" customHeight="1">
      <c r="A153" s="19"/>
      <c r="B153" s="32">
        <v>1204</v>
      </c>
      <c r="C153" s="32">
        <v>29</v>
      </c>
      <c r="D153" s="37" t="s">
        <v>60</v>
      </c>
      <c r="E153" s="221">
        <v>4589750308445</v>
      </c>
      <c r="F153" s="679"/>
      <c r="G153" s="32" t="s">
        <v>485</v>
      </c>
      <c r="H153" s="37" t="s">
        <v>64</v>
      </c>
      <c r="I153" s="32"/>
      <c r="J153" s="32">
        <v>1</v>
      </c>
      <c r="K153" s="113">
        <v>3000</v>
      </c>
      <c r="L153" s="258" t="str">
        <f t="shared" si="0"/>
        <v/>
      </c>
      <c r="M153" s="257" t="s">
        <v>47</v>
      </c>
      <c r="N153" s="118"/>
      <c r="O153" s="34"/>
    </row>
    <row r="154" spans="1:15" ht="18" customHeight="1">
      <c r="A154" s="19"/>
      <c r="B154" s="32">
        <v>1204</v>
      </c>
      <c r="C154" s="32">
        <v>29</v>
      </c>
      <c r="D154" s="37" t="s">
        <v>57</v>
      </c>
      <c r="E154" s="221">
        <v>4589750308452</v>
      </c>
      <c r="F154" s="679"/>
      <c r="G154" s="32" t="s">
        <v>485</v>
      </c>
      <c r="H154" s="37" t="s">
        <v>59</v>
      </c>
      <c r="I154" s="32"/>
      <c r="J154" s="32">
        <v>1</v>
      </c>
      <c r="K154" s="113">
        <v>3000</v>
      </c>
      <c r="L154" s="258" t="str">
        <f t="shared" si="0"/>
        <v/>
      </c>
      <c r="M154" s="257" t="s">
        <v>47</v>
      </c>
      <c r="N154" s="118"/>
      <c r="O154" s="34"/>
    </row>
    <row r="155" spans="1:15" ht="18" customHeight="1">
      <c r="A155" s="19"/>
      <c r="B155" s="32">
        <v>1204</v>
      </c>
      <c r="C155" s="32">
        <v>29</v>
      </c>
      <c r="D155" s="37" t="s">
        <v>72</v>
      </c>
      <c r="E155" s="221">
        <v>4589750308469</v>
      </c>
      <c r="F155" s="679"/>
      <c r="G155" s="32" t="s">
        <v>485</v>
      </c>
      <c r="H155" s="37" t="s">
        <v>75</v>
      </c>
      <c r="I155" s="32"/>
      <c r="J155" s="32">
        <v>1</v>
      </c>
      <c r="K155" s="113">
        <v>3500</v>
      </c>
      <c r="L155" s="258" t="str">
        <f t="shared" si="0"/>
        <v/>
      </c>
      <c r="M155" s="257" t="s">
        <v>47</v>
      </c>
      <c r="N155" s="118"/>
      <c r="O155" s="34"/>
    </row>
    <row r="156" spans="1:15" ht="18" customHeight="1">
      <c r="A156" s="19"/>
      <c r="B156" s="32">
        <v>1204</v>
      </c>
      <c r="C156" s="32">
        <v>29</v>
      </c>
      <c r="D156" s="37" t="s">
        <v>89</v>
      </c>
      <c r="E156" s="221">
        <v>4589750322137</v>
      </c>
      <c r="F156" s="679"/>
      <c r="G156" s="32" t="s">
        <v>485</v>
      </c>
      <c r="H156" s="37" t="s">
        <v>91</v>
      </c>
      <c r="I156" s="32"/>
      <c r="J156" s="32">
        <v>1</v>
      </c>
      <c r="K156" s="113">
        <v>3500</v>
      </c>
      <c r="L156" s="258" t="str">
        <f t="shared" si="0"/>
        <v/>
      </c>
      <c r="M156" s="257" t="s">
        <v>47</v>
      </c>
      <c r="N156" s="118"/>
      <c r="O156" s="34"/>
    </row>
    <row r="157" spans="1:15" ht="18" customHeight="1">
      <c r="A157" s="19"/>
      <c r="B157" s="32">
        <v>1204</v>
      </c>
      <c r="C157" s="32">
        <v>29</v>
      </c>
      <c r="D157" s="37" t="s">
        <v>31</v>
      </c>
      <c r="E157" s="221">
        <v>4589750308476</v>
      </c>
      <c r="F157" s="679"/>
      <c r="G157" s="32" t="s">
        <v>485</v>
      </c>
      <c r="H157" s="37" t="s">
        <v>81</v>
      </c>
      <c r="I157" s="32"/>
      <c r="J157" s="32">
        <v>1</v>
      </c>
      <c r="K157" s="113">
        <v>3500</v>
      </c>
      <c r="L157" s="258" t="str">
        <f t="shared" si="0"/>
        <v/>
      </c>
      <c r="M157" s="257" t="s">
        <v>47</v>
      </c>
      <c r="N157" s="118"/>
      <c r="O157" s="34"/>
    </row>
    <row r="158" spans="1:15" ht="18" customHeight="1">
      <c r="A158" s="19"/>
      <c r="B158" s="32">
        <v>1204</v>
      </c>
      <c r="C158" s="32">
        <v>29</v>
      </c>
      <c r="D158" s="37" t="s">
        <v>84</v>
      </c>
      <c r="E158" s="221">
        <v>4589750308483</v>
      </c>
      <c r="F158" s="679"/>
      <c r="G158" s="32" t="s">
        <v>485</v>
      </c>
      <c r="H158" s="37" t="s">
        <v>86</v>
      </c>
      <c r="I158" s="32"/>
      <c r="J158" s="32">
        <v>1</v>
      </c>
      <c r="K158" s="113">
        <v>4000</v>
      </c>
      <c r="L158" s="258" t="str">
        <f t="shared" si="0"/>
        <v/>
      </c>
      <c r="M158" s="257" t="s">
        <v>47</v>
      </c>
      <c r="N158" s="118"/>
      <c r="O158" s="34"/>
    </row>
    <row r="159" spans="1:15" ht="18" customHeight="1">
      <c r="A159" s="19"/>
      <c r="B159" s="32">
        <v>1204</v>
      </c>
      <c r="C159" s="32">
        <v>29</v>
      </c>
      <c r="D159" s="37" t="s">
        <v>76</v>
      </c>
      <c r="E159" s="221">
        <v>4589750308490</v>
      </c>
      <c r="F159" s="679"/>
      <c r="G159" s="32" t="s">
        <v>485</v>
      </c>
      <c r="H159" s="37" t="s">
        <v>88</v>
      </c>
      <c r="I159" s="32"/>
      <c r="J159" s="32">
        <v>1</v>
      </c>
      <c r="K159" s="113">
        <v>4000</v>
      </c>
      <c r="L159" s="258" t="str">
        <f t="shared" si="0"/>
        <v/>
      </c>
      <c r="M159" s="257" t="s">
        <v>47</v>
      </c>
      <c r="N159" s="118"/>
      <c r="O159" s="34"/>
    </row>
    <row r="160" spans="1:15" ht="18" customHeight="1">
      <c r="A160" s="19"/>
      <c r="B160" s="32">
        <v>1204</v>
      </c>
      <c r="C160" s="32">
        <v>29</v>
      </c>
      <c r="D160" s="37" t="s">
        <v>94</v>
      </c>
      <c r="E160" s="221">
        <v>4589750308506</v>
      </c>
      <c r="F160" s="696"/>
      <c r="G160" s="32" t="s">
        <v>485</v>
      </c>
      <c r="H160" s="37" t="s">
        <v>98</v>
      </c>
      <c r="I160" s="32"/>
      <c r="J160" s="32">
        <v>1</v>
      </c>
      <c r="K160" s="113">
        <v>4000</v>
      </c>
      <c r="L160" s="258" t="str">
        <f t="shared" si="0"/>
        <v/>
      </c>
      <c r="M160" s="257" t="s">
        <v>47</v>
      </c>
      <c r="N160" s="118"/>
      <c r="O160" s="34"/>
    </row>
    <row r="161" spans="1:15" ht="18" customHeight="1">
      <c r="A161" s="19"/>
      <c r="B161" s="32">
        <v>1204</v>
      </c>
      <c r="C161" s="32">
        <v>34</v>
      </c>
      <c r="D161" s="37" t="s">
        <v>32</v>
      </c>
      <c r="E161" s="37" t="s">
        <v>495</v>
      </c>
      <c r="F161" s="715" t="s">
        <v>1459</v>
      </c>
      <c r="G161" s="32" t="s">
        <v>497</v>
      </c>
      <c r="H161" s="37" t="s">
        <v>46</v>
      </c>
      <c r="I161" s="260"/>
      <c r="J161" s="32">
        <v>1</v>
      </c>
      <c r="K161" s="113">
        <v>2500</v>
      </c>
      <c r="L161" s="258" t="str">
        <f t="shared" si="0"/>
        <v/>
      </c>
      <c r="M161" s="257" t="s">
        <v>47</v>
      </c>
      <c r="N161" s="118"/>
      <c r="O161" s="34"/>
    </row>
    <row r="162" spans="1:15" ht="18" customHeight="1">
      <c r="A162" s="19"/>
      <c r="B162" s="32">
        <v>1204</v>
      </c>
      <c r="C162" s="32">
        <v>34</v>
      </c>
      <c r="D162" s="37" t="s">
        <v>36</v>
      </c>
      <c r="E162" s="37" t="s">
        <v>499</v>
      </c>
      <c r="F162" s="679"/>
      <c r="G162" s="32" t="s">
        <v>497</v>
      </c>
      <c r="H162" s="37" t="s">
        <v>45</v>
      </c>
      <c r="I162" s="260"/>
      <c r="J162" s="32">
        <v>1</v>
      </c>
      <c r="K162" s="113">
        <v>2500</v>
      </c>
      <c r="L162" s="258" t="str">
        <f t="shared" si="0"/>
        <v/>
      </c>
      <c r="M162" s="257" t="s">
        <v>47</v>
      </c>
      <c r="N162" s="118"/>
      <c r="O162" s="34"/>
    </row>
    <row r="163" spans="1:15" ht="18" customHeight="1">
      <c r="A163" s="19"/>
      <c r="B163" s="32">
        <v>1204</v>
      </c>
      <c r="C163" s="32">
        <v>34</v>
      </c>
      <c r="D163" s="37" t="s">
        <v>48</v>
      </c>
      <c r="E163" s="37" t="s">
        <v>502</v>
      </c>
      <c r="F163" s="679"/>
      <c r="G163" s="32" t="s">
        <v>497</v>
      </c>
      <c r="H163" s="37" t="s">
        <v>54</v>
      </c>
      <c r="I163" s="260"/>
      <c r="J163" s="32">
        <v>1</v>
      </c>
      <c r="K163" s="113">
        <v>3000</v>
      </c>
      <c r="L163" s="258" t="str">
        <f t="shared" si="0"/>
        <v/>
      </c>
      <c r="M163" s="257" t="s">
        <v>47</v>
      </c>
      <c r="N163" s="118"/>
      <c r="O163" s="34"/>
    </row>
    <row r="164" spans="1:15" ht="18" customHeight="1">
      <c r="A164" s="19"/>
      <c r="B164" s="32">
        <v>1204</v>
      </c>
      <c r="C164" s="32">
        <v>34</v>
      </c>
      <c r="D164" s="37" t="s">
        <v>60</v>
      </c>
      <c r="E164" s="37" t="s">
        <v>503</v>
      </c>
      <c r="F164" s="679"/>
      <c r="G164" s="32" t="s">
        <v>497</v>
      </c>
      <c r="H164" s="37" t="s">
        <v>64</v>
      </c>
      <c r="I164" s="260"/>
      <c r="J164" s="32">
        <v>1</v>
      </c>
      <c r="K164" s="113">
        <v>3000</v>
      </c>
      <c r="L164" s="258" t="str">
        <f t="shared" si="0"/>
        <v/>
      </c>
      <c r="M164" s="257" t="s">
        <v>47</v>
      </c>
      <c r="N164" s="118"/>
      <c r="O164" s="34"/>
    </row>
    <row r="165" spans="1:15" ht="18" customHeight="1">
      <c r="A165" s="19"/>
      <c r="B165" s="32">
        <v>1204</v>
      </c>
      <c r="C165" s="32">
        <v>34</v>
      </c>
      <c r="D165" s="37" t="s">
        <v>57</v>
      </c>
      <c r="E165" s="37" t="s">
        <v>505</v>
      </c>
      <c r="F165" s="679"/>
      <c r="G165" s="32" t="s">
        <v>497</v>
      </c>
      <c r="H165" s="37" t="s">
        <v>59</v>
      </c>
      <c r="I165" s="260"/>
      <c r="J165" s="32">
        <v>1</v>
      </c>
      <c r="K165" s="113">
        <v>3000</v>
      </c>
      <c r="L165" s="258" t="str">
        <f t="shared" si="0"/>
        <v/>
      </c>
      <c r="M165" s="257" t="s">
        <v>47</v>
      </c>
      <c r="N165" s="118"/>
      <c r="O165" s="34"/>
    </row>
    <row r="166" spans="1:15" ht="18" customHeight="1">
      <c r="A166" s="19"/>
      <c r="B166" s="32">
        <v>1204</v>
      </c>
      <c r="C166" s="32">
        <v>34</v>
      </c>
      <c r="D166" s="37" t="s">
        <v>72</v>
      </c>
      <c r="E166" s="37" t="s">
        <v>507</v>
      </c>
      <c r="F166" s="679"/>
      <c r="G166" s="32" t="s">
        <v>497</v>
      </c>
      <c r="H166" s="37" t="s">
        <v>75</v>
      </c>
      <c r="I166" s="260"/>
      <c r="J166" s="32">
        <v>1</v>
      </c>
      <c r="K166" s="113">
        <v>3500</v>
      </c>
      <c r="L166" s="258" t="str">
        <f t="shared" si="0"/>
        <v/>
      </c>
      <c r="M166" s="257" t="s">
        <v>47</v>
      </c>
      <c r="N166" s="118"/>
      <c r="O166" s="34"/>
    </row>
    <row r="167" spans="1:15" ht="18" customHeight="1">
      <c r="A167" s="19"/>
      <c r="B167" s="32">
        <v>1204</v>
      </c>
      <c r="C167" s="32">
        <v>34</v>
      </c>
      <c r="D167" s="37" t="s">
        <v>89</v>
      </c>
      <c r="E167" s="37" t="s">
        <v>509</v>
      </c>
      <c r="F167" s="679"/>
      <c r="G167" s="32" t="s">
        <v>497</v>
      </c>
      <c r="H167" s="37" t="s">
        <v>91</v>
      </c>
      <c r="I167" s="260"/>
      <c r="J167" s="32">
        <v>1</v>
      </c>
      <c r="K167" s="113">
        <v>3500</v>
      </c>
      <c r="L167" s="258" t="str">
        <f t="shared" si="0"/>
        <v/>
      </c>
      <c r="M167" s="257" t="s">
        <v>47</v>
      </c>
      <c r="N167" s="118"/>
      <c r="O167" s="34"/>
    </row>
    <row r="168" spans="1:15" ht="18" customHeight="1">
      <c r="A168" s="19"/>
      <c r="B168" s="32">
        <v>1204</v>
      </c>
      <c r="C168" s="32">
        <v>34</v>
      </c>
      <c r="D168" s="37" t="s">
        <v>31</v>
      </c>
      <c r="E168" s="37" t="s">
        <v>511</v>
      </c>
      <c r="F168" s="679"/>
      <c r="G168" s="32" t="s">
        <v>497</v>
      </c>
      <c r="H168" s="37" t="s">
        <v>81</v>
      </c>
      <c r="I168" s="260"/>
      <c r="J168" s="32">
        <v>1</v>
      </c>
      <c r="K168" s="113">
        <v>3500</v>
      </c>
      <c r="L168" s="258" t="str">
        <f t="shared" si="0"/>
        <v/>
      </c>
      <c r="M168" s="257" t="s">
        <v>47</v>
      </c>
      <c r="N168" s="118"/>
      <c r="O168" s="34"/>
    </row>
    <row r="169" spans="1:15" ht="18" customHeight="1">
      <c r="A169" s="19"/>
      <c r="B169" s="32">
        <v>1204</v>
      </c>
      <c r="C169" s="32">
        <v>34</v>
      </c>
      <c r="D169" s="37" t="s">
        <v>84</v>
      </c>
      <c r="E169" s="37" t="s">
        <v>513</v>
      </c>
      <c r="F169" s="679"/>
      <c r="G169" s="32" t="s">
        <v>497</v>
      </c>
      <c r="H169" s="37" t="s">
        <v>86</v>
      </c>
      <c r="I169" s="260"/>
      <c r="J169" s="32">
        <v>1</v>
      </c>
      <c r="K169" s="113">
        <v>4000</v>
      </c>
      <c r="L169" s="258" t="str">
        <f t="shared" si="0"/>
        <v/>
      </c>
      <c r="M169" s="257" t="s">
        <v>47</v>
      </c>
      <c r="N169" s="118"/>
      <c r="O169" s="34"/>
    </row>
    <row r="170" spans="1:15" ht="18" customHeight="1">
      <c r="A170" s="19"/>
      <c r="B170" s="32">
        <v>1204</v>
      </c>
      <c r="C170" s="32">
        <v>34</v>
      </c>
      <c r="D170" s="37" t="s">
        <v>76</v>
      </c>
      <c r="E170" s="37" t="s">
        <v>514</v>
      </c>
      <c r="F170" s="679"/>
      <c r="G170" s="32" t="s">
        <v>497</v>
      </c>
      <c r="H170" s="37" t="s">
        <v>88</v>
      </c>
      <c r="I170" s="260"/>
      <c r="J170" s="32">
        <v>1</v>
      </c>
      <c r="K170" s="113">
        <v>4000</v>
      </c>
      <c r="L170" s="258" t="str">
        <f t="shared" si="0"/>
        <v/>
      </c>
      <c r="M170" s="257" t="s">
        <v>47</v>
      </c>
      <c r="N170" s="118"/>
      <c r="O170" s="34"/>
    </row>
    <row r="171" spans="1:15" ht="18" customHeight="1">
      <c r="A171" s="19"/>
      <c r="B171" s="32">
        <v>1204</v>
      </c>
      <c r="C171" s="32">
        <v>34</v>
      </c>
      <c r="D171" s="37" t="s">
        <v>94</v>
      </c>
      <c r="E171" s="37" t="s">
        <v>517</v>
      </c>
      <c r="F171" s="696"/>
      <c r="G171" s="32" t="s">
        <v>497</v>
      </c>
      <c r="H171" s="37" t="s">
        <v>98</v>
      </c>
      <c r="I171" s="260"/>
      <c r="J171" s="32">
        <v>1</v>
      </c>
      <c r="K171" s="113">
        <v>4000</v>
      </c>
      <c r="L171" s="258" t="str">
        <f t="shared" si="0"/>
        <v/>
      </c>
      <c r="M171" s="257" t="s">
        <v>47</v>
      </c>
      <c r="N171" s="118"/>
      <c r="O171" s="34"/>
    </row>
    <row r="172" spans="1:15" ht="18" customHeight="1">
      <c r="A172" s="19"/>
      <c r="B172" s="32">
        <v>1204</v>
      </c>
      <c r="C172" s="32">
        <v>44</v>
      </c>
      <c r="D172" s="37" t="s">
        <v>32</v>
      </c>
      <c r="E172" s="37" t="s">
        <v>520</v>
      </c>
      <c r="F172" s="715" t="s">
        <v>1459</v>
      </c>
      <c r="G172" s="32" t="s">
        <v>521</v>
      </c>
      <c r="H172" s="37" t="s">
        <v>46</v>
      </c>
      <c r="I172" s="225"/>
      <c r="J172" s="32">
        <v>1</v>
      </c>
      <c r="K172" s="113">
        <v>2500</v>
      </c>
      <c r="L172" s="258" t="str">
        <f t="shared" si="0"/>
        <v/>
      </c>
      <c r="M172" s="257" t="s">
        <v>47</v>
      </c>
      <c r="N172" s="118"/>
      <c r="O172" s="34"/>
    </row>
    <row r="173" spans="1:15" ht="18" customHeight="1">
      <c r="A173" s="19"/>
      <c r="B173" s="32">
        <v>1204</v>
      </c>
      <c r="C173" s="32">
        <v>44</v>
      </c>
      <c r="D173" s="37" t="s">
        <v>36</v>
      </c>
      <c r="E173" s="37" t="s">
        <v>523</v>
      </c>
      <c r="F173" s="679"/>
      <c r="G173" s="32" t="s">
        <v>521</v>
      </c>
      <c r="H173" s="37" t="s">
        <v>45</v>
      </c>
      <c r="I173" s="225"/>
      <c r="J173" s="32">
        <v>1</v>
      </c>
      <c r="K173" s="113">
        <v>2500</v>
      </c>
      <c r="L173" s="258" t="str">
        <f t="shared" si="0"/>
        <v/>
      </c>
      <c r="M173" s="257" t="s">
        <v>47</v>
      </c>
      <c r="N173" s="118"/>
      <c r="O173" s="34"/>
    </row>
    <row r="174" spans="1:15" ht="18" customHeight="1">
      <c r="A174" s="19"/>
      <c r="B174" s="32">
        <v>1204</v>
      </c>
      <c r="C174" s="32">
        <v>44</v>
      </c>
      <c r="D174" s="37" t="s">
        <v>48</v>
      </c>
      <c r="E174" s="37" t="s">
        <v>525</v>
      </c>
      <c r="F174" s="679"/>
      <c r="G174" s="32" t="s">
        <v>521</v>
      </c>
      <c r="H174" s="37" t="s">
        <v>54</v>
      </c>
      <c r="I174" s="225"/>
      <c r="J174" s="32">
        <v>1</v>
      </c>
      <c r="K174" s="113">
        <v>3000</v>
      </c>
      <c r="L174" s="258" t="str">
        <f t="shared" si="0"/>
        <v/>
      </c>
      <c r="M174" s="257" t="s">
        <v>47</v>
      </c>
      <c r="N174" s="118"/>
      <c r="O174" s="34"/>
    </row>
    <row r="175" spans="1:15" ht="18" customHeight="1">
      <c r="A175" s="19"/>
      <c r="B175" s="32">
        <v>1204</v>
      </c>
      <c r="C175" s="32">
        <v>44</v>
      </c>
      <c r="D175" s="37" t="s">
        <v>60</v>
      </c>
      <c r="E175" s="37" t="s">
        <v>528</v>
      </c>
      <c r="F175" s="679"/>
      <c r="G175" s="32" t="s">
        <v>521</v>
      </c>
      <c r="H175" s="37" t="s">
        <v>64</v>
      </c>
      <c r="I175" s="225"/>
      <c r="J175" s="32">
        <v>1</v>
      </c>
      <c r="K175" s="113">
        <v>3000</v>
      </c>
      <c r="L175" s="258" t="str">
        <f t="shared" si="0"/>
        <v/>
      </c>
      <c r="M175" s="257" t="s">
        <v>47</v>
      </c>
      <c r="N175" s="118"/>
      <c r="O175" s="34"/>
    </row>
    <row r="176" spans="1:15" ht="18" customHeight="1">
      <c r="A176" s="19"/>
      <c r="B176" s="32">
        <v>1204</v>
      </c>
      <c r="C176" s="32">
        <v>44</v>
      </c>
      <c r="D176" s="37" t="s">
        <v>57</v>
      </c>
      <c r="E176" s="37" t="s">
        <v>530</v>
      </c>
      <c r="F176" s="679"/>
      <c r="G176" s="32" t="s">
        <v>521</v>
      </c>
      <c r="H176" s="37" t="s">
        <v>59</v>
      </c>
      <c r="I176" s="225"/>
      <c r="J176" s="32">
        <v>1</v>
      </c>
      <c r="K176" s="113">
        <v>3000</v>
      </c>
      <c r="L176" s="258" t="str">
        <f t="shared" si="0"/>
        <v/>
      </c>
      <c r="M176" s="257" t="s">
        <v>47</v>
      </c>
      <c r="N176" s="118"/>
      <c r="O176" s="34"/>
    </row>
    <row r="177" spans="1:15" ht="18" customHeight="1">
      <c r="A177" s="19"/>
      <c r="B177" s="32">
        <v>1204</v>
      </c>
      <c r="C177" s="32">
        <v>44</v>
      </c>
      <c r="D177" s="37" t="s">
        <v>72</v>
      </c>
      <c r="E177" s="37" t="s">
        <v>532</v>
      </c>
      <c r="F177" s="679"/>
      <c r="G177" s="32" t="s">
        <v>521</v>
      </c>
      <c r="H177" s="37" t="s">
        <v>75</v>
      </c>
      <c r="I177" s="225"/>
      <c r="J177" s="32">
        <v>1</v>
      </c>
      <c r="K177" s="113">
        <v>3500</v>
      </c>
      <c r="L177" s="258" t="str">
        <f t="shared" si="0"/>
        <v/>
      </c>
      <c r="M177" s="257" t="s">
        <v>47</v>
      </c>
      <c r="N177" s="118"/>
      <c r="O177" s="34"/>
    </row>
    <row r="178" spans="1:15" ht="18" customHeight="1">
      <c r="A178" s="19"/>
      <c r="B178" s="32">
        <v>1204</v>
      </c>
      <c r="C178" s="32">
        <v>44</v>
      </c>
      <c r="D178" s="37" t="s">
        <v>89</v>
      </c>
      <c r="E178" s="37" t="s">
        <v>537</v>
      </c>
      <c r="F178" s="679"/>
      <c r="G178" s="32" t="s">
        <v>521</v>
      </c>
      <c r="H178" s="37" t="s">
        <v>91</v>
      </c>
      <c r="I178" s="225"/>
      <c r="J178" s="32">
        <v>1</v>
      </c>
      <c r="K178" s="113">
        <v>3500</v>
      </c>
      <c r="L178" s="258" t="str">
        <f t="shared" si="0"/>
        <v/>
      </c>
      <c r="M178" s="257" t="s">
        <v>47</v>
      </c>
      <c r="N178" s="118"/>
      <c r="O178" s="34"/>
    </row>
    <row r="179" spans="1:15" ht="18" customHeight="1">
      <c r="A179" s="19"/>
      <c r="B179" s="32">
        <v>1204</v>
      </c>
      <c r="C179" s="32">
        <v>44</v>
      </c>
      <c r="D179" s="37" t="s">
        <v>31</v>
      </c>
      <c r="E179" s="37" t="s">
        <v>539</v>
      </c>
      <c r="F179" s="679"/>
      <c r="G179" s="32" t="s">
        <v>521</v>
      </c>
      <c r="H179" s="37" t="s">
        <v>81</v>
      </c>
      <c r="I179" s="225"/>
      <c r="J179" s="32">
        <v>1</v>
      </c>
      <c r="K179" s="113">
        <v>3500</v>
      </c>
      <c r="L179" s="258" t="str">
        <f t="shared" si="0"/>
        <v/>
      </c>
      <c r="M179" s="257" t="s">
        <v>47</v>
      </c>
      <c r="N179" s="118"/>
      <c r="O179" s="34"/>
    </row>
    <row r="180" spans="1:15" ht="18" customHeight="1">
      <c r="A180" s="19"/>
      <c r="B180" s="32">
        <v>1204</v>
      </c>
      <c r="C180" s="32">
        <v>44</v>
      </c>
      <c r="D180" s="37" t="s">
        <v>84</v>
      </c>
      <c r="E180" s="37" t="s">
        <v>540</v>
      </c>
      <c r="F180" s="679"/>
      <c r="G180" s="32" t="s">
        <v>521</v>
      </c>
      <c r="H180" s="37" t="s">
        <v>86</v>
      </c>
      <c r="I180" s="225"/>
      <c r="J180" s="32">
        <v>1</v>
      </c>
      <c r="K180" s="113">
        <v>4000</v>
      </c>
      <c r="L180" s="258" t="str">
        <f t="shared" si="0"/>
        <v/>
      </c>
      <c r="M180" s="257" t="s">
        <v>47</v>
      </c>
      <c r="N180" s="118"/>
      <c r="O180" s="34"/>
    </row>
    <row r="181" spans="1:15" ht="18" customHeight="1">
      <c r="A181" s="19"/>
      <c r="B181" s="32">
        <v>1204</v>
      </c>
      <c r="C181" s="32">
        <v>44</v>
      </c>
      <c r="D181" s="37" t="s">
        <v>76</v>
      </c>
      <c r="E181" s="37" t="s">
        <v>542</v>
      </c>
      <c r="F181" s="679"/>
      <c r="G181" s="32" t="s">
        <v>521</v>
      </c>
      <c r="H181" s="37" t="s">
        <v>88</v>
      </c>
      <c r="I181" s="225"/>
      <c r="J181" s="32">
        <v>1</v>
      </c>
      <c r="K181" s="113">
        <v>4000</v>
      </c>
      <c r="L181" s="258" t="str">
        <f t="shared" si="0"/>
        <v/>
      </c>
      <c r="M181" s="257" t="s">
        <v>47</v>
      </c>
      <c r="N181" s="118"/>
      <c r="O181" s="34"/>
    </row>
    <row r="182" spans="1:15" ht="18" customHeight="1">
      <c r="A182" s="19"/>
      <c r="B182" s="32">
        <v>1204</v>
      </c>
      <c r="C182" s="32">
        <v>44</v>
      </c>
      <c r="D182" s="37" t="s">
        <v>94</v>
      </c>
      <c r="E182" s="37" t="s">
        <v>545</v>
      </c>
      <c r="F182" s="696"/>
      <c r="G182" s="32" t="s">
        <v>521</v>
      </c>
      <c r="H182" s="37" t="s">
        <v>98</v>
      </c>
      <c r="I182" s="225"/>
      <c r="J182" s="32">
        <v>1</v>
      </c>
      <c r="K182" s="113">
        <v>4000</v>
      </c>
      <c r="L182" s="258" t="str">
        <f t="shared" si="0"/>
        <v/>
      </c>
      <c r="M182" s="257" t="s">
        <v>47</v>
      </c>
      <c r="N182" s="118"/>
      <c r="O182" s="34"/>
    </row>
    <row r="183" spans="1:15" ht="18" customHeight="1">
      <c r="A183" s="19"/>
      <c r="B183" s="32">
        <v>1204</v>
      </c>
      <c r="C183" s="32">
        <v>61</v>
      </c>
      <c r="D183" s="37" t="s">
        <v>32</v>
      </c>
      <c r="E183" s="37" t="s">
        <v>548</v>
      </c>
      <c r="F183" s="715" t="s">
        <v>1459</v>
      </c>
      <c r="G183" s="32" t="s">
        <v>550</v>
      </c>
      <c r="H183" s="37" t="s">
        <v>46</v>
      </c>
      <c r="I183" s="22"/>
      <c r="J183" s="32">
        <v>1</v>
      </c>
      <c r="K183" s="113">
        <v>2500</v>
      </c>
      <c r="L183" s="258" t="str">
        <f t="shared" si="0"/>
        <v/>
      </c>
      <c r="M183" s="257" t="s">
        <v>47</v>
      </c>
      <c r="N183" s="118"/>
      <c r="O183" s="34"/>
    </row>
    <row r="184" spans="1:15" ht="18" customHeight="1">
      <c r="A184" s="19"/>
      <c r="B184" s="32">
        <v>1204</v>
      </c>
      <c r="C184" s="32">
        <v>61</v>
      </c>
      <c r="D184" s="37" t="s">
        <v>36</v>
      </c>
      <c r="E184" s="37" t="s">
        <v>552</v>
      </c>
      <c r="F184" s="679"/>
      <c r="G184" s="32" t="s">
        <v>550</v>
      </c>
      <c r="H184" s="37" t="s">
        <v>45</v>
      </c>
      <c r="I184" s="225"/>
      <c r="J184" s="32">
        <v>1</v>
      </c>
      <c r="K184" s="113">
        <v>2500</v>
      </c>
      <c r="L184" s="258" t="str">
        <f t="shared" si="0"/>
        <v/>
      </c>
      <c r="M184" s="257" t="s">
        <v>47</v>
      </c>
      <c r="N184" s="118"/>
      <c r="O184" s="34"/>
    </row>
    <row r="185" spans="1:15" ht="18" customHeight="1">
      <c r="A185" s="19"/>
      <c r="B185" s="32">
        <v>1204</v>
      </c>
      <c r="C185" s="32">
        <v>61</v>
      </c>
      <c r="D185" s="37" t="s">
        <v>48</v>
      </c>
      <c r="E185" s="37" t="s">
        <v>557</v>
      </c>
      <c r="F185" s="679"/>
      <c r="G185" s="32" t="s">
        <v>550</v>
      </c>
      <c r="H185" s="37" t="s">
        <v>54</v>
      </c>
      <c r="I185" s="225"/>
      <c r="J185" s="32">
        <v>1</v>
      </c>
      <c r="K185" s="113">
        <v>3000</v>
      </c>
      <c r="L185" s="258" t="str">
        <f t="shared" si="0"/>
        <v/>
      </c>
      <c r="M185" s="257" t="s">
        <v>47</v>
      </c>
      <c r="N185" s="118"/>
      <c r="O185" s="34"/>
    </row>
    <row r="186" spans="1:15" ht="18" customHeight="1">
      <c r="A186" s="19"/>
      <c r="B186" s="32">
        <v>1204</v>
      </c>
      <c r="C186" s="32">
        <v>61</v>
      </c>
      <c r="D186" s="37" t="s">
        <v>60</v>
      </c>
      <c r="E186" s="37" t="s">
        <v>560</v>
      </c>
      <c r="F186" s="679"/>
      <c r="G186" s="32" t="s">
        <v>550</v>
      </c>
      <c r="H186" s="37" t="s">
        <v>64</v>
      </c>
      <c r="I186" s="225"/>
      <c r="J186" s="32">
        <v>1</v>
      </c>
      <c r="K186" s="113">
        <v>3000</v>
      </c>
      <c r="L186" s="258" t="str">
        <f t="shared" si="0"/>
        <v/>
      </c>
      <c r="M186" s="257" t="s">
        <v>47</v>
      </c>
      <c r="N186" s="118"/>
      <c r="O186" s="34"/>
    </row>
    <row r="187" spans="1:15" ht="18" customHeight="1">
      <c r="A187" s="19"/>
      <c r="B187" s="32">
        <v>1204</v>
      </c>
      <c r="C187" s="32">
        <v>61</v>
      </c>
      <c r="D187" s="37" t="s">
        <v>57</v>
      </c>
      <c r="E187" s="37" t="s">
        <v>562</v>
      </c>
      <c r="F187" s="679"/>
      <c r="G187" s="32" t="s">
        <v>550</v>
      </c>
      <c r="H187" s="37" t="s">
        <v>59</v>
      </c>
      <c r="I187" s="225"/>
      <c r="J187" s="32">
        <v>1</v>
      </c>
      <c r="K187" s="113">
        <v>3000</v>
      </c>
      <c r="L187" s="258" t="str">
        <f t="shared" si="0"/>
        <v/>
      </c>
      <c r="M187" s="257" t="s">
        <v>47</v>
      </c>
      <c r="N187" s="118"/>
      <c r="O187" s="34"/>
    </row>
    <row r="188" spans="1:15" ht="18" customHeight="1">
      <c r="A188" s="19"/>
      <c r="B188" s="32">
        <v>1204</v>
      </c>
      <c r="C188" s="32">
        <v>61</v>
      </c>
      <c r="D188" s="37" t="s">
        <v>72</v>
      </c>
      <c r="E188" s="37" t="s">
        <v>565</v>
      </c>
      <c r="F188" s="679"/>
      <c r="G188" s="32" t="s">
        <v>550</v>
      </c>
      <c r="H188" s="37" t="s">
        <v>75</v>
      </c>
      <c r="I188" s="225"/>
      <c r="J188" s="32">
        <v>1</v>
      </c>
      <c r="K188" s="113">
        <v>3500</v>
      </c>
      <c r="L188" s="258" t="str">
        <f t="shared" si="0"/>
        <v/>
      </c>
      <c r="M188" s="257" t="s">
        <v>47</v>
      </c>
      <c r="N188" s="118"/>
      <c r="O188" s="34"/>
    </row>
    <row r="189" spans="1:15" ht="18" customHeight="1">
      <c r="A189" s="19"/>
      <c r="B189" s="32">
        <v>1204</v>
      </c>
      <c r="C189" s="32">
        <v>61</v>
      </c>
      <c r="D189" s="37" t="s">
        <v>89</v>
      </c>
      <c r="E189" s="37" t="s">
        <v>570</v>
      </c>
      <c r="F189" s="679"/>
      <c r="G189" s="32" t="s">
        <v>550</v>
      </c>
      <c r="H189" s="37" t="s">
        <v>91</v>
      </c>
      <c r="I189" s="225"/>
      <c r="J189" s="32">
        <v>1</v>
      </c>
      <c r="K189" s="113">
        <v>3500</v>
      </c>
      <c r="L189" s="258" t="str">
        <f t="shared" si="0"/>
        <v/>
      </c>
      <c r="M189" s="257" t="s">
        <v>47</v>
      </c>
      <c r="N189" s="118"/>
      <c r="O189" s="34"/>
    </row>
    <row r="190" spans="1:15" ht="18" customHeight="1">
      <c r="A190" s="19"/>
      <c r="B190" s="32">
        <v>1204</v>
      </c>
      <c r="C190" s="32">
        <v>61</v>
      </c>
      <c r="D190" s="37" t="s">
        <v>31</v>
      </c>
      <c r="E190" s="37" t="s">
        <v>574</v>
      </c>
      <c r="F190" s="679"/>
      <c r="G190" s="32" t="s">
        <v>550</v>
      </c>
      <c r="H190" s="37" t="s">
        <v>81</v>
      </c>
      <c r="I190" s="225"/>
      <c r="J190" s="32">
        <v>1</v>
      </c>
      <c r="K190" s="113">
        <v>3500</v>
      </c>
      <c r="L190" s="258" t="str">
        <f t="shared" si="0"/>
        <v/>
      </c>
      <c r="M190" s="257" t="s">
        <v>47</v>
      </c>
      <c r="N190" s="118"/>
      <c r="O190" s="34"/>
    </row>
    <row r="191" spans="1:15" ht="18" customHeight="1">
      <c r="A191" s="19"/>
      <c r="B191" s="32">
        <v>1204</v>
      </c>
      <c r="C191" s="32">
        <v>61</v>
      </c>
      <c r="D191" s="37" t="s">
        <v>84</v>
      </c>
      <c r="E191" s="37" t="s">
        <v>576</v>
      </c>
      <c r="F191" s="679"/>
      <c r="G191" s="32" t="s">
        <v>550</v>
      </c>
      <c r="H191" s="37" t="s">
        <v>86</v>
      </c>
      <c r="I191" s="225"/>
      <c r="J191" s="32">
        <v>1</v>
      </c>
      <c r="K191" s="113">
        <v>4000</v>
      </c>
      <c r="L191" s="258" t="str">
        <f t="shared" si="0"/>
        <v/>
      </c>
      <c r="M191" s="257" t="s">
        <v>47</v>
      </c>
      <c r="N191" s="118"/>
      <c r="O191" s="34"/>
    </row>
    <row r="192" spans="1:15" ht="18" customHeight="1">
      <c r="A192" s="19"/>
      <c r="B192" s="32">
        <v>1204</v>
      </c>
      <c r="C192" s="32">
        <v>61</v>
      </c>
      <c r="D192" s="37" t="s">
        <v>76</v>
      </c>
      <c r="E192" s="37" t="s">
        <v>580</v>
      </c>
      <c r="F192" s="679"/>
      <c r="G192" s="32" t="s">
        <v>550</v>
      </c>
      <c r="H192" s="37" t="s">
        <v>88</v>
      </c>
      <c r="I192" s="225"/>
      <c r="J192" s="32">
        <v>1</v>
      </c>
      <c r="K192" s="113">
        <v>4000</v>
      </c>
      <c r="L192" s="258" t="str">
        <f t="shared" si="0"/>
        <v/>
      </c>
      <c r="M192" s="257" t="s">
        <v>47</v>
      </c>
      <c r="N192" s="118"/>
      <c r="O192" s="34"/>
    </row>
    <row r="193" spans="1:15" ht="18" customHeight="1">
      <c r="A193" s="19"/>
      <c r="B193" s="100">
        <v>1204</v>
      </c>
      <c r="C193" s="100">
        <v>61</v>
      </c>
      <c r="D193" s="41" t="s">
        <v>94</v>
      </c>
      <c r="E193" s="41" t="s">
        <v>584</v>
      </c>
      <c r="F193" s="696"/>
      <c r="G193" s="32" t="s">
        <v>550</v>
      </c>
      <c r="H193" s="37" t="s">
        <v>98</v>
      </c>
      <c r="I193" s="22"/>
      <c r="J193" s="100">
        <v>1</v>
      </c>
      <c r="K193" s="137">
        <v>4000</v>
      </c>
      <c r="L193" s="258" t="str">
        <f t="shared" si="0"/>
        <v/>
      </c>
      <c r="M193" s="257" t="s">
        <v>47</v>
      </c>
      <c r="N193" s="118"/>
      <c r="O193" s="34"/>
    </row>
    <row r="194" spans="1:15" ht="18" customHeight="1">
      <c r="A194" s="19"/>
      <c r="B194" s="32">
        <v>1204</v>
      </c>
      <c r="C194" s="32">
        <v>68</v>
      </c>
      <c r="D194" s="37" t="s">
        <v>32</v>
      </c>
      <c r="E194" s="221">
        <v>4589750296711</v>
      </c>
      <c r="F194" s="715" t="s">
        <v>1459</v>
      </c>
      <c r="G194" s="32" t="s">
        <v>147</v>
      </c>
      <c r="H194" s="37" t="s">
        <v>46</v>
      </c>
      <c r="I194" s="32"/>
      <c r="J194" s="32">
        <v>1</v>
      </c>
      <c r="K194" s="113">
        <v>2500</v>
      </c>
      <c r="L194" s="258" t="str">
        <f t="shared" si="0"/>
        <v/>
      </c>
      <c r="M194" s="257" t="s">
        <v>47</v>
      </c>
      <c r="N194" s="118"/>
      <c r="O194" s="34"/>
    </row>
    <row r="195" spans="1:15" ht="18" customHeight="1">
      <c r="A195" s="19"/>
      <c r="B195" s="32">
        <v>1204</v>
      </c>
      <c r="C195" s="32">
        <v>68</v>
      </c>
      <c r="D195" s="37" t="s">
        <v>36</v>
      </c>
      <c r="E195" s="221">
        <v>4589750296728</v>
      </c>
      <c r="F195" s="679"/>
      <c r="G195" s="32" t="s">
        <v>147</v>
      </c>
      <c r="H195" s="37" t="s">
        <v>45</v>
      </c>
      <c r="I195" s="32"/>
      <c r="J195" s="32">
        <v>1</v>
      </c>
      <c r="K195" s="113">
        <v>2500</v>
      </c>
      <c r="L195" s="258" t="str">
        <f t="shared" si="0"/>
        <v/>
      </c>
      <c r="M195" s="257" t="s">
        <v>47</v>
      </c>
      <c r="N195" s="118"/>
      <c r="O195" s="34"/>
    </row>
    <row r="196" spans="1:15" ht="18" customHeight="1">
      <c r="A196" s="19"/>
      <c r="B196" s="32">
        <v>1204</v>
      </c>
      <c r="C196" s="32">
        <v>68</v>
      </c>
      <c r="D196" s="37" t="s">
        <v>48</v>
      </c>
      <c r="E196" s="221">
        <v>4589750296735</v>
      </c>
      <c r="F196" s="679"/>
      <c r="G196" s="32" t="s">
        <v>147</v>
      </c>
      <c r="H196" s="37" t="s">
        <v>54</v>
      </c>
      <c r="I196" s="32"/>
      <c r="J196" s="32">
        <v>1</v>
      </c>
      <c r="K196" s="113">
        <v>3000</v>
      </c>
      <c r="L196" s="258" t="str">
        <f t="shared" si="0"/>
        <v/>
      </c>
      <c r="M196" s="257" t="s">
        <v>47</v>
      </c>
      <c r="N196" s="118"/>
      <c r="O196" s="34"/>
    </row>
    <row r="197" spans="1:15" ht="18" customHeight="1">
      <c r="A197" s="19"/>
      <c r="B197" s="32">
        <v>1204</v>
      </c>
      <c r="C197" s="32">
        <v>68</v>
      </c>
      <c r="D197" s="37" t="s">
        <v>60</v>
      </c>
      <c r="E197" s="221">
        <v>4589750296742</v>
      </c>
      <c r="F197" s="679"/>
      <c r="G197" s="32" t="s">
        <v>147</v>
      </c>
      <c r="H197" s="37" t="s">
        <v>64</v>
      </c>
      <c r="I197" s="32"/>
      <c r="J197" s="32">
        <v>1</v>
      </c>
      <c r="K197" s="113">
        <v>3000</v>
      </c>
      <c r="L197" s="258" t="str">
        <f t="shared" si="0"/>
        <v/>
      </c>
      <c r="M197" s="257" t="s">
        <v>47</v>
      </c>
      <c r="N197" s="118"/>
      <c r="O197" s="34"/>
    </row>
    <row r="198" spans="1:15" ht="18" customHeight="1">
      <c r="A198" s="19"/>
      <c r="B198" s="32">
        <v>1204</v>
      </c>
      <c r="C198" s="32">
        <v>68</v>
      </c>
      <c r="D198" s="37" t="s">
        <v>57</v>
      </c>
      <c r="E198" s="221">
        <v>4589750296759</v>
      </c>
      <c r="F198" s="679"/>
      <c r="G198" s="32" t="s">
        <v>147</v>
      </c>
      <c r="H198" s="37" t="s">
        <v>59</v>
      </c>
      <c r="I198" s="225"/>
      <c r="J198" s="32">
        <v>1</v>
      </c>
      <c r="K198" s="113">
        <v>3000</v>
      </c>
      <c r="L198" s="258" t="str">
        <f t="shared" si="0"/>
        <v/>
      </c>
      <c r="M198" s="257" t="s">
        <v>47</v>
      </c>
      <c r="N198" s="118"/>
      <c r="O198" s="34"/>
    </row>
    <row r="199" spans="1:15" ht="18" customHeight="1">
      <c r="A199" s="19"/>
      <c r="B199" s="32">
        <v>1204</v>
      </c>
      <c r="C199" s="32">
        <v>68</v>
      </c>
      <c r="D199" s="37" t="s">
        <v>72</v>
      </c>
      <c r="E199" s="221">
        <v>4589750296773</v>
      </c>
      <c r="F199" s="679"/>
      <c r="G199" s="32" t="s">
        <v>147</v>
      </c>
      <c r="H199" s="37" t="s">
        <v>75</v>
      </c>
      <c r="I199" s="225"/>
      <c r="J199" s="32">
        <v>1</v>
      </c>
      <c r="K199" s="113">
        <v>3500</v>
      </c>
      <c r="L199" s="258" t="str">
        <f t="shared" si="0"/>
        <v/>
      </c>
      <c r="M199" s="257" t="s">
        <v>47</v>
      </c>
      <c r="N199" s="118"/>
      <c r="O199" s="34"/>
    </row>
    <row r="200" spans="1:15" ht="18" customHeight="1">
      <c r="A200" s="19"/>
      <c r="B200" s="32">
        <v>1204</v>
      </c>
      <c r="C200" s="32">
        <v>68</v>
      </c>
      <c r="D200" s="37" t="s">
        <v>89</v>
      </c>
      <c r="E200" s="221">
        <v>4589750322175</v>
      </c>
      <c r="F200" s="679"/>
      <c r="G200" s="32" t="s">
        <v>147</v>
      </c>
      <c r="H200" s="37" t="s">
        <v>91</v>
      </c>
      <c r="I200" s="225"/>
      <c r="J200" s="32">
        <v>1</v>
      </c>
      <c r="K200" s="113">
        <v>3500</v>
      </c>
      <c r="L200" s="258" t="str">
        <f t="shared" si="0"/>
        <v/>
      </c>
      <c r="M200" s="257" t="s">
        <v>47</v>
      </c>
      <c r="N200" s="118"/>
      <c r="O200" s="34"/>
    </row>
    <row r="201" spans="1:15" ht="18" customHeight="1">
      <c r="A201" s="19"/>
      <c r="B201" s="32">
        <v>1204</v>
      </c>
      <c r="C201" s="32">
        <v>68</v>
      </c>
      <c r="D201" s="37" t="s">
        <v>31</v>
      </c>
      <c r="E201" s="221">
        <v>4589750296780</v>
      </c>
      <c r="F201" s="679"/>
      <c r="G201" s="32" t="s">
        <v>147</v>
      </c>
      <c r="H201" s="37" t="s">
        <v>81</v>
      </c>
      <c r="I201" s="225"/>
      <c r="J201" s="32">
        <v>1</v>
      </c>
      <c r="K201" s="113">
        <v>3500</v>
      </c>
      <c r="L201" s="258" t="str">
        <f t="shared" si="0"/>
        <v/>
      </c>
      <c r="M201" s="257" t="s">
        <v>47</v>
      </c>
      <c r="N201" s="118"/>
      <c r="O201" s="34"/>
    </row>
    <row r="202" spans="1:15" ht="18" customHeight="1">
      <c r="A202" s="19"/>
      <c r="B202" s="32">
        <v>1204</v>
      </c>
      <c r="C202" s="32">
        <v>68</v>
      </c>
      <c r="D202" s="37" t="s">
        <v>84</v>
      </c>
      <c r="E202" s="221">
        <v>4589750296797</v>
      </c>
      <c r="F202" s="679"/>
      <c r="G202" s="32" t="s">
        <v>147</v>
      </c>
      <c r="H202" s="37" t="s">
        <v>86</v>
      </c>
      <c r="I202" s="225"/>
      <c r="J202" s="32">
        <v>1</v>
      </c>
      <c r="K202" s="113">
        <v>4000</v>
      </c>
      <c r="L202" s="258" t="str">
        <f t="shared" si="0"/>
        <v/>
      </c>
      <c r="M202" s="257" t="s">
        <v>47</v>
      </c>
      <c r="N202" s="118"/>
      <c r="O202" s="34"/>
    </row>
    <row r="203" spans="1:15" ht="18" customHeight="1">
      <c r="A203" s="19"/>
      <c r="B203" s="32">
        <v>1204</v>
      </c>
      <c r="C203" s="32">
        <v>68</v>
      </c>
      <c r="D203" s="37" t="s">
        <v>76</v>
      </c>
      <c r="E203" s="221">
        <v>4589750296803</v>
      </c>
      <c r="F203" s="679"/>
      <c r="G203" s="32" t="s">
        <v>147</v>
      </c>
      <c r="H203" s="37" t="s">
        <v>88</v>
      </c>
      <c r="I203" s="225"/>
      <c r="J203" s="32">
        <v>1</v>
      </c>
      <c r="K203" s="113">
        <v>4000</v>
      </c>
      <c r="L203" s="258" t="str">
        <f t="shared" si="0"/>
        <v/>
      </c>
      <c r="M203" s="257" t="s">
        <v>47</v>
      </c>
      <c r="N203" s="118"/>
      <c r="O203" s="34"/>
    </row>
    <row r="204" spans="1:15" ht="18" customHeight="1">
      <c r="A204" s="19"/>
      <c r="B204" s="32">
        <v>1204</v>
      </c>
      <c r="C204" s="32">
        <v>68</v>
      </c>
      <c r="D204" s="37" t="s">
        <v>94</v>
      </c>
      <c r="E204" s="221">
        <v>4589750296810</v>
      </c>
      <c r="F204" s="696"/>
      <c r="G204" s="32" t="s">
        <v>147</v>
      </c>
      <c r="H204" s="37" t="s">
        <v>98</v>
      </c>
      <c r="I204" s="225"/>
      <c r="J204" s="32">
        <v>1</v>
      </c>
      <c r="K204" s="113">
        <v>4000</v>
      </c>
      <c r="L204" s="258" t="str">
        <f t="shared" si="0"/>
        <v/>
      </c>
      <c r="M204" s="257" t="s">
        <v>47</v>
      </c>
      <c r="N204" s="118"/>
      <c r="O204" s="34"/>
    </row>
    <row r="205" spans="1:15" ht="18" customHeight="1">
      <c r="A205" s="19"/>
      <c r="B205" s="32">
        <v>1204</v>
      </c>
      <c r="C205" s="32">
        <v>69</v>
      </c>
      <c r="D205" s="37" t="s">
        <v>32</v>
      </c>
      <c r="E205" s="221">
        <v>4589750296605</v>
      </c>
      <c r="F205" s="715" t="s">
        <v>1459</v>
      </c>
      <c r="G205" s="32" t="s">
        <v>174</v>
      </c>
      <c r="H205" s="37" t="s">
        <v>46</v>
      </c>
      <c r="I205" s="260"/>
      <c r="J205" s="32">
        <v>1</v>
      </c>
      <c r="K205" s="113">
        <v>2500</v>
      </c>
      <c r="L205" s="258" t="str">
        <f t="shared" si="0"/>
        <v/>
      </c>
      <c r="M205" s="257" t="s">
        <v>47</v>
      </c>
      <c r="N205" s="118"/>
      <c r="O205" s="34"/>
    </row>
    <row r="206" spans="1:15" ht="18" customHeight="1">
      <c r="A206" s="19"/>
      <c r="B206" s="32">
        <v>1204</v>
      </c>
      <c r="C206" s="32">
        <v>69</v>
      </c>
      <c r="D206" s="37" t="s">
        <v>36</v>
      </c>
      <c r="E206" s="221">
        <v>4589750296612</v>
      </c>
      <c r="F206" s="679"/>
      <c r="G206" s="32" t="s">
        <v>174</v>
      </c>
      <c r="H206" s="37" t="s">
        <v>45</v>
      </c>
      <c r="I206" s="225"/>
      <c r="J206" s="32">
        <v>1</v>
      </c>
      <c r="K206" s="113">
        <v>2500</v>
      </c>
      <c r="L206" s="258" t="str">
        <f t="shared" si="0"/>
        <v/>
      </c>
      <c r="M206" s="257" t="s">
        <v>47</v>
      </c>
      <c r="N206" s="118"/>
      <c r="O206" s="34"/>
    </row>
    <row r="207" spans="1:15" ht="18" customHeight="1">
      <c r="A207" s="19"/>
      <c r="B207" s="32">
        <v>1204</v>
      </c>
      <c r="C207" s="32">
        <v>69</v>
      </c>
      <c r="D207" s="37" t="s">
        <v>48</v>
      </c>
      <c r="E207" s="221">
        <v>4589750296629</v>
      </c>
      <c r="F207" s="679"/>
      <c r="G207" s="32" t="s">
        <v>174</v>
      </c>
      <c r="H207" s="37" t="s">
        <v>54</v>
      </c>
      <c r="I207" s="225"/>
      <c r="J207" s="32">
        <v>1</v>
      </c>
      <c r="K207" s="113">
        <v>3000</v>
      </c>
      <c r="L207" s="258" t="str">
        <f t="shared" si="0"/>
        <v/>
      </c>
      <c r="M207" s="257" t="s">
        <v>47</v>
      </c>
      <c r="N207" s="118"/>
      <c r="O207" s="34"/>
    </row>
    <row r="208" spans="1:15" ht="18" customHeight="1">
      <c r="A208" s="19"/>
      <c r="B208" s="32">
        <v>1204</v>
      </c>
      <c r="C208" s="32">
        <v>69</v>
      </c>
      <c r="D208" s="37" t="s">
        <v>60</v>
      </c>
      <c r="E208" s="221">
        <v>4589750296636</v>
      </c>
      <c r="F208" s="679"/>
      <c r="G208" s="32" t="s">
        <v>174</v>
      </c>
      <c r="H208" s="37" t="s">
        <v>64</v>
      </c>
      <c r="I208" s="225"/>
      <c r="J208" s="32">
        <v>1</v>
      </c>
      <c r="K208" s="113">
        <v>3000</v>
      </c>
      <c r="L208" s="258" t="str">
        <f t="shared" si="0"/>
        <v/>
      </c>
      <c r="M208" s="257" t="s">
        <v>47</v>
      </c>
      <c r="N208" s="118"/>
      <c r="O208" s="34"/>
    </row>
    <row r="209" spans="1:15" ht="18" customHeight="1">
      <c r="A209" s="19"/>
      <c r="B209" s="32">
        <v>1204</v>
      </c>
      <c r="C209" s="32">
        <v>69</v>
      </c>
      <c r="D209" s="37" t="s">
        <v>57</v>
      </c>
      <c r="E209" s="221">
        <v>4589750296643</v>
      </c>
      <c r="F209" s="679"/>
      <c r="G209" s="32" t="s">
        <v>174</v>
      </c>
      <c r="H209" s="37" t="s">
        <v>59</v>
      </c>
      <c r="I209" s="225"/>
      <c r="J209" s="32">
        <v>1</v>
      </c>
      <c r="K209" s="113">
        <v>3000</v>
      </c>
      <c r="L209" s="258" t="str">
        <f t="shared" si="0"/>
        <v/>
      </c>
      <c r="M209" s="257" t="s">
        <v>47</v>
      </c>
      <c r="N209" s="118"/>
      <c r="O209" s="34"/>
    </row>
    <row r="210" spans="1:15" ht="18" customHeight="1">
      <c r="A210" s="19"/>
      <c r="B210" s="32">
        <v>1204</v>
      </c>
      <c r="C210" s="32">
        <v>69</v>
      </c>
      <c r="D210" s="37" t="s">
        <v>72</v>
      </c>
      <c r="E210" s="221">
        <v>4589750296667</v>
      </c>
      <c r="F210" s="679"/>
      <c r="G210" s="32" t="s">
        <v>174</v>
      </c>
      <c r="H210" s="37" t="s">
        <v>75</v>
      </c>
      <c r="I210" s="260"/>
      <c r="J210" s="32">
        <v>1</v>
      </c>
      <c r="K210" s="113">
        <v>3500</v>
      </c>
      <c r="L210" s="258" t="str">
        <f t="shared" si="0"/>
        <v/>
      </c>
      <c r="M210" s="257" t="s">
        <v>47</v>
      </c>
      <c r="N210" s="118"/>
      <c r="O210" s="34"/>
    </row>
    <row r="211" spans="1:15" ht="18" customHeight="1">
      <c r="A211" s="19"/>
      <c r="B211" s="32">
        <v>1204</v>
      </c>
      <c r="C211" s="32">
        <v>69</v>
      </c>
      <c r="D211" s="37" t="s">
        <v>89</v>
      </c>
      <c r="E211" s="221">
        <v>4589750322182</v>
      </c>
      <c r="F211" s="679"/>
      <c r="G211" s="32" t="s">
        <v>174</v>
      </c>
      <c r="H211" s="37" t="s">
        <v>91</v>
      </c>
      <c r="I211" s="225"/>
      <c r="J211" s="32">
        <v>1</v>
      </c>
      <c r="K211" s="113">
        <v>3500</v>
      </c>
      <c r="L211" s="258" t="str">
        <f t="shared" si="0"/>
        <v/>
      </c>
      <c r="M211" s="257" t="s">
        <v>47</v>
      </c>
      <c r="N211" s="118"/>
      <c r="O211" s="34"/>
    </row>
    <row r="212" spans="1:15" ht="18" customHeight="1">
      <c r="A212" s="19"/>
      <c r="B212" s="32">
        <v>1204</v>
      </c>
      <c r="C212" s="32">
        <v>69</v>
      </c>
      <c r="D212" s="37" t="s">
        <v>31</v>
      </c>
      <c r="E212" s="221">
        <v>4589750296674</v>
      </c>
      <c r="F212" s="679"/>
      <c r="G212" s="32" t="s">
        <v>174</v>
      </c>
      <c r="H212" s="37" t="s">
        <v>81</v>
      </c>
      <c r="I212" s="225"/>
      <c r="J212" s="32">
        <v>1</v>
      </c>
      <c r="K212" s="113">
        <v>3500</v>
      </c>
      <c r="L212" s="258" t="str">
        <f t="shared" si="0"/>
        <v/>
      </c>
      <c r="M212" s="257" t="s">
        <v>47</v>
      </c>
      <c r="N212" s="118"/>
      <c r="O212" s="34"/>
    </row>
    <row r="213" spans="1:15" ht="18" customHeight="1">
      <c r="A213" s="19"/>
      <c r="B213" s="32">
        <v>1204</v>
      </c>
      <c r="C213" s="32">
        <v>69</v>
      </c>
      <c r="D213" s="37" t="s">
        <v>84</v>
      </c>
      <c r="E213" s="221">
        <v>4589750296681</v>
      </c>
      <c r="F213" s="679"/>
      <c r="G213" s="32" t="s">
        <v>174</v>
      </c>
      <c r="H213" s="37" t="s">
        <v>86</v>
      </c>
      <c r="I213" s="225"/>
      <c r="J213" s="32">
        <v>1</v>
      </c>
      <c r="K213" s="113">
        <v>4000</v>
      </c>
      <c r="L213" s="258" t="str">
        <f t="shared" si="0"/>
        <v/>
      </c>
      <c r="M213" s="257" t="s">
        <v>47</v>
      </c>
      <c r="N213" s="118"/>
      <c r="O213" s="34"/>
    </row>
    <row r="214" spans="1:15" ht="18" customHeight="1">
      <c r="A214" s="19"/>
      <c r="B214" s="32">
        <v>1204</v>
      </c>
      <c r="C214" s="32">
        <v>69</v>
      </c>
      <c r="D214" s="37" t="s">
        <v>76</v>
      </c>
      <c r="E214" s="221">
        <v>4589750296698</v>
      </c>
      <c r="F214" s="679"/>
      <c r="G214" s="32" t="s">
        <v>174</v>
      </c>
      <c r="H214" s="37" t="s">
        <v>88</v>
      </c>
      <c r="I214" s="225"/>
      <c r="J214" s="32">
        <v>1</v>
      </c>
      <c r="K214" s="113">
        <v>4000</v>
      </c>
      <c r="L214" s="258" t="str">
        <f t="shared" si="0"/>
        <v/>
      </c>
      <c r="M214" s="257" t="s">
        <v>47</v>
      </c>
      <c r="N214" s="118"/>
      <c r="O214" s="34"/>
    </row>
    <row r="215" spans="1:15" ht="18" customHeight="1">
      <c r="A215" s="19"/>
      <c r="B215" s="38">
        <v>1204</v>
      </c>
      <c r="C215" s="38">
        <v>69</v>
      </c>
      <c r="D215" s="40" t="s">
        <v>94</v>
      </c>
      <c r="E215" s="178">
        <v>4589750296704</v>
      </c>
      <c r="F215" s="680"/>
      <c r="G215" s="38" t="s">
        <v>174</v>
      </c>
      <c r="H215" s="40" t="s">
        <v>98</v>
      </c>
      <c r="I215" s="157"/>
      <c r="J215" s="38">
        <v>1</v>
      </c>
      <c r="K215" s="84">
        <v>4000</v>
      </c>
      <c r="L215" s="314" t="str">
        <f t="shared" si="0"/>
        <v/>
      </c>
      <c r="M215" s="315" t="s">
        <v>47</v>
      </c>
      <c r="N215" s="88"/>
      <c r="O215" s="34"/>
    </row>
    <row r="216" spans="1:15" ht="18" customHeight="1">
      <c r="B216" s="21">
        <v>1304</v>
      </c>
      <c r="C216" s="23" t="s">
        <v>645</v>
      </c>
      <c r="D216" s="25" t="s">
        <v>32</v>
      </c>
      <c r="E216" s="25" t="s">
        <v>647</v>
      </c>
      <c r="F216" s="678" t="s">
        <v>1460</v>
      </c>
      <c r="G216" s="29" t="s">
        <v>652</v>
      </c>
      <c r="H216" s="29" t="s">
        <v>46</v>
      </c>
      <c r="I216" s="651" t="s">
        <v>1572</v>
      </c>
      <c r="J216" s="318">
        <v>1</v>
      </c>
      <c r="K216" s="319">
        <v>3800</v>
      </c>
      <c r="L216" s="320" t="str">
        <f t="shared" si="0"/>
        <v/>
      </c>
      <c r="M216" s="321" t="s">
        <v>47</v>
      </c>
      <c r="N216" s="93"/>
      <c r="O216" s="34"/>
    </row>
    <row r="217" spans="1:15" ht="18" customHeight="1">
      <c r="B217" s="32">
        <v>1304</v>
      </c>
      <c r="C217" s="39" t="s">
        <v>645</v>
      </c>
      <c r="D217" s="37" t="s">
        <v>36</v>
      </c>
      <c r="E217" s="37" t="s">
        <v>658</v>
      </c>
      <c r="F217" s="679"/>
      <c r="G217" s="36" t="s">
        <v>652</v>
      </c>
      <c r="H217" s="36" t="s">
        <v>45</v>
      </c>
      <c r="I217" s="652"/>
      <c r="J217" s="323">
        <v>1</v>
      </c>
      <c r="K217" s="325">
        <v>3800</v>
      </c>
      <c r="L217" s="258" t="str">
        <f t="shared" si="0"/>
        <v/>
      </c>
      <c r="M217" s="257" t="s">
        <v>47</v>
      </c>
      <c r="N217" s="118"/>
      <c r="O217" s="34"/>
    </row>
    <row r="218" spans="1:15" ht="18" customHeight="1">
      <c r="B218" s="32">
        <v>1304</v>
      </c>
      <c r="C218" s="39" t="s">
        <v>645</v>
      </c>
      <c r="D218" s="37" t="s">
        <v>48</v>
      </c>
      <c r="E218" s="37" t="s">
        <v>661</v>
      </c>
      <c r="F218" s="679"/>
      <c r="G218" s="36" t="s">
        <v>652</v>
      </c>
      <c r="H218" s="36" t="s">
        <v>54</v>
      </c>
      <c r="I218" s="653" t="s">
        <v>1572</v>
      </c>
      <c r="J218" s="323">
        <v>1</v>
      </c>
      <c r="K218" s="325">
        <v>4200</v>
      </c>
      <c r="L218" s="258" t="str">
        <f t="shared" si="0"/>
        <v/>
      </c>
      <c r="M218" s="257" t="s">
        <v>47</v>
      </c>
      <c r="N218" s="118"/>
      <c r="O218" s="34"/>
    </row>
    <row r="219" spans="1:15" ht="18" customHeight="1">
      <c r="B219" s="32">
        <v>1304</v>
      </c>
      <c r="C219" s="39" t="s">
        <v>645</v>
      </c>
      <c r="D219" s="37" t="s">
        <v>60</v>
      </c>
      <c r="E219" s="37" t="s">
        <v>664</v>
      </c>
      <c r="F219" s="679"/>
      <c r="G219" s="36" t="s">
        <v>652</v>
      </c>
      <c r="H219" s="36" t="s">
        <v>64</v>
      </c>
      <c r="I219" s="653" t="s">
        <v>1572</v>
      </c>
      <c r="J219" s="323">
        <v>1</v>
      </c>
      <c r="K219" s="325">
        <v>4200</v>
      </c>
      <c r="L219" s="258" t="str">
        <f t="shared" si="0"/>
        <v/>
      </c>
      <c r="M219" s="257" t="s">
        <v>47</v>
      </c>
      <c r="N219" s="118"/>
      <c r="O219" s="34"/>
    </row>
    <row r="220" spans="1:15" ht="18" customHeight="1">
      <c r="B220" s="32">
        <v>1304</v>
      </c>
      <c r="C220" s="39" t="s">
        <v>645</v>
      </c>
      <c r="D220" s="37" t="s">
        <v>57</v>
      </c>
      <c r="E220" s="37" t="s">
        <v>668</v>
      </c>
      <c r="F220" s="679"/>
      <c r="G220" s="36" t="s">
        <v>652</v>
      </c>
      <c r="H220" s="36" t="s">
        <v>59</v>
      </c>
      <c r="I220" s="654"/>
      <c r="J220" s="323">
        <v>1</v>
      </c>
      <c r="K220" s="325">
        <v>4200</v>
      </c>
      <c r="L220" s="258" t="str">
        <f t="shared" si="0"/>
        <v/>
      </c>
      <c r="M220" s="257" t="s">
        <v>47</v>
      </c>
      <c r="N220" s="118"/>
      <c r="O220" s="34"/>
    </row>
    <row r="221" spans="1:15" ht="18" customHeight="1">
      <c r="B221" s="32">
        <v>1304</v>
      </c>
      <c r="C221" s="39" t="s">
        <v>645</v>
      </c>
      <c r="D221" s="37" t="s">
        <v>72</v>
      </c>
      <c r="E221" s="37" t="s">
        <v>671</v>
      </c>
      <c r="F221" s="679"/>
      <c r="G221" s="36" t="s">
        <v>652</v>
      </c>
      <c r="H221" s="36" t="s">
        <v>75</v>
      </c>
      <c r="I221" s="653" t="s">
        <v>1572</v>
      </c>
      <c r="J221" s="323">
        <v>1</v>
      </c>
      <c r="K221" s="325">
        <v>4800</v>
      </c>
      <c r="L221" s="258" t="str">
        <f t="shared" si="0"/>
        <v/>
      </c>
      <c r="M221" s="257" t="s">
        <v>47</v>
      </c>
      <c r="N221" s="118"/>
      <c r="O221" s="34"/>
    </row>
    <row r="222" spans="1:15" ht="18" customHeight="1">
      <c r="B222" s="32">
        <v>1304</v>
      </c>
      <c r="C222" s="39" t="s">
        <v>645</v>
      </c>
      <c r="D222" s="37" t="s">
        <v>89</v>
      </c>
      <c r="E222" s="37" t="s">
        <v>674</v>
      </c>
      <c r="F222" s="679"/>
      <c r="G222" s="36" t="s">
        <v>652</v>
      </c>
      <c r="H222" s="36" t="s">
        <v>91</v>
      </c>
      <c r="I222" s="652"/>
      <c r="J222" s="323">
        <v>1</v>
      </c>
      <c r="K222" s="325">
        <v>4800</v>
      </c>
      <c r="L222" s="258" t="str">
        <f t="shared" si="0"/>
        <v/>
      </c>
      <c r="M222" s="257" t="s">
        <v>47</v>
      </c>
      <c r="N222" s="118"/>
      <c r="O222" s="34"/>
    </row>
    <row r="223" spans="1:15" ht="18" customHeight="1">
      <c r="B223" s="32">
        <v>1304</v>
      </c>
      <c r="C223" s="39" t="s">
        <v>645</v>
      </c>
      <c r="D223" s="37" t="s">
        <v>31</v>
      </c>
      <c r="E223" s="37" t="s">
        <v>677</v>
      </c>
      <c r="F223" s="679"/>
      <c r="G223" s="36" t="s">
        <v>652</v>
      </c>
      <c r="H223" s="36" t="s">
        <v>81</v>
      </c>
      <c r="I223" s="652"/>
      <c r="J223" s="323">
        <v>1</v>
      </c>
      <c r="K223" s="325">
        <v>4800</v>
      </c>
      <c r="L223" s="258" t="str">
        <f t="shared" si="0"/>
        <v/>
      </c>
      <c r="M223" s="257" t="s">
        <v>47</v>
      </c>
      <c r="N223" s="118"/>
      <c r="O223" s="34"/>
    </row>
    <row r="224" spans="1:15" ht="18" customHeight="1">
      <c r="B224" s="32">
        <v>1304</v>
      </c>
      <c r="C224" s="39" t="s">
        <v>645</v>
      </c>
      <c r="D224" s="37" t="s">
        <v>84</v>
      </c>
      <c r="E224" s="37" t="s">
        <v>681</v>
      </c>
      <c r="F224" s="679"/>
      <c r="G224" s="36" t="s">
        <v>652</v>
      </c>
      <c r="H224" s="36" t="s">
        <v>86</v>
      </c>
      <c r="I224" s="652"/>
      <c r="J224" s="323">
        <v>1</v>
      </c>
      <c r="K224" s="325">
        <v>5400</v>
      </c>
      <c r="L224" s="258" t="str">
        <f t="shared" si="0"/>
        <v/>
      </c>
      <c r="M224" s="257" t="s">
        <v>47</v>
      </c>
      <c r="N224" s="118"/>
      <c r="O224" s="34"/>
    </row>
    <row r="225" spans="1:15" ht="18" customHeight="1">
      <c r="B225" s="32">
        <v>1304</v>
      </c>
      <c r="C225" s="39" t="s">
        <v>645</v>
      </c>
      <c r="D225" s="37" t="s">
        <v>76</v>
      </c>
      <c r="E225" s="37" t="s">
        <v>683</v>
      </c>
      <c r="F225" s="679"/>
      <c r="G225" s="36" t="s">
        <v>652</v>
      </c>
      <c r="H225" s="36" t="s">
        <v>88</v>
      </c>
      <c r="I225" s="652"/>
      <c r="J225" s="323">
        <v>1</v>
      </c>
      <c r="K225" s="325">
        <v>5400</v>
      </c>
      <c r="L225" s="258" t="str">
        <f t="shared" si="0"/>
        <v/>
      </c>
      <c r="M225" s="257" t="s">
        <v>47</v>
      </c>
      <c r="N225" s="118"/>
      <c r="O225" s="34"/>
    </row>
    <row r="226" spans="1:15" ht="18" customHeight="1">
      <c r="B226" s="32">
        <v>1304</v>
      </c>
      <c r="C226" s="37" t="s">
        <v>645</v>
      </c>
      <c r="D226" s="41" t="s">
        <v>94</v>
      </c>
      <c r="E226" s="41" t="s">
        <v>689</v>
      </c>
      <c r="F226" s="696"/>
      <c r="G226" s="163" t="s">
        <v>652</v>
      </c>
      <c r="H226" s="163" t="s">
        <v>98</v>
      </c>
      <c r="I226" s="652"/>
      <c r="J226" s="338">
        <v>1</v>
      </c>
      <c r="K226" s="339">
        <v>5400</v>
      </c>
      <c r="L226" s="314" t="str">
        <f t="shared" si="0"/>
        <v/>
      </c>
      <c r="M226" s="257" t="s">
        <v>47</v>
      </c>
      <c r="N226" s="340"/>
      <c r="O226" s="34"/>
    </row>
    <row r="227" spans="1:15" ht="18" customHeight="1">
      <c r="A227" s="19"/>
      <c r="B227" s="32">
        <v>1304</v>
      </c>
      <c r="C227" s="39" t="s">
        <v>76</v>
      </c>
      <c r="D227" s="37" t="s">
        <v>32</v>
      </c>
      <c r="E227" s="221" t="s">
        <v>695</v>
      </c>
      <c r="F227" s="711" t="s">
        <v>1460</v>
      </c>
      <c r="G227" s="32" t="s">
        <v>79</v>
      </c>
      <c r="H227" s="36" t="s">
        <v>46</v>
      </c>
      <c r="I227" s="334"/>
      <c r="J227" s="323">
        <v>1</v>
      </c>
      <c r="K227" s="325">
        <v>3800</v>
      </c>
      <c r="L227" s="258" t="str">
        <f t="shared" si="0"/>
        <v/>
      </c>
      <c r="M227" s="257" t="s">
        <v>47</v>
      </c>
      <c r="N227" s="118"/>
      <c r="O227" s="34"/>
    </row>
    <row r="228" spans="1:15" ht="18" customHeight="1">
      <c r="A228" s="19"/>
      <c r="B228" s="32">
        <v>1304</v>
      </c>
      <c r="C228" s="39" t="s">
        <v>76</v>
      </c>
      <c r="D228" s="37" t="s">
        <v>36</v>
      </c>
      <c r="E228" s="221" t="s">
        <v>699</v>
      </c>
      <c r="F228" s="712"/>
      <c r="G228" s="32" t="s">
        <v>79</v>
      </c>
      <c r="H228" s="36" t="s">
        <v>45</v>
      </c>
      <c r="I228" s="332"/>
      <c r="J228" s="323">
        <v>1</v>
      </c>
      <c r="K228" s="325">
        <v>3800</v>
      </c>
      <c r="L228" s="258" t="str">
        <f t="shared" si="0"/>
        <v/>
      </c>
      <c r="M228" s="257" t="s">
        <v>47</v>
      </c>
      <c r="N228" s="118"/>
      <c r="O228" s="34"/>
    </row>
    <row r="229" spans="1:15" ht="18" customHeight="1">
      <c r="A229" s="19"/>
      <c r="B229" s="32">
        <v>1304</v>
      </c>
      <c r="C229" s="39" t="s">
        <v>76</v>
      </c>
      <c r="D229" s="37" t="s">
        <v>48</v>
      </c>
      <c r="E229" s="221" t="s">
        <v>703</v>
      </c>
      <c r="F229" s="712"/>
      <c r="G229" s="32" t="s">
        <v>79</v>
      </c>
      <c r="H229" s="36" t="s">
        <v>54</v>
      </c>
      <c r="I229" s="332" t="s">
        <v>1573</v>
      </c>
      <c r="J229" s="323">
        <v>1</v>
      </c>
      <c r="K229" s="325">
        <v>4200</v>
      </c>
      <c r="L229" s="258" t="str">
        <f t="shared" si="0"/>
        <v/>
      </c>
      <c r="M229" s="257" t="s">
        <v>47</v>
      </c>
      <c r="N229" s="118"/>
      <c r="O229" s="34"/>
    </row>
    <row r="230" spans="1:15" ht="18" customHeight="1">
      <c r="A230" s="19"/>
      <c r="B230" s="32">
        <v>1304</v>
      </c>
      <c r="C230" s="39" t="s">
        <v>76</v>
      </c>
      <c r="D230" s="37" t="s">
        <v>60</v>
      </c>
      <c r="E230" s="221" t="s">
        <v>708</v>
      </c>
      <c r="F230" s="712"/>
      <c r="G230" s="32" t="s">
        <v>79</v>
      </c>
      <c r="H230" s="36" t="s">
        <v>64</v>
      </c>
      <c r="I230" s="322"/>
      <c r="J230" s="323">
        <v>1</v>
      </c>
      <c r="K230" s="325">
        <v>4200</v>
      </c>
      <c r="L230" s="258" t="str">
        <f t="shared" si="0"/>
        <v/>
      </c>
      <c r="M230" s="257" t="s">
        <v>47</v>
      </c>
      <c r="N230" s="118"/>
      <c r="O230" s="34"/>
    </row>
    <row r="231" spans="1:15" ht="18" customHeight="1">
      <c r="A231" s="19"/>
      <c r="B231" s="32">
        <v>1304</v>
      </c>
      <c r="C231" s="39" t="s">
        <v>76</v>
      </c>
      <c r="D231" s="37" t="s">
        <v>57</v>
      </c>
      <c r="E231" s="221" t="s">
        <v>711</v>
      </c>
      <c r="F231" s="712"/>
      <c r="G231" s="32" t="s">
        <v>79</v>
      </c>
      <c r="H231" s="36" t="s">
        <v>59</v>
      </c>
      <c r="I231" s="332"/>
      <c r="J231" s="323">
        <v>1</v>
      </c>
      <c r="K231" s="325">
        <v>4200</v>
      </c>
      <c r="L231" s="258" t="str">
        <f t="shared" si="0"/>
        <v/>
      </c>
      <c r="M231" s="257" t="s">
        <v>47</v>
      </c>
      <c r="N231" s="118"/>
      <c r="O231" s="34"/>
    </row>
    <row r="232" spans="1:15" ht="18" customHeight="1">
      <c r="A232" s="19"/>
      <c r="B232" s="32">
        <v>1304</v>
      </c>
      <c r="C232" s="39" t="s">
        <v>76</v>
      </c>
      <c r="D232" s="37" t="s">
        <v>72</v>
      </c>
      <c r="E232" s="221" t="s">
        <v>716</v>
      </c>
      <c r="F232" s="712"/>
      <c r="G232" s="32" t="s">
        <v>79</v>
      </c>
      <c r="H232" s="36" t="s">
        <v>75</v>
      </c>
      <c r="I232" s="332" t="s">
        <v>1573</v>
      </c>
      <c r="J232" s="323">
        <v>1</v>
      </c>
      <c r="K232" s="325">
        <v>4800</v>
      </c>
      <c r="L232" s="258" t="str">
        <f t="shared" si="0"/>
        <v/>
      </c>
      <c r="M232" s="257" t="s">
        <v>47</v>
      </c>
      <c r="N232" s="118"/>
      <c r="O232" s="34"/>
    </row>
    <row r="233" spans="1:15" ht="18" customHeight="1">
      <c r="A233" s="19"/>
      <c r="B233" s="32">
        <v>1304</v>
      </c>
      <c r="C233" s="39" t="s">
        <v>76</v>
      </c>
      <c r="D233" s="37" t="s">
        <v>89</v>
      </c>
      <c r="E233" s="221" t="s">
        <v>721</v>
      </c>
      <c r="F233" s="712"/>
      <c r="G233" s="32" t="s">
        <v>79</v>
      </c>
      <c r="H233" s="36" t="s">
        <v>91</v>
      </c>
      <c r="I233" s="332"/>
      <c r="J233" s="323">
        <v>1</v>
      </c>
      <c r="K233" s="325">
        <v>4800</v>
      </c>
      <c r="L233" s="258" t="str">
        <f t="shared" si="0"/>
        <v/>
      </c>
      <c r="M233" s="257" t="s">
        <v>47</v>
      </c>
      <c r="N233" s="118"/>
      <c r="O233" s="34"/>
    </row>
    <row r="234" spans="1:15" ht="18" customHeight="1">
      <c r="A234" s="19"/>
      <c r="B234" s="32">
        <v>1304</v>
      </c>
      <c r="C234" s="39" t="s">
        <v>76</v>
      </c>
      <c r="D234" s="37" t="s">
        <v>31</v>
      </c>
      <c r="E234" s="221" t="s">
        <v>727</v>
      </c>
      <c r="F234" s="712"/>
      <c r="G234" s="32" t="s">
        <v>79</v>
      </c>
      <c r="H234" s="36" t="s">
        <v>81</v>
      </c>
      <c r="I234" s="322"/>
      <c r="J234" s="323">
        <v>1</v>
      </c>
      <c r="K234" s="325">
        <v>4800</v>
      </c>
      <c r="L234" s="258" t="str">
        <f t="shared" si="0"/>
        <v/>
      </c>
      <c r="M234" s="257" t="s">
        <v>47</v>
      </c>
      <c r="N234" s="118"/>
      <c r="O234" s="34"/>
    </row>
    <row r="235" spans="1:15" ht="18" customHeight="1">
      <c r="A235" s="19"/>
      <c r="B235" s="32">
        <v>1304</v>
      </c>
      <c r="C235" s="39" t="s">
        <v>76</v>
      </c>
      <c r="D235" s="37" t="s">
        <v>84</v>
      </c>
      <c r="E235" s="221" t="s">
        <v>732</v>
      </c>
      <c r="F235" s="712"/>
      <c r="G235" s="32" t="s">
        <v>79</v>
      </c>
      <c r="H235" s="36" t="s">
        <v>86</v>
      </c>
      <c r="I235" s="100"/>
      <c r="J235" s="323">
        <v>1</v>
      </c>
      <c r="K235" s="325">
        <v>5400</v>
      </c>
      <c r="L235" s="258" t="str">
        <f t="shared" si="0"/>
        <v/>
      </c>
      <c r="M235" s="257" t="s">
        <v>47</v>
      </c>
      <c r="N235" s="118"/>
      <c r="O235" s="34"/>
    </row>
    <row r="236" spans="1:15" ht="18" customHeight="1">
      <c r="A236" s="19"/>
      <c r="B236" s="32">
        <v>1304</v>
      </c>
      <c r="C236" s="39" t="s">
        <v>76</v>
      </c>
      <c r="D236" s="37" t="s">
        <v>76</v>
      </c>
      <c r="E236" s="221" t="s">
        <v>736</v>
      </c>
      <c r="F236" s="712"/>
      <c r="G236" s="32" t="s">
        <v>79</v>
      </c>
      <c r="H236" s="36" t="s">
        <v>88</v>
      </c>
      <c r="I236" s="100"/>
      <c r="J236" s="323">
        <v>1</v>
      </c>
      <c r="K236" s="325">
        <v>5400</v>
      </c>
      <c r="L236" s="258" t="str">
        <f t="shared" si="0"/>
        <v/>
      </c>
      <c r="M236" s="257" t="s">
        <v>47</v>
      </c>
      <c r="N236" s="118"/>
      <c r="O236" s="34"/>
    </row>
    <row r="237" spans="1:15" ht="18" customHeight="1">
      <c r="A237" s="19"/>
      <c r="B237" s="32">
        <v>1304</v>
      </c>
      <c r="C237" s="39" t="s">
        <v>76</v>
      </c>
      <c r="D237" s="37" t="s">
        <v>94</v>
      </c>
      <c r="E237" s="221" t="s">
        <v>741</v>
      </c>
      <c r="F237" s="713"/>
      <c r="G237" s="32" t="s">
        <v>79</v>
      </c>
      <c r="H237" s="36" t="s">
        <v>98</v>
      </c>
      <c r="I237" s="32"/>
      <c r="J237" s="323">
        <v>1</v>
      </c>
      <c r="K237" s="325">
        <v>5400</v>
      </c>
      <c r="L237" s="258" t="str">
        <f t="shared" si="0"/>
        <v/>
      </c>
      <c r="M237" s="257" t="s">
        <v>47</v>
      </c>
      <c r="N237" s="118"/>
      <c r="O237" s="34"/>
    </row>
    <row r="238" spans="1:15" ht="18" customHeight="1">
      <c r="A238" s="19"/>
      <c r="B238" s="32">
        <v>1304</v>
      </c>
      <c r="C238" s="39" t="s">
        <v>639</v>
      </c>
      <c r="D238" s="37" t="s">
        <v>32</v>
      </c>
      <c r="E238" s="37" t="s">
        <v>744</v>
      </c>
      <c r="F238" s="711" t="s">
        <v>1460</v>
      </c>
      <c r="G238" s="36" t="s">
        <v>748</v>
      </c>
      <c r="H238" s="32" t="s">
        <v>46</v>
      </c>
      <c r="I238" s="649"/>
      <c r="J238" s="323">
        <v>1</v>
      </c>
      <c r="K238" s="352">
        <v>3800</v>
      </c>
      <c r="L238" s="258" t="str">
        <f t="shared" si="0"/>
        <v/>
      </c>
      <c r="M238" s="257" t="s">
        <v>47</v>
      </c>
      <c r="N238" s="118"/>
      <c r="O238" s="34"/>
    </row>
    <row r="239" spans="1:15" ht="18" customHeight="1">
      <c r="A239" s="19"/>
      <c r="B239" s="32">
        <v>1304</v>
      </c>
      <c r="C239" s="39" t="s">
        <v>639</v>
      </c>
      <c r="D239" s="37" t="s">
        <v>36</v>
      </c>
      <c r="E239" s="37" t="s">
        <v>754</v>
      </c>
      <c r="F239" s="712"/>
      <c r="G239" s="36" t="s">
        <v>748</v>
      </c>
      <c r="H239" s="36" t="s">
        <v>45</v>
      </c>
      <c r="I239" s="650"/>
      <c r="J239" s="323">
        <v>1</v>
      </c>
      <c r="K239" s="325">
        <v>3800</v>
      </c>
      <c r="L239" s="258" t="str">
        <f t="shared" si="0"/>
        <v/>
      </c>
      <c r="M239" s="257" t="s">
        <v>47</v>
      </c>
      <c r="N239" s="118"/>
      <c r="O239" s="34"/>
    </row>
    <row r="240" spans="1:15" ht="18" customHeight="1">
      <c r="A240" s="19"/>
      <c r="B240" s="32">
        <v>1304</v>
      </c>
      <c r="C240" s="39" t="s">
        <v>639</v>
      </c>
      <c r="D240" s="37" t="s">
        <v>48</v>
      </c>
      <c r="E240" s="37" t="s">
        <v>759</v>
      </c>
      <c r="F240" s="712"/>
      <c r="G240" s="36" t="s">
        <v>748</v>
      </c>
      <c r="H240" s="36" t="s">
        <v>54</v>
      </c>
      <c r="I240" s="650"/>
      <c r="J240" s="323">
        <v>1</v>
      </c>
      <c r="K240" s="325">
        <v>4200</v>
      </c>
      <c r="L240" s="258" t="str">
        <f t="shared" si="0"/>
        <v/>
      </c>
      <c r="M240" s="257" t="s">
        <v>47</v>
      </c>
      <c r="N240" s="118"/>
      <c r="O240" s="34"/>
    </row>
    <row r="241" spans="1:15" ht="18" customHeight="1">
      <c r="A241" s="19"/>
      <c r="B241" s="32">
        <v>1304</v>
      </c>
      <c r="C241" s="39" t="s">
        <v>639</v>
      </c>
      <c r="D241" s="37" t="s">
        <v>60</v>
      </c>
      <c r="E241" s="37" t="s">
        <v>762</v>
      </c>
      <c r="F241" s="712"/>
      <c r="G241" s="36" t="s">
        <v>748</v>
      </c>
      <c r="H241" s="36" t="s">
        <v>64</v>
      </c>
      <c r="I241" s="650"/>
      <c r="J241" s="323">
        <v>1</v>
      </c>
      <c r="K241" s="325">
        <v>4200</v>
      </c>
      <c r="L241" s="258" t="str">
        <f t="shared" si="0"/>
        <v/>
      </c>
      <c r="M241" s="257" t="s">
        <v>47</v>
      </c>
      <c r="N241" s="118"/>
      <c r="O241" s="34"/>
    </row>
    <row r="242" spans="1:15" ht="18" customHeight="1">
      <c r="A242" s="19"/>
      <c r="B242" s="32">
        <v>1304</v>
      </c>
      <c r="C242" s="39" t="s">
        <v>639</v>
      </c>
      <c r="D242" s="37" t="s">
        <v>57</v>
      </c>
      <c r="E242" s="37" t="s">
        <v>766</v>
      </c>
      <c r="F242" s="712"/>
      <c r="G242" s="36" t="s">
        <v>748</v>
      </c>
      <c r="H242" s="36" t="s">
        <v>59</v>
      </c>
      <c r="I242" s="650"/>
      <c r="J242" s="323">
        <v>1</v>
      </c>
      <c r="K242" s="325">
        <v>4200</v>
      </c>
      <c r="L242" s="258" t="str">
        <f t="shared" si="0"/>
        <v/>
      </c>
      <c r="M242" s="257" t="s">
        <v>47</v>
      </c>
      <c r="N242" s="118"/>
      <c r="O242" s="34"/>
    </row>
    <row r="243" spans="1:15" ht="18" customHeight="1">
      <c r="A243" s="19"/>
      <c r="B243" s="32">
        <v>1304</v>
      </c>
      <c r="C243" s="39" t="s">
        <v>639</v>
      </c>
      <c r="D243" s="37" t="s">
        <v>72</v>
      </c>
      <c r="E243" s="37" t="s">
        <v>770</v>
      </c>
      <c r="F243" s="712"/>
      <c r="G243" s="36" t="s">
        <v>748</v>
      </c>
      <c r="H243" s="36" t="s">
        <v>75</v>
      </c>
      <c r="I243" s="650"/>
      <c r="J243" s="323">
        <v>1</v>
      </c>
      <c r="K243" s="325">
        <v>4800</v>
      </c>
      <c r="L243" s="258" t="str">
        <f t="shared" si="0"/>
        <v/>
      </c>
      <c r="M243" s="257" t="s">
        <v>47</v>
      </c>
      <c r="N243" s="118"/>
      <c r="O243" s="34"/>
    </row>
    <row r="244" spans="1:15" ht="18" customHeight="1">
      <c r="A244" s="19"/>
      <c r="B244" s="32">
        <v>1304</v>
      </c>
      <c r="C244" s="39" t="s">
        <v>639</v>
      </c>
      <c r="D244" s="37" t="s">
        <v>89</v>
      </c>
      <c r="E244" s="37" t="s">
        <v>771</v>
      </c>
      <c r="F244" s="712"/>
      <c r="G244" s="36" t="s">
        <v>748</v>
      </c>
      <c r="H244" s="36" t="s">
        <v>91</v>
      </c>
      <c r="I244" s="650"/>
      <c r="J244" s="323">
        <v>1</v>
      </c>
      <c r="K244" s="325">
        <v>4800</v>
      </c>
      <c r="L244" s="258" t="str">
        <f t="shared" si="0"/>
        <v/>
      </c>
      <c r="M244" s="257" t="s">
        <v>47</v>
      </c>
      <c r="N244" s="118"/>
      <c r="O244" s="34"/>
    </row>
    <row r="245" spans="1:15" ht="18" customHeight="1">
      <c r="A245" s="19"/>
      <c r="B245" s="32">
        <v>1304</v>
      </c>
      <c r="C245" s="39" t="s">
        <v>639</v>
      </c>
      <c r="D245" s="37" t="s">
        <v>31</v>
      </c>
      <c r="E245" s="37" t="s">
        <v>775</v>
      </c>
      <c r="F245" s="712"/>
      <c r="G245" s="36" t="s">
        <v>748</v>
      </c>
      <c r="H245" s="36" t="s">
        <v>81</v>
      </c>
      <c r="I245" s="650"/>
      <c r="J245" s="323">
        <v>1</v>
      </c>
      <c r="K245" s="325">
        <v>4800</v>
      </c>
      <c r="L245" s="258" t="str">
        <f t="shared" si="0"/>
        <v/>
      </c>
      <c r="M245" s="257" t="s">
        <v>47</v>
      </c>
      <c r="N245" s="118"/>
      <c r="O245" s="34"/>
    </row>
    <row r="246" spans="1:15" ht="18" customHeight="1">
      <c r="A246" s="19"/>
      <c r="B246" s="32">
        <v>1304</v>
      </c>
      <c r="C246" s="39" t="s">
        <v>639</v>
      </c>
      <c r="D246" s="37" t="s">
        <v>84</v>
      </c>
      <c r="E246" s="37" t="s">
        <v>779</v>
      </c>
      <c r="F246" s="712"/>
      <c r="G246" s="36" t="s">
        <v>748</v>
      </c>
      <c r="H246" s="36" t="s">
        <v>86</v>
      </c>
      <c r="I246" s="650"/>
      <c r="J246" s="323">
        <v>1</v>
      </c>
      <c r="K246" s="325">
        <v>5400</v>
      </c>
      <c r="L246" s="258" t="str">
        <f t="shared" si="0"/>
        <v/>
      </c>
      <c r="M246" s="257" t="s">
        <v>47</v>
      </c>
      <c r="N246" s="118"/>
      <c r="O246" s="34"/>
    </row>
    <row r="247" spans="1:15" ht="18" customHeight="1">
      <c r="A247" s="19"/>
      <c r="B247" s="32">
        <v>1304</v>
      </c>
      <c r="C247" s="39" t="s">
        <v>639</v>
      </c>
      <c r="D247" s="37" t="s">
        <v>76</v>
      </c>
      <c r="E247" s="37" t="s">
        <v>786</v>
      </c>
      <c r="F247" s="712"/>
      <c r="G247" s="36" t="s">
        <v>748</v>
      </c>
      <c r="H247" s="36" t="s">
        <v>88</v>
      </c>
      <c r="I247" s="653" t="s">
        <v>1579</v>
      </c>
      <c r="J247" s="323">
        <v>1</v>
      </c>
      <c r="K247" s="325">
        <v>5400</v>
      </c>
      <c r="L247" s="258" t="str">
        <f t="shared" si="0"/>
        <v/>
      </c>
      <c r="M247" s="257" t="s">
        <v>47</v>
      </c>
      <c r="N247" s="118"/>
      <c r="O247" s="34"/>
    </row>
    <row r="248" spans="1:15" ht="18" customHeight="1">
      <c r="A248" s="19"/>
      <c r="B248" s="32">
        <v>1304</v>
      </c>
      <c r="C248" s="39" t="s">
        <v>639</v>
      </c>
      <c r="D248" s="37" t="s">
        <v>94</v>
      </c>
      <c r="E248" s="37" t="s">
        <v>793</v>
      </c>
      <c r="F248" s="713"/>
      <c r="G248" s="36" t="s">
        <v>748</v>
      </c>
      <c r="H248" s="36" t="s">
        <v>98</v>
      </c>
      <c r="I248" s="650"/>
      <c r="J248" s="323">
        <v>1</v>
      </c>
      <c r="K248" s="325">
        <v>5400</v>
      </c>
      <c r="L248" s="314" t="str">
        <f t="shared" si="0"/>
        <v/>
      </c>
      <c r="M248" s="315" t="s">
        <v>47</v>
      </c>
      <c r="N248" s="118"/>
      <c r="O248" s="34"/>
    </row>
    <row r="249" spans="1:15" ht="18" customHeight="1">
      <c r="A249" s="19"/>
      <c r="B249" s="22">
        <v>1304</v>
      </c>
      <c r="C249" s="37" t="s">
        <v>533</v>
      </c>
      <c r="D249" s="37" t="s">
        <v>32</v>
      </c>
      <c r="E249" s="37" t="s">
        <v>796</v>
      </c>
      <c r="F249" s="714" t="s">
        <v>1460</v>
      </c>
      <c r="G249" s="32" t="s">
        <v>798</v>
      </c>
      <c r="H249" s="18" t="s">
        <v>46</v>
      </c>
      <c r="I249" s="650"/>
      <c r="J249" s="32">
        <v>1</v>
      </c>
      <c r="K249" s="339">
        <v>3800</v>
      </c>
      <c r="L249" s="258" t="str">
        <f t="shared" si="0"/>
        <v/>
      </c>
      <c r="M249" s="257" t="s">
        <v>47</v>
      </c>
      <c r="N249" s="223"/>
      <c r="O249" s="34"/>
    </row>
    <row r="250" spans="1:15" ht="18" customHeight="1">
      <c r="A250" s="19"/>
      <c r="B250" s="32">
        <v>1304</v>
      </c>
      <c r="C250" s="39" t="s">
        <v>306</v>
      </c>
      <c r="D250" s="37" t="s">
        <v>36</v>
      </c>
      <c r="E250" s="37" t="s">
        <v>801</v>
      </c>
      <c r="F250" s="712"/>
      <c r="G250" s="36" t="s">
        <v>798</v>
      </c>
      <c r="H250" s="36" t="s">
        <v>45</v>
      </c>
      <c r="I250" s="367"/>
      <c r="J250" s="323">
        <v>1</v>
      </c>
      <c r="K250" s="325">
        <v>3800</v>
      </c>
      <c r="L250" s="258" t="str">
        <f t="shared" si="0"/>
        <v/>
      </c>
      <c r="M250" s="257" t="s">
        <v>47</v>
      </c>
      <c r="N250" s="118"/>
      <c r="O250" s="34"/>
    </row>
    <row r="251" spans="1:15" ht="18" customHeight="1">
      <c r="A251" s="19"/>
      <c r="B251" s="32">
        <v>1304</v>
      </c>
      <c r="C251" s="39" t="s">
        <v>805</v>
      </c>
      <c r="D251" s="37" t="s">
        <v>48</v>
      </c>
      <c r="E251" s="37" t="s">
        <v>807</v>
      </c>
      <c r="F251" s="712"/>
      <c r="G251" s="36" t="s">
        <v>798</v>
      </c>
      <c r="H251" s="36" t="s">
        <v>54</v>
      </c>
      <c r="I251" s="369"/>
      <c r="J251" s="323">
        <v>1</v>
      </c>
      <c r="K251" s="325">
        <v>4200</v>
      </c>
      <c r="L251" s="258" t="str">
        <f t="shared" si="0"/>
        <v/>
      </c>
      <c r="M251" s="257" t="s">
        <v>47</v>
      </c>
      <c r="N251" s="118"/>
      <c r="O251" s="34"/>
    </row>
    <row r="252" spans="1:15" ht="18" customHeight="1">
      <c r="A252" s="19"/>
      <c r="B252" s="32">
        <v>1304</v>
      </c>
      <c r="C252" s="39" t="s">
        <v>811</v>
      </c>
      <c r="D252" s="37" t="s">
        <v>60</v>
      </c>
      <c r="E252" s="37" t="s">
        <v>812</v>
      </c>
      <c r="F252" s="712"/>
      <c r="G252" s="36" t="s">
        <v>798</v>
      </c>
      <c r="H252" s="36" t="s">
        <v>64</v>
      </c>
      <c r="I252" s="369"/>
      <c r="J252" s="323">
        <v>1</v>
      </c>
      <c r="K252" s="325">
        <v>4200</v>
      </c>
      <c r="L252" s="258" t="str">
        <f t="shared" si="0"/>
        <v/>
      </c>
      <c r="M252" s="257" t="s">
        <v>47</v>
      </c>
      <c r="N252" s="118"/>
      <c r="O252" s="34"/>
    </row>
    <row r="253" spans="1:15" ht="18" customHeight="1">
      <c r="A253" s="19"/>
      <c r="B253" s="32">
        <v>1304</v>
      </c>
      <c r="C253" s="39" t="s">
        <v>624</v>
      </c>
      <c r="D253" s="37" t="s">
        <v>57</v>
      </c>
      <c r="E253" s="37" t="s">
        <v>816</v>
      </c>
      <c r="F253" s="712"/>
      <c r="G253" s="36" t="s">
        <v>798</v>
      </c>
      <c r="H253" s="36" t="s">
        <v>59</v>
      </c>
      <c r="I253" s="369"/>
      <c r="J253" s="323">
        <v>1</v>
      </c>
      <c r="K253" s="325">
        <v>4200</v>
      </c>
      <c r="L253" s="258" t="str">
        <f t="shared" si="0"/>
        <v/>
      </c>
      <c r="M253" s="257" t="s">
        <v>47</v>
      </c>
      <c r="N253" s="118"/>
      <c r="O253" s="34"/>
    </row>
    <row r="254" spans="1:15" ht="18" customHeight="1">
      <c r="A254" s="19"/>
      <c r="B254" s="32">
        <v>1304</v>
      </c>
      <c r="C254" s="39" t="s">
        <v>819</v>
      </c>
      <c r="D254" s="37" t="s">
        <v>72</v>
      </c>
      <c r="E254" s="37" t="s">
        <v>821</v>
      </c>
      <c r="F254" s="712"/>
      <c r="G254" s="36" t="s">
        <v>798</v>
      </c>
      <c r="H254" s="36" t="s">
        <v>75</v>
      </c>
      <c r="I254" s="369"/>
      <c r="J254" s="323">
        <v>1</v>
      </c>
      <c r="K254" s="325">
        <v>4800</v>
      </c>
      <c r="L254" s="258" t="str">
        <f t="shared" si="0"/>
        <v/>
      </c>
      <c r="M254" s="257" t="s">
        <v>47</v>
      </c>
      <c r="N254" s="118"/>
      <c r="O254" s="34"/>
    </row>
    <row r="255" spans="1:15" ht="18" customHeight="1">
      <c r="A255" s="19"/>
      <c r="B255" s="32">
        <v>1304</v>
      </c>
      <c r="C255" s="39" t="s">
        <v>825</v>
      </c>
      <c r="D255" s="37" t="s">
        <v>89</v>
      </c>
      <c r="E255" s="37" t="s">
        <v>826</v>
      </c>
      <c r="F255" s="712"/>
      <c r="G255" s="36" t="s">
        <v>798</v>
      </c>
      <c r="H255" s="36" t="s">
        <v>91</v>
      </c>
      <c r="I255" s="369"/>
      <c r="J255" s="323">
        <v>1</v>
      </c>
      <c r="K255" s="325">
        <v>4800</v>
      </c>
      <c r="L255" s="258" t="str">
        <f t="shared" si="0"/>
        <v/>
      </c>
      <c r="M255" s="257" t="s">
        <v>47</v>
      </c>
      <c r="N255" s="118"/>
      <c r="O255" s="34"/>
    </row>
    <row r="256" spans="1:15" ht="18" customHeight="1">
      <c r="A256" s="19"/>
      <c r="B256" s="32">
        <v>1304</v>
      </c>
      <c r="C256" s="39" t="s">
        <v>829</v>
      </c>
      <c r="D256" s="37" t="s">
        <v>31</v>
      </c>
      <c r="E256" s="37" t="s">
        <v>830</v>
      </c>
      <c r="F256" s="712"/>
      <c r="G256" s="36" t="s">
        <v>798</v>
      </c>
      <c r="H256" s="36" t="s">
        <v>81</v>
      </c>
      <c r="I256" s="322"/>
      <c r="J256" s="323">
        <v>1</v>
      </c>
      <c r="K256" s="325">
        <v>4800</v>
      </c>
      <c r="L256" s="258" t="str">
        <f t="shared" si="0"/>
        <v/>
      </c>
      <c r="M256" s="257" t="s">
        <v>47</v>
      </c>
      <c r="N256" s="118"/>
      <c r="O256" s="34"/>
    </row>
    <row r="257" spans="1:15" ht="18" customHeight="1">
      <c r="A257" s="19"/>
      <c r="B257" s="32">
        <v>1304</v>
      </c>
      <c r="C257" s="39" t="s">
        <v>833</v>
      </c>
      <c r="D257" s="37" t="s">
        <v>84</v>
      </c>
      <c r="E257" s="37" t="s">
        <v>834</v>
      </c>
      <c r="F257" s="712"/>
      <c r="G257" s="36" t="s">
        <v>798</v>
      </c>
      <c r="H257" s="36" t="s">
        <v>86</v>
      </c>
      <c r="I257" s="322" t="s">
        <v>835</v>
      </c>
      <c r="J257" s="323">
        <v>1</v>
      </c>
      <c r="K257" s="325">
        <v>5400</v>
      </c>
      <c r="L257" s="258" t="str">
        <f t="shared" si="0"/>
        <v/>
      </c>
      <c r="M257" s="257" t="s">
        <v>47</v>
      </c>
      <c r="N257" s="118"/>
      <c r="O257" s="34"/>
    </row>
    <row r="258" spans="1:15" ht="18" customHeight="1">
      <c r="A258" s="19"/>
      <c r="B258" s="32">
        <v>1304</v>
      </c>
      <c r="C258" s="39" t="s">
        <v>554</v>
      </c>
      <c r="D258" s="37" t="s">
        <v>76</v>
      </c>
      <c r="E258" s="37" t="s">
        <v>837</v>
      </c>
      <c r="F258" s="712"/>
      <c r="G258" s="36" t="s">
        <v>798</v>
      </c>
      <c r="H258" s="36" t="s">
        <v>88</v>
      </c>
      <c r="I258" s="322" t="s">
        <v>835</v>
      </c>
      <c r="J258" s="323">
        <v>1</v>
      </c>
      <c r="K258" s="325">
        <v>5400</v>
      </c>
      <c r="L258" s="258" t="str">
        <f t="shared" si="0"/>
        <v/>
      </c>
      <c r="M258" s="257" t="s">
        <v>47</v>
      </c>
      <c r="N258" s="118"/>
      <c r="O258" s="34"/>
    </row>
    <row r="259" spans="1:15" ht="18" customHeight="1">
      <c r="A259" s="19"/>
      <c r="B259" s="32">
        <v>1304</v>
      </c>
      <c r="C259" s="39" t="s">
        <v>406</v>
      </c>
      <c r="D259" s="37" t="s">
        <v>94</v>
      </c>
      <c r="E259" s="37" t="s">
        <v>840</v>
      </c>
      <c r="F259" s="713"/>
      <c r="G259" s="36" t="s">
        <v>798</v>
      </c>
      <c r="H259" s="36" t="s">
        <v>98</v>
      </c>
      <c r="I259" s="372" t="s">
        <v>653</v>
      </c>
      <c r="J259" s="323">
        <v>1</v>
      </c>
      <c r="K259" s="325">
        <v>5400</v>
      </c>
      <c r="L259" s="258" t="str">
        <f t="shared" si="0"/>
        <v/>
      </c>
      <c r="M259" s="257" t="s">
        <v>47</v>
      </c>
      <c r="N259" s="118"/>
      <c r="O259" s="34"/>
    </row>
    <row r="260" spans="1:15" ht="18" customHeight="1">
      <c r="A260" s="19"/>
      <c r="B260" s="32">
        <v>1304</v>
      </c>
      <c r="C260" s="36">
        <v>40</v>
      </c>
      <c r="D260" s="37" t="s">
        <v>32</v>
      </c>
      <c r="E260" s="221" t="s">
        <v>843</v>
      </c>
      <c r="F260" s="711" t="s">
        <v>1460</v>
      </c>
      <c r="G260" s="32" t="s">
        <v>521</v>
      </c>
      <c r="H260" s="32" t="s">
        <v>46</v>
      </c>
      <c r="I260" s="100"/>
      <c r="J260" s="323">
        <v>1</v>
      </c>
      <c r="K260" s="325">
        <v>3800</v>
      </c>
      <c r="L260" s="258" t="str">
        <f t="shared" si="0"/>
        <v/>
      </c>
      <c r="M260" s="257" t="s">
        <v>47</v>
      </c>
      <c r="N260" s="118"/>
      <c r="O260" s="34"/>
    </row>
    <row r="261" spans="1:15" ht="18" customHeight="1">
      <c r="A261" s="19"/>
      <c r="B261" s="32">
        <v>1304</v>
      </c>
      <c r="C261" s="36">
        <v>40</v>
      </c>
      <c r="D261" s="37" t="s">
        <v>36</v>
      </c>
      <c r="E261" s="221" t="s">
        <v>846</v>
      </c>
      <c r="F261" s="712"/>
      <c r="G261" s="32" t="s">
        <v>521</v>
      </c>
      <c r="H261" s="36" t="s">
        <v>45</v>
      </c>
      <c r="I261" s="190"/>
      <c r="J261" s="323">
        <v>1</v>
      </c>
      <c r="K261" s="325">
        <v>3800</v>
      </c>
      <c r="L261" s="258" t="str">
        <f t="shared" si="0"/>
        <v/>
      </c>
      <c r="M261" s="257" t="s">
        <v>47</v>
      </c>
      <c r="N261" s="118"/>
      <c r="O261" s="34"/>
    </row>
    <row r="262" spans="1:15" ht="18" customHeight="1">
      <c r="A262" s="19"/>
      <c r="B262" s="32">
        <v>1304</v>
      </c>
      <c r="C262" s="36">
        <v>40</v>
      </c>
      <c r="D262" s="37" t="s">
        <v>48</v>
      </c>
      <c r="E262" s="221" t="s">
        <v>850</v>
      </c>
      <c r="F262" s="712"/>
      <c r="G262" s="32" t="s">
        <v>521</v>
      </c>
      <c r="H262" s="36" t="s">
        <v>54</v>
      </c>
      <c r="I262" s="322"/>
      <c r="J262" s="323">
        <v>1</v>
      </c>
      <c r="K262" s="325">
        <v>4200</v>
      </c>
      <c r="L262" s="258" t="str">
        <f t="shared" ref="L262:L358" si="1">IFERROR(IF(N262=0,"",ROUNDUP(N262/J262,0)),"")</f>
        <v/>
      </c>
      <c r="M262" s="257" t="s">
        <v>47</v>
      </c>
      <c r="N262" s="118"/>
      <c r="O262" s="34"/>
    </row>
    <row r="263" spans="1:15" ht="18" customHeight="1">
      <c r="A263" s="19"/>
      <c r="B263" s="32">
        <v>1304</v>
      </c>
      <c r="C263" s="36">
        <v>40</v>
      </c>
      <c r="D263" s="37" t="s">
        <v>60</v>
      </c>
      <c r="E263" s="221" t="s">
        <v>853</v>
      </c>
      <c r="F263" s="712"/>
      <c r="G263" s="32" t="s">
        <v>521</v>
      </c>
      <c r="H263" s="36" t="s">
        <v>64</v>
      </c>
      <c r="I263" s="322"/>
      <c r="J263" s="323">
        <v>1</v>
      </c>
      <c r="K263" s="325">
        <v>4200</v>
      </c>
      <c r="L263" s="258" t="str">
        <f t="shared" si="1"/>
        <v/>
      </c>
      <c r="M263" s="257" t="s">
        <v>47</v>
      </c>
      <c r="N263" s="118"/>
      <c r="O263" s="34"/>
    </row>
    <row r="264" spans="1:15" ht="18" customHeight="1">
      <c r="A264" s="19"/>
      <c r="B264" s="32">
        <v>1304</v>
      </c>
      <c r="C264" s="36">
        <v>40</v>
      </c>
      <c r="D264" s="37" t="s">
        <v>57</v>
      </c>
      <c r="E264" s="221" t="s">
        <v>855</v>
      </c>
      <c r="F264" s="712"/>
      <c r="G264" s="32" t="s">
        <v>521</v>
      </c>
      <c r="H264" s="36" t="s">
        <v>59</v>
      </c>
      <c r="I264" s="383"/>
      <c r="J264" s="323">
        <v>1</v>
      </c>
      <c r="K264" s="325">
        <v>4200</v>
      </c>
      <c r="L264" s="258" t="str">
        <f t="shared" si="1"/>
        <v/>
      </c>
      <c r="M264" s="257" t="s">
        <v>47</v>
      </c>
      <c r="N264" s="118"/>
      <c r="O264" s="34"/>
    </row>
    <row r="265" spans="1:15" ht="18" customHeight="1">
      <c r="A265" s="19"/>
      <c r="B265" s="32">
        <v>1304</v>
      </c>
      <c r="C265" s="36">
        <v>40</v>
      </c>
      <c r="D265" s="37" t="s">
        <v>72</v>
      </c>
      <c r="E265" s="221" t="s">
        <v>858</v>
      </c>
      <c r="F265" s="712"/>
      <c r="G265" s="32" t="s">
        <v>521</v>
      </c>
      <c r="H265" s="36" t="s">
        <v>75</v>
      </c>
      <c r="I265" s="226"/>
      <c r="J265" s="323">
        <v>1</v>
      </c>
      <c r="K265" s="325">
        <v>4800</v>
      </c>
      <c r="L265" s="258" t="str">
        <f t="shared" si="1"/>
        <v/>
      </c>
      <c r="M265" s="257" t="s">
        <v>47</v>
      </c>
      <c r="N265" s="118"/>
      <c r="O265" s="34"/>
    </row>
    <row r="266" spans="1:15" ht="18" customHeight="1">
      <c r="A266" s="19"/>
      <c r="B266" s="32">
        <v>1304</v>
      </c>
      <c r="C266" s="36">
        <v>40</v>
      </c>
      <c r="D266" s="37" t="s">
        <v>89</v>
      </c>
      <c r="E266" s="221" t="s">
        <v>860</v>
      </c>
      <c r="F266" s="712"/>
      <c r="G266" s="32" t="s">
        <v>521</v>
      </c>
      <c r="H266" s="36" t="s">
        <v>91</v>
      </c>
      <c r="I266" s="100"/>
      <c r="J266" s="323">
        <v>1</v>
      </c>
      <c r="K266" s="325">
        <v>4800</v>
      </c>
      <c r="L266" s="258" t="str">
        <f t="shared" si="1"/>
        <v/>
      </c>
      <c r="M266" s="257" t="s">
        <v>47</v>
      </c>
      <c r="N266" s="118"/>
      <c r="O266" s="34"/>
    </row>
    <row r="267" spans="1:15" ht="18" customHeight="1">
      <c r="A267" s="19"/>
      <c r="B267" s="32">
        <v>1304</v>
      </c>
      <c r="C267" s="36">
        <v>40</v>
      </c>
      <c r="D267" s="37" t="s">
        <v>31</v>
      </c>
      <c r="E267" s="221" t="s">
        <v>863</v>
      </c>
      <c r="F267" s="712"/>
      <c r="G267" s="32" t="s">
        <v>521</v>
      </c>
      <c r="H267" s="36" t="s">
        <v>81</v>
      </c>
      <c r="I267" s="369"/>
      <c r="J267" s="323">
        <v>1</v>
      </c>
      <c r="K267" s="325">
        <v>4800</v>
      </c>
      <c r="L267" s="258" t="str">
        <f t="shared" si="1"/>
        <v/>
      </c>
      <c r="M267" s="257" t="s">
        <v>47</v>
      </c>
      <c r="N267" s="118"/>
      <c r="O267" s="34"/>
    </row>
    <row r="268" spans="1:15" ht="18" customHeight="1">
      <c r="A268" s="19"/>
      <c r="B268" s="32">
        <v>1304</v>
      </c>
      <c r="C268" s="36">
        <v>40</v>
      </c>
      <c r="D268" s="37" t="s">
        <v>84</v>
      </c>
      <c r="E268" s="221" t="s">
        <v>865</v>
      </c>
      <c r="F268" s="712"/>
      <c r="G268" s="32" t="s">
        <v>521</v>
      </c>
      <c r="H268" s="36" t="s">
        <v>86</v>
      </c>
      <c r="I268" s="322"/>
      <c r="J268" s="323">
        <v>1</v>
      </c>
      <c r="K268" s="325">
        <v>5400</v>
      </c>
      <c r="L268" s="258" t="str">
        <f t="shared" si="1"/>
        <v/>
      </c>
      <c r="M268" s="257" t="s">
        <v>47</v>
      </c>
      <c r="N268" s="118"/>
      <c r="O268" s="34"/>
    </row>
    <row r="269" spans="1:15" ht="18" customHeight="1">
      <c r="A269" s="19"/>
      <c r="B269" s="32">
        <v>1304</v>
      </c>
      <c r="C269" s="36">
        <v>40</v>
      </c>
      <c r="D269" s="37" t="s">
        <v>76</v>
      </c>
      <c r="E269" s="221" t="s">
        <v>868</v>
      </c>
      <c r="F269" s="712"/>
      <c r="G269" s="32" t="s">
        <v>521</v>
      </c>
      <c r="H269" s="36" t="s">
        <v>88</v>
      </c>
      <c r="I269" s="369"/>
      <c r="J269" s="323">
        <v>1</v>
      </c>
      <c r="K269" s="325">
        <v>5400</v>
      </c>
      <c r="L269" s="258" t="str">
        <f t="shared" si="1"/>
        <v/>
      </c>
      <c r="M269" s="257" t="s">
        <v>47</v>
      </c>
      <c r="N269" s="118"/>
      <c r="O269" s="34"/>
    </row>
    <row r="270" spans="1:15" ht="18" customHeight="1">
      <c r="A270" s="19"/>
      <c r="B270" s="32">
        <v>1304</v>
      </c>
      <c r="C270" s="36">
        <v>40</v>
      </c>
      <c r="D270" s="37" t="s">
        <v>94</v>
      </c>
      <c r="E270" s="221" t="s">
        <v>872</v>
      </c>
      <c r="F270" s="713"/>
      <c r="G270" s="32" t="s">
        <v>521</v>
      </c>
      <c r="H270" s="32" t="s">
        <v>98</v>
      </c>
      <c r="I270" s="369"/>
      <c r="J270" s="323">
        <v>1</v>
      </c>
      <c r="K270" s="325">
        <v>5400</v>
      </c>
      <c r="L270" s="258" t="str">
        <f t="shared" si="1"/>
        <v/>
      </c>
      <c r="M270" s="257" t="s">
        <v>47</v>
      </c>
      <c r="N270" s="118"/>
      <c r="O270" s="34"/>
    </row>
    <row r="271" spans="1:15" ht="18" customHeight="1">
      <c r="A271" s="19"/>
      <c r="B271" s="32">
        <v>1304</v>
      </c>
      <c r="C271" s="39" t="s">
        <v>554</v>
      </c>
      <c r="D271" s="37" t="s">
        <v>32</v>
      </c>
      <c r="E271" s="37" t="s">
        <v>875</v>
      </c>
      <c r="F271" s="715" t="s">
        <v>1461</v>
      </c>
      <c r="G271" s="36" t="s">
        <v>876</v>
      </c>
      <c r="H271" s="36" t="s">
        <v>46</v>
      </c>
      <c r="I271" s="190"/>
      <c r="J271" s="323">
        <v>1</v>
      </c>
      <c r="K271" s="325">
        <v>3800</v>
      </c>
      <c r="L271" s="258" t="str">
        <f t="shared" si="1"/>
        <v/>
      </c>
      <c r="M271" s="257" t="s">
        <v>47</v>
      </c>
      <c r="N271" s="118"/>
      <c r="O271" s="34"/>
    </row>
    <row r="272" spans="1:15" ht="18" customHeight="1">
      <c r="A272" s="19"/>
      <c r="B272" s="32">
        <v>1304</v>
      </c>
      <c r="C272" s="39" t="s">
        <v>554</v>
      </c>
      <c r="D272" s="37" t="s">
        <v>36</v>
      </c>
      <c r="E272" s="37" t="s">
        <v>879</v>
      </c>
      <c r="F272" s="679"/>
      <c r="G272" s="36" t="s">
        <v>876</v>
      </c>
      <c r="H272" s="36" t="s">
        <v>45</v>
      </c>
      <c r="I272" s="190"/>
      <c r="J272" s="323">
        <v>1</v>
      </c>
      <c r="K272" s="325">
        <v>3800</v>
      </c>
      <c r="L272" s="258" t="str">
        <f t="shared" si="1"/>
        <v/>
      </c>
      <c r="M272" s="257" t="s">
        <v>47</v>
      </c>
      <c r="N272" s="118"/>
      <c r="O272" s="34"/>
    </row>
    <row r="273" spans="1:15" ht="18" customHeight="1">
      <c r="A273" s="19"/>
      <c r="B273" s="32">
        <v>1304</v>
      </c>
      <c r="C273" s="39" t="s">
        <v>554</v>
      </c>
      <c r="D273" s="37" t="s">
        <v>48</v>
      </c>
      <c r="E273" s="37" t="s">
        <v>882</v>
      </c>
      <c r="F273" s="679"/>
      <c r="G273" s="385" t="s">
        <v>876</v>
      </c>
      <c r="H273" s="385" t="s">
        <v>54</v>
      </c>
      <c r="I273" s="387" t="s">
        <v>852</v>
      </c>
      <c r="J273" s="388">
        <v>1</v>
      </c>
      <c r="K273" s="389">
        <v>4200</v>
      </c>
      <c r="L273" s="390" t="str">
        <f t="shared" si="1"/>
        <v/>
      </c>
      <c r="M273" s="391" t="s">
        <v>47</v>
      </c>
      <c r="N273" s="392"/>
      <c r="O273" s="34"/>
    </row>
    <row r="274" spans="1:15" ht="18" customHeight="1">
      <c r="A274" s="19"/>
      <c r="B274" s="32">
        <v>1304</v>
      </c>
      <c r="C274" s="39" t="s">
        <v>554</v>
      </c>
      <c r="D274" s="37" t="s">
        <v>60</v>
      </c>
      <c r="E274" s="37" t="s">
        <v>885</v>
      </c>
      <c r="F274" s="679"/>
      <c r="G274" s="385" t="s">
        <v>876</v>
      </c>
      <c r="H274" s="385" t="s">
        <v>64</v>
      </c>
      <c r="I274" s="387" t="s">
        <v>852</v>
      </c>
      <c r="J274" s="388">
        <v>1</v>
      </c>
      <c r="K274" s="389">
        <v>4200</v>
      </c>
      <c r="L274" s="390" t="str">
        <f t="shared" si="1"/>
        <v/>
      </c>
      <c r="M274" s="391" t="s">
        <v>47</v>
      </c>
      <c r="N274" s="392"/>
      <c r="O274" s="34"/>
    </row>
    <row r="275" spans="1:15" ht="18" customHeight="1">
      <c r="A275" s="19"/>
      <c r="B275" s="32">
        <v>1304</v>
      </c>
      <c r="C275" s="39" t="s">
        <v>554</v>
      </c>
      <c r="D275" s="37" t="s">
        <v>57</v>
      </c>
      <c r="E275" s="37" t="s">
        <v>887</v>
      </c>
      <c r="F275" s="679"/>
      <c r="G275" s="385" t="s">
        <v>876</v>
      </c>
      <c r="H275" s="385" t="s">
        <v>59</v>
      </c>
      <c r="I275" s="387" t="s">
        <v>852</v>
      </c>
      <c r="J275" s="388">
        <v>1</v>
      </c>
      <c r="K275" s="389">
        <v>4200</v>
      </c>
      <c r="L275" s="390" t="str">
        <f t="shared" si="1"/>
        <v/>
      </c>
      <c r="M275" s="391" t="s">
        <v>47</v>
      </c>
      <c r="N275" s="392"/>
      <c r="O275" s="34"/>
    </row>
    <row r="276" spans="1:15" ht="18" customHeight="1">
      <c r="A276" s="19"/>
      <c r="B276" s="32">
        <v>1304</v>
      </c>
      <c r="C276" s="39" t="s">
        <v>554</v>
      </c>
      <c r="D276" s="37" t="s">
        <v>72</v>
      </c>
      <c r="E276" s="37" t="s">
        <v>890</v>
      </c>
      <c r="F276" s="679"/>
      <c r="G276" s="36" t="s">
        <v>876</v>
      </c>
      <c r="H276" s="36" t="s">
        <v>75</v>
      </c>
      <c r="I276" s="190" t="s">
        <v>193</v>
      </c>
      <c r="J276" s="323">
        <v>1</v>
      </c>
      <c r="K276" s="325">
        <v>4800</v>
      </c>
      <c r="L276" s="258" t="str">
        <f t="shared" si="1"/>
        <v/>
      </c>
      <c r="M276" s="257" t="s">
        <v>47</v>
      </c>
      <c r="N276" s="118"/>
      <c r="O276" s="34"/>
    </row>
    <row r="277" spans="1:15" ht="18" customHeight="1">
      <c r="A277" s="19"/>
      <c r="B277" s="32">
        <v>1304</v>
      </c>
      <c r="C277" s="39" t="s">
        <v>554</v>
      </c>
      <c r="D277" s="37" t="s">
        <v>89</v>
      </c>
      <c r="E277" s="37" t="s">
        <v>892</v>
      </c>
      <c r="F277" s="679"/>
      <c r="G277" s="36" t="s">
        <v>876</v>
      </c>
      <c r="H277" s="36" t="s">
        <v>91</v>
      </c>
      <c r="I277" s="190"/>
      <c r="J277" s="323">
        <v>1</v>
      </c>
      <c r="K277" s="325">
        <v>4800</v>
      </c>
      <c r="L277" s="258" t="str">
        <f t="shared" si="1"/>
        <v/>
      </c>
      <c r="M277" s="257" t="s">
        <v>47</v>
      </c>
      <c r="N277" s="118"/>
      <c r="O277" s="34"/>
    </row>
    <row r="278" spans="1:15" ht="18" customHeight="1">
      <c r="A278" s="19"/>
      <c r="B278" s="32">
        <v>1304</v>
      </c>
      <c r="C278" s="39" t="s">
        <v>554</v>
      </c>
      <c r="D278" s="37" t="s">
        <v>31</v>
      </c>
      <c r="E278" s="37" t="s">
        <v>895</v>
      </c>
      <c r="F278" s="679"/>
      <c r="G278" s="385" t="s">
        <v>876</v>
      </c>
      <c r="H278" s="385" t="s">
        <v>81</v>
      </c>
      <c r="I278" s="387" t="s">
        <v>852</v>
      </c>
      <c r="J278" s="388">
        <v>1</v>
      </c>
      <c r="K278" s="389">
        <v>4800</v>
      </c>
      <c r="L278" s="390" t="str">
        <f t="shared" si="1"/>
        <v/>
      </c>
      <c r="M278" s="391" t="s">
        <v>47</v>
      </c>
      <c r="N278" s="392"/>
      <c r="O278" s="34"/>
    </row>
    <row r="279" spans="1:15" ht="18" customHeight="1">
      <c r="A279" s="19"/>
      <c r="B279" s="32">
        <v>1304</v>
      </c>
      <c r="C279" s="39" t="s">
        <v>554</v>
      </c>
      <c r="D279" s="37" t="s">
        <v>84</v>
      </c>
      <c r="E279" s="37" t="s">
        <v>898</v>
      </c>
      <c r="F279" s="679"/>
      <c r="G279" s="385" t="s">
        <v>876</v>
      </c>
      <c r="H279" s="385" t="s">
        <v>86</v>
      </c>
      <c r="I279" s="387" t="s">
        <v>852</v>
      </c>
      <c r="J279" s="388">
        <v>1</v>
      </c>
      <c r="K279" s="389">
        <v>5400</v>
      </c>
      <c r="L279" s="390" t="str">
        <f t="shared" si="1"/>
        <v/>
      </c>
      <c r="M279" s="391" t="s">
        <v>47</v>
      </c>
      <c r="N279" s="392"/>
      <c r="O279" s="34"/>
    </row>
    <row r="280" spans="1:15" ht="18" customHeight="1">
      <c r="A280" s="19"/>
      <c r="B280" s="32">
        <v>1304</v>
      </c>
      <c r="C280" s="39" t="s">
        <v>554</v>
      </c>
      <c r="D280" s="37" t="s">
        <v>76</v>
      </c>
      <c r="E280" s="37" t="s">
        <v>900</v>
      </c>
      <c r="F280" s="679"/>
      <c r="G280" s="385" t="s">
        <v>876</v>
      </c>
      <c r="H280" s="385" t="s">
        <v>88</v>
      </c>
      <c r="I280" s="387" t="s">
        <v>852</v>
      </c>
      <c r="J280" s="388">
        <v>1</v>
      </c>
      <c r="K280" s="389">
        <v>5400</v>
      </c>
      <c r="L280" s="390" t="str">
        <f t="shared" si="1"/>
        <v/>
      </c>
      <c r="M280" s="391" t="s">
        <v>47</v>
      </c>
      <c r="N280" s="392"/>
      <c r="O280" s="34"/>
    </row>
    <row r="281" spans="1:15" ht="18" customHeight="1">
      <c r="A281" s="19"/>
      <c r="B281" s="100">
        <v>1304</v>
      </c>
      <c r="C281" s="160" t="s">
        <v>554</v>
      </c>
      <c r="D281" s="41" t="s">
        <v>94</v>
      </c>
      <c r="E281" s="41" t="s">
        <v>903</v>
      </c>
      <c r="F281" s="696"/>
      <c r="G281" s="376" t="s">
        <v>876</v>
      </c>
      <c r="H281" s="385" t="s">
        <v>98</v>
      </c>
      <c r="I281" s="387" t="s">
        <v>852</v>
      </c>
      <c r="J281" s="376">
        <v>1</v>
      </c>
      <c r="K281" s="394">
        <v>5400</v>
      </c>
      <c r="L281" s="390" t="str">
        <f t="shared" si="1"/>
        <v/>
      </c>
      <c r="M281" s="391" t="s">
        <v>47</v>
      </c>
      <c r="N281" s="392"/>
      <c r="O281" s="34"/>
    </row>
    <row r="282" spans="1:15" ht="18" customHeight="1">
      <c r="A282" s="19"/>
      <c r="B282" s="32">
        <v>1304</v>
      </c>
      <c r="C282" s="37" t="s">
        <v>321</v>
      </c>
      <c r="D282" s="37" t="s">
        <v>32</v>
      </c>
      <c r="E282" s="37" t="s">
        <v>906</v>
      </c>
      <c r="F282" s="714" t="s">
        <v>1460</v>
      </c>
      <c r="G282" s="18" t="s">
        <v>323</v>
      </c>
      <c r="H282" s="32" t="s">
        <v>46</v>
      </c>
      <c r="I282" s="332"/>
      <c r="J282" s="54">
        <v>1</v>
      </c>
      <c r="K282" s="352">
        <v>3800</v>
      </c>
      <c r="L282" s="258" t="str">
        <f t="shared" si="1"/>
        <v/>
      </c>
      <c r="M282" s="257" t="s">
        <v>47</v>
      </c>
      <c r="N282" s="118"/>
      <c r="O282" s="34"/>
    </row>
    <row r="283" spans="1:15" ht="18" customHeight="1">
      <c r="A283" s="19"/>
      <c r="B283" s="32">
        <v>1304</v>
      </c>
      <c r="C283" s="39" t="s">
        <v>321</v>
      </c>
      <c r="D283" s="37" t="s">
        <v>36</v>
      </c>
      <c r="E283" s="37" t="s">
        <v>908</v>
      </c>
      <c r="F283" s="712"/>
      <c r="G283" s="36" t="s">
        <v>323</v>
      </c>
      <c r="H283" s="36" t="s">
        <v>45</v>
      </c>
      <c r="I283" s="395"/>
      <c r="J283" s="323">
        <v>1</v>
      </c>
      <c r="K283" s="325">
        <v>3800</v>
      </c>
      <c r="L283" s="258" t="str">
        <f t="shared" si="1"/>
        <v/>
      </c>
      <c r="M283" s="257" t="s">
        <v>47</v>
      </c>
      <c r="N283" s="118"/>
      <c r="O283" s="34"/>
    </row>
    <row r="284" spans="1:15" ht="18" customHeight="1">
      <c r="A284" s="19"/>
      <c r="B284" s="32">
        <v>1304</v>
      </c>
      <c r="C284" s="39" t="s">
        <v>321</v>
      </c>
      <c r="D284" s="37" t="s">
        <v>48</v>
      </c>
      <c r="E284" s="37" t="s">
        <v>911</v>
      </c>
      <c r="F284" s="712"/>
      <c r="G284" s="36" t="s">
        <v>323</v>
      </c>
      <c r="H284" s="36" t="s">
        <v>54</v>
      </c>
      <c r="I284" s="100"/>
      <c r="J284" s="323">
        <v>1</v>
      </c>
      <c r="K284" s="325">
        <v>4200</v>
      </c>
      <c r="L284" s="258" t="str">
        <f t="shared" si="1"/>
        <v/>
      </c>
      <c r="M284" s="257" t="s">
        <v>47</v>
      </c>
      <c r="N284" s="118"/>
      <c r="O284" s="34"/>
    </row>
    <row r="285" spans="1:15" ht="18" customHeight="1">
      <c r="A285" s="19"/>
      <c r="B285" s="32">
        <v>1304</v>
      </c>
      <c r="C285" s="39" t="s">
        <v>321</v>
      </c>
      <c r="D285" s="37" t="s">
        <v>60</v>
      </c>
      <c r="E285" s="37" t="s">
        <v>914</v>
      </c>
      <c r="F285" s="712"/>
      <c r="G285" s="36" t="s">
        <v>323</v>
      </c>
      <c r="H285" s="36" t="s">
        <v>64</v>
      </c>
      <c r="I285" s="120"/>
      <c r="J285" s="323">
        <v>1</v>
      </c>
      <c r="K285" s="325">
        <v>4200</v>
      </c>
      <c r="L285" s="258" t="str">
        <f t="shared" si="1"/>
        <v/>
      </c>
      <c r="M285" s="257" t="s">
        <v>47</v>
      </c>
      <c r="N285" s="118"/>
      <c r="O285" s="34"/>
    </row>
    <row r="286" spans="1:15" ht="18" customHeight="1">
      <c r="A286" s="19"/>
      <c r="B286" s="32">
        <v>1304</v>
      </c>
      <c r="C286" s="39" t="s">
        <v>321</v>
      </c>
      <c r="D286" s="37" t="s">
        <v>57</v>
      </c>
      <c r="E286" s="37" t="s">
        <v>916</v>
      </c>
      <c r="F286" s="712"/>
      <c r="G286" s="36" t="s">
        <v>323</v>
      </c>
      <c r="H286" s="36" t="s">
        <v>59</v>
      </c>
      <c r="I286" s="397"/>
      <c r="J286" s="323">
        <v>1</v>
      </c>
      <c r="K286" s="325">
        <v>4200</v>
      </c>
      <c r="L286" s="258" t="str">
        <f t="shared" si="1"/>
        <v/>
      </c>
      <c r="M286" s="257" t="s">
        <v>47</v>
      </c>
      <c r="N286" s="118"/>
      <c r="O286" s="34"/>
    </row>
    <row r="287" spans="1:15" ht="18" customHeight="1">
      <c r="A287" s="19"/>
      <c r="B287" s="32">
        <v>1304</v>
      </c>
      <c r="C287" s="39" t="s">
        <v>321</v>
      </c>
      <c r="D287" s="37" t="s">
        <v>72</v>
      </c>
      <c r="E287" s="37" t="s">
        <v>919</v>
      </c>
      <c r="F287" s="712"/>
      <c r="G287" s="36" t="s">
        <v>323</v>
      </c>
      <c r="H287" s="36" t="s">
        <v>75</v>
      </c>
      <c r="I287" s="124"/>
      <c r="J287" s="323">
        <v>1</v>
      </c>
      <c r="K287" s="325">
        <v>4800</v>
      </c>
      <c r="L287" s="258" t="str">
        <f t="shared" si="1"/>
        <v/>
      </c>
      <c r="M287" s="257" t="s">
        <v>47</v>
      </c>
      <c r="N287" s="118"/>
      <c r="O287" s="34"/>
    </row>
    <row r="288" spans="1:15" ht="18" customHeight="1">
      <c r="A288" s="19"/>
      <c r="B288" s="32">
        <v>1304</v>
      </c>
      <c r="C288" s="39" t="s">
        <v>321</v>
      </c>
      <c r="D288" s="37" t="s">
        <v>89</v>
      </c>
      <c r="E288" s="37" t="s">
        <v>921</v>
      </c>
      <c r="F288" s="712"/>
      <c r="G288" s="36" t="s">
        <v>323</v>
      </c>
      <c r="H288" s="36" t="s">
        <v>91</v>
      </c>
      <c r="I288" s="395"/>
      <c r="J288" s="323">
        <v>1</v>
      </c>
      <c r="K288" s="325">
        <v>4800</v>
      </c>
      <c r="L288" s="258" t="str">
        <f t="shared" si="1"/>
        <v/>
      </c>
      <c r="M288" s="257" t="s">
        <v>47</v>
      </c>
      <c r="N288" s="118"/>
      <c r="O288" s="34"/>
    </row>
    <row r="289" spans="1:16" ht="18" customHeight="1">
      <c r="A289" s="19"/>
      <c r="B289" s="32">
        <v>1304</v>
      </c>
      <c r="C289" s="39" t="s">
        <v>321</v>
      </c>
      <c r="D289" s="37" t="s">
        <v>31</v>
      </c>
      <c r="E289" s="37" t="s">
        <v>924</v>
      </c>
      <c r="F289" s="712"/>
      <c r="G289" s="36" t="s">
        <v>323</v>
      </c>
      <c r="H289" s="36" t="s">
        <v>81</v>
      </c>
      <c r="I289" s="398"/>
      <c r="J289" s="323">
        <v>1</v>
      </c>
      <c r="K289" s="325">
        <v>4800</v>
      </c>
      <c r="L289" s="258" t="str">
        <f t="shared" si="1"/>
        <v/>
      </c>
      <c r="M289" s="257" t="s">
        <v>47</v>
      </c>
      <c r="N289" s="118"/>
      <c r="O289" s="34"/>
    </row>
    <row r="290" spans="1:16" ht="18" customHeight="1">
      <c r="A290" s="19"/>
      <c r="B290" s="32">
        <v>1304</v>
      </c>
      <c r="C290" s="39" t="s">
        <v>321</v>
      </c>
      <c r="D290" s="37" t="s">
        <v>84</v>
      </c>
      <c r="E290" s="37" t="s">
        <v>926</v>
      </c>
      <c r="F290" s="712"/>
      <c r="G290" s="36" t="s">
        <v>323</v>
      </c>
      <c r="H290" s="36" t="s">
        <v>86</v>
      </c>
      <c r="I290" s="396"/>
      <c r="J290" s="323">
        <v>1</v>
      </c>
      <c r="K290" s="325">
        <v>5400</v>
      </c>
      <c r="L290" s="258" t="str">
        <f t="shared" si="1"/>
        <v/>
      </c>
      <c r="M290" s="257" t="s">
        <v>47</v>
      </c>
      <c r="N290" s="118"/>
      <c r="O290" s="34"/>
    </row>
    <row r="291" spans="1:16" ht="18" customHeight="1">
      <c r="A291" s="19"/>
      <c r="B291" s="32">
        <v>1304</v>
      </c>
      <c r="C291" s="39" t="s">
        <v>321</v>
      </c>
      <c r="D291" s="37" t="s">
        <v>76</v>
      </c>
      <c r="E291" s="37" t="s">
        <v>929</v>
      </c>
      <c r="F291" s="712"/>
      <c r="G291" s="36" t="s">
        <v>323</v>
      </c>
      <c r="H291" s="36" t="s">
        <v>88</v>
      </c>
      <c r="I291" s="396"/>
      <c r="J291" s="323">
        <v>1</v>
      </c>
      <c r="K291" s="325">
        <v>5400</v>
      </c>
      <c r="L291" s="258" t="str">
        <f t="shared" si="1"/>
        <v/>
      </c>
      <c r="M291" s="257" t="s">
        <v>47</v>
      </c>
      <c r="N291" s="118"/>
      <c r="O291" s="34"/>
    </row>
    <row r="292" spans="1:16" ht="18" customHeight="1">
      <c r="A292" s="19"/>
      <c r="B292" s="32">
        <v>1304</v>
      </c>
      <c r="C292" s="39" t="s">
        <v>321</v>
      </c>
      <c r="D292" s="37" t="s">
        <v>94</v>
      </c>
      <c r="E292" s="37" t="s">
        <v>930</v>
      </c>
      <c r="F292" s="713"/>
      <c r="G292" s="36" t="s">
        <v>323</v>
      </c>
      <c r="H292" s="36" t="s">
        <v>98</v>
      </c>
      <c r="I292" s="397"/>
      <c r="J292" s="323">
        <v>1</v>
      </c>
      <c r="K292" s="325">
        <v>5400</v>
      </c>
      <c r="L292" s="258" t="str">
        <f t="shared" si="1"/>
        <v/>
      </c>
      <c r="M292" s="257" t="s">
        <v>47</v>
      </c>
      <c r="N292" s="118"/>
      <c r="O292" s="34"/>
    </row>
    <row r="293" spans="1:16" ht="18" customHeight="1">
      <c r="A293" s="19"/>
      <c r="B293" s="32">
        <v>1304</v>
      </c>
      <c r="C293" s="36">
        <v>61</v>
      </c>
      <c r="D293" s="37" t="s">
        <v>32</v>
      </c>
      <c r="E293" s="221" t="s">
        <v>933</v>
      </c>
      <c r="F293" s="711" t="s">
        <v>1460</v>
      </c>
      <c r="G293" s="32" t="s">
        <v>789</v>
      </c>
      <c r="H293" s="36" t="s">
        <v>46</v>
      </c>
      <c r="I293" s="332"/>
      <c r="J293" s="323">
        <v>1</v>
      </c>
      <c r="K293" s="325">
        <v>3800</v>
      </c>
      <c r="L293" s="258" t="str">
        <f t="shared" si="1"/>
        <v/>
      </c>
      <c r="M293" s="257" t="s">
        <v>47</v>
      </c>
      <c r="N293" s="118"/>
      <c r="O293" s="34"/>
    </row>
    <row r="294" spans="1:16" ht="18" customHeight="1">
      <c r="A294" s="19"/>
      <c r="B294" s="32">
        <v>1304</v>
      </c>
      <c r="C294" s="36">
        <v>61</v>
      </c>
      <c r="D294" s="37" t="s">
        <v>36</v>
      </c>
      <c r="E294" s="221" t="s">
        <v>936</v>
      </c>
      <c r="F294" s="712"/>
      <c r="G294" s="32" t="s">
        <v>789</v>
      </c>
      <c r="H294" s="36" t="s">
        <v>45</v>
      </c>
      <c r="I294" s="226"/>
      <c r="J294" s="323">
        <v>1</v>
      </c>
      <c r="K294" s="325">
        <v>3800</v>
      </c>
      <c r="L294" s="258" t="str">
        <f t="shared" si="1"/>
        <v/>
      </c>
      <c r="M294" s="257" t="s">
        <v>47</v>
      </c>
      <c r="N294" s="118"/>
      <c r="O294" s="34"/>
    </row>
    <row r="295" spans="1:16" ht="18" customHeight="1">
      <c r="A295" s="19"/>
      <c r="B295" s="32">
        <v>1304</v>
      </c>
      <c r="C295" s="36">
        <v>61</v>
      </c>
      <c r="D295" s="37" t="s">
        <v>48</v>
      </c>
      <c r="E295" s="221" t="s">
        <v>938</v>
      </c>
      <c r="F295" s="712"/>
      <c r="G295" s="32" t="s">
        <v>789</v>
      </c>
      <c r="H295" s="36" t="s">
        <v>54</v>
      </c>
      <c r="I295" s="397"/>
      <c r="J295" s="323">
        <v>1</v>
      </c>
      <c r="K295" s="325">
        <v>4200</v>
      </c>
      <c r="L295" s="258" t="str">
        <f t="shared" si="1"/>
        <v/>
      </c>
      <c r="M295" s="257" t="s">
        <v>47</v>
      </c>
      <c r="N295" s="118"/>
      <c r="O295" s="34"/>
    </row>
    <row r="296" spans="1:16" ht="18" customHeight="1">
      <c r="A296" s="19"/>
      <c r="B296" s="32">
        <v>1304</v>
      </c>
      <c r="C296" s="36">
        <v>61</v>
      </c>
      <c r="D296" s="37" t="s">
        <v>60</v>
      </c>
      <c r="E296" s="221" t="s">
        <v>942</v>
      </c>
      <c r="F296" s="712"/>
      <c r="G296" s="32" t="s">
        <v>789</v>
      </c>
      <c r="H296" s="36" t="s">
        <v>64</v>
      </c>
      <c r="I296" s="332"/>
      <c r="J296" s="323">
        <v>1</v>
      </c>
      <c r="K296" s="325">
        <v>4200</v>
      </c>
      <c r="L296" s="258" t="str">
        <f t="shared" si="1"/>
        <v/>
      </c>
      <c r="M296" s="257" t="s">
        <v>47</v>
      </c>
      <c r="N296" s="118"/>
      <c r="O296" s="34"/>
    </row>
    <row r="297" spans="1:16" ht="18" customHeight="1">
      <c r="A297" s="19"/>
      <c r="B297" s="32">
        <v>1304</v>
      </c>
      <c r="C297" s="36">
        <v>61</v>
      </c>
      <c r="D297" s="37" t="s">
        <v>57</v>
      </c>
      <c r="E297" s="221" t="s">
        <v>944</v>
      </c>
      <c r="F297" s="712"/>
      <c r="G297" s="32" t="s">
        <v>789</v>
      </c>
      <c r="H297" s="36" t="s">
        <v>59</v>
      </c>
      <c r="I297" s="332"/>
      <c r="J297" s="323">
        <v>1</v>
      </c>
      <c r="K297" s="325">
        <v>4200</v>
      </c>
      <c r="L297" s="258" t="str">
        <f t="shared" si="1"/>
        <v/>
      </c>
      <c r="M297" s="257" t="s">
        <v>47</v>
      </c>
      <c r="N297" s="118"/>
      <c r="O297" s="34"/>
      <c r="P297" s="11"/>
    </row>
    <row r="298" spans="1:16" ht="18" customHeight="1">
      <c r="A298" s="19"/>
      <c r="B298" s="32">
        <v>1304</v>
      </c>
      <c r="C298" s="36">
        <v>61</v>
      </c>
      <c r="D298" s="37" t="s">
        <v>72</v>
      </c>
      <c r="E298" s="221" t="s">
        <v>947</v>
      </c>
      <c r="F298" s="712"/>
      <c r="G298" s="32" t="s">
        <v>789</v>
      </c>
      <c r="H298" s="36" t="s">
        <v>75</v>
      </c>
      <c r="I298" s="71"/>
      <c r="J298" s="323">
        <v>1</v>
      </c>
      <c r="K298" s="325">
        <v>4800</v>
      </c>
      <c r="L298" s="258" t="str">
        <f t="shared" si="1"/>
        <v/>
      </c>
      <c r="M298" s="257" t="s">
        <v>47</v>
      </c>
      <c r="N298" s="118"/>
      <c r="O298" s="34"/>
    </row>
    <row r="299" spans="1:16" ht="18" customHeight="1">
      <c r="A299" s="19"/>
      <c r="B299" s="32">
        <v>1304</v>
      </c>
      <c r="C299" s="36">
        <v>61</v>
      </c>
      <c r="D299" s="37" t="s">
        <v>89</v>
      </c>
      <c r="E299" s="221" t="s">
        <v>950</v>
      </c>
      <c r="F299" s="712"/>
      <c r="G299" s="32" t="s">
        <v>789</v>
      </c>
      <c r="H299" s="36" t="s">
        <v>91</v>
      </c>
      <c r="I299" s="190"/>
      <c r="J299" s="323">
        <v>1</v>
      </c>
      <c r="K299" s="325">
        <v>4800</v>
      </c>
      <c r="L299" s="258" t="str">
        <f t="shared" si="1"/>
        <v/>
      </c>
      <c r="M299" s="257" t="s">
        <v>47</v>
      </c>
      <c r="N299" s="118"/>
      <c r="O299" s="34"/>
    </row>
    <row r="300" spans="1:16" ht="18" customHeight="1">
      <c r="A300" s="19"/>
      <c r="B300" s="32">
        <v>1304</v>
      </c>
      <c r="C300" s="36">
        <v>61</v>
      </c>
      <c r="D300" s="37" t="s">
        <v>31</v>
      </c>
      <c r="E300" s="221" t="s">
        <v>953</v>
      </c>
      <c r="F300" s="712"/>
      <c r="G300" s="32" t="s">
        <v>789</v>
      </c>
      <c r="H300" s="36" t="s">
        <v>81</v>
      </c>
      <c r="I300" s="71"/>
      <c r="J300" s="323">
        <v>1</v>
      </c>
      <c r="K300" s="325">
        <v>4800</v>
      </c>
      <c r="L300" s="258" t="str">
        <f t="shared" si="1"/>
        <v/>
      </c>
      <c r="M300" s="257" t="s">
        <v>47</v>
      </c>
      <c r="N300" s="118"/>
      <c r="O300" s="34"/>
    </row>
    <row r="301" spans="1:16" ht="18" customHeight="1">
      <c r="A301" s="19"/>
      <c r="B301" s="32">
        <v>1304</v>
      </c>
      <c r="C301" s="36">
        <v>61</v>
      </c>
      <c r="D301" s="37" t="s">
        <v>84</v>
      </c>
      <c r="E301" s="221" t="s">
        <v>955</v>
      </c>
      <c r="F301" s="712"/>
      <c r="G301" s="32" t="s">
        <v>789</v>
      </c>
      <c r="H301" s="36" t="s">
        <v>86</v>
      </c>
      <c r="I301" s="334"/>
      <c r="J301" s="323">
        <v>1</v>
      </c>
      <c r="K301" s="325">
        <v>5400</v>
      </c>
      <c r="L301" s="258" t="str">
        <f t="shared" si="1"/>
        <v/>
      </c>
      <c r="M301" s="257" t="s">
        <v>47</v>
      </c>
      <c r="N301" s="118"/>
      <c r="O301" s="34"/>
    </row>
    <row r="302" spans="1:16" ht="18" customHeight="1">
      <c r="A302" s="19"/>
      <c r="B302" s="32">
        <v>1304</v>
      </c>
      <c r="C302" s="36">
        <v>61</v>
      </c>
      <c r="D302" s="37" t="s">
        <v>76</v>
      </c>
      <c r="E302" s="221" t="s">
        <v>958</v>
      </c>
      <c r="F302" s="712"/>
      <c r="G302" s="32" t="s">
        <v>789</v>
      </c>
      <c r="H302" s="36" t="s">
        <v>88</v>
      </c>
      <c r="I302" s="332"/>
      <c r="J302" s="323">
        <v>1</v>
      </c>
      <c r="K302" s="325">
        <v>5400</v>
      </c>
      <c r="L302" s="258" t="str">
        <f t="shared" si="1"/>
        <v/>
      </c>
      <c r="M302" s="257" t="s">
        <v>47</v>
      </c>
      <c r="N302" s="118"/>
      <c r="O302" s="34"/>
    </row>
    <row r="303" spans="1:16" ht="18" customHeight="1">
      <c r="A303" s="19"/>
      <c r="B303" s="32">
        <v>1304</v>
      </c>
      <c r="C303" s="32">
        <v>61</v>
      </c>
      <c r="D303" s="37" t="s">
        <v>94</v>
      </c>
      <c r="E303" s="221" t="s">
        <v>961</v>
      </c>
      <c r="F303" s="713"/>
      <c r="G303" s="32" t="s">
        <v>789</v>
      </c>
      <c r="H303" s="36" t="s">
        <v>98</v>
      </c>
      <c r="I303" s="71"/>
      <c r="J303" s="323">
        <v>1</v>
      </c>
      <c r="K303" s="325">
        <v>5400</v>
      </c>
      <c r="L303" s="258" t="str">
        <f t="shared" si="1"/>
        <v/>
      </c>
      <c r="M303" s="257" t="s">
        <v>47</v>
      </c>
      <c r="N303" s="118"/>
      <c r="O303" s="34"/>
    </row>
    <row r="304" spans="1:16" ht="18" customHeight="1">
      <c r="B304" s="32">
        <v>1304</v>
      </c>
      <c r="C304" s="37" t="s">
        <v>566</v>
      </c>
      <c r="D304" s="37" t="s">
        <v>32</v>
      </c>
      <c r="E304" s="37" t="s">
        <v>963</v>
      </c>
      <c r="F304" s="714" t="s">
        <v>1460</v>
      </c>
      <c r="G304" s="18" t="s">
        <v>569</v>
      </c>
      <c r="H304" s="32" t="s">
        <v>46</v>
      </c>
      <c r="I304" s="402"/>
      <c r="J304" s="323">
        <v>1</v>
      </c>
      <c r="K304" s="339">
        <v>3800</v>
      </c>
      <c r="L304" s="403" t="str">
        <f t="shared" si="1"/>
        <v/>
      </c>
      <c r="M304" s="257" t="s">
        <v>47</v>
      </c>
      <c r="N304" s="118"/>
      <c r="O304" s="34"/>
    </row>
    <row r="305" spans="1:15" ht="18" customHeight="1">
      <c r="B305" s="32">
        <v>1304</v>
      </c>
      <c r="C305" s="24" t="s">
        <v>566</v>
      </c>
      <c r="D305" s="37" t="s">
        <v>36</v>
      </c>
      <c r="E305" s="37" t="s">
        <v>968</v>
      </c>
      <c r="F305" s="712"/>
      <c r="G305" s="18" t="s">
        <v>569</v>
      </c>
      <c r="H305" s="36" t="s">
        <v>45</v>
      </c>
      <c r="I305" s="402"/>
      <c r="J305" s="323">
        <v>1</v>
      </c>
      <c r="K305" s="325">
        <v>3800</v>
      </c>
      <c r="L305" s="403" t="str">
        <f t="shared" si="1"/>
        <v/>
      </c>
      <c r="M305" s="257" t="s">
        <v>47</v>
      </c>
      <c r="N305" s="118"/>
      <c r="O305" s="34"/>
    </row>
    <row r="306" spans="1:15" ht="18" customHeight="1">
      <c r="B306" s="32">
        <v>1304</v>
      </c>
      <c r="C306" s="24" t="s">
        <v>566</v>
      </c>
      <c r="D306" s="37" t="s">
        <v>48</v>
      </c>
      <c r="E306" s="37" t="s">
        <v>970</v>
      </c>
      <c r="F306" s="712"/>
      <c r="G306" s="18" t="s">
        <v>569</v>
      </c>
      <c r="H306" s="36" t="s">
        <v>54</v>
      </c>
      <c r="I306" s="402"/>
      <c r="J306" s="323">
        <v>1</v>
      </c>
      <c r="K306" s="325">
        <v>4200</v>
      </c>
      <c r="L306" s="403" t="str">
        <f t="shared" si="1"/>
        <v/>
      </c>
      <c r="M306" s="257" t="s">
        <v>47</v>
      </c>
      <c r="N306" s="118"/>
      <c r="O306" s="34"/>
    </row>
    <row r="307" spans="1:15" ht="18" customHeight="1">
      <c r="B307" s="32">
        <v>1304</v>
      </c>
      <c r="C307" s="24" t="s">
        <v>566</v>
      </c>
      <c r="D307" s="37" t="s">
        <v>60</v>
      </c>
      <c r="E307" s="37" t="s">
        <v>973</v>
      </c>
      <c r="F307" s="712"/>
      <c r="G307" s="18" t="s">
        <v>569</v>
      </c>
      <c r="H307" s="36" t="s">
        <v>64</v>
      </c>
      <c r="I307" s="655" t="s">
        <v>1578</v>
      </c>
      <c r="J307" s="323">
        <v>1</v>
      </c>
      <c r="K307" s="325">
        <v>4200</v>
      </c>
      <c r="L307" s="403" t="str">
        <f t="shared" si="1"/>
        <v/>
      </c>
      <c r="M307" s="257" t="s">
        <v>47</v>
      </c>
      <c r="N307" s="118"/>
      <c r="O307" s="34"/>
    </row>
    <row r="308" spans="1:15" ht="18" customHeight="1">
      <c r="B308" s="32">
        <v>1304</v>
      </c>
      <c r="C308" s="24" t="s">
        <v>566</v>
      </c>
      <c r="D308" s="37" t="s">
        <v>57</v>
      </c>
      <c r="E308" s="37" t="s">
        <v>976</v>
      </c>
      <c r="F308" s="712"/>
      <c r="G308" s="18" t="s">
        <v>569</v>
      </c>
      <c r="H308" s="36" t="s">
        <v>59</v>
      </c>
      <c r="I308" s="655" t="s">
        <v>1578</v>
      </c>
      <c r="J308" s="323">
        <v>1</v>
      </c>
      <c r="K308" s="325">
        <v>4200</v>
      </c>
      <c r="L308" s="403" t="str">
        <f t="shared" si="1"/>
        <v/>
      </c>
      <c r="M308" s="257" t="s">
        <v>47</v>
      </c>
      <c r="N308" s="118"/>
      <c r="O308" s="34"/>
    </row>
    <row r="309" spans="1:15" ht="18" customHeight="1">
      <c r="B309" s="32">
        <v>1304</v>
      </c>
      <c r="C309" s="24" t="s">
        <v>566</v>
      </c>
      <c r="D309" s="37" t="s">
        <v>72</v>
      </c>
      <c r="E309" s="37" t="s">
        <v>978</v>
      </c>
      <c r="F309" s="712"/>
      <c r="G309" s="18" t="s">
        <v>569</v>
      </c>
      <c r="H309" s="36" t="s">
        <v>75</v>
      </c>
      <c r="I309" s="402"/>
      <c r="J309" s="323">
        <v>1</v>
      </c>
      <c r="K309" s="325">
        <v>4800</v>
      </c>
      <c r="L309" s="403" t="str">
        <f t="shared" si="1"/>
        <v/>
      </c>
      <c r="M309" s="257" t="s">
        <v>47</v>
      </c>
      <c r="N309" s="118"/>
      <c r="O309" s="34"/>
    </row>
    <row r="310" spans="1:15" ht="18" customHeight="1">
      <c r="B310" s="32">
        <v>1304</v>
      </c>
      <c r="C310" s="24" t="s">
        <v>566</v>
      </c>
      <c r="D310" s="37" t="s">
        <v>89</v>
      </c>
      <c r="E310" s="37" t="s">
        <v>981</v>
      </c>
      <c r="F310" s="712"/>
      <c r="G310" s="18" t="s">
        <v>569</v>
      </c>
      <c r="H310" s="36" t="s">
        <v>91</v>
      </c>
      <c r="I310" s="402"/>
      <c r="J310" s="323">
        <v>1</v>
      </c>
      <c r="K310" s="325">
        <v>4800</v>
      </c>
      <c r="L310" s="403" t="str">
        <f t="shared" si="1"/>
        <v/>
      </c>
      <c r="M310" s="257" t="s">
        <v>47</v>
      </c>
      <c r="N310" s="118"/>
      <c r="O310" s="34"/>
    </row>
    <row r="311" spans="1:15" ht="18" customHeight="1">
      <c r="B311" s="32">
        <v>1304</v>
      </c>
      <c r="C311" s="24" t="s">
        <v>566</v>
      </c>
      <c r="D311" s="37" t="s">
        <v>31</v>
      </c>
      <c r="E311" s="37" t="s">
        <v>983</v>
      </c>
      <c r="F311" s="712"/>
      <c r="G311" s="18" t="s">
        <v>569</v>
      </c>
      <c r="H311" s="36" t="s">
        <v>81</v>
      </c>
      <c r="I311" s="402"/>
      <c r="J311" s="323">
        <v>1</v>
      </c>
      <c r="K311" s="325">
        <v>4800</v>
      </c>
      <c r="L311" s="403" t="str">
        <f t="shared" si="1"/>
        <v/>
      </c>
      <c r="M311" s="257" t="s">
        <v>47</v>
      </c>
      <c r="N311" s="118"/>
      <c r="O311" s="34"/>
    </row>
    <row r="312" spans="1:15" ht="18" customHeight="1">
      <c r="B312" s="32">
        <v>1304</v>
      </c>
      <c r="C312" s="24" t="s">
        <v>566</v>
      </c>
      <c r="D312" s="37" t="s">
        <v>84</v>
      </c>
      <c r="E312" s="37" t="s">
        <v>986</v>
      </c>
      <c r="F312" s="712"/>
      <c r="G312" s="18" t="s">
        <v>569</v>
      </c>
      <c r="H312" s="36" t="s">
        <v>86</v>
      </c>
      <c r="I312" s="656"/>
      <c r="J312" s="323">
        <v>1</v>
      </c>
      <c r="K312" s="325">
        <v>5400</v>
      </c>
      <c r="L312" s="403" t="str">
        <f t="shared" si="1"/>
        <v/>
      </c>
      <c r="M312" s="257" t="s">
        <v>47</v>
      </c>
      <c r="N312" s="118"/>
      <c r="O312" s="34"/>
    </row>
    <row r="313" spans="1:15" ht="18" customHeight="1">
      <c r="B313" s="32">
        <v>1304</v>
      </c>
      <c r="C313" s="24" t="s">
        <v>566</v>
      </c>
      <c r="D313" s="37" t="s">
        <v>76</v>
      </c>
      <c r="E313" s="37" t="s">
        <v>990</v>
      </c>
      <c r="F313" s="712"/>
      <c r="G313" s="18" t="s">
        <v>569</v>
      </c>
      <c r="H313" s="36" t="s">
        <v>88</v>
      </c>
      <c r="I313" s="655" t="s">
        <v>1578</v>
      </c>
      <c r="J313" s="323">
        <v>1</v>
      </c>
      <c r="K313" s="325">
        <v>5400</v>
      </c>
      <c r="L313" s="403" t="str">
        <f t="shared" si="1"/>
        <v/>
      </c>
      <c r="M313" s="257" t="s">
        <v>47</v>
      </c>
      <c r="N313" s="118"/>
      <c r="O313" s="34"/>
    </row>
    <row r="314" spans="1:15" ht="18" customHeight="1">
      <c r="B314" s="100">
        <v>1304</v>
      </c>
      <c r="C314" s="406" t="s">
        <v>566</v>
      </c>
      <c r="D314" s="41" t="s">
        <v>94</v>
      </c>
      <c r="E314" s="40" t="s">
        <v>993</v>
      </c>
      <c r="F314" s="712"/>
      <c r="G314" s="38" t="s">
        <v>569</v>
      </c>
      <c r="H314" s="163" t="s">
        <v>98</v>
      </c>
      <c r="I314" s="407"/>
      <c r="J314" s="338">
        <v>1</v>
      </c>
      <c r="K314" s="408">
        <v>5400</v>
      </c>
      <c r="L314" s="409" t="str">
        <f t="shared" si="1"/>
        <v/>
      </c>
      <c r="M314" s="410" t="s">
        <v>47</v>
      </c>
      <c r="N314" s="88"/>
      <c r="O314" s="34"/>
    </row>
    <row r="315" spans="1:15" ht="18" customHeight="1">
      <c r="A315" s="19"/>
      <c r="B315" s="21">
        <v>1511</v>
      </c>
      <c r="C315" s="25" t="s">
        <v>869</v>
      </c>
      <c r="D315" s="25" t="s">
        <v>32</v>
      </c>
      <c r="E315" s="37" t="s">
        <v>997</v>
      </c>
      <c r="F315" s="678" t="s">
        <v>1462</v>
      </c>
      <c r="G315" s="32" t="s">
        <v>873</v>
      </c>
      <c r="H315" s="21" t="s">
        <v>46</v>
      </c>
      <c r="I315" s="332" t="s">
        <v>193</v>
      </c>
      <c r="J315" s="21">
        <v>1</v>
      </c>
      <c r="K315" s="412">
        <v>3300</v>
      </c>
      <c r="L315" s="258" t="str">
        <f t="shared" si="1"/>
        <v/>
      </c>
      <c r="M315" s="321" t="s">
        <v>47</v>
      </c>
      <c r="N315" s="79"/>
      <c r="O315" s="31"/>
    </row>
    <row r="316" spans="1:15" ht="18" customHeight="1">
      <c r="A316" s="19"/>
      <c r="B316" s="32">
        <v>1511</v>
      </c>
      <c r="C316" s="39" t="s">
        <v>869</v>
      </c>
      <c r="D316" s="37" t="s">
        <v>36</v>
      </c>
      <c r="E316" s="37" t="s">
        <v>1000</v>
      </c>
      <c r="F316" s="679"/>
      <c r="G316" s="32" t="s">
        <v>873</v>
      </c>
      <c r="H316" s="36" t="s">
        <v>45</v>
      </c>
      <c r="I316" s="353"/>
      <c r="J316" s="323">
        <v>1</v>
      </c>
      <c r="K316" s="325">
        <v>3300</v>
      </c>
      <c r="L316" s="258" t="str">
        <f t="shared" si="1"/>
        <v/>
      </c>
      <c r="M316" s="257" t="s">
        <v>47</v>
      </c>
      <c r="N316" s="118"/>
    </row>
    <row r="317" spans="1:15" ht="18" customHeight="1">
      <c r="A317" s="19"/>
      <c r="B317" s="32">
        <v>1511</v>
      </c>
      <c r="C317" s="39" t="s">
        <v>869</v>
      </c>
      <c r="D317" s="37" t="s">
        <v>48</v>
      </c>
      <c r="E317" s="37" t="s">
        <v>1003</v>
      </c>
      <c r="F317" s="679"/>
      <c r="G317" s="32" t="s">
        <v>873</v>
      </c>
      <c r="H317" s="36" t="s">
        <v>54</v>
      </c>
      <c r="I317" s="353"/>
      <c r="J317" s="323">
        <v>1</v>
      </c>
      <c r="K317" s="325">
        <v>3800</v>
      </c>
      <c r="L317" s="258" t="str">
        <f t="shared" si="1"/>
        <v/>
      </c>
      <c r="M317" s="257" t="s">
        <v>47</v>
      </c>
      <c r="N317" s="118"/>
    </row>
    <row r="318" spans="1:15" ht="18" customHeight="1">
      <c r="A318" s="19"/>
      <c r="B318" s="32">
        <v>1511</v>
      </c>
      <c r="C318" s="39" t="s">
        <v>869</v>
      </c>
      <c r="D318" s="37" t="s">
        <v>60</v>
      </c>
      <c r="E318" s="37" t="s">
        <v>1006</v>
      </c>
      <c r="F318" s="679"/>
      <c r="G318" s="32" t="s">
        <v>873</v>
      </c>
      <c r="H318" s="36" t="s">
        <v>64</v>
      </c>
      <c r="I318" s="353"/>
      <c r="J318" s="323">
        <v>1</v>
      </c>
      <c r="K318" s="325">
        <v>3800</v>
      </c>
      <c r="L318" s="258" t="str">
        <f t="shared" si="1"/>
        <v/>
      </c>
      <c r="M318" s="257" t="s">
        <v>47</v>
      </c>
      <c r="N318" s="118"/>
    </row>
    <row r="319" spans="1:15" ht="18" customHeight="1">
      <c r="A319" s="19"/>
      <c r="B319" s="32">
        <v>1511</v>
      </c>
      <c r="C319" s="39" t="s">
        <v>869</v>
      </c>
      <c r="D319" s="37" t="s">
        <v>57</v>
      </c>
      <c r="E319" s="37" t="s">
        <v>1008</v>
      </c>
      <c r="F319" s="679"/>
      <c r="G319" s="32" t="s">
        <v>873</v>
      </c>
      <c r="H319" s="36" t="s">
        <v>59</v>
      </c>
      <c r="I319" s="353"/>
      <c r="J319" s="323">
        <v>1</v>
      </c>
      <c r="K319" s="325">
        <v>3800</v>
      </c>
      <c r="L319" s="258" t="str">
        <f t="shared" si="1"/>
        <v/>
      </c>
      <c r="M319" s="257" t="s">
        <v>47</v>
      </c>
      <c r="N319" s="118"/>
    </row>
    <row r="320" spans="1:15" ht="18" customHeight="1">
      <c r="A320" s="19"/>
      <c r="B320" s="32">
        <v>1511</v>
      </c>
      <c r="C320" s="39" t="s">
        <v>869</v>
      </c>
      <c r="D320" s="37" t="s">
        <v>72</v>
      </c>
      <c r="E320" s="37" t="s">
        <v>1011</v>
      </c>
      <c r="F320" s="679"/>
      <c r="G320" s="32" t="s">
        <v>873</v>
      </c>
      <c r="H320" s="36" t="s">
        <v>75</v>
      </c>
      <c r="I320" s="226" t="s">
        <v>193</v>
      </c>
      <c r="J320" s="323">
        <v>1</v>
      </c>
      <c r="K320" s="325">
        <v>4300</v>
      </c>
      <c r="L320" s="258" t="str">
        <f t="shared" si="1"/>
        <v/>
      </c>
      <c r="M320" s="257" t="s">
        <v>47</v>
      </c>
      <c r="N320" s="118"/>
    </row>
    <row r="321" spans="1:18" ht="18" customHeight="1">
      <c r="A321" s="19"/>
      <c r="B321" s="32">
        <v>1511</v>
      </c>
      <c r="C321" s="39" t="s">
        <v>869</v>
      </c>
      <c r="D321" s="37" t="s">
        <v>89</v>
      </c>
      <c r="E321" s="37" t="s">
        <v>1013</v>
      </c>
      <c r="F321" s="679"/>
      <c r="G321" s="32" t="s">
        <v>873</v>
      </c>
      <c r="H321" s="36" t="s">
        <v>91</v>
      </c>
      <c r="I321" s="226" t="s">
        <v>193</v>
      </c>
      <c r="J321" s="323">
        <v>1</v>
      </c>
      <c r="K321" s="325">
        <v>4300</v>
      </c>
      <c r="L321" s="258" t="str">
        <f t="shared" si="1"/>
        <v/>
      </c>
      <c r="M321" s="257" t="s">
        <v>47</v>
      </c>
      <c r="N321" s="118"/>
    </row>
    <row r="322" spans="1:18" ht="18" customHeight="1">
      <c r="A322" s="19"/>
      <c r="B322" s="32">
        <v>1511</v>
      </c>
      <c r="C322" s="39" t="s">
        <v>869</v>
      </c>
      <c r="D322" s="37" t="s">
        <v>31</v>
      </c>
      <c r="E322" s="37" t="s">
        <v>1016</v>
      </c>
      <c r="F322" s="679"/>
      <c r="G322" s="32" t="s">
        <v>873</v>
      </c>
      <c r="H322" s="36" t="s">
        <v>81</v>
      </c>
      <c r="I322" s="353"/>
      <c r="J322" s="323">
        <v>1</v>
      </c>
      <c r="K322" s="325">
        <v>4300</v>
      </c>
      <c r="L322" s="258" t="str">
        <f t="shared" si="1"/>
        <v/>
      </c>
      <c r="M322" s="257" t="s">
        <v>47</v>
      </c>
      <c r="N322" s="118"/>
    </row>
    <row r="323" spans="1:18" ht="18" customHeight="1">
      <c r="A323" s="19"/>
      <c r="B323" s="32">
        <v>1511</v>
      </c>
      <c r="C323" s="39" t="s">
        <v>869</v>
      </c>
      <c r="D323" s="37" t="s">
        <v>84</v>
      </c>
      <c r="E323" s="37" t="s">
        <v>1018</v>
      </c>
      <c r="F323" s="679"/>
      <c r="G323" s="32" t="s">
        <v>873</v>
      </c>
      <c r="H323" s="36" t="s">
        <v>86</v>
      </c>
      <c r="I323" s="226" t="s">
        <v>193</v>
      </c>
      <c r="J323" s="323">
        <v>1</v>
      </c>
      <c r="K323" s="325">
        <v>5000</v>
      </c>
      <c r="L323" s="258" t="str">
        <f t="shared" si="1"/>
        <v/>
      </c>
      <c r="M323" s="257" t="s">
        <v>47</v>
      </c>
      <c r="N323" s="118"/>
      <c r="O323" s="34"/>
    </row>
    <row r="324" spans="1:18" ht="18" customHeight="1">
      <c r="A324" s="19"/>
      <c r="B324" s="32">
        <v>1511</v>
      </c>
      <c r="C324" s="39" t="s">
        <v>869</v>
      </c>
      <c r="D324" s="37" t="s">
        <v>76</v>
      </c>
      <c r="E324" s="37" t="s">
        <v>1019</v>
      </c>
      <c r="F324" s="679"/>
      <c r="G324" s="32" t="s">
        <v>873</v>
      </c>
      <c r="H324" s="36" t="s">
        <v>88</v>
      </c>
      <c r="I324" s="226" t="s">
        <v>193</v>
      </c>
      <c r="J324" s="323">
        <v>1</v>
      </c>
      <c r="K324" s="325">
        <v>5000</v>
      </c>
      <c r="L324" s="258" t="str">
        <f t="shared" si="1"/>
        <v/>
      </c>
      <c r="M324" s="257" t="s">
        <v>47</v>
      </c>
      <c r="N324" s="118"/>
      <c r="O324" s="34"/>
    </row>
    <row r="325" spans="1:18" ht="18" customHeight="1">
      <c r="A325" s="19"/>
      <c r="B325" s="38">
        <v>1511</v>
      </c>
      <c r="C325" s="47" t="s">
        <v>869</v>
      </c>
      <c r="D325" s="40" t="s">
        <v>94</v>
      </c>
      <c r="E325" s="40" t="s">
        <v>1021</v>
      </c>
      <c r="F325" s="680"/>
      <c r="G325" s="38" t="s">
        <v>873</v>
      </c>
      <c r="H325" s="133" t="s">
        <v>98</v>
      </c>
      <c r="I325" s="226" t="s">
        <v>193</v>
      </c>
      <c r="J325" s="416">
        <v>1</v>
      </c>
      <c r="K325" s="417">
        <v>5000</v>
      </c>
      <c r="L325" s="418" t="str">
        <f t="shared" si="1"/>
        <v/>
      </c>
      <c r="M325" s="410" t="s">
        <v>47</v>
      </c>
      <c r="N325" s="88"/>
      <c r="O325" s="34"/>
    </row>
    <row r="326" spans="1:18" ht="18" customHeight="1">
      <c r="A326" s="19"/>
      <c r="B326" s="64">
        <v>1411</v>
      </c>
      <c r="C326" s="406" t="s">
        <v>76</v>
      </c>
      <c r="D326" s="20" t="s">
        <v>32</v>
      </c>
      <c r="E326" s="26" t="s">
        <v>1023</v>
      </c>
      <c r="F326" s="714" t="s">
        <v>1463</v>
      </c>
      <c r="G326" s="22" t="s">
        <v>79</v>
      </c>
      <c r="H326" s="18" t="s">
        <v>46</v>
      </c>
      <c r="I326" s="419"/>
      <c r="J326" s="54">
        <v>1</v>
      </c>
      <c r="K326" s="420">
        <v>3900</v>
      </c>
      <c r="L326" s="320" t="str">
        <f t="shared" si="1"/>
        <v/>
      </c>
      <c r="M326" s="321" t="s">
        <v>47</v>
      </c>
      <c r="N326" s="79"/>
      <c r="O326" s="31"/>
      <c r="P326" s="11"/>
      <c r="Q326" s="11"/>
      <c r="R326" s="11"/>
    </row>
    <row r="327" spans="1:18" ht="18" customHeight="1">
      <c r="A327" s="19"/>
      <c r="B327" s="100">
        <v>1411</v>
      </c>
      <c r="C327" s="160" t="s">
        <v>76</v>
      </c>
      <c r="D327" s="37" t="s">
        <v>36</v>
      </c>
      <c r="E327" s="41" t="s">
        <v>1028</v>
      </c>
      <c r="F327" s="712"/>
      <c r="G327" s="32" t="s">
        <v>79</v>
      </c>
      <c r="H327" s="36" t="s">
        <v>45</v>
      </c>
      <c r="I327" s="226"/>
      <c r="J327" s="323">
        <v>1</v>
      </c>
      <c r="K327" s="421">
        <v>3900</v>
      </c>
      <c r="L327" s="258" t="str">
        <f t="shared" si="1"/>
        <v/>
      </c>
      <c r="M327" s="257" t="s">
        <v>47</v>
      </c>
      <c r="N327" s="118"/>
      <c r="O327" s="11"/>
      <c r="P327" s="11"/>
      <c r="Q327" s="11"/>
      <c r="R327" s="11"/>
    </row>
    <row r="328" spans="1:18" ht="18" customHeight="1">
      <c r="A328" s="19"/>
      <c r="B328" s="100">
        <v>1411</v>
      </c>
      <c r="C328" s="160" t="s">
        <v>76</v>
      </c>
      <c r="D328" s="37" t="s">
        <v>48</v>
      </c>
      <c r="E328" s="37" t="s">
        <v>1031</v>
      </c>
      <c r="F328" s="712"/>
      <c r="G328" s="32" t="s">
        <v>79</v>
      </c>
      <c r="H328" s="36" t="s">
        <v>54</v>
      </c>
      <c r="I328" s="297"/>
      <c r="J328" s="54">
        <v>1</v>
      </c>
      <c r="K328" s="420">
        <v>4300</v>
      </c>
      <c r="L328" s="258" t="str">
        <f t="shared" si="1"/>
        <v/>
      </c>
      <c r="M328" s="257" t="s">
        <v>47</v>
      </c>
      <c r="N328" s="118"/>
      <c r="O328" s="11"/>
      <c r="P328" s="11"/>
      <c r="Q328" s="11"/>
      <c r="R328" s="11"/>
    </row>
    <row r="329" spans="1:18" ht="18" customHeight="1">
      <c r="A329" s="19"/>
      <c r="B329" s="100">
        <v>1411</v>
      </c>
      <c r="C329" s="160" t="s">
        <v>76</v>
      </c>
      <c r="D329" s="37" t="s">
        <v>60</v>
      </c>
      <c r="E329" s="26" t="s">
        <v>1033</v>
      </c>
      <c r="F329" s="712"/>
      <c r="G329" s="32" t="s">
        <v>79</v>
      </c>
      <c r="H329" s="36" t="s">
        <v>64</v>
      </c>
      <c r="I329" s="367"/>
      <c r="J329" s="323">
        <v>1</v>
      </c>
      <c r="K329" s="421">
        <v>4300</v>
      </c>
      <c r="L329" s="258" t="str">
        <f t="shared" si="1"/>
        <v/>
      </c>
      <c r="M329" s="257" t="s">
        <v>47</v>
      </c>
      <c r="N329" s="118"/>
      <c r="O329" s="11"/>
      <c r="P329" s="11"/>
      <c r="Q329" s="11"/>
      <c r="R329" s="11"/>
    </row>
    <row r="330" spans="1:18" ht="18" customHeight="1">
      <c r="A330" s="19"/>
      <c r="B330" s="100">
        <v>1411</v>
      </c>
      <c r="C330" s="160" t="s">
        <v>76</v>
      </c>
      <c r="D330" s="37" t="s">
        <v>57</v>
      </c>
      <c r="E330" s="41" t="s">
        <v>1036</v>
      </c>
      <c r="F330" s="712"/>
      <c r="G330" s="32" t="s">
        <v>79</v>
      </c>
      <c r="H330" s="36" t="s">
        <v>59</v>
      </c>
      <c r="I330" s="297"/>
      <c r="J330" s="323">
        <v>1</v>
      </c>
      <c r="K330" s="421">
        <v>4300</v>
      </c>
      <c r="L330" s="258" t="str">
        <f t="shared" si="1"/>
        <v/>
      </c>
      <c r="M330" s="257" t="s">
        <v>47</v>
      </c>
      <c r="N330" s="118"/>
      <c r="O330" s="11"/>
      <c r="P330" s="11"/>
      <c r="Q330" s="11"/>
      <c r="R330" s="11"/>
    </row>
    <row r="331" spans="1:18" ht="18" customHeight="1">
      <c r="A331" s="19"/>
      <c r="B331" s="100">
        <v>1411</v>
      </c>
      <c r="C331" s="160" t="s">
        <v>76</v>
      </c>
      <c r="D331" s="37" t="s">
        <v>72</v>
      </c>
      <c r="E331" s="37" t="s">
        <v>1039</v>
      </c>
      <c r="F331" s="712"/>
      <c r="G331" s="32" t="s">
        <v>79</v>
      </c>
      <c r="H331" s="36" t="s">
        <v>75</v>
      </c>
      <c r="I331" s="297"/>
      <c r="J331" s="323">
        <v>1</v>
      </c>
      <c r="K331" s="421">
        <v>4900</v>
      </c>
      <c r="L331" s="258" t="str">
        <f t="shared" si="1"/>
        <v/>
      </c>
      <c r="M331" s="257" t="s">
        <v>47</v>
      </c>
      <c r="N331" s="118"/>
      <c r="O331" s="11"/>
      <c r="P331" s="11"/>
      <c r="Q331" s="11"/>
      <c r="R331" s="11"/>
    </row>
    <row r="332" spans="1:18" ht="18" customHeight="1">
      <c r="A332" s="19"/>
      <c r="B332" s="100">
        <v>1411</v>
      </c>
      <c r="C332" s="160" t="s">
        <v>76</v>
      </c>
      <c r="D332" s="37" t="s">
        <v>89</v>
      </c>
      <c r="E332" s="37" t="s">
        <v>1041</v>
      </c>
      <c r="F332" s="712"/>
      <c r="G332" s="32" t="s">
        <v>79</v>
      </c>
      <c r="H332" s="36" t="s">
        <v>91</v>
      </c>
      <c r="I332" s="297"/>
      <c r="J332" s="323">
        <v>1</v>
      </c>
      <c r="K332" s="421">
        <v>4900</v>
      </c>
      <c r="L332" s="258" t="str">
        <f t="shared" si="1"/>
        <v/>
      </c>
      <c r="M332" s="257" t="s">
        <v>47</v>
      </c>
      <c r="N332" s="118"/>
      <c r="O332" s="11"/>
      <c r="P332" s="11"/>
      <c r="Q332" s="11"/>
      <c r="R332" s="11"/>
    </row>
    <row r="333" spans="1:18" ht="18" customHeight="1">
      <c r="A333" s="19"/>
      <c r="B333" s="100">
        <v>1411</v>
      </c>
      <c r="C333" s="160" t="s">
        <v>76</v>
      </c>
      <c r="D333" s="37" t="s">
        <v>31</v>
      </c>
      <c r="E333" s="37" t="s">
        <v>1043</v>
      </c>
      <c r="F333" s="712"/>
      <c r="G333" s="32" t="s">
        <v>79</v>
      </c>
      <c r="H333" s="36" t="s">
        <v>81</v>
      </c>
      <c r="I333" s="297"/>
      <c r="J333" s="323">
        <v>1</v>
      </c>
      <c r="K333" s="421">
        <v>4900</v>
      </c>
      <c r="L333" s="258" t="str">
        <f t="shared" si="1"/>
        <v/>
      </c>
      <c r="M333" s="257" t="s">
        <v>47</v>
      </c>
      <c r="N333" s="118"/>
      <c r="O333" s="11"/>
      <c r="P333" s="11"/>
      <c r="Q333" s="11"/>
      <c r="R333" s="11"/>
    </row>
    <row r="334" spans="1:18" ht="18" customHeight="1">
      <c r="A334" s="19"/>
      <c r="B334" s="100">
        <v>1411</v>
      </c>
      <c r="C334" s="160" t="s">
        <v>76</v>
      </c>
      <c r="D334" s="37" t="s">
        <v>84</v>
      </c>
      <c r="E334" s="37" t="s">
        <v>1046</v>
      </c>
      <c r="F334" s="712"/>
      <c r="G334" s="32" t="s">
        <v>79</v>
      </c>
      <c r="H334" s="36" t="s">
        <v>86</v>
      </c>
      <c r="I334" s="369"/>
      <c r="J334" s="323">
        <v>1</v>
      </c>
      <c r="K334" s="421">
        <v>5300</v>
      </c>
      <c r="L334" s="258" t="str">
        <f t="shared" si="1"/>
        <v/>
      </c>
      <c r="M334" s="257" t="s">
        <v>47</v>
      </c>
      <c r="N334" s="118"/>
      <c r="O334" s="34"/>
      <c r="P334" s="11"/>
      <c r="Q334" s="11"/>
      <c r="R334" s="11"/>
    </row>
    <row r="335" spans="1:18" ht="18" customHeight="1">
      <c r="A335" s="19"/>
      <c r="B335" s="100">
        <v>1411</v>
      </c>
      <c r="C335" s="160" t="s">
        <v>76</v>
      </c>
      <c r="D335" s="37" t="s">
        <v>76</v>
      </c>
      <c r="E335" s="37" t="s">
        <v>1049</v>
      </c>
      <c r="F335" s="712"/>
      <c r="G335" s="32" t="s">
        <v>79</v>
      </c>
      <c r="H335" s="36" t="s">
        <v>88</v>
      </c>
      <c r="I335" s="322"/>
      <c r="J335" s="323">
        <v>1</v>
      </c>
      <c r="K335" s="421">
        <v>5300</v>
      </c>
      <c r="L335" s="258" t="str">
        <f t="shared" si="1"/>
        <v/>
      </c>
      <c r="M335" s="257" t="s">
        <v>47</v>
      </c>
      <c r="N335" s="118"/>
      <c r="O335" s="34"/>
    </row>
    <row r="336" spans="1:18" ht="18" customHeight="1">
      <c r="A336" s="19"/>
      <c r="B336" s="100">
        <v>1411</v>
      </c>
      <c r="C336" s="41" t="s">
        <v>76</v>
      </c>
      <c r="D336" s="41" t="s">
        <v>94</v>
      </c>
      <c r="E336" s="37" t="s">
        <v>1051</v>
      </c>
      <c r="F336" s="713"/>
      <c r="G336" s="32" t="s">
        <v>79</v>
      </c>
      <c r="H336" s="163" t="s">
        <v>98</v>
      </c>
      <c r="I336" s="322"/>
      <c r="J336" s="323">
        <v>1</v>
      </c>
      <c r="K336" s="421">
        <v>5300</v>
      </c>
      <c r="L336" s="258" t="str">
        <f t="shared" si="1"/>
        <v/>
      </c>
      <c r="M336" s="257" t="s">
        <v>47</v>
      </c>
      <c r="N336" s="118"/>
      <c r="O336" s="34"/>
    </row>
    <row r="337" spans="1:15" ht="18" customHeight="1">
      <c r="A337" s="19"/>
      <c r="B337" s="32">
        <v>1411</v>
      </c>
      <c r="C337" s="32">
        <v>53</v>
      </c>
      <c r="D337" s="37" t="s">
        <v>32</v>
      </c>
      <c r="E337" s="41" t="s">
        <v>1054</v>
      </c>
      <c r="F337" s="684" t="s">
        <v>1463</v>
      </c>
      <c r="G337" s="32" t="s">
        <v>1056</v>
      </c>
      <c r="H337" s="36" t="s">
        <v>46</v>
      </c>
      <c r="I337" s="226"/>
      <c r="J337" s="323">
        <v>1</v>
      </c>
      <c r="K337" s="420">
        <v>3900</v>
      </c>
      <c r="L337" s="258" t="str">
        <f t="shared" si="1"/>
        <v/>
      </c>
      <c r="M337" s="257" t="s">
        <v>47</v>
      </c>
      <c r="N337" s="118"/>
      <c r="O337" s="34"/>
    </row>
    <row r="338" spans="1:15" ht="18" customHeight="1">
      <c r="A338" s="19"/>
      <c r="B338" s="100">
        <v>1411</v>
      </c>
      <c r="C338" s="36">
        <v>53</v>
      </c>
      <c r="D338" s="37" t="s">
        <v>36</v>
      </c>
      <c r="E338" s="37" t="s">
        <v>1058</v>
      </c>
      <c r="F338" s="679"/>
      <c r="G338" s="32" t="s">
        <v>1056</v>
      </c>
      <c r="H338" s="36" t="s">
        <v>45</v>
      </c>
      <c r="I338" s="226"/>
      <c r="J338" s="323">
        <v>1</v>
      </c>
      <c r="K338" s="421">
        <v>3900</v>
      </c>
      <c r="L338" s="258" t="str">
        <f t="shared" si="1"/>
        <v/>
      </c>
      <c r="M338" s="257" t="s">
        <v>47</v>
      </c>
      <c r="N338" s="118"/>
      <c r="O338" s="34"/>
    </row>
    <row r="339" spans="1:15" ht="18" customHeight="1">
      <c r="A339" s="19"/>
      <c r="B339" s="100">
        <v>1411</v>
      </c>
      <c r="C339" s="36">
        <v>53</v>
      </c>
      <c r="D339" s="37" t="s">
        <v>48</v>
      </c>
      <c r="E339" s="26" t="s">
        <v>1060</v>
      </c>
      <c r="F339" s="679"/>
      <c r="G339" s="32" t="s">
        <v>1056</v>
      </c>
      <c r="H339" s="36" t="s">
        <v>54</v>
      </c>
      <c r="I339" s="383"/>
      <c r="J339" s="323">
        <v>1</v>
      </c>
      <c r="K339" s="421">
        <v>4300</v>
      </c>
      <c r="L339" s="258" t="str">
        <f t="shared" si="1"/>
        <v/>
      </c>
      <c r="M339" s="257" t="s">
        <v>47</v>
      </c>
      <c r="N339" s="118"/>
      <c r="O339" s="34"/>
    </row>
    <row r="340" spans="1:15" ht="18" customHeight="1">
      <c r="A340" s="19"/>
      <c r="B340" s="100">
        <v>1411</v>
      </c>
      <c r="C340" s="36">
        <v>53</v>
      </c>
      <c r="D340" s="37" t="s">
        <v>60</v>
      </c>
      <c r="E340" s="37" t="s">
        <v>1063</v>
      </c>
      <c r="F340" s="679"/>
      <c r="G340" s="32" t="s">
        <v>1056</v>
      </c>
      <c r="H340" s="36" t="s">
        <v>64</v>
      </c>
      <c r="I340" s="226"/>
      <c r="J340" s="323">
        <v>1</v>
      </c>
      <c r="K340" s="421">
        <v>4300</v>
      </c>
      <c r="L340" s="258" t="str">
        <f t="shared" si="1"/>
        <v/>
      </c>
      <c r="M340" s="257" t="s">
        <v>47</v>
      </c>
      <c r="N340" s="118"/>
      <c r="O340" s="34"/>
    </row>
    <row r="341" spans="1:15" ht="18" customHeight="1">
      <c r="A341" s="19"/>
      <c r="B341" s="100">
        <v>1411</v>
      </c>
      <c r="C341" s="36">
        <v>53</v>
      </c>
      <c r="D341" s="37" t="s">
        <v>57</v>
      </c>
      <c r="E341" s="37" t="s">
        <v>1066</v>
      </c>
      <c r="F341" s="679"/>
      <c r="G341" s="32" t="s">
        <v>1056</v>
      </c>
      <c r="H341" s="36" t="s">
        <v>59</v>
      </c>
      <c r="I341" s="383"/>
      <c r="J341" s="323">
        <v>1</v>
      </c>
      <c r="K341" s="421">
        <v>4300</v>
      </c>
      <c r="L341" s="258" t="str">
        <f t="shared" si="1"/>
        <v/>
      </c>
      <c r="M341" s="257" t="s">
        <v>47</v>
      </c>
      <c r="N341" s="118"/>
      <c r="O341" s="34"/>
    </row>
    <row r="342" spans="1:15" ht="18" customHeight="1">
      <c r="A342" s="19"/>
      <c r="B342" s="100">
        <v>1411</v>
      </c>
      <c r="C342" s="36">
        <v>53</v>
      </c>
      <c r="D342" s="37" t="s">
        <v>72</v>
      </c>
      <c r="E342" s="37" t="s">
        <v>1068</v>
      </c>
      <c r="F342" s="679"/>
      <c r="G342" s="32" t="s">
        <v>1056</v>
      </c>
      <c r="H342" s="36" t="s">
        <v>75</v>
      </c>
      <c r="I342" s="226"/>
      <c r="J342" s="323">
        <v>1</v>
      </c>
      <c r="K342" s="421">
        <v>4900</v>
      </c>
      <c r="L342" s="258" t="str">
        <f t="shared" si="1"/>
        <v/>
      </c>
      <c r="M342" s="257" t="s">
        <v>47</v>
      </c>
      <c r="N342" s="118"/>
      <c r="O342" s="34"/>
    </row>
    <row r="343" spans="1:15" ht="18" customHeight="1">
      <c r="A343" s="19"/>
      <c r="B343" s="100">
        <v>1411</v>
      </c>
      <c r="C343" s="36">
        <v>53</v>
      </c>
      <c r="D343" s="37" t="s">
        <v>89</v>
      </c>
      <c r="E343" s="37" t="s">
        <v>1072</v>
      </c>
      <c r="F343" s="679"/>
      <c r="G343" s="32" t="s">
        <v>1056</v>
      </c>
      <c r="H343" s="36" t="s">
        <v>91</v>
      </c>
      <c r="I343" s="226"/>
      <c r="J343" s="323">
        <v>1</v>
      </c>
      <c r="K343" s="421">
        <v>4900</v>
      </c>
      <c r="L343" s="258" t="str">
        <f t="shared" si="1"/>
        <v/>
      </c>
      <c r="M343" s="257" t="s">
        <v>47</v>
      </c>
      <c r="N343" s="118"/>
      <c r="O343" s="34"/>
    </row>
    <row r="344" spans="1:15" ht="18" customHeight="1">
      <c r="A344" s="19"/>
      <c r="B344" s="100">
        <v>1411</v>
      </c>
      <c r="C344" s="36">
        <v>53</v>
      </c>
      <c r="D344" s="37" t="s">
        <v>31</v>
      </c>
      <c r="E344" s="20" t="s">
        <v>1074</v>
      </c>
      <c r="F344" s="679"/>
      <c r="G344" s="32" t="s">
        <v>1056</v>
      </c>
      <c r="H344" s="36" t="s">
        <v>81</v>
      </c>
      <c r="I344" s="322"/>
      <c r="J344" s="323">
        <v>1</v>
      </c>
      <c r="K344" s="421">
        <v>4900</v>
      </c>
      <c r="L344" s="258" t="str">
        <f t="shared" si="1"/>
        <v/>
      </c>
      <c r="M344" s="257" t="s">
        <v>47</v>
      </c>
      <c r="N344" s="118"/>
      <c r="O344" s="34"/>
    </row>
    <row r="345" spans="1:15" ht="18" customHeight="1">
      <c r="A345" s="19"/>
      <c r="B345" s="100">
        <v>1411</v>
      </c>
      <c r="C345" s="36">
        <v>53</v>
      </c>
      <c r="D345" s="37" t="s">
        <v>84</v>
      </c>
      <c r="E345" s="20" t="s">
        <v>1077</v>
      </c>
      <c r="F345" s="679"/>
      <c r="G345" s="32" t="s">
        <v>1056</v>
      </c>
      <c r="H345" s="36" t="s">
        <v>86</v>
      </c>
      <c r="I345" s="322"/>
      <c r="J345" s="323">
        <v>1</v>
      </c>
      <c r="K345" s="421">
        <v>5300</v>
      </c>
      <c r="L345" s="258" t="str">
        <f t="shared" si="1"/>
        <v/>
      </c>
      <c r="M345" s="257" t="s">
        <v>47</v>
      </c>
      <c r="N345" s="118"/>
      <c r="O345" s="34"/>
    </row>
    <row r="346" spans="1:15" ht="18" customHeight="1">
      <c r="A346" s="19"/>
      <c r="B346" s="100">
        <v>1411</v>
      </c>
      <c r="C346" s="36">
        <v>53</v>
      </c>
      <c r="D346" s="37" t="s">
        <v>76</v>
      </c>
      <c r="E346" s="26" t="s">
        <v>1080</v>
      </c>
      <c r="F346" s="679"/>
      <c r="G346" s="32" t="s">
        <v>1056</v>
      </c>
      <c r="H346" s="36" t="s">
        <v>88</v>
      </c>
      <c r="I346" s="369"/>
      <c r="J346" s="323">
        <v>1</v>
      </c>
      <c r="K346" s="421">
        <v>5300</v>
      </c>
      <c r="L346" s="258" t="str">
        <f t="shared" si="1"/>
        <v/>
      </c>
      <c r="M346" s="257" t="s">
        <v>47</v>
      </c>
      <c r="N346" s="118"/>
      <c r="O346" s="34"/>
    </row>
    <row r="347" spans="1:15" ht="18" customHeight="1">
      <c r="A347" s="19"/>
      <c r="B347" s="100">
        <v>1411</v>
      </c>
      <c r="C347" s="36">
        <v>53</v>
      </c>
      <c r="D347" s="37" t="s">
        <v>94</v>
      </c>
      <c r="E347" s="37" t="s">
        <v>1084</v>
      </c>
      <c r="F347" s="679"/>
      <c r="G347" s="32" t="s">
        <v>1056</v>
      </c>
      <c r="H347" s="36" t="s">
        <v>98</v>
      </c>
      <c r="I347" s="334"/>
      <c r="J347" s="323">
        <v>1</v>
      </c>
      <c r="K347" s="421">
        <v>5300</v>
      </c>
      <c r="L347" s="258" t="str">
        <f t="shared" si="1"/>
        <v/>
      </c>
      <c r="M347" s="257" t="s">
        <v>47</v>
      </c>
      <c r="N347" s="118"/>
      <c r="O347" s="34"/>
    </row>
    <row r="348" spans="1:15" ht="18" customHeight="1">
      <c r="A348" s="19"/>
      <c r="B348" s="100">
        <v>1411</v>
      </c>
      <c r="C348" s="18">
        <v>67</v>
      </c>
      <c r="D348" s="20" t="s">
        <v>32</v>
      </c>
      <c r="E348" s="26" t="s">
        <v>1087</v>
      </c>
      <c r="F348" s="715" t="s">
        <v>1463</v>
      </c>
      <c r="G348" s="22" t="s">
        <v>569</v>
      </c>
      <c r="H348" s="18" t="s">
        <v>46</v>
      </c>
      <c r="I348" s="369"/>
      <c r="J348" s="323">
        <v>1</v>
      </c>
      <c r="K348" s="420">
        <v>3900</v>
      </c>
      <c r="L348" s="258" t="str">
        <f t="shared" si="1"/>
        <v/>
      </c>
      <c r="M348" s="257" t="s">
        <v>47</v>
      </c>
      <c r="N348" s="118"/>
      <c r="O348" s="34"/>
    </row>
    <row r="349" spans="1:15" ht="18" customHeight="1">
      <c r="A349" s="19"/>
      <c r="B349" s="100">
        <v>1411</v>
      </c>
      <c r="C349" s="18">
        <v>67</v>
      </c>
      <c r="D349" s="37" t="s">
        <v>36</v>
      </c>
      <c r="E349" s="37" t="s">
        <v>1091</v>
      </c>
      <c r="F349" s="679"/>
      <c r="G349" s="22" t="s">
        <v>569</v>
      </c>
      <c r="H349" s="36" t="s">
        <v>45</v>
      </c>
      <c r="I349" s="226"/>
      <c r="J349" s="323">
        <v>1</v>
      </c>
      <c r="K349" s="421">
        <v>3900</v>
      </c>
      <c r="L349" s="258" t="str">
        <f t="shared" si="1"/>
        <v/>
      </c>
      <c r="M349" s="257" t="s">
        <v>47</v>
      </c>
      <c r="N349" s="118"/>
      <c r="O349" s="34"/>
    </row>
    <row r="350" spans="1:15" ht="18" customHeight="1">
      <c r="A350" s="19"/>
      <c r="B350" s="100">
        <v>1411</v>
      </c>
      <c r="C350" s="18">
        <v>67</v>
      </c>
      <c r="D350" s="37" t="s">
        <v>48</v>
      </c>
      <c r="E350" s="37" t="s">
        <v>1094</v>
      </c>
      <c r="F350" s="679"/>
      <c r="G350" s="22" t="s">
        <v>569</v>
      </c>
      <c r="H350" s="36" t="s">
        <v>54</v>
      </c>
      <c r="I350" s="190" t="s">
        <v>1577</v>
      </c>
      <c r="J350" s="54">
        <v>1</v>
      </c>
      <c r="K350" s="420">
        <v>4300</v>
      </c>
      <c r="L350" s="258" t="str">
        <f t="shared" si="1"/>
        <v/>
      </c>
      <c r="M350" s="257" t="s">
        <v>47</v>
      </c>
      <c r="N350" s="118"/>
      <c r="O350" s="34"/>
    </row>
    <row r="351" spans="1:15" ht="18" customHeight="1">
      <c r="A351" s="19"/>
      <c r="B351" s="100">
        <v>1411</v>
      </c>
      <c r="C351" s="18">
        <v>67</v>
      </c>
      <c r="D351" s="37" t="s">
        <v>60</v>
      </c>
      <c r="E351" s="37" t="s">
        <v>1097</v>
      </c>
      <c r="F351" s="679"/>
      <c r="G351" s="22" t="s">
        <v>569</v>
      </c>
      <c r="H351" s="36" t="s">
        <v>64</v>
      </c>
      <c r="I351" s="226"/>
      <c r="J351" s="323">
        <v>1</v>
      </c>
      <c r="K351" s="421">
        <v>4300</v>
      </c>
      <c r="L351" s="258" t="str">
        <f t="shared" si="1"/>
        <v/>
      </c>
      <c r="M351" s="257" t="s">
        <v>47</v>
      </c>
      <c r="N351" s="118"/>
      <c r="O351" s="34"/>
    </row>
    <row r="352" spans="1:15" ht="18" customHeight="1">
      <c r="A352" s="19"/>
      <c r="B352" s="100">
        <v>1411</v>
      </c>
      <c r="C352" s="18">
        <v>67</v>
      </c>
      <c r="D352" s="37" t="s">
        <v>57</v>
      </c>
      <c r="E352" s="37" t="s">
        <v>1099</v>
      </c>
      <c r="F352" s="679"/>
      <c r="G352" s="22" t="s">
        <v>569</v>
      </c>
      <c r="H352" s="36" t="s">
        <v>59</v>
      </c>
      <c r="I352" s="297"/>
      <c r="J352" s="323">
        <v>1</v>
      </c>
      <c r="K352" s="421">
        <v>4300</v>
      </c>
      <c r="L352" s="258" t="str">
        <f t="shared" si="1"/>
        <v/>
      </c>
      <c r="M352" s="257" t="s">
        <v>47</v>
      </c>
      <c r="N352" s="118"/>
      <c r="O352" s="34"/>
    </row>
    <row r="353" spans="1:16" ht="18" customHeight="1">
      <c r="A353" s="19"/>
      <c r="B353" s="100">
        <v>1411</v>
      </c>
      <c r="C353" s="18">
        <v>67</v>
      </c>
      <c r="D353" s="37" t="s">
        <v>72</v>
      </c>
      <c r="E353" s="37" t="s">
        <v>1103</v>
      </c>
      <c r="F353" s="679"/>
      <c r="G353" s="22" t="s">
        <v>569</v>
      </c>
      <c r="H353" s="36" t="s">
        <v>75</v>
      </c>
      <c r="I353" s="226"/>
      <c r="J353" s="323">
        <v>1</v>
      </c>
      <c r="K353" s="421">
        <v>4900</v>
      </c>
      <c r="L353" s="258" t="str">
        <f t="shared" si="1"/>
        <v/>
      </c>
      <c r="M353" s="257" t="s">
        <v>47</v>
      </c>
      <c r="N353" s="118"/>
      <c r="O353" s="34"/>
    </row>
    <row r="354" spans="1:16" ht="18" customHeight="1">
      <c r="A354" s="19"/>
      <c r="B354" s="100">
        <v>1411</v>
      </c>
      <c r="C354" s="18">
        <v>67</v>
      </c>
      <c r="D354" s="37" t="s">
        <v>89</v>
      </c>
      <c r="E354" s="37" t="s">
        <v>1106</v>
      </c>
      <c r="F354" s="679"/>
      <c r="G354" s="22" t="s">
        <v>569</v>
      </c>
      <c r="H354" s="36" t="s">
        <v>91</v>
      </c>
      <c r="I354" s="226"/>
      <c r="J354" s="323">
        <v>1</v>
      </c>
      <c r="K354" s="421">
        <v>4900</v>
      </c>
      <c r="L354" s="258" t="str">
        <f t="shared" si="1"/>
        <v/>
      </c>
      <c r="M354" s="257" t="s">
        <v>47</v>
      </c>
      <c r="N354" s="118"/>
      <c r="O354" s="34"/>
    </row>
    <row r="355" spans="1:16" ht="18" customHeight="1">
      <c r="A355" s="19"/>
      <c r="B355" s="100">
        <v>1411</v>
      </c>
      <c r="C355" s="18">
        <v>67</v>
      </c>
      <c r="D355" s="37" t="s">
        <v>31</v>
      </c>
      <c r="E355" s="37" t="s">
        <v>1109</v>
      </c>
      <c r="F355" s="679"/>
      <c r="G355" s="22" t="s">
        <v>569</v>
      </c>
      <c r="H355" s="36" t="s">
        <v>81</v>
      </c>
      <c r="I355" s="322"/>
      <c r="J355" s="323">
        <v>1</v>
      </c>
      <c r="K355" s="421">
        <v>4900</v>
      </c>
      <c r="L355" s="258" t="str">
        <f t="shared" si="1"/>
        <v/>
      </c>
      <c r="M355" s="257" t="s">
        <v>47</v>
      </c>
      <c r="N355" s="118"/>
      <c r="O355" s="34"/>
    </row>
    <row r="356" spans="1:16" ht="18" customHeight="1">
      <c r="A356" s="19"/>
      <c r="B356" s="100">
        <v>1411</v>
      </c>
      <c r="C356" s="18">
        <v>67</v>
      </c>
      <c r="D356" s="37" t="s">
        <v>84</v>
      </c>
      <c r="E356" s="37" t="s">
        <v>1114</v>
      </c>
      <c r="F356" s="679"/>
      <c r="G356" s="22" t="s">
        <v>569</v>
      </c>
      <c r="H356" s="36" t="s">
        <v>86</v>
      </c>
      <c r="I356" s="322"/>
      <c r="J356" s="323">
        <v>1</v>
      </c>
      <c r="K356" s="421">
        <v>5300</v>
      </c>
      <c r="L356" s="258" t="str">
        <f t="shared" si="1"/>
        <v/>
      </c>
      <c r="M356" s="257" t="s">
        <v>47</v>
      </c>
      <c r="N356" s="118"/>
      <c r="O356" s="34"/>
    </row>
    <row r="357" spans="1:16" ht="18" customHeight="1">
      <c r="A357" s="19"/>
      <c r="B357" s="100">
        <v>1411</v>
      </c>
      <c r="C357" s="18">
        <v>67</v>
      </c>
      <c r="D357" s="37" t="s">
        <v>76</v>
      </c>
      <c r="E357" s="37" t="s">
        <v>1118</v>
      </c>
      <c r="F357" s="679"/>
      <c r="G357" s="22" t="s">
        <v>569</v>
      </c>
      <c r="H357" s="36" t="s">
        <v>88</v>
      </c>
      <c r="I357" s="322"/>
      <c r="J357" s="323">
        <v>1</v>
      </c>
      <c r="K357" s="421">
        <v>5300</v>
      </c>
      <c r="L357" s="258" t="str">
        <f t="shared" si="1"/>
        <v/>
      </c>
      <c r="M357" s="257" t="s">
        <v>47</v>
      </c>
      <c r="N357" s="118"/>
      <c r="O357" s="34"/>
    </row>
    <row r="358" spans="1:16" ht="18" customHeight="1">
      <c r="A358" s="19"/>
      <c r="B358" s="38">
        <v>1411</v>
      </c>
      <c r="C358" s="74">
        <v>67</v>
      </c>
      <c r="D358" s="40" t="s">
        <v>94</v>
      </c>
      <c r="E358" s="141" t="s">
        <v>1122</v>
      </c>
      <c r="F358" s="680"/>
      <c r="G358" s="38" t="s">
        <v>569</v>
      </c>
      <c r="H358" s="38" t="s">
        <v>98</v>
      </c>
      <c r="I358" s="337"/>
      <c r="J358" s="416">
        <v>1</v>
      </c>
      <c r="K358" s="426">
        <v>5300</v>
      </c>
      <c r="L358" s="418" t="str">
        <f t="shared" si="1"/>
        <v/>
      </c>
      <c r="M358" s="427" t="s">
        <v>47</v>
      </c>
      <c r="N358" s="340"/>
      <c r="O358" s="34"/>
    </row>
    <row r="359" spans="1:16" ht="27" customHeight="1">
      <c r="B359" s="11"/>
      <c r="C359" s="11"/>
      <c r="D359" s="11"/>
      <c r="E359" s="11"/>
      <c r="F359" s="206"/>
      <c r="G359" s="11"/>
      <c r="H359" s="11"/>
      <c r="I359" s="19"/>
      <c r="J359" s="11"/>
      <c r="K359" s="428"/>
      <c r="L359" s="428"/>
      <c r="M359" s="429"/>
      <c r="N359" s="213">
        <f>SUM(N7:N358)</f>
        <v>0</v>
      </c>
    </row>
    <row r="360" spans="1:16" ht="15.75" customHeight="1">
      <c r="A360" s="1"/>
      <c r="B360" s="1" t="s">
        <v>255</v>
      </c>
      <c r="C360" s="214"/>
      <c r="D360" s="214"/>
      <c r="E360" s="1"/>
      <c r="F360" s="1"/>
      <c r="G360" s="1"/>
      <c r="H360" s="215"/>
      <c r="I360" s="1"/>
      <c r="J360" s="1"/>
      <c r="K360" s="216"/>
      <c r="L360" s="216"/>
      <c r="M360" s="371"/>
      <c r="N360" s="8"/>
      <c r="O360" s="1"/>
      <c r="P360" s="1"/>
    </row>
    <row r="361" spans="1:16" ht="15.75" customHeight="1">
      <c r="A361" s="1"/>
      <c r="B361" s="685"/>
      <c r="C361" s="686"/>
      <c r="D361" s="686"/>
      <c r="E361" s="686"/>
      <c r="F361" s="686"/>
      <c r="G361" s="686"/>
      <c r="H361" s="686"/>
      <c r="I361" s="686"/>
      <c r="J361" s="686"/>
      <c r="K361" s="686"/>
      <c r="L361" s="686"/>
      <c r="M361" s="686"/>
      <c r="N361" s="687"/>
      <c r="O361" s="1"/>
      <c r="P361" s="1"/>
    </row>
    <row r="362" spans="1:16" ht="15.75" customHeight="1">
      <c r="A362" s="1"/>
      <c r="B362" s="688"/>
      <c r="C362" s="689"/>
      <c r="D362" s="689"/>
      <c r="E362" s="689"/>
      <c r="F362" s="689"/>
      <c r="G362" s="689"/>
      <c r="H362" s="689"/>
      <c r="I362" s="689"/>
      <c r="J362" s="689"/>
      <c r="K362" s="689"/>
      <c r="L362" s="689"/>
      <c r="M362" s="689"/>
      <c r="N362" s="690"/>
      <c r="O362" s="1"/>
      <c r="P362" s="1"/>
    </row>
    <row r="363" spans="1:16" ht="23.25" customHeight="1">
      <c r="A363" s="1"/>
      <c r="B363" s="691"/>
      <c r="C363" s="692"/>
      <c r="D363" s="692"/>
      <c r="E363" s="692"/>
      <c r="F363" s="692"/>
      <c r="G363" s="692"/>
      <c r="H363" s="692"/>
      <c r="I363" s="692"/>
      <c r="J363" s="692"/>
      <c r="K363" s="692"/>
      <c r="L363" s="692"/>
      <c r="M363" s="692"/>
      <c r="N363" s="693"/>
      <c r="O363" s="1"/>
      <c r="P363" s="1"/>
    </row>
    <row r="364" spans="1:16" ht="15.75" customHeight="1">
      <c r="A364" s="1"/>
      <c r="B364" s="1"/>
      <c r="C364" s="214"/>
      <c r="D364" s="214"/>
      <c r="E364" s="1"/>
      <c r="F364" s="1"/>
      <c r="G364" s="1"/>
      <c r="H364" s="215"/>
      <c r="I364" s="1"/>
      <c r="J364" s="1"/>
      <c r="K364" s="216"/>
      <c r="L364" s="216"/>
      <c r="M364" s="371"/>
      <c r="N364" s="8"/>
      <c r="O364" s="1"/>
      <c r="P364" s="1"/>
    </row>
    <row r="365" spans="1:16" ht="15.75" customHeight="1">
      <c r="A365" s="1"/>
      <c r="B365" s="82" t="s">
        <v>1135</v>
      </c>
      <c r="C365" s="82"/>
      <c r="D365" s="82"/>
      <c r="E365" s="82"/>
      <c r="F365" s="82"/>
      <c r="G365" s="82"/>
      <c r="H365" s="82"/>
      <c r="I365" s="82"/>
      <c r="J365" s="82"/>
      <c r="K365" s="216"/>
      <c r="L365" s="216"/>
      <c r="M365" s="371"/>
      <c r="N365" s="8"/>
      <c r="O365" s="1"/>
      <c r="P365" s="1"/>
    </row>
    <row r="366" spans="1:16" ht="15.75" customHeight="1">
      <c r="A366" s="1"/>
      <c r="B366" s="82" t="s">
        <v>274</v>
      </c>
      <c r="C366" s="82"/>
      <c r="D366" s="82"/>
      <c r="E366" s="82"/>
      <c r="F366" s="82"/>
      <c r="G366" s="82"/>
      <c r="H366" s="82"/>
      <c r="I366" s="82"/>
      <c r="J366" s="82"/>
      <c r="K366" s="216"/>
      <c r="L366" s="216"/>
      <c r="M366" s="371"/>
      <c r="N366" s="8"/>
      <c r="O366" s="1"/>
      <c r="P366" s="1"/>
    </row>
    <row r="367" spans="1:16" ht="15.75" customHeight="1">
      <c r="A367" s="1"/>
      <c r="B367" s="82" t="s">
        <v>277</v>
      </c>
      <c r="C367" s="82"/>
      <c r="D367" s="82"/>
      <c r="E367" s="82"/>
      <c r="F367" s="82"/>
      <c r="G367" s="82"/>
      <c r="H367" s="82"/>
      <c r="I367" s="82"/>
      <c r="J367" s="82"/>
      <c r="K367" s="216"/>
      <c r="L367" s="216"/>
      <c r="M367" s="371"/>
      <c r="N367" s="8"/>
      <c r="O367" s="1"/>
      <c r="P367" s="1"/>
    </row>
    <row r="368" spans="1:16" ht="15.75" customHeight="1">
      <c r="A368" s="1"/>
      <c r="B368" s="1"/>
      <c r="C368" s="214"/>
      <c r="D368" s="214"/>
      <c r="E368" s="1"/>
      <c r="F368" s="1"/>
      <c r="G368" s="1"/>
      <c r="H368" s="215"/>
      <c r="I368" s="1"/>
      <c r="J368" s="1"/>
      <c r="K368" s="216"/>
      <c r="L368" s="216"/>
      <c r="M368" s="371"/>
      <c r="N368" s="8"/>
      <c r="O368" s="1"/>
      <c r="P368" s="1"/>
    </row>
    <row r="369" spans="1:16" ht="15.75" customHeight="1">
      <c r="A369" s="1"/>
      <c r="D369" s="227" t="s">
        <v>285</v>
      </c>
      <c r="E369" s="11"/>
      <c r="F369" s="11"/>
      <c r="J369" s="11"/>
      <c r="M369" s="370"/>
      <c r="N369" s="8"/>
      <c r="O369" s="1"/>
      <c r="P369" s="1"/>
    </row>
    <row r="370" spans="1:16" ht="15.75" customHeight="1">
      <c r="A370" s="1"/>
      <c r="D370" s="228" t="s">
        <v>287</v>
      </c>
      <c r="E370" s="229"/>
      <c r="F370" s="229"/>
      <c r="H370" s="230" t="s">
        <v>290</v>
      </c>
      <c r="I370" s="232"/>
      <c r="J370" s="229"/>
      <c r="M370" s="370"/>
      <c r="N370" s="8"/>
      <c r="O370" s="1"/>
      <c r="P370" s="1"/>
    </row>
    <row r="371" spans="1:16" ht="15.75" customHeight="1">
      <c r="A371" s="1"/>
      <c r="D371" s="82"/>
      <c r="E371" s="11"/>
      <c r="F371" s="11"/>
      <c r="G371" s="11"/>
      <c r="H371" s="11"/>
      <c r="I371" s="216"/>
      <c r="J371" s="1"/>
      <c r="K371" s="1"/>
      <c r="L371" s="1"/>
      <c r="M371" s="381"/>
      <c r="N371" s="1"/>
      <c r="O371" s="1"/>
    </row>
    <row r="372" spans="1:16" ht="15.75" customHeight="1">
      <c r="A372" s="1"/>
      <c r="D372" s="233"/>
      <c r="E372" s="11"/>
      <c r="F372" s="234" t="s">
        <v>297</v>
      </c>
      <c r="G372" s="11"/>
      <c r="H372" s="11"/>
      <c r="I372" s="216"/>
      <c r="J372" s="1"/>
      <c r="K372" s="1"/>
      <c r="L372" s="1"/>
      <c r="M372" s="381"/>
      <c r="N372" s="1"/>
      <c r="O372" s="1"/>
    </row>
    <row r="373" spans="1:16" ht="15.75" customHeight="1">
      <c r="F373" s="206"/>
      <c r="I373" s="19"/>
      <c r="K373" s="428"/>
      <c r="L373" s="428"/>
      <c r="M373" s="429"/>
    </row>
    <row r="374" spans="1:16" ht="15.75" customHeight="1">
      <c r="M374" s="370"/>
    </row>
    <row r="375" spans="1:16" ht="15.75" customHeight="1">
      <c r="M375" s="370"/>
    </row>
    <row r="376" spans="1:16" ht="15.75" customHeight="1">
      <c r="M376" s="370"/>
    </row>
    <row r="377" spans="1:16" ht="15.75" customHeight="1">
      <c r="M377" s="370"/>
    </row>
    <row r="378" spans="1:16" ht="15.75" customHeight="1">
      <c r="M378" s="370"/>
    </row>
    <row r="379" spans="1:16" ht="15.75" customHeight="1">
      <c r="M379" s="370"/>
    </row>
    <row r="380" spans="1:16" ht="15.75" customHeight="1">
      <c r="M380" s="370"/>
    </row>
    <row r="381" spans="1:16" ht="15.75" customHeight="1">
      <c r="M381" s="370"/>
    </row>
    <row r="382" spans="1:16" ht="15.75" customHeight="1">
      <c r="M382" s="370"/>
    </row>
    <row r="383" spans="1:16" ht="15.75" customHeight="1">
      <c r="M383" s="370"/>
    </row>
    <row r="384" spans="1:16" ht="15.75" customHeight="1">
      <c r="M384" s="370"/>
    </row>
    <row r="385" spans="13:13" ht="15.75" customHeight="1">
      <c r="M385" s="370"/>
    </row>
    <row r="386" spans="13:13" ht="15.75" customHeight="1">
      <c r="M386" s="370"/>
    </row>
    <row r="387" spans="13:13" ht="15.75" customHeight="1">
      <c r="M387" s="370"/>
    </row>
    <row r="388" spans="13:13" ht="15.75" customHeight="1">
      <c r="M388" s="370"/>
    </row>
    <row r="389" spans="13:13" ht="15.75" customHeight="1">
      <c r="M389" s="370"/>
    </row>
    <row r="390" spans="13:13" ht="15.75" customHeight="1">
      <c r="M390" s="370"/>
    </row>
    <row r="391" spans="13:13" ht="15.75" customHeight="1">
      <c r="M391" s="370"/>
    </row>
    <row r="392" spans="13:13" ht="15.75" customHeight="1">
      <c r="M392" s="370"/>
    </row>
    <row r="393" spans="13:13" ht="15.75" customHeight="1">
      <c r="M393" s="370"/>
    </row>
    <row r="394" spans="13:13" ht="15.75" customHeight="1">
      <c r="M394" s="370"/>
    </row>
    <row r="395" spans="13:13" ht="15.75" customHeight="1">
      <c r="M395" s="370"/>
    </row>
    <row r="396" spans="13:13" ht="15.75" customHeight="1">
      <c r="M396" s="370"/>
    </row>
    <row r="397" spans="13:13" ht="15.75" customHeight="1">
      <c r="M397" s="370"/>
    </row>
    <row r="398" spans="13:13" ht="15.75" customHeight="1">
      <c r="M398" s="370"/>
    </row>
    <row r="399" spans="13:13" ht="15.75" customHeight="1">
      <c r="M399" s="370"/>
    </row>
    <row r="400" spans="13:13" ht="15.75" customHeight="1">
      <c r="M400" s="370"/>
    </row>
    <row r="401" spans="13:13" ht="15.75" customHeight="1">
      <c r="M401" s="370"/>
    </row>
    <row r="402" spans="13:13" ht="15.75" customHeight="1">
      <c r="M402" s="370"/>
    </row>
    <row r="403" spans="13:13" ht="15.75" customHeight="1">
      <c r="M403" s="370"/>
    </row>
    <row r="404" spans="13:13" ht="15.75" customHeight="1">
      <c r="M404" s="370"/>
    </row>
    <row r="405" spans="13:13" ht="15.75" customHeight="1">
      <c r="M405" s="370"/>
    </row>
    <row r="406" spans="13:13" ht="15.75" customHeight="1">
      <c r="M406" s="370"/>
    </row>
    <row r="407" spans="13:13" ht="15.75" customHeight="1">
      <c r="M407" s="370"/>
    </row>
    <row r="408" spans="13:13" ht="15.75" customHeight="1">
      <c r="M408" s="370"/>
    </row>
    <row r="409" spans="13:13" ht="15.75" customHeight="1">
      <c r="M409" s="370"/>
    </row>
    <row r="410" spans="13:13" ht="15.75" customHeight="1">
      <c r="M410" s="370"/>
    </row>
    <row r="411" spans="13:13" ht="15.75" customHeight="1">
      <c r="M411" s="370"/>
    </row>
    <row r="412" spans="13:13" ht="15.75" customHeight="1">
      <c r="M412" s="370"/>
    </row>
    <row r="413" spans="13:13" ht="15.75" customHeight="1">
      <c r="M413" s="370"/>
    </row>
    <row r="414" spans="13:13" ht="15.75" customHeight="1">
      <c r="M414" s="370"/>
    </row>
    <row r="415" spans="13:13" ht="15.75" customHeight="1">
      <c r="M415" s="370"/>
    </row>
    <row r="416" spans="13:13" ht="15.75" customHeight="1">
      <c r="M416" s="370"/>
    </row>
    <row r="417" spans="13:13" ht="15.75" customHeight="1">
      <c r="M417" s="370"/>
    </row>
    <row r="418" spans="13:13" ht="15.75" customHeight="1">
      <c r="M418" s="370"/>
    </row>
    <row r="419" spans="13:13" ht="15.75" customHeight="1">
      <c r="M419" s="370"/>
    </row>
    <row r="420" spans="13:13" ht="15.75" customHeight="1">
      <c r="M420" s="370"/>
    </row>
    <row r="421" spans="13:13" ht="15.75" customHeight="1">
      <c r="M421" s="370"/>
    </row>
    <row r="422" spans="13:13" ht="15.75" customHeight="1">
      <c r="M422" s="370"/>
    </row>
    <row r="423" spans="13:13" ht="15.75" customHeight="1">
      <c r="M423" s="370"/>
    </row>
    <row r="424" spans="13:13" ht="15.75" customHeight="1">
      <c r="M424" s="370"/>
    </row>
    <row r="425" spans="13:13" ht="15.75" customHeight="1">
      <c r="M425" s="370"/>
    </row>
    <row r="426" spans="13:13" ht="15.75" customHeight="1">
      <c r="M426" s="370"/>
    </row>
    <row r="427" spans="13:13" ht="15.75" customHeight="1">
      <c r="M427" s="370"/>
    </row>
    <row r="428" spans="13:13" ht="15.75" customHeight="1">
      <c r="M428" s="370"/>
    </row>
    <row r="429" spans="13:13" ht="15.75" customHeight="1">
      <c r="M429" s="370"/>
    </row>
    <row r="430" spans="13:13" ht="15.75" customHeight="1">
      <c r="M430" s="370"/>
    </row>
    <row r="431" spans="13:13" ht="15.75" customHeight="1">
      <c r="M431" s="370"/>
    </row>
    <row r="432" spans="13:13" ht="15.75" customHeight="1">
      <c r="M432" s="370"/>
    </row>
    <row r="433" spans="13:13" ht="15.75" customHeight="1">
      <c r="M433" s="370"/>
    </row>
    <row r="434" spans="13:13" ht="15.75" customHeight="1">
      <c r="M434" s="370"/>
    </row>
    <row r="435" spans="13:13" ht="15.75" customHeight="1">
      <c r="M435" s="370"/>
    </row>
    <row r="436" spans="13:13" ht="15.75" customHeight="1">
      <c r="M436" s="370"/>
    </row>
    <row r="437" spans="13:13" ht="15.75" customHeight="1">
      <c r="M437" s="370"/>
    </row>
    <row r="438" spans="13:13" ht="15.75" customHeight="1">
      <c r="M438" s="370"/>
    </row>
    <row r="439" spans="13:13" ht="15.75" customHeight="1">
      <c r="M439" s="370"/>
    </row>
    <row r="440" spans="13:13" ht="15.75" customHeight="1">
      <c r="M440" s="370"/>
    </row>
    <row r="441" spans="13:13" ht="15.75" customHeight="1">
      <c r="M441" s="370"/>
    </row>
    <row r="442" spans="13:13" ht="15.75" customHeight="1">
      <c r="M442" s="370"/>
    </row>
    <row r="443" spans="13:13" ht="15.75" customHeight="1">
      <c r="M443" s="370"/>
    </row>
    <row r="444" spans="13:13" ht="15.75" customHeight="1">
      <c r="M444" s="370"/>
    </row>
    <row r="445" spans="13:13" ht="15.75" customHeight="1">
      <c r="M445" s="370"/>
    </row>
    <row r="446" spans="13:13" ht="15.75" customHeight="1">
      <c r="M446" s="370"/>
    </row>
    <row r="447" spans="13:13" ht="15.75" customHeight="1">
      <c r="M447" s="370"/>
    </row>
    <row r="448" spans="13:13" ht="15.75" customHeight="1">
      <c r="M448" s="370"/>
    </row>
    <row r="449" spans="13:13" ht="15.75" customHeight="1">
      <c r="M449" s="370"/>
    </row>
    <row r="450" spans="13:13" ht="15.75" customHeight="1">
      <c r="M450" s="370"/>
    </row>
    <row r="451" spans="13:13" ht="15.75" customHeight="1">
      <c r="M451" s="370"/>
    </row>
    <row r="452" spans="13:13" ht="15.75" customHeight="1">
      <c r="M452" s="370"/>
    </row>
    <row r="453" spans="13:13" ht="15.75" customHeight="1">
      <c r="M453" s="370"/>
    </row>
    <row r="454" spans="13:13" ht="15.75" customHeight="1">
      <c r="M454" s="370"/>
    </row>
    <row r="455" spans="13:13" ht="15.75" customHeight="1">
      <c r="M455" s="370"/>
    </row>
    <row r="456" spans="13:13" ht="15.75" customHeight="1">
      <c r="M456" s="370"/>
    </row>
    <row r="457" spans="13:13" ht="15.75" customHeight="1">
      <c r="M457" s="370"/>
    </row>
    <row r="458" spans="13:13" ht="15.75" customHeight="1">
      <c r="M458" s="370"/>
    </row>
    <row r="459" spans="13:13" ht="15.75" customHeight="1">
      <c r="M459" s="370"/>
    </row>
    <row r="460" spans="13:13" ht="15.75" customHeight="1">
      <c r="M460" s="370"/>
    </row>
    <row r="461" spans="13:13" ht="15.75" customHeight="1">
      <c r="M461" s="370"/>
    </row>
    <row r="462" spans="13:13" ht="15.75" customHeight="1">
      <c r="M462" s="370"/>
    </row>
    <row r="463" spans="13:13" ht="15.75" customHeight="1">
      <c r="M463" s="370"/>
    </row>
    <row r="464" spans="13:13" ht="15.75" customHeight="1">
      <c r="M464" s="370"/>
    </row>
    <row r="465" spans="13:13" ht="15.75" customHeight="1">
      <c r="M465" s="370"/>
    </row>
    <row r="466" spans="13:13" ht="15.75" customHeight="1">
      <c r="M466" s="370"/>
    </row>
    <row r="467" spans="13:13" ht="15.75" customHeight="1">
      <c r="M467" s="370"/>
    </row>
    <row r="468" spans="13:13" ht="15.75" customHeight="1">
      <c r="M468" s="370"/>
    </row>
    <row r="469" spans="13:13" ht="15.75" customHeight="1">
      <c r="M469" s="370"/>
    </row>
    <row r="470" spans="13:13" ht="15.75" customHeight="1">
      <c r="M470" s="370"/>
    </row>
    <row r="471" spans="13:13" ht="15.75" customHeight="1">
      <c r="M471" s="370"/>
    </row>
    <row r="472" spans="13:13" ht="15.75" customHeight="1">
      <c r="M472" s="370"/>
    </row>
    <row r="473" spans="13:13" ht="15.75" customHeight="1">
      <c r="M473" s="370"/>
    </row>
    <row r="474" spans="13:13" ht="15.75" customHeight="1">
      <c r="M474" s="370"/>
    </row>
    <row r="475" spans="13:13" ht="15.75" customHeight="1">
      <c r="M475" s="370"/>
    </row>
    <row r="476" spans="13:13" ht="15.75" customHeight="1">
      <c r="M476" s="370"/>
    </row>
    <row r="477" spans="13:13" ht="15.75" customHeight="1">
      <c r="M477" s="370"/>
    </row>
    <row r="478" spans="13:13" ht="15.75" customHeight="1">
      <c r="M478" s="370"/>
    </row>
    <row r="479" spans="13:13" ht="15.75" customHeight="1">
      <c r="M479" s="370"/>
    </row>
    <row r="480" spans="13:13" ht="15.75" customHeight="1">
      <c r="M480" s="370"/>
    </row>
    <row r="481" spans="13:13" ht="15.75" customHeight="1">
      <c r="M481" s="370"/>
    </row>
    <row r="482" spans="13:13" ht="15.75" customHeight="1">
      <c r="M482" s="370"/>
    </row>
    <row r="483" spans="13:13" ht="15.75" customHeight="1">
      <c r="M483" s="370"/>
    </row>
    <row r="484" spans="13:13" ht="15.75" customHeight="1">
      <c r="M484" s="370"/>
    </row>
    <row r="485" spans="13:13" ht="15.75" customHeight="1">
      <c r="M485" s="370"/>
    </row>
    <row r="486" spans="13:13" ht="15.75" customHeight="1">
      <c r="M486" s="370"/>
    </row>
    <row r="487" spans="13:13" ht="15.75" customHeight="1">
      <c r="M487" s="370"/>
    </row>
    <row r="488" spans="13:13" ht="15.75" customHeight="1">
      <c r="M488" s="370"/>
    </row>
    <row r="489" spans="13:13" ht="15.75" customHeight="1">
      <c r="M489" s="370"/>
    </row>
    <row r="490" spans="13:13" ht="15.75" customHeight="1">
      <c r="M490" s="370"/>
    </row>
    <row r="491" spans="13:13" ht="15.75" customHeight="1">
      <c r="M491" s="370"/>
    </row>
    <row r="492" spans="13:13" ht="15.75" customHeight="1">
      <c r="M492" s="370"/>
    </row>
    <row r="493" spans="13:13" ht="15.75" customHeight="1">
      <c r="M493" s="370"/>
    </row>
    <row r="494" spans="13:13" ht="15.75" customHeight="1">
      <c r="M494" s="370"/>
    </row>
    <row r="495" spans="13:13" ht="15.75" customHeight="1">
      <c r="M495" s="370"/>
    </row>
    <row r="496" spans="13:13" ht="15.75" customHeight="1">
      <c r="M496" s="370"/>
    </row>
    <row r="497" spans="13:13" ht="15.75" customHeight="1">
      <c r="M497" s="370"/>
    </row>
    <row r="498" spans="13:13" ht="15.75" customHeight="1">
      <c r="M498" s="370"/>
    </row>
    <row r="499" spans="13:13" ht="15.75" customHeight="1">
      <c r="M499" s="370"/>
    </row>
    <row r="500" spans="13:13" ht="15.75" customHeight="1">
      <c r="M500" s="370"/>
    </row>
    <row r="501" spans="13:13" ht="15.75" customHeight="1">
      <c r="M501" s="370"/>
    </row>
    <row r="502" spans="13:13" ht="15.75" customHeight="1">
      <c r="M502" s="370"/>
    </row>
    <row r="503" spans="13:13" ht="15.75" customHeight="1">
      <c r="M503" s="370"/>
    </row>
    <row r="504" spans="13:13" ht="15.75" customHeight="1">
      <c r="M504" s="370"/>
    </row>
    <row r="505" spans="13:13" ht="15.75" customHeight="1">
      <c r="M505" s="370"/>
    </row>
    <row r="506" spans="13:13" ht="15.75" customHeight="1">
      <c r="M506" s="370"/>
    </row>
    <row r="507" spans="13:13" ht="15.75" customHeight="1">
      <c r="M507" s="370"/>
    </row>
    <row r="508" spans="13:13" ht="15.75" customHeight="1">
      <c r="M508" s="370"/>
    </row>
    <row r="509" spans="13:13" ht="15.75" customHeight="1">
      <c r="M509" s="370"/>
    </row>
    <row r="510" spans="13:13" ht="15.75" customHeight="1">
      <c r="M510" s="370"/>
    </row>
    <row r="511" spans="13:13" ht="15.75" customHeight="1">
      <c r="M511" s="370"/>
    </row>
    <row r="512" spans="13:13" ht="15.75" customHeight="1">
      <c r="M512" s="370"/>
    </row>
    <row r="513" spans="13:13" ht="15.75" customHeight="1">
      <c r="M513" s="370"/>
    </row>
    <row r="514" spans="13:13" ht="15.75" customHeight="1">
      <c r="M514" s="370"/>
    </row>
    <row r="515" spans="13:13" ht="15.75" customHeight="1">
      <c r="M515" s="370"/>
    </row>
    <row r="516" spans="13:13" ht="15.75" customHeight="1">
      <c r="M516" s="370"/>
    </row>
    <row r="517" spans="13:13" ht="15.75" customHeight="1">
      <c r="M517" s="370"/>
    </row>
    <row r="518" spans="13:13" ht="15.75" customHeight="1">
      <c r="M518" s="370"/>
    </row>
    <row r="519" spans="13:13" ht="15.75" customHeight="1">
      <c r="M519" s="370"/>
    </row>
    <row r="520" spans="13:13" ht="15.75" customHeight="1">
      <c r="M520" s="370"/>
    </row>
    <row r="521" spans="13:13" ht="15.75" customHeight="1">
      <c r="M521" s="370"/>
    </row>
    <row r="522" spans="13:13" ht="15.75" customHeight="1">
      <c r="M522" s="370"/>
    </row>
    <row r="523" spans="13:13" ht="15.75" customHeight="1">
      <c r="M523" s="370"/>
    </row>
    <row r="524" spans="13:13" ht="15.75" customHeight="1">
      <c r="M524" s="370"/>
    </row>
    <row r="525" spans="13:13" ht="15.75" customHeight="1">
      <c r="M525" s="370"/>
    </row>
    <row r="526" spans="13:13" ht="15.75" customHeight="1">
      <c r="M526" s="370"/>
    </row>
    <row r="527" spans="13:13" ht="15.75" customHeight="1">
      <c r="M527" s="370"/>
    </row>
    <row r="528" spans="13:13" ht="15.75" customHeight="1">
      <c r="M528" s="370"/>
    </row>
    <row r="529" spans="13:13" ht="15.75" customHeight="1">
      <c r="M529" s="370"/>
    </row>
    <row r="530" spans="13:13" ht="15.75" customHeight="1">
      <c r="M530" s="370"/>
    </row>
    <row r="531" spans="13:13" ht="15.75" customHeight="1">
      <c r="M531" s="370"/>
    </row>
    <row r="532" spans="13:13" ht="15.75" customHeight="1">
      <c r="M532" s="370"/>
    </row>
    <row r="533" spans="13:13" ht="15.75" customHeight="1">
      <c r="M533" s="370"/>
    </row>
    <row r="534" spans="13:13" ht="15.75" customHeight="1">
      <c r="M534" s="370"/>
    </row>
    <row r="535" spans="13:13" ht="15.75" customHeight="1">
      <c r="M535" s="370"/>
    </row>
    <row r="536" spans="13:13" ht="15.75" customHeight="1">
      <c r="M536" s="370"/>
    </row>
    <row r="537" spans="13:13" ht="15.75" customHeight="1">
      <c r="M537" s="370"/>
    </row>
    <row r="538" spans="13:13" ht="15.75" customHeight="1">
      <c r="M538" s="370"/>
    </row>
    <row r="539" spans="13:13" ht="15.75" customHeight="1">
      <c r="M539" s="370"/>
    </row>
    <row r="540" spans="13:13" ht="15.75" customHeight="1">
      <c r="M540" s="370"/>
    </row>
    <row r="541" spans="13:13" ht="15.75" customHeight="1">
      <c r="M541" s="370"/>
    </row>
    <row r="542" spans="13:13" ht="15.75" customHeight="1">
      <c r="M542" s="370"/>
    </row>
    <row r="543" spans="13:13" ht="15.75" customHeight="1">
      <c r="M543" s="370"/>
    </row>
    <row r="544" spans="13:13" ht="15.75" customHeight="1">
      <c r="M544" s="370"/>
    </row>
    <row r="545" spans="13:13" ht="15.75" customHeight="1">
      <c r="M545" s="370"/>
    </row>
    <row r="546" spans="13:13" ht="15.75" customHeight="1">
      <c r="M546" s="370"/>
    </row>
    <row r="547" spans="13:13" ht="15.75" customHeight="1">
      <c r="M547" s="370"/>
    </row>
    <row r="548" spans="13:13" ht="15.75" customHeight="1">
      <c r="M548" s="370"/>
    </row>
    <row r="549" spans="13:13" ht="15.75" customHeight="1">
      <c r="M549" s="370"/>
    </row>
    <row r="550" spans="13:13" ht="15.75" customHeight="1">
      <c r="M550" s="370"/>
    </row>
    <row r="551" spans="13:13" ht="15.75" customHeight="1">
      <c r="M551" s="370"/>
    </row>
    <row r="552" spans="13:13" ht="15.75" customHeight="1">
      <c r="M552" s="370"/>
    </row>
    <row r="553" spans="13:13" ht="15.75" customHeight="1">
      <c r="M553" s="370"/>
    </row>
    <row r="554" spans="13:13" ht="15.75" customHeight="1">
      <c r="M554" s="370"/>
    </row>
    <row r="555" spans="13:13" ht="15.75" customHeight="1">
      <c r="M555" s="370"/>
    </row>
    <row r="556" spans="13:13" ht="15.75" customHeight="1">
      <c r="M556" s="370"/>
    </row>
    <row r="557" spans="13:13" ht="15.75" customHeight="1">
      <c r="M557" s="370"/>
    </row>
    <row r="558" spans="13:13" ht="15.75" customHeight="1">
      <c r="M558" s="370"/>
    </row>
    <row r="559" spans="13:13" ht="15.75" customHeight="1">
      <c r="M559" s="370"/>
    </row>
    <row r="560" spans="13:13" ht="15.75" customHeight="1">
      <c r="M560" s="370"/>
    </row>
    <row r="561" spans="13:13" ht="15.75" customHeight="1">
      <c r="M561" s="370"/>
    </row>
    <row r="562" spans="13:13" ht="15.75" customHeight="1">
      <c r="M562" s="370"/>
    </row>
    <row r="563" spans="13:13" ht="15.75" customHeight="1">
      <c r="M563" s="370"/>
    </row>
    <row r="564" spans="13:13" ht="15.75" customHeight="1">
      <c r="M564" s="370"/>
    </row>
    <row r="565" spans="13:13" ht="15.75" customHeight="1">
      <c r="M565" s="370"/>
    </row>
    <row r="566" spans="13:13" ht="15.75" customHeight="1">
      <c r="M566" s="370"/>
    </row>
    <row r="567" spans="13:13" ht="15.75" customHeight="1">
      <c r="M567" s="370"/>
    </row>
    <row r="568" spans="13:13" ht="15.75" customHeight="1">
      <c r="M568" s="370"/>
    </row>
    <row r="569" spans="13:13" ht="15.75" customHeight="1">
      <c r="M569" s="370"/>
    </row>
    <row r="570" spans="13:13" ht="15.75" customHeight="1">
      <c r="M570" s="370"/>
    </row>
    <row r="571" spans="13:13" ht="15.75" customHeight="1">
      <c r="M571" s="370"/>
    </row>
    <row r="572" spans="13:13" ht="15.75" customHeight="1">
      <c r="M572" s="370"/>
    </row>
    <row r="573" spans="13:13" ht="15.75" customHeight="1">
      <c r="M573" s="370"/>
    </row>
    <row r="574" spans="13:13" ht="15.75" customHeight="1">
      <c r="M574" s="370"/>
    </row>
    <row r="575" spans="13:13" ht="15.75" customHeight="1">
      <c r="M575" s="370"/>
    </row>
    <row r="576" spans="13:13" ht="15.75" customHeight="1">
      <c r="M576" s="370"/>
    </row>
    <row r="577" spans="13:13" ht="15.75" customHeight="1">
      <c r="M577" s="370"/>
    </row>
    <row r="578" spans="13:13" ht="15.75" customHeight="1">
      <c r="M578" s="370"/>
    </row>
    <row r="579" spans="13:13" ht="15.75" customHeight="1">
      <c r="M579" s="370"/>
    </row>
    <row r="580" spans="13:13" ht="15.75" customHeight="1">
      <c r="M580" s="370"/>
    </row>
    <row r="581" spans="13:13" ht="15.75" customHeight="1">
      <c r="M581" s="370"/>
    </row>
    <row r="582" spans="13:13" ht="15.75" customHeight="1">
      <c r="M582" s="370"/>
    </row>
    <row r="583" spans="13:13" ht="15.75" customHeight="1">
      <c r="M583" s="370"/>
    </row>
    <row r="584" spans="13:13" ht="15.75" customHeight="1">
      <c r="M584" s="370"/>
    </row>
    <row r="585" spans="13:13" ht="15.75" customHeight="1">
      <c r="M585" s="370"/>
    </row>
    <row r="586" spans="13:13" ht="15.75" customHeight="1">
      <c r="M586" s="370"/>
    </row>
    <row r="587" spans="13:13" ht="15.75" customHeight="1">
      <c r="M587" s="370"/>
    </row>
    <row r="588" spans="13:13" ht="15.75" customHeight="1">
      <c r="M588" s="370"/>
    </row>
    <row r="589" spans="13:13" ht="15.75" customHeight="1">
      <c r="M589" s="370"/>
    </row>
    <row r="590" spans="13:13" ht="15.75" customHeight="1">
      <c r="M590" s="370"/>
    </row>
    <row r="591" spans="13:13" ht="15.75" customHeight="1">
      <c r="M591" s="370"/>
    </row>
    <row r="592" spans="13:13" ht="15.75" customHeight="1">
      <c r="M592" s="370"/>
    </row>
    <row r="593" spans="13:13" ht="15.75" customHeight="1">
      <c r="M593" s="370"/>
    </row>
    <row r="594" spans="13:13" ht="15.75" customHeight="1">
      <c r="M594" s="370"/>
    </row>
    <row r="595" spans="13:13" ht="15.75" customHeight="1">
      <c r="M595" s="370"/>
    </row>
    <row r="596" spans="13:13" ht="15.75" customHeight="1">
      <c r="M596" s="370"/>
    </row>
    <row r="597" spans="13:13" ht="15.75" customHeight="1">
      <c r="M597" s="370"/>
    </row>
    <row r="598" spans="13:13" ht="15.75" customHeight="1">
      <c r="M598" s="370"/>
    </row>
    <row r="599" spans="13:13" ht="15.75" customHeight="1">
      <c r="M599" s="370"/>
    </row>
    <row r="600" spans="13:13" ht="15.75" customHeight="1">
      <c r="M600" s="370"/>
    </row>
    <row r="601" spans="13:13" ht="15.75" customHeight="1">
      <c r="M601" s="370"/>
    </row>
    <row r="602" spans="13:13" ht="15.75" customHeight="1">
      <c r="M602" s="370"/>
    </row>
    <row r="603" spans="13:13" ht="15.75" customHeight="1">
      <c r="M603" s="370"/>
    </row>
    <row r="604" spans="13:13" ht="15.75" customHeight="1">
      <c r="M604" s="370"/>
    </row>
    <row r="605" spans="13:13" ht="15.75" customHeight="1">
      <c r="M605" s="370"/>
    </row>
    <row r="606" spans="13:13" ht="15.75" customHeight="1">
      <c r="M606" s="370"/>
    </row>
    <row r="607" spans="13:13" ht="15.75" customHeight="1">
      <c r="M607" s="370"/>
    </row>
    <row r="608" spans="13:13" ht="15.75" customHeight="1">
      <c r="M608" s="370"/>
    </row>
    <row r="609" spans="13:13" ht="15.75" customHeight="1">
      <c r="M609" s="370"/>
    </row>
    <row r="610" spans="13:13" ht="15.75" customHeight="1">
      <c r="M610" s="370"/>
    </row>
    <row r="611" spans="13:13" ht="15.75" customHeight="1">
      <c r="M611" s="370"/>
    </row>
    <row r="612" spans="13:13" ht="15.75" customHeight="1">
      <c r="M612" s="370"/>
    </row>
    <row r="613" spans="13:13" ht="15.75" customHeight="1">
      <c r="M613" s="370"/>
    </row>
    <row r="614" spans="13:13" ht="15.75" customHeight="1">
      <c r="M614" s="370"/>
    </row>
    <row r="615" spans="13:13" ht="15.75" customHeight="1">
      <c r="M615" s="370"/>
    </row>
    <row r="616" spans="13:13" ht="15.75" customHeight="1">
      <c r="M616" s="370"/>
    </row>
    <row r="617" spans="13:13" ht="15.75" customHeight="1">
      <c r="M617" s="370"/>
    </row>
    <row r="618" spans="13:13" ht="15.75" customHeight="1">
      <c r="M618" s="370"/>
    </row>
    <row r="619" spans="13:13" ht="15.75" customHeight="1">
      <c r="M619" s="370"/>
    </row>
    <row r="620" spans="13:13" ht="15.75" customHeight="1">
      <c r="M620" s="370"/>
    </row>
    <row r="621" spans="13:13" ht="15.75" customHeight="1">
      <c r="M621" s="370"/>
    </row>
    <row r="622" spans="13:13" ht="15.75" customHeight="1">
      <c r="M622" s="370"/>
    </row>
    <row r="623" spans="13:13" ht="15.75" customHeight="1">
      <c r="M623" s="370"/>
    </row>
    <row r="624" spans="13:13" ht="15.75" customHeight="1">
      <c r="M624" s="370"/>
    </row>
    <row r="625" spans="13:13" ht="15.75" customHeight="1">
      <c r="M625" s="370"/>
    </row>
    <row r="626" spans="13:13" ht="15.75" customHeight="1">
      <c r="M626" s="370"/>
    </row>
    <row r="627" spans="13:13" ht="15.75" customHeight="1">
      <c r="M627" s="370"/>
    </row>
    <row r="628" spans="13:13" ht="15.75" customHeight="1">
      <c r="M628" s="370"/>
    </row>
    <row r="629" spans="13:13" ht="15.75" customHeight="1">
      <c r="M629" s="370"/>
    </row>
    <row r="630" spans="13:13" ht="15.75" customHeight="1">
      <c r="M630" s="370"/>
    </row>
    <row r="631" spans="13:13" ht="15.75" customHeight="1">
      <c r="M631" s="370"/>
    </row>
    <row r="632" spans="13:13" ht="15.75" customHeight="1">
      <c r="M632" s="370"/>
    </row>
    <row r="633" spans="13:13" ht="15.75" customHeight="1">
      <c r="M633" s="370"/>
    </row>
    <row r="634" spans="13:13" ht="15.75" customHeight="1">
      <c r="M634" s="370"/>
    </row>
    <row r="635" spans="13:13" ht="15.75" customHeight="1">
      <c r="M635" s="370"/>
    </row>
    <row r="636" spans="13:13" ht="15.75" customHeight="1">
      <c r="M636" s="370"/>
    </row>
    <row r="637" spans="13:13" ht="15.75" customHeight="1">
      <c r="M637" s="370"/>
    </row>
    <row r="638" spans="13:13" ht="15.75" customHeight="1">
      <c r="M638" s="370"/>
    </row>
    <row r="639" spans="13:13" ht="15.75" customHeight="1">
      <c r="M639" s="370"/>
    </row>
    <row r="640" spans="13:13" ht="15.75" customHeight="1">
      <c r="M640" s="370"/>
    </row>
    <row r="641" spans="13:13" ht="15.75" customHeight="1">
      <c r="M641" s="370"/>
    </row>
    <row r="642" spans="13:13" ht="15.75" customHeight="1">
      <c r="M642" s="370"/>
    </row>
    <row r="643" spans="13:13" ht="15.75" customHeight="1">
      <c r="M643" s="370"/>
    </row>
    <row r="644" spans="13:13" ht="15.75" customHeight="1">
      <c r="M644" s="370"/>
    </row>
    <row r="645" spans="13:13" ht="15.75" customHeight="1">
      <c r="M645" s="370"/>
    </row>
    <row r="646" spans="13:13" ht="15.75" customHeight="1">
      <c r="M646" s="370"/>
    </row>
    <row r="647" spans="13:13" ht="15.75" customHeight="1">
      <c r="M647" s="370"/>
    </row>
    <row r="648" spans="13:13" ht="15.75" customHeight="1">
      <c r="M648" s="370"/>
    </row>
    <row r="649" spans="13:13" ht="15.75" customHeight="1">
      <c r="M649" s="370"/>
    </row>
    <row r="650" spans="13:13" ht="15.75" customHeight="1">
      <c r="M650" s="370"/>
    </row>
    <row r="651" spans="13:13" ht="15.75" customHeight="1">
      <c r="M651" s="370"/>
    </row>
    <row r="652" spans="13:13" ht="15.75" customHeight="1">
      <c r="M652" s="370"/>
    </row>
    <row r="653" spans="13:13" ht="15.75" customHeight="1">
      <c r="M653" s="370"/>
    </row>
    <row r="654" spans="13:13" ht="15.75" customHeight="1">
      <c r="M654" s="370"/>
    </row>
    <row r="655" spans="13:13" ht="15.75" customHeight="1">
      <c r="M655" s="370"/>
    </row>
    <row r="656" spans="13:13" ht="15.75" customHeight="1">
      <c r="M656" s="370"/>
    </row>
    <row r="657" spans="13:13" ht="15.75" customHeight="1">
      <c r="M657" s="370"/>
    </row>
    <row r="658" spans="13:13" ht="15.75" customHeight="1">
      <c r="M658" s="370"/>
    </row>
    <row r="659" spans="13:13" ht="15.75" customHeight="1">
      <c r="M659" s="370"/>
    </row>
    <row r="660" spans="13:13" ht="15.75" customHeight="1">
      <c r="M660" s="370"/>
    </row>
    <row r="661" spans="13:13" ht="15.75" customHeight="1">
      <c r="M661" s="370"/>
    </row>
    <row r="662" spans="13:13" ht="15.75" customHeight="1">
      <c r="M662" s="370"/>
    </row>
    <row r="663" spans="13:13" ht="15.75" customHeight="1">
      <c r="M663" s="370"/>
    </row>
    <row r="664" spans="13:13" ht="15.75" customHeight="1">
      <c r="M664" s="370"/>
    </row>
    <row r="665" spans="13:13" ht="15.75" customHeight="1">
      <c r="M665" s="370"/>
    </row>
    <row r="666" spans="13:13" ht="15.75" customHeight="1">
      <c r="M666" s="370"/>
    </row>
    <row r="667" spans="13:13" ht="15.75" customHeight="1">
      <c r="M667" s="370"/>
    </row>
    <row r="668" spans="13:13" ht="15.75" customHeight="1">
      <c r="M668" s="370"/>
    </row>
    <row r="669" spans="13:13" ht="15.75" customHeight="1">
      <c r="M669" s="370"/>
    </row>
    <row r="670" spans="13:13" ht="15.75" customHeight="1">
      <c r="M670" s="370"/>
    </row>
    <row r="671" spans="13:13" ht="15.75" customHeight="1">
      <c r="M671" s="370"/>
    </row>
    <row r="672" spans="13:13" ht="15.75" customHeight="1">
      <c r="M672" s="370"/>
    </row>
    <row r="673" spans="13:13" ht="15.75" customHeight="1">
      <c r="M673" s="370"/>
    </row>
    <row r="674" spans="13:13" ht="15.75" customHeight="1">
      <c r="M674" s="370"/>
    </row>
    <row r="675" spans="13:13" ht="15.75" customHeight="1">
      <c r="M675" s="370"/>
    </row>
    <row r="676" spans="13:13" ht="15.75" customHeight="1">
      <c r="M676" s="370"/>
    </row>
    <row r="677" spans="13:13" ht="15.75" customHeight="1">
      <c r="M677" s="370"/>
    </row>
    <row r="678" spans="13:13" ht="15.75" customHeight="1">
      <c r="M678" s="370"/>
    </row>
    <row r="679" spans="13:13" ht="15.75" customHeight="1">
      <c r="M679" s="370"/>
    </row>
    <row r="680" spans="13:13" ht="15.75" customHeight="1">
      <c r="M680" s="370"/>
    </row>
    <row r="681" spans="13:13" ht="15.75" customHeight="1">
      <c r="M681" s="370"/>
    </row>
    <row r="682" spans="13:13" ht="15.75" customHeight="1">
      <c r="M682" s="370"/>
    </row>
    <row r="683" spans="13:13" ht="15.75" customHeight="1">
      <c r="M683" s="370"/>
    </row>
    <row r="684" spans="13:13" ht="15.75" customHeight="1">
      <c r="M684" s="370"/>
    </row>
    <row r="685" spans="13:13" ht="15.75" customHeight="1">
      <c r="M685" s="370"/>
    </row>
    <row r="686" spans="13:13" ht="15.75" customHeight="1">
      <c r="M686" s="370"/>
    </row>
    <row r="687" spans="13:13" ht="15.75" customHeight="1">
      <c r="M687" s="370"/>
    </row>
    <row r="688" spans="13:13" ht="15.75" customHeight="1">
      <c r="M688" s="370"/>
    </row>
    <row r="689" spans="13:13" ht="15.75" customHeight="1">
      <c r="M689" s="370"/>
    </row>
    <row r="690" spans="13:13" ht="15.75" customHeight="1">
      <c r="M690" s="370"/>
    </row>
    <row r="691" spans="13:13" ht="15.75" customHeight="1">
      <c r="M691" s="370"/>
    </row>
    <row r="692" spans="13:13" ht="15.75" customHeight="1">
      <c r="M692" s="370"/>
    </row>
    <row r="693" spans="13:13" ht="15.75" customHeight="1">
      <c r="M693" s="370"/>
    </row>
    <row r="694" spans="13:13" ht="15.75" customHeight="1">
      <c r="M694" s="370"/>
    </row>
    <row r="695" spans="13:13" ht="15.75" customHeight="1">
      <c r="M695" s="370"/>
    </row>
    <row r="696" spans="13:13" ht="15.75" customHeight="1">
      <c r="M696" s="370"/>
    </row>
    <row r="697" spans="13:13" ht="15.75" customHeight="1">
      <c r="M697" s="370"/>
    </row>
    <row r="698" spans="13:13" ht="15.75" customHeight="1">
      <c r="M698" s="370"/>
    </row>
    <row r="699" spans="13:13" ht="15.75" customHeight="1">
      <c r="M699" s="370"/>
    </row>
    <row r="700" spans="13:13" ht="15.75" customHeight="1">
      <c r="M700" s="370"/>
    </row>
    <row r="701" spans="13:13" ht="15.75" customHeight="1">
      <c r="M701" s="370"/>
    </row>
    <row r="702" spans="13:13" ht="15.75" customHeight="1">
      <c r="M702" s="370"/>
    </row>
    <row r="703" spans="13:13" ht="15.75" customHeight="1">
      <c r="M703" s="370"/>
    </row>
    <row r="704" spans="13:13" ht="15.75" customHeight="1">
      <c r="M704" s="370"/>
    </row>
    <row r="705" spans="13:13" ht="15.75" customHeight="1">
      <c r="M705" s="370"/>
    </row>
    <row r="706" spans="13:13" ht="15.75" customHeight="1">
      <c r="M706" s="370"/>
    </row>
    <row r="707" spans="13:13" ht="15.75" customHeight="1">
      <c r="M707" s="370"/>
    </row>
    <row r="708" spans="13:13" ht="15.75" customHeight="1">
      <c r="M708" s="370"/>
    </row>
    <row r="709" spans="13:13" ht="15.75" customHeight="1">
      <c r="M709" s="370"/>
    </row>
    <row r="710" spans="13:13" ht="15.75" customHeight="1">
      <c r="M710" s="370"/>
    </row>
    <row r="711" spans="13:13" ht="15.75" customHeight="1">
      <c r="M711" s="370"/>
    </row>
    <row r="712" spans="13:13" ht="15.75" customHeight="1">
      <c r="M712" s="370"/>
    </row>
    <row r="713" spans="13:13" ht="15.75" customHeight="1">
      <c r="M713" s="370"/>
    </row>
    <row r="714" spans="13:13" ht="15.75" customHeight="1">
      <c r="M714" s="370"/>
    </row>
    <row r="715" spans="13:13" ht="15.75" customHeight="1">
      <c r="M715" s="370"/>
    </row>
    <row r="716" spans="13:13" ht="15.75" customHeight="1">
      <c r="M716" s="370"/>
    </row>
    <row r="717" spans="13:13" ht="15.75" customHeight="1">
      <c r="M717" s="370"/>
    </row>
    <row r="718" spans="13:13" ht="15.75" customHeight="1">
      <c r="M718" s="370"/>
    </row>
    <row r="719" spans="13:13" ht="15.75" customHeight="1">
      <c r="M719" s="370"/>
    </row>
    <row r="720" spans="13:13" ht="15.75" customHeight="1">
      <c r="M720" s="370"/>
    </row>
    <row r="721" spans="13:13" ht="15.75" customHeight="1">
      <c r="M721" s="370"/>
    </row>
    <row r="722" spans="13:13" ht="15.75" customHeight="1">
      <c r="M722" s="370"/>
    </row>
    <row r="723" spans="13:13" ht="15.75" customHeight="1">
      <c r="M723" s="370"/>
    </row>
    <row r="724" spans="13:13" ht="15.75" customHeight="1">
      <c r="M724" s="370"/>
    </row>
    <row r="725" spans="13:13" ht="15.75" customHeight="1">
      <c r="M725" s="370"/>
    </row>
    <row r="726" spans="13:13" ht="15.75" customHeight="1">
      <c r="M726" s="370"/>
    </row>
    <row r="727" spans="13:13" ht="15.75" customHeight="1">
      <c r="M727" s="370"/>
    </row>
    <row r="728" spans="13:13" ht="15.75" customHeight="1">
      <c r="M728" s="370"/>
    </row>
    <row r="729" spans="13:13" ht="15.75" customHeight="1">
      <c r="M729" s="370"/>
    </row>
    <row r="730" spans="13:13" ht="15.75" customHeight="1">
      <c r="M730" s="370"/>
    </row>
    <row r="731" spans="13:13" ht="15.75" customHeight="1">
      <c r="M731" s="370"/>
    </row>
    <row r="732" spans="13:13" ht="15.75" customHeight="1">
      <c r="M732" s="370"/>
    </row>
    <row r="733" spans="13:13" ht="15.75" customHeight="1">
      <c r="M733" s="370"/>
    </row>
    <row r="734" spans="13:13" ht="15.75" customHeight="1">
      <c r="M734" s="370"/>
    </row>
    <row r="735" spans="13:13" ht="15.75" customHeight="1">
      <c r="M735" s="370"/>
    </row>
    <row r="736" spans="13:13" ht="15.75" customHeight="1">
      <c r="M736" s="370"/>
    </row>
    <row r="737" spans="13:13" ht="15.75" customHeight="1">
      <c r="M737" s="370"/>
    </row>
    <row r="738" spans="13:13" ht="15.75" customHeight="1">
      <c r="M738" s="370"/>
    </row>
    <row r="739" spans="13:13" ht="15.75" customHeight="1">
      <c r="M739" s="370"/>
    </row>
    <row r="740" spans="13:13" ht="15.75" customHeight="1">
      <c r="M740" s="370"/>
    </row>
    <row r="741" spans="13:13" ht="15.75" customHeight="1">
      <c r="M741" s="370"/>
    </row>
    <row r="742" spans="13:13" ht="15.75" customHeight="1">
      <c r="M742" s="370"/>
    </row>
    <row r="743" spans="13:13" ht="15.75" customHeight="1">
      <c r="M743" s="370"/>
    </row>
    <row r="744" spans="13:13" ht="15.75" customHeight="1">
      <c r="M744" s="370"/>
    </row>
    <row r="745" spans="13:13" ht="15.75" customHeight="1">
      <c r="M745" s="370"/>
    </row>
    <row r="746" spans="13:13" ht="15.75" customHeight="1">
      <c r="M746" s="370"/>
    </row>
    <row r="747" spans="13:13" ht="15.75" customHeight="1">
      <c r="M747" s="370"/>
    </row>
    <row r="748" spans="13:13" ht="15.75" customHeight="1">
      <c r="M748" s="370"/>
    </row>
    <row r="749" spans="13:13" ht="15.75" customHeight="1">
      <c r="M749" s="370"/>
    </row>
    <row r="750" spans="13:13" ht="15.75" customHeight="1">
      <c r="M750" s="370"/>
    </row>
    <row r="751" spans="13:13" ht="15.75" customHeight="1">
      <c r="M751" s="370"/>
    </row>
    <row r="752" spans="13:13" ht="15.75" customHeight="1">
      <c r="M752" s="370"/>
    </row>
    <row r="753" spans="13:13" ht="15.75" customHeight="1">
      <c r="M753" s="370"/>
    </row>
    <row r="754" spans="13:13" ht="15.75" customHeight="1">
      <c r="M754" s="370"/>
    </row>
    <row r="755" spans="13:13" ht="15.75" customHeight="1">
      <c r="M755" s="370"/>
    </row>
    <row r="756" spans="13:13" ht="15.75" customHeight="1">
      <c r="M756" s="370"/>
    </row>
    <row r="757" spans="13:13" ht="15.75" customHeight="1">
      <c r="M757" s="370"/>
    </row>
    <row r="758" spans="13:13" ht="15.75" customHeight="1">
      <c r="M758" s="370"/>
    </row>
    <row r="759" spans="13:13" ht="15.75" customHeight="1">
      <c r="M759" s="370"/>
    </row>
    <row r="760" spans="13:13" ht="15.75" customHeight="1">
      <c r="M760" s="370"/>
    </row>
    <row r="761" spans="13:13" ht="15.75" customHeight="1">
      <c r="M761" s="370"/>
    </row>
    <row r="762" spans="13:13" ht="15.75" customHeight="1">
      <c r="M762" s="370"/>
    </row>
    <row r="763" spans="13:13" ht="15.75" customHeight="1">
      <c r="M763" s="370"/>
    </row>
    <row r="764" spans="13:13" ht="15.75" customHeight="1">
      <c r="M764" s="370"/>
    </row>
    <row r="765" spans="13:13" ht="15.75" customHeight="1">
      <c r="M765" s="370"/>
    </row>
    <row r="766" spans="13:13" ht="15.75" customHeight="1">
      <c r="M766" s="370"/>
    </row>
    <row r="767" spans="13:13" ht="15.75" customHeight="1">
      <c r="M767" s="370"/>
    </row>
    <row r="768" spans="13:13" ht="15.75" customHeight="1">
      <c r="M768" s="370"/>
    </row>
    <row r="769" spans="13:13" ht="15.75" customHeight="1">
      <c r="M769" s="370"/>
    </row>
    <row r="770" spans="13:13" ht="15.75" customHeight="1">
      <c r="M770" s="370"/>
    </row>
    <row r="771" spans="13:13" ht="15.75" customHeight="1">
      <c r="M771" s="370"/>
    </row>
    <row r="772" spans="13:13" ht="15.75" customHeight="1">
      <c r="M772" s="370"/>
    </row>
    <row r="773" spans="13:13" ht="15.75" customHeight="1">
      <c r="M773" s="370"/>
    </row>
    <row r="774" spans="13:13" ht="15.75" customHeight="1">
      <c r="M774" s="370"/>
    </row>
    <row r="775" spans="13:13" ht="15.75" customHeight="1">
      <c r="M775" s="370"/>
    </row>
    <row r="776" spans="13:13" ht="15.75" customHeight="1">
      <c r="M776" s="370"/>
    </row>
    <row r="777" spans="13:13" ht="15.75" customHeight="1">
      <c r="M777" s="370"/>
    </row>
    <row r="778" spans="13:13" ht="15.75" customHeight="1">
      <c r="M778" s="370"/>
    </row>
    <row r="779" spans="13:13" ht="15.75" customHeight="1">
      <c r="M779" s="370"/>
    </row>
    <row r="780" spans="13:13" ht="15.75" customHeight="1">
      <c r="M780" s="370"/>
    </row>
    <row r="781" spans="13:13" ht="15.75" customHeight="1">
      <c r="M781" s="370"/>
    </row>
    <row r="782" spans="13:13" ht="15.75" customHeight="1">
      <c r="M782" s="370"/>
    </row>
    <row r="783" spans="13:13" ht="15.75" customHeight="1">
      <c r="M783" s="370"/>
    </row>
    <row r="784" spans="13:13" ht="15.75" customHeight="1">
      <c r="M784" s="370"/>
    </row>
    <row r="785" spans="13:13" ht="15.75" customHeight="1">
      <c r="M785" s="370"/>
    </row>
    <row r="786" spans="13:13" ht="15.75" customHeight="1">
      <c r="M786" s="370"/>
    </row>
    <row r="787" spans="13:13" ht="15.75" customHeight="1">
      <c r="M787" s="370"/>
    </row>
    <row r="788" spans="13:13" ht="15.75" customHeight="1">
      <c r="M788" s="370"/>
    </row>
    <row r="789" spans="13:13" ht="15.75" customHeight="1">
      <c r="M789" s="370"/>
    </row>
    <row r="790" spans="13:13" ht="15.75" customHeight="1">
      <c r="M790" s="370"/>
    </row>
    <row r="791" spans="13:13" ht="15.75" customHeight="1">
      <c r="M791" s="370"/>
    </row>
    <row r="792" spans="13:13" ht="15.75" customHeight="1">
      <c r="M792" s="370"/>
    </row>
    <row r="793" spans="13:13" ht="15.75" customHeight="1">
      <c r="M793" s="370"/>
    </row>
    <row r="794" spans="13:13" ht="15.75" customHeight="1">
      <c r="M794" s="370"/>
    </row>
    <row r="795" spans="13:13" ht="15.75" customHeight="1">
      <c r="M795" s="370"/>
    </row>
    <row r="796" spans="13:13" ht="15.75" customHeight="1">
      <c r="M796" s="370"/>
    </row>
    <row r="797" spans="13:13" ht="15.75" customHeight="1">
      <c r="M797" s="370"/>
    </row>
    <row r="798" spans="13:13" ht="15.75" customHeight="1">
      <c r="M798" s="370"/>
    </row>
    <row r="799" spans="13:13" ht="15.75" customHeight="1">
      <c r="M799" s="370"/>
    </row>
    <row r="800" spans="13:13" ht="15.75" customHeight="1">
      <c r="M800" s="370"/>
    </row>
    <row r="801" spans="13:13" ht="15.75" customHeight="1">
      <c r="M801" s="370"/>
    </row>
    <row r="802" spans="13:13" ht="15.75" customHeight="1">
      <c r="M802" s="370"/>
    </row>
    <row r="803" spans="13:13" ht="15.75" customHeight="1">
      <c r="M803" s="370"/>
    </row>
    <row r="804" spans="13:13" ht="15.75" customHeight="1">
      <c r="M804" s="370"/>
    </row>
    <row r="805" spans="13:13" ht="15.75" customHeight="1">
      <c r="M805" s="370"/>
    </row>
    <row r="806" spans="13:13" ht="15.75" customHeight="1">
      <c r="M806" s="370"/>
    </row>
    <row r="807" spans="13:13" ht="15.75" customHeight="1">
      <c r="M807" s="370"/>
    </row>
    <row r="808" spans="13:13" ht="15.75" customHeight="1">
      <c r="M808" s="370"/>
    </row>
    <row r="809" spans="13:13" ht="15.75" customHeight="1">
      <c r="M809" s="370"/>
    </row>
    <row r="810" spans="13:13" ht="15.75" customHeight="1">
      <c r="M810" s="370"/>
    </row>
    <row r="811" spans="13:13" ht="15.75" customHeight="1">
      <c r="M811" s="370"/>
    </row>
    <row r="812" spans="13:13" ht="15.75" customHeight="1">
      <c r="M812" s="370"/>
    </row>
    <row r="813" spans="13:13" ht="15.75" customHeight="1">
      <c r="M813" s="370"/>
    </row>
    <row r="814" spans="13:13" ht="15.75" customHeight="1">
      <c r="M814" s="370"/>
    </row>
    <row r="815" spans="13:13" ht="15.75" customHeight="1">
      <c r="M815" s="370"/>
    </row>
    <row r="816" spans="13:13" ht="15.75" customHeight="1">
      <c r="M816" s="370"/>
    </row>
    <row r="817" spans="13:13" ht="15.75" customHeight="1">
      <c r="M817" s="370"/>
    </row>
    <row r="818" spans="13:13" ht="15.75" customHeight="1">
      <c r="M818" s="370"/>
    </row>
    <row r="819" spans="13:13" ht="15.75" customHeight="1">
      <c r="M819" s="370"/>
    </row>
    <row r="820" spans="13:13" ht="15.75" customHeight="1">
      <c r="M820" s="370"/>
    </row>
    <row r="821" spans="13:13" ht="15.75" customHeight="1">
      <c r="M821" s="370"/>
    </row>
    <row r="822" spans="13:13" ht="15.75" customHeight="1">
      <c r="M822" s="370"/>
    </row>
    <row r="823" spans="13:13" ht="15.75" customHeight="1">
      <c r="M823" s="370"/>
    </row>
    <row r="824" spans="13:13" ht="15.75" customHeight="1">
      <c r="M824" s="370"/>
    </row>
    <row r="825" spans="13:13" ht="15.75" customHeight="1">
      <c r="M825" s="370"/>
    </row>
    <row r="826" spans="13:13" ht="15.75" customHeight="1">
      <c r="M826" s="370"/>
    </row>
    <row r="827" spans="13:13" ht="15.75" customHeight="1">
      <c r="M827" s="370"/>
    </row>
    <row r="828" spans="13:13" ht="15.75" customHeight="1">
      <c r="M828" s="370"/>
    </row>
    <row r="829" spans="13:13" ht="15.75" customHeight="1">
      <c r="M829" s="370"/>
    </row>
    <row r="830" spans="13:13" ht="15.75" customHeight="1">
      <c r="M830" s="370"/>
    </row>
    <row r="831" spans="13:13" ht="15.75" customHeight="1">
      <c r="M831" s="370"/>
    </row>
    <row r="832" spans="13:13" ht="15.75" customHeight="1">
      <c r="M832" s="370"/>
    </row>
    <row r="833" spans="13:13" ht="15.75" customHeight="1">
      <c r="M833" s="370"/>
    </row>
    <row r="834" spans="13:13" ht="15.75" customHeight="1">
      <c r="M834" s="370"/>
    </row>
    <row r="835" spans="13:13" ht="15.75" customHeight="1">
      <c r="M835" s="370"/>
    </row>
    <row r="836" spans="13:13" ht="15.75" customHeight="1">
      <c r="M836" s="370"/>
    </row>
    <row r="837" spans="13:13" ht="15.75" customHeight="1">
      <c r="M837" s="370"/>
    </row>
    <row r="838" spans="13:13" ht="15.75" customHeight="1">
      <c r="M838" s="370"/>
    </row>
    <row r="839" spans="13:13" ht="15.75" customHeight="1">
      <c r="M839" s="370"/>
    </row>
    <row r="840" spans="13:13" ht="15.75" customHeight="1">
      <c r="M840" s="370"/>
    </row>
    <row r="841" spans="13:13" ht="15.75" customHeight="1">
      <c r="M841" s="370"/>
    </row>
    <row r="842" spans="13:13" ht="15.75" customHeight="1">
      <c r="M842" s="370"/>
    </row>
    <row r="843" spans="13:13" ht="15.75" customHeight="1">
      <c r="M843" s="370"/>
    </row>
    <row r="844" spans="13:13" ht="15.75" customHeight="1">
      <c r="M844" s="370"/>
    </row>
    <row r="845" spans="13:13" ht="15.75" customHeight="1">
      <c r="M845" s="370"/>
    </row>
    <row r="846" spans="13:13" ht="15.75" customHeight="1">
      <c r="M846" s="370"/>
    </row>
    <row r="847" spans="13:13" ht="15.75" customHeight="1">
      <c r="M847" s="370"/>
    </row>
    <row r="848" spans="13:13" ht="15.75" customHeight="1">
      <c r="M848" s="370"/>
    </row>
    <row r="849" spans="13:13" ht="15.75" customHeight="1">
      <c r="M849" s="370"/>
    </row>
    <row r="850" spans="13:13" ht="15.75" customHeight="1">
      <c r="M850" s="370"/>
    </row>
    <row r="851" spans="13:13" ht="15.75" customHeight="1">
      <c r="M851" s="370"/>
    </row>
    <row r="852" spans="13:13" ht="15.75" customHeight="1">
      <c r="M852" s="370"/>
    </row>
    <row r="853" spans="13:13" ht="15.75" customHeight="1">
      <c r="M853" s="370"/>
    </row>
    <row r="854" spans="13:13" ht="15.75" customHeight="1">
      <c r="M854" s="370"/>
    </row>
    <row r="855" spans="13:13" ht="15.75" customHeight="1">
      <c r="M855" s="370"/>
    </row>
    <row r="856" spans="13:13" ht="15.75" customHeight="1">
      <c r="M856" s="370"/>
    </row>
    <row r="857" spans="13:13" ht="15.75" customHeight="1">
      <c r="M857" s="370"/>
    </row>
    <row r="858" spans="13:13" ht="15.75" customHeight="1">
      <c r="M858" s="370"/>
    </row>
    <row r="859" spans="13:13" ht="15.75" customHeight="1">
      <c r="M859" s="370"/>
    </row>
    <row r="860" spans="13:13" ht="15.75" customHeight="1">
      <c r="M860" s="370"/>
    </row>
    <row r="861" spans="13:13" ht="15.75" customHeight="1">
      <c r="M861" s="370"/>
    </row>
    <row r="862" spans="13:13" ht="15.75" customHeight="1">
      <c r="M862" s="370"/>
    </row>
    <row r="863" spans="13:13" ht="15.75" customHeight="1">
      <c r="M863" s="370"/>
    </row>
    <row r="864" spans="13:13" ht="15.75" customHeight="1">
      <c r="M864" s="370"/>
    </row>
    <row r="865" spans="13:13" ht="15.75" customHeight="1">
      <c r="M865" s="370"/>
    </row>
    <row r="866" spans="13:13" ht="15.75" customHeight="1">
      <c r="M866" s="370"/>
    </row>
    <row r="867" spans="13:13" ht="15.75" customHeight="1">
      <c r="M867" s="370"/>
    </row>
    <row r="868" spans="13:13" ht="15.75" customHeight="1">
      <c r="M868" s="370"/>
    </row>
    <row r="869" spans="13:13" ht="15.75" customHeight="1">
      <c r="M869" s="370"/>
    </row>
    <row r="870" spans="13:13" ht="15.75" customHeight="1">
      <c r="M870" s="370"/>
    </row>
    <row r="871" spans="13:13" ht="15.75" customHeight="1">
      <c r="M871" s="370"/>
    </row>
    <row r="872" spans="13:13" ht="15.75" customHeight="1">
      <c r="M872" s="370"/>
    </row>
    <row r="873" spans="13:13" ht="15.75" customHeight="1">
      <c r="M873" s="370"/>
    </row>
    <row r="874" spans="13:13" ht="15.75" customHeight="1">
      <c r="M874" s="370"/>
    </row>
    <row r="875" spans="13:13" ht="15.75" customHeight="1">
      <c r="M875" s="370"/>
    </row>
    <row r="876" spans="13:13" ht="15.75" customHeight="1">
      <c r="M876" s="370"/>
    </row>
    <row r="877" spans="13:13" ht="15.75" customHeight="1">
      <c r="M877" s="370"/>
    </row>
    <row r="878" spans="13:13" ht="15.75" customHeight="1">
      <c r="M878" s="370"/>
    </row>
    <row r="879" spans="13:13" ht="15.75" customHeight="1">
      <c r="M879" s="370"/>
    </row>
    <row r="880" spans="13:13" ht="15.75" customHeight="1">
      <c r="M880" s="370"/>
    </row>
    <row r="881" spans="13:13" ht="15.75" customHeight="1">
      <c r="M881" s="370"/>
    </row>
    <row r="882" spans="13:13" ht="15.75" customHeight="1">
      <c r="M882" s="370"/>
    </row>
    <row r="883" spans="13:13" ht="15.75" customHeight="1">
      <c r="M883" s="370"/>
    </row>
    <row r="884" spans="13:13" ht="15.75" customHeight="1">
      <c r="M884" s="370"/>
    </row>
    <row r="885" spans="13:13" ht="15.75" customHeight="1">
      <c r="M885" s="370"/>
    </row>
    <row r="886" spans="13:13" ht="15.75" customHeight="1">
      <c r="M886" s="370"/>
    </row>
    <row r="887" spans="13:13" ht="15.75" customHeight="1">
      <c r="M887" s="370"/>
    </row>
    <row r="888" spans="13:13" ht="15.75" customHeight="1">
      <c r="M888" s="370"/>
    </row>
    <row r="889" spans="13:13" ht="15.75" customHeight="1">
      <c r="M889" s="370"/>
    </row>
    <row r="890" spans="13:13" ht="15.75" customHeight="1">
      <c r="M890" s="370"/>
    </row>
    <row r="891" spans="13:13" ht="15.75" customHeight="1">
      <c r="M891" s="370"/>
    </row>
    <row r="892" spans="13:13" ht="15.75" customHeight="1">
      <c r="M892" s="370"/>
    </row>
    <row r="893" spans="13:13" ht="15.75" customHeight="1">
      <c r="M893" s="370"/>
    </row>
    <row r="894" spans="13:13" ht="15.75" customHeight="1">
      <c r="M894" s="370"/>
    </row>
    <row r="895" spans="13:13" ht="15.75" customHeight="1">
      <c r="M895" s="370"/>
    </row>
    <row r="896" spans="13:13" ht="15.75" customHeight="1">
      <c r="M896" s="370"/>
    </row>
    <row r="897" spans="13:13" ht="15.75" customHeight="1">
      <c r="M897" s="370"/>
    </row>
    <row r="898" spans="13:13" ht="15.75" customHeight="1">
      <c r="M898" s="370"/>
    </row>
    <row r="899" spans="13:13" ht="15.75" customHeight="1">
      <c r="M899" s="370"/>
    </row>
    <row r="900" spans="13:13" ht="15.75" customHeight="1">
      <c r="M900" s="370"/>
    </row>
    <row r="901" spans="13:13" ht="15.75" customHeight="1">
      <c r="M901" s="370"/>
    </row>
    <row r="902" spans="13:13" ht="15.75" customHeight="1">
      <c r="M902" s="370"/>
    </row>
    <row r="903" spans="13:13" ht="15.75" customHeight="1">
      <c r="M903" s="370"/>
    </row>
    <row r="904" spans="13:13" ht="15.75" customHeight="1">
      <c r="M904" s="370"/>
    </row>
    <row r="905" spans="13:13" ht="15.75" customHeight="1">
      <c r="M905" s="370"/>
    </row>
    <row r="906" spans="13:13" ht="15.75" customHeight="1">
      <c r="M906" s="370"/>
    </row>
    <row r="907" spans="13:13" ht="15.75" customHeight="1">
      <c r="M907" s="370"/>
    </row>
    <row r="908" spans="13:13" ht="15.75" customHeight="1">
      <c r="M908" s="370"/>
    </row>
    <row r="909" spans="13:13" ht="15.75" customHeight="1">
      <c r="M909" s="370"/>
    </row>
    <row r="910" spans="13:13" ht="15.75" customHeight="1">
      <c r="M910" s="370"/>
    </row>
    <row r="911" spans="13:13" ht="15.75" customHeight="1">
      <c r="M911" s="370"/>
    </row>
    <row r="912" spans="13:13" ht="15.75" customHeight="1">
      <c r="M912" s="370"/>
    </row>
    <row r="913" spans="13:13" ht="15.75" customHeight="1">
      <c r="M913" s="370"/>
    </row>
    <row r="914" spans="13:13" ht="15.75" customHeight="1">
      <c r="M914" s="370"/>
    </row>
    <row r="915" spans="13:13" ht="15.75" customHeight="1">
      <c r="M915" s="370"/>
    </row>
    <row r="916" spans="13:13" ht="15.75" customHeight="1">
      <c r="M916" s="370"/>
    </row>
    <row r="917" spans="13:13" ht="15.75" customHeight="1">
      <c r="M917" s="370"/>
    </row>
    <row r="918" spans="13:13" ht="15.75" customHeight="1">
      <c r="M918" s="370"/>
    </row>
    <row r="919" spans="13:13" ht="15.75" customHeight="1">
      <c r="M919" s="370"/>
    </row>
    <row r="920" spans="13:13" ht="15.75" customHeight="1">
      <c r="M920" s="370"/>
    </row>
    <row r="921" spans="13:13" ht="15.75" customHeight="1">
      <c r="M921" s="370"/>
    </row>
    <row r="922" spans="13:13" ht="15.75" customHeight="1">
      <c r="M922" s="370"/>
    </row>
    <row r="923" spans="13:13" ht="15.75" customHeight="1">
      <c r="M923" s="370"/>
    </row>
    <row r="924" spans="13:13" ht="15.75" customHeight="1">
      <c r="M924" s="370"/>
    </row>
    <row r="925" spans="13:13" ht="15.75" customHeight="1">
      <c r="M925" s="370"/>
    </row>
    <row r="926" spans="13:13" ht="15.75" customHeight="1">
      <c r="M926" s="370"/>
    </row>
    <row r="927" spans="13:13" ht="15.75" customHeight="1">
      <c r="M927" s="370"/>
    </row>
    <row r="928" spans="13:13" ht="15.75" customHeight="1">
      <c r="M928" s="370"/>
    </row>
    <row r="929" spans="13:13" ht="15.75" customHeight="1">
      <c r="M929" s="370"/>
    </row>
    <row r="930" spans="13:13" ht="15.75" customHeight="1">
      <c r="M930" s="370"/>
    </row>
    <row r="931" spans="13:13" ht="15.75" customHeight="1">
      <c r="M931" s="370"/>
    </row>
    <row r="932" spans="13:13" ht="15.75" customHeight="1">
      <c r="M932" s="370"/>
    </row>
    <row r="933" spans="13:13" ht="15.75" customHeight="1">
      <c r="M933" s="370"/>
    </row>
    <row r="934" spans="13:13" ht="15.75" customHeight="1">
      <c r="M934" s="370"/>
    </row>
    <row r="935" spans="13:13" ht="15.75" customHeight="1">
      <c r="M935" s="370"/>
    </row>
    <row r="936" spans="13:13" ht="15.75" customHeight="1">
      <c r="M936" s="370"/>
    </row>
    <row r="937" spans="13:13" ht="15.75" customHeight="1">
      <c r="M937" s="370"/>
    </row>
    <row r="938" spans="13:13" ht="15.75" customHeight="1">
      <c r="M938" s="370"/>
    </row>
    <row r="939" spans="13:13" ht="15.75" customHeight="1">
      <c r="M939" s="370"/>
    </row>
    <row r="940" spans="13:13" ht="15.75" customHeight="1">
      <c r="M940" s="370"/>
    </row>
    <row r="941" spans="13:13" ht="15.75" customHeight="1">
      <c r="M941" s="370"/>
    </row>
    <row r="942" spans="13:13" ht="15.75" customHeight="1">
      <c r="M942" s="370"/>
    </row>
    <row r="943" spans="13:13" ht="15.75" customHeight="1">
      <c r="M943" s="370"/>
    </row>
    <row r="944" spans="13:13" ht="15.75" customHeight="1">
      <c r="M944" s="370"/>
    </row>
    <row r="945" spans="13:13" ht="15.75" customHeight="1">
      <c r="M945" s="370"/>
    </row>
    <row r="946" spans="13:13" ht="15.75" customHeight="1">
      <c r="M946" s="370"/>
    </row>
    <row r="947" spans="13:13" ht="15.75" customHeight="1">
      <c r="M947" s="370"/>
    </row>
    <row r="948" spans="13:13" ht="15.75" customHeight="1">
      <c r="M948" s="370"/>
    </row>
    <row r="949" spans="13:13" ht="15.75" customHeight="1">
      <c r="M949" s="370"/>
    </row>
    <row r="950" spans="13:13" ht="15.75" customHeight="1">
      <c r="M950" s="370"/>
    </row>
    <row r="951" spans="13:13" ht="15.75" customHeight="1">
      <c r="M951" s="370"/>
    </row>
    <row r="952" spans="13:13" ht="15.75" customHeight="1">
      <c r="M952" s="370"/>
    </row>
    <row r="953" spans="13:13" ht="15.75" customHeight="1">
      <c r="M953" s="370"/>
    </row>
    <row r="954" spans="13:13" ht="15.75" customHeight="1">
      <c r="M954" s="370"/>
    </row>
    <row r="955" spans="13:13" ht="15.75" customHeight="1">
      <c r="M955" s="370"/>
    </row>
    <row r="956" spans="13:13" ht="15.75" customHeight="1">
      <c r="M956" s="370"/>
    </row>
    <row r="957" spans="13:13" ht="15.75" customHeight="1">
      <c r="M957" s="370"/>
    </row>
    <row r="958" spans="13:13" ht="15.75" customHeight="1">
      <c r="M958" s="370"/>
    </row>
    <row r="959" spans="13:13" ht="15.75" customHeight="1">
      <c r="M959" s="370"/>
    </row>
    <row r="960" spans="13:13" ht="15.75" customHeight="1">
      <c r="M960" s="370"/>
    </row>
    <row r="961" spans="13:13" ht="15.75" customHeight="1">
      <c r="M961" s="370"/>
    </row>
    <row r="962" spans="13:13" ht="15.75" customHeight="1">
      <c r="M962" s="370"/>
    </row>
    <row r="963" spans="13:13" ht="15.75" customHeight="1">
      <c r="M963" s="370"/>
    </row>
    <row r="964" spans="13:13" ht="15.75" customHeight="1">
      <c r="M964" s="370"/>
    </row>
    <row r="965" spans="13:13" ht="15.75" customHeight="1">
      <c r="M965" s="370"/>
    </row>
    <row r="966" spans="13:13" ht="15.75" customHeight="1">
      <c r="M966" s="370"/>
    </row>
    <row r="967" spans="13:13" ht="15.75" customHeight="1">
      <c r="M967" s="370"/>
    </row>
    <row r="968" spans="13:13" ht="15.75" customHeight="1">
      <c r="M968" s="370"/>
    </row>
    <row r="969" spans="13:13" ht="15.75" customHeight="1">
      <c r="M969" s="370"/>
    </row>
    <row r="970" spans="13:13" ht="15.75" customHeight="1">
      <c r="M970" s="370"/>
    </row>
    <row r="971" spans="13:13" ht="15.75" customHeight="1">
      <c r="M971" s="370"/>
    </row>
    <row r="972" spans="13:13" ht="15.75" customHeight="1">
      <c r="M972" s="370"/>
    </row>
    <row r="973" spans="13:13" ht="15.75" customHeight="1">
      <c r="M973" s="370"/>
    </row>
    <row r="974" spans="13:13" ht="15.75" customHeight="1">
      <c r="M974" s="370"/>
    </row>
    <row r="975" spans="13:13" ht="15.75" customHeight="1">
      <c r="M975" s="370"/>
    </row>
    <row r="976" spans="13:13" ht="15.75" customHeight="1">
      <c r="M976" s="370"/>
    </row>
    <row r="977" spans="13:13" ht="15.75" customHeight="1">
      <c r="M977" s="370"/>
    </row>
    <row r="978" spans="13:13" ht="15.75" customHeight="1">
      <c r="M978" s="370"/>
    </row>
    <row r="979" spans="13:13" ht="15.75" customHeight="1">
      <c r="M979" s="370"/>
    </row>
    <row r="980" spans="13:13" ht="15.75" customHeight="1">
      <c r="M980" s="370"/>
    </row>
    <row r="981" spans="13:13" ht="15.75" customHeight="1">
      <c r="M981" s="370"/>
    </row>
    <row r="982" spans="13:13" ht="15.75" customHeight="1">
      <c r="M982" s="370"/>
    </row>
    <row r="983" spans="13:13" ht="15.75" customHeight="1">
      <c r="M983" s="370"/>
    </row>
    <row r="984" spans="13:13" ht="15.75" customHeight="1">
      <c r="M984" s="370"/>
    </row>
    <row r="985" spans="13:13" ht="15.75" customHeight="1">
      <c r="M985" s="370"/>
    </row>
    <row r="986" spans="13:13" ht="15.75" customHeight="1">
      <c r="M986" s="370"/>
    </row>
    <row r="987" spans="13:13" ht="15.75" customHeight="1">
      <c r="M987" s="370"/>
    </row>
    <row r="988" spans="13:13" ht="15.75" customHeight="1">
      <c r="M988" s="370"/>
    </row>
    <row r="989" spans="13:13" ht="15.75" customHeight="1">
      <c r="M989" s="370"/>
    </row>
    <row r="990" spans="13:13" ht="15.75" customHeight="1">
      <c r="M990" s="370"/>
    </row>
    <row r="991" spans="13:13" ht="15.75" customHeight="1">
      <c r="M991" s="370"/>
    </row>
    <row r="992" spans="13:13" ht="15.75" customHeight="1">
      <c r="M992" s="370"/>
    </row>
    <row r="993" spans="13:13" ht="15.75" customHeight="1">
      <c r="M993" s="370"/>
    </row>
    <row r="994" spans="13:13" ht="15.75" customHeight="1">
      <c r="M994" s="370"/>
    </row>
    <row r="995" spans="13:13" ht="15.75" customHeight="1">
      <c r="M995" s="370"/>
    </row>
    <row r="996" spans="13:13" ht="15.75" customHeight="1">
      <c r="M996" s="370"/>
    </row>
    <row r="997" spans="13:13" ht="15.75" customHeight="1">
      <c r="M997" s="370"/>
    </row>
    <row r="998" spans="13:13" ht="15.75" customHeight="1">
      <c r="M998" s="370"/>
    </row>
    <row r="999" spans="13:13" ht="15.75" customHeight="1">
      <c r="M999" s="370"/>
    </row>
    <row r="1000" spans="13:13" ht="15.75" customHeight="1">
      <c r="M1000" s="370"/>
    </row>
  </sheetData>
  <autoFilter ref="N6:O6" xr:uid="{00000000-0009-0000-0000-000001000000}"/>
  <mergeCells count="47">
    <mergeCell ref="B1:K1"/>
    <mergeCell ref="C2:D2"/>
    <mergeCell ref="L2:M2"/>
    <mergeCell ref="B3:N3"/>
    <mergeCell ref="C4:K5"/>
    <mergeCell ref="N4:O4"/>
    <mergeCell ref="L6:M6"/>
    <mergeCell ref="I40:I50"/>
    <mergeCell ref="E2:F2"/>
    <mergeCell ref="F7:F17"/>
    <mergeCell ref="F18:F28"/>
    <mergeCell ref="F29:F39"/>
    <mergeCell ref="F40:F50"/>
    <mergeCell ref="F51:F61"/>
    <mergeCell ref="I51:I61"/>
    <mergeCell ref="F62:F72"/>
    <mergeCell ref="I62:I72"/>
    <mergeCell ref="F73:F83"/>
    <mergeCell ref="I73:I83"/>
    <mergeCell ref="I84:I94"/>
    <mergeCell ref="I95:I105"/>
    <mergeCell ref="F84:F94"/>
    <mergeCell ref="F95:F105"/>
    <mergeCell ref="F106:F116"/>
    <mergeCell ref="F117:F127"/>
    <mergeCell ref="F128:F138"/>
    <mergeCell ref="F139:F149"/>
    <mergeCell ref="F150:F160"/>
    <mergeCell ref="F161:F171"/>
    <mergeCell ref="F172:F182"/>
    <mergeCell ref="F183:F193"/>
    <mergeCell ref="F194:F204"/>
    <mergeCell ref="F205:F215"/>
    <mergeCell ref="F216:F226"/>
    <mergeCell ref="F227:F237"/>
    <mergeCell ref="F315:F325"/>
    <mergeCell ref="F326:F336"/>
    <mergeCell ref="F337:F347"/>
    <mergeCell ref="F348:F358"/>
    <mergeCell ref="B361:N363"/>
    <mergeCell ref="F238:F248"/>
    <mergeCell ref="F249:F259"/>
    <mergeCell ref="F260:F270"/>
    <mergeCell ref="F271:F281"/>
    <mergeCell ref="F282:F292"/>
    <mergeCell ref="F293:F303"/>
    <mergeCell ref="F304:F314"/>
  </mergeCells>
  <phoneticPr fontId="37"/>
  <pageMargins left="0.23622047244094491" right="0.23622047244094491" top="0.28999999999999998" bottom="0.2" header="0" footer="0"/>
  <pageSetup paperSize="9" scale="60" orientation="portrait"/>
  <headerFooter>
    <oddFooter>&amp;R&amp;D</oddFooter>
  </headerFooter>
  <ignoredErrors>
    <ignoredError sqref="D13:E358 D7:E12 C106:C142"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zoomScaleNormal="100" workbookViewId="0">
      <pane ySplit="6" topLeftCell="A7" activePane="bottomLeft" state="frozen"/>
      <selection pane="bottomLeft" activeCell="B2" sqref="B2"/>
    </sheetView>
  </sheetViews>
  <sheetFormatPr defaultColWidth="14.42578125" defaultRowHeight="15" customHeight="1"/>
  <cols>
    <col min="1" max="1" width="5.42578125" customWidth="1"/>
    <col min="2" max="3" width="6.42578125" customWidth="1"/>
    <col min="4" max="4" width="7.140625" customWidth="1"/>
    <col min="5" max="5" width="19.5703125" customWidth="1"/>
    <col min="6" max="6" width="27.140625" customWidth="1"/>
    <col min="7" max="7" width="17.42578125" customWidth="1"/>
    <col min="8" max="8" width="5.140625" customWidth="1"/>
    <col min="9" max="9" width="20.5703125" customWidth="1"/>
    <col min="10" max="10" width="7.140625" customWidth="1"/>
    <col min="11" max="11" width="11.42578125" customWidth="1"/>
    <col min="12" max="12" width="6.5703125" customWidth="1"/>
    <col min="13" max="13" width="4.140625" customWidth="1"/>
    <col min="14" max="14" width="10.5703125" customWidth="1"/>
    <col min="15" max="15" width="12.85546875" customWidth="1"/>
    <col min="16" max="16" width="9.85546875" customWidth="1"/>
    <col min="17" max="17" width="13" customWidth="1"/>
    <col min="18" max="18" width="6.42578125" customWidth="1"/>
    <col min="19" max="26" width="12.42578125" customWidth="1"/>
  </cols>
  <sheetData>
    <row r="1" spans="1:18" ht="53.25" customHeight="1">
      <c r="A1" s="1"/>
      <c r="B1" s="705" t="s">
        <v>1</v>
      </c>
      <c r="C1" s="689"/>
      <c r="D1" s="689"/>
      <c r="E1" s="689"/>
      <c r="F1" s="689"/>
      <c r="G1" s="689"/>
      <c r="H1" s="689"/>
      <c r="I1" s="689"/>
      <c r="J1" s="689"/>
      <c r="K1" s="689"/>
      <c r="L1" s="2"/>
      <c r="M1" s="3"/>
      <c r="N1" s="4" t="str">
        <f>ドッグキャリー!N1</f>
        <v>2026/8/25 更新</v>
      </c>
      <c r="O1" s="1"/>
      <c r="P1" s="1"/>
    </row>
    <row r="2" spans="1:18" ht="49.5" customHeight="1">
      <c r="A2" s="1"/>
      <c r="B2" s="2"/>
      <c r="C2" s="707" t="s">
        <v>4</v>
      </c>
      <c r="D2" s="708"/>
      <c r="E2" s="709"/>
      <c r="F2" s="710"/>
      <c r="G2" s="5" t="s">
        <v>5</v>
      </c>
      <c r="H2" s="6" t="s">
        <v>6</v>
      </c>
      <c r="I2" s="7"/>
      <c r="J2" s="8" t="s">
        <v>8</v>
      </c>
      <c r="K2" s="9"/>
      <c r="L2" s="702" t="s">
        <v>9</v>
      </c>
      <c r="M2" s="689"/>
      <c r="N2" s="9"/>
      <c r="O2" s="10" t="s">
        <v>10</v>
      </c>
      <c r="P2" s="1"/>
      <c r="Q2" s="11"/>
    </row>
    <row r="3" spans="1:18" ht="26.25" customHeight="1">
      <c r="A3" s="1"/>
      <c r="B3" s="702" t="s">
        <v>11</v>
      </c>
      <c r="C3" s="689"/>
      <c r="D3" s="689"/>
      <c r="E3" s="689"/>
      <c r="F3" s="689"/>
      <c r="G3" s="689"/>
      <c r="H3" s="689"/>
      <c r="I3" s="689"/>
      <c r="J3" s="689"/>
      <c r="K3" s="689"/>
      <c r="L3" s="689"/>
      <c r="M3" s="689"/>
      <c r="N3" s="689"/>
      <c r="O3" s="12"/>
      <c r="P3" s="1"/>
    </row>
    <row r="4" spans="1:18" ht="43.5" customHeight="1">
      <c r="A4" s="1"/>
      <c r="B4" s="8"/>
      <c r="C4" s="699" t="s">
        <v>15</v>
      </c>
      <c r="D4" s="689"/>
      <c r="E4" s="689"/>
      <c r="F4" s="689"/>
      <c r="G4" s="689"/>
      <c r="H4" s="689"/>
      <c r="I4" s="689"/>
      <c r="J4" s="689"/>
      <c r="K4" s="689"/>
      <c r="L4" s="13"/>
      <c r="M4" s="14"/>
      <c r="N4" s="701"/>
      <c r="O4" s="689"/>
      <c r="P4" s="1"/>
    </row>
    <row r="5" spans="1:18" ht="24" customHeight="1">
      <c r="A5" s="1"/>
      <c r="B5" s="15"/>
      <c r="C5" s="700"/>
      <c r="D5" s="700"/>
      <c r="E5" s="700"/>
      <c r="F5" s="700"/>
      <c r="G5" s="700"/>
      <c r="H5" s="700"/>
      <c r="I5" s="700"/>
      <c r="J5" s="700"/>
      <c r="K5" s="700"/>
      <c r="L5" s="13"/>
      <c r="M5" s="14"/>
      <c r="N5" s="16"/>
      <c r="O5" s="1"/>
      <c r="P5" s="1"/>
    </row>
    <row r="6" spans="1:18" s="553" customFormat="1" ht="27" customHeight="1" thickBot="1">
      <c r="A6" s="545"/>
      <c r="B6" s="546" t="s">
        <v>19</v>
      </c>
      <c r="C6" s="547" t="s">
        <v>20</v>
      </c>
      <c r="D6" s="547" t="s">
        <v>21</v>
      </c>
      <c r="E6" s="546" t="s">
        <v>22</v>
      </c>
      <c r="F6" s="546" t="s">
        <v>23</v>
      </c>
      <c r="G6" s="548" t="s">
        <v>24</v>
      </c>
      <c r="H6" s="546" t="s">
        <v>25</v>
      </c>
      <c r="I6" s="549" t="s">
        <v>26</v>
      </c>
      <c r="J6" s="550" t="s">
        <v>27</v>
      </c>
      <c r="K6" s="551" t="s">
        <v>28</v>
      </c>
      <c r="L6" s="703" t="s">
        <v>29</v>
      </c>
      <c r="M6" s="704"/>
      <c r="N6" s="552" t="s">
        <v>30</v>
      </c>
      <c r="R6" s="554"/>
    </row>
    <row r="7" spans="1:18" ht="18" customHeight="1" thickTop="1">
      <c r="B7" s="22">
        <v>5605</v>
      </c>
      <c r="C7" s="20" t="s">
        <v>35</v>
      </c>
      <c r="D7" s="24" t="s">
        <v>36</v>
      </c>
      <c r="E7" s="26" t="s">
        <v>39</v>
      </c>
      <c r="F7" s="714" t="s">
        <v>1464</v>
      </c>
      <c r="G7" s="22" t="s">
        <v>43</v>
      </c>
      <c r="H7" s="22" t="s">
        <v>45</v>
      </c>
      <c r="I7" s="659" t="s">
        <v>1578</v>
      </c>
      <c r="J7" s="563">
        <v>1</v>
      </c>
      <c r="K7" s="582">
        <v>4800</v>
      </c>
      <c r="L7" s="583" t="str">
        <f t="shared" ref="L7:L31" si="0">IFERROR(IF(N7=0,"",ROUNDUP(N7/J7,0)),"")</f>
        <v/>
      </c>
      <c r="M7" s="584" t="s">
        <v>47</v>
      </c>
      <c r="N7" s="30"/>
      <c r="O7" s="31"/>
    </row>
    <row r="8" spans="1:18" ht="18" customHeight="1">
      <c r="B8" s="32">
        <v>5605</v>
      </c>
      <c r="C8" s="37" t="s">
        <v>35</v>
      </c>
      <c r="D8" s="39" t="s">
        <v>48</v>
      </c>
      <c r="E8" s="41" t="s">
        <v>51</v>
      </c>
      <c r="F8" s="712"/>
      <c r="G8" s="32" t="s">
        <v>43</v>
      </c>
      <c r="H8" s="32" t="s">
        <v>54</v>
      </c>
      <c r="I8" s="657"/>
      <c r="J8" s="32">
        <v>1</v>
      </c>
      <c r="K8" s="585">
        <v>5800</v>
      </c>
      <c r="L8" s="586" t="str">
        <f t="shared" si="0"/>
        <v/>
      </c>
      <c r="M8" s="587" t="s">
        <v>47</v>
      </c>
      <c r="N8" s="42"/>
    </row>
    <row r="9" spans="1:18" ht="18" customHeight="1">
      <c r="B9" s="32">
        <v>5605</v>
      </c>
      <c r="C9" s="37" t="s">
        <v>35</v>
      </c>
      <c r="D9" s="39" t="s">
        <v>57</v>
      </c>
      <c r="E9" s="37" t="s">
        <v>58</v>
      </c>
      <c r="F9" s="712"/>
      <c r="G9" s="32" t="s">
        <v>43</v>
      </c>
      <c r="H9" s="32" t="s">
        <v>59</v>
      </c>
      <c r="I9" s="657"/>
      <c r="J9" s="32">
        <v>1</v>
      </c>
      <c r="K9" s="585">
        <v>6800</v>
      </c>
      <c r="L9" s="588" t="str">
        <f t="shared" si="0"/>
        <v/>
      </c>
      <c r="M9" s="587" t="s">
        <v>47</v>
      </c>
      <c r="N9" s="42"/>
    </row>
    <row r="10" spans="1:18" ht="18" customHeight="1">
      <c r="B10" s="32">
        <v>5605</v>
      </c>
      <c r="C10" s="37" t="s">
        <v>61</v>
      </c>
      <c r="D10" s="24" t="s">
        <v>36</v>
      </c>
      <c r="E10" s="37" t="s">
        <v>63</v>
      </c>
      <c r="F10" s="712"/>
      <c r="G10" s="32" t="s">
        <v>65</v>
      </c>
      <c r="H10" s="32" t="s">
        <v>45</v>
      </c>
      <c r="I10" s="659" t="s">
        <v>1578</v>
      </c>
      <c r="J10" s="32">
        <v>1</v>
      </c>
      <c r="K10" s="585">
        <v>4800</v>
      </c>
      <c r="L10" s="586" t="str">
        <f t="shared" si="0"/>
        <v/>
      </c>
      <c r="M10" s="587" t="s">
        <v>47</v>
      </c>
      <c r="N10" s="42"/>
    </row>
    <row r="11" spans="1:18" ht="18" customHeight="1">
      <c r="B11" s="32">
        <v>5605</v>
      </c>
      <c r="C11" s="37" t="s">
        <v>61</v>
      </c>
      <c r="D11" s="39" t="s">
        <v>48</v>
      </c>
      <c r="E11" s="26" t="s">
        <v>70</v>
      </c>
      <c r="F11" s="712"/>
      <c r="G11" s="32" t="s">
        <v>65</v>
      </c>
      <c r="H11" s="32" t="s">
        <v>54</v>
      </c>
      <c r="I11" s="659" t="s">
        <v>1578</v>
      </c>
      <c r="J11" s="32">
        <v>1</v>
      </c>
      <c r="K11" s="585">
        <v>5800</v>
      </c>
      <c r="L11" s="586" t="str">
        <f t="shared" si="0"/>
        <v/>
      </c>
      <c r="M11" s="587" t="s">
        <v>47</v>
      </c>
      <c r="N11" s="42"/>
    </row>
    <row r="12" spans="1:18" ht="18" customHeight="1">
      <c r="B12" s="38">
        <v>5605</v>
      </c>
      <c r="C12" s="40" t="s">
        <v>61</v>
      </c>
      <c r="D12" s="47" t="s">
        <v>57</v>
      </c>
      <c r="E12" s="41" t="s">
        <v>74</v>
      </c>
      <c r="F12" s="726"/>
      <c r="G12" s="38" t="s">
        <v>65</v>
      </c>
      <c r="H12" s="38" t="s">
        <v>59</v>
      </c>
      <c r="I12" s="559"/>
      <c r="J12" s="38">
        <v>1</v>
      </c>
      <c r="K12" s="589">
        <v>6800</v>
      </c>
      <c r="L12" s="590" t="str">
        <f t="shared" si="0"/>
        <v/>
      </c>
      <c r="M12" s="591" t="s">
        <v>47</v>
      </c>
      <c r="N12" s="51"/>
    </row>
    <row r="13" spans="1:18" ht="18" customHeight="1">
      <c r="B13" s="22">
        <v>5606</v>
      </c>
      <c r="C13" s="20" t="s">
        <v>35</v>
      </c>
      <c r="D13" s="20" t="s">
        <v>37</v>
      </c>
      <c r="E13" s="25" t="s">
        <v>82</v>
      </c>
      <c r="F13" s="678" t="s">
        <v>1465</v>
      </c>
      <c r="G13" s="32" t="s">
        <v>43</v>
      </c>
      <c r="H13" s="54" t="s">
        <v>42</v>
      </c>
      <c r="I13" s="658"/>
      <c r="J13" s="32">
        <v>1</v>
      </c>
      <c r="K13" s="582">
        <v>3600</v>
      </c>
      <c r="L13" s="586" t="str">
        <f t="shared" si="0"/>
        <v/>
      </c>
      <c r="M13" s="592" t="s">
        <v>47</v>
      </c>
      <c r="N13" s="42"/>
    </row>
    <row r="14" spans="1:18" ht="18" customHeight="1">
      <c r="B14" s="38">
        <v>5606</v>
      </c>
      <c r="C14" s="40" t="s">
        <v>61</v>
      </c>
      <c r="D14" s="40" t="s">
        <v>37</v>
      </c>
      <c r="E14" s="40" t="s">
        <v>97</v>
      </c>
      <c r="F14" s="680"/>
      <c r="G14" s="38" t="s">
        <v>65</v>
      </c>
      <c r="H14" s="57" t="s">
        <v>42</v>
      </c>
      <c r="I14" s="559"/>
      <c r="J14" s="38">
        <v>1</v>
      </c>
      <c r="K14" s="589">
        <v>3600</v>
      </c>
      <c r="L14" s="590" t="str">
        <f t="shared" si="0"/>
        <v/>
      </c>
      <c r="M14" s="591" t="s">
        <v>47</v>
      </c>
      <c r="N14" s="51"/>
    </row>
    <row r="15" spans="1:18" ht="18" customHeight="1">
      <c r="B15" s="22">
        <v>5607</v>
      </c>
      <c r="C15" s="20" t="s">
        <v>72</v>
      </c>
      <c r="D15" s="20" t="s">
        <v>37</v>
      </c>
      <c r="E15" s="25" t="s">
        <v>103</v>
      </c>
      <c r="F15" s="678" t="s">
        <v>1466</v>
      </c>
      <c r="G15" s="32" t="s">
        <v>104</v>
      </c>
      <c r="H15" s="54" t="s">
        <v>42</v>
      </c>
      <c r="I15" s="658"/>
      <c r="J15" s="32">
        <v>1</v>
      </c>
      <c r="K15" s="119">
        <v>2700</v>
      </c>
      <c r="L15" s="586" t="str">
        <f t="shared" si="0"/>
        <v/>
      </c>
      <c r="M15" s="592" t="s">
        <v>47</v>
      </c>
      <c r="N15" s="42"/>
    </row>
    <row r="16" spans="1:18" ht="18" customHeight="1">
      <c r="B16" s="38">
        <v>5607</v>
      </c>
      <c r="C16" s="40" t="s">
        <v>111</v>
      </c>
      <c r="D16" s="40" t="s">
        <v>37</v>
      </c>
      <c r="E16" s="40" t="s">
        <v>112</v>
      </c>
      <c r="F16" s="680"/>
      <c r="G16" s="38" t="s">
        <v>113</v>
      </c>
      <c r="H16" s="57" t="s">
        <v>42</v>
      </c>
      <c r="I16" s="559"/>
      <c r="J16" s="38">
        <v>1</v>
      </c>
      <c r="K16" s="589">
        <v>2700</v>
      </c>
      <c r="L16" s="590" t="str">
        <f t="shared" si="0"/>
        <v/>
      </c>
      <c r="M16" s="591" t="s">
        <v>47</v>
      </c>
      <c r="N16" s="51"/>
    </row>
    <row r="17" spans="1:26" ht="18" customHeight="1">
      <c r="B17" s="22">
        <v>5508</v>
      </c>
      <c r="C17" s="20" t="s">
        <v>92</v>
      </c>
      <c r="D17" s="24" t="s">
        <v>72</v>
      </c>
      <c r="E17" s="20" t="s">
        <v>118</v>
      </c>
      <c r="F17" s="714" t="s">
        <v>1467</v>
      </c>
      <c r="G17" s="22" t="s">
        <v>121</v>
      </c>
      <c r="H17" s="22" t="s">
        <v>42</v>
      </c>
      <c r="I17" s="641" t="s">
        <v>1569</v>
      </c>
      <c r="J17" s="22">
        <v>1</v>
      </c>
      <c r="K17" s="73">
        <v>12000</v>
      </c>
      <c r="L17" s="75" t="str">
        <f t="shared" si="0"/>
        <v/>
      </c>
      <c r="M17" s="77" t="s">
        <v>47</v>
      </c>
      <c r="N17" s="79"/>
    </row>
    <row r="18" spans="1:26" ht="18" customHeight="1">
      <c r="B18" s="38">
        <v>5508</v>
      </c>
      <c r="C18" s="40" t="s">
        <v>35</v>
      </c>
      <c r="D18" s="47" t="s">
        <v>72</v>
      </c>
      <c r="E18" s="40" t="s">
        <v>127</v>
      </c>
      <c r="F18" s="726"/>
      <c r="G18" s="38" t="s">
        <v>43</v>
      </c>
      <c r="H18" s="74" t="s">
        <v>42</v>
      </c>
      <c r="I18" s="83"/>
      <c r="J18" s="38">
        <v>1</v>
      </c>
      <c r="K18" s="84">
        <v>12000</v>
      </c>
      <c r="L18" s="86" t="str">
        <f t="shared" si="0"/>
        <v/>
      </c>
      <c r="M18" s="87" t="s">
        <v>47</v>
      </c>
      <c r="N18" s="88"/>
    </row>
    <row r="19" spans="1:26" ht="18" customHeight="1">
      <c r="B19" s="21">
        <v>5506</v>
      </c>
      <c r="C19" s="25" t="s">
        <v>76</v>
      </c>
      <c r="D19" s="23" t="s">
        <v>37</v>
      </c>
      <c r="E19" s="20" t="s">
        <v>134</v>
      </c>
      <c r="F19" s="722" t="s">
        <v>1468</v>
      </c>
      <c r="G19" s="21" t="s">
        <v>79</v>
      </c>
      <c r="H19" s="22" t="s">
        <v>42</v>
      </c>
      <c r="I19" s="90"/>
      <c r="J19" s="21">
        <v>1</v>
      </c>
      <c r="K19" s="91">
        <v>4900</v>
      </c>
      <c r="L19" s="75" t="str">
        <f t="shared" si="0"/>
        <v/>
      </c>
      <c r="M19" s="92" t="s">
        <v>47</v>
      </c>
      <c r="N19" s="93"/>
    </row>
    <row r="20" spans="1:26" ht="18" customHeight="1">
      <c r="B20" s="38">
        <v>5506</v>
      </c>
      <c r="C20" s="40" t="s">
        <v>119</v>
      </c>
      <c r="D20" s="47" t="s">
        <v>37</v>
      </c>
      <c r="E20" s="40" t="s">
        <v>141</v>
      </c>
      <c r="F20" s="726"/>
      <c r="G20" s="38" t="s">
        <v>123</v>
      </c>
      <c r="H20" s="74" t="s">
        <v>42</v>
      </c>
      <c r="I20" s="96"/>
      <c r="J20" s="38">
        <v>1</v>
      </c>
      <c r="K20" s="84">
        <v>4900</v>
      </c>
      <c r="L20" s="86" t="str">
        <f t="shared" si="0"/>
        <v/>
      </c>
      <c r="M20" s="87" t="s">
        <v>47</v>
      </c>
      <c r="N20" s="88"/>
    </row>
    <row r="21" spans="1:26" ht="18" customHeight="1">
      <c r="A21" s="82"/>
      <c r="B21" s="64">
        <v>5601</v>
      </c>
      <c r="C21" s="25" t="s">
        <v>143</v>
      </c>
      <c r="D21" s="25" t="s">
        <v>36</v>
      </c>
      <c r="E21" s="25" t="s">
        <v>145</v>
      </c>
      <c r="F21" s="722" t="s">
        <v>1469</v>
      </c>
      <c r="G21" s="64" t="s">
        <v>148</v>
      </c>
      <c r="H21" s="64" t="s">
        <v>45</v>
      </c>
      <c r="I21" s="101"/>
      <c r="J21" s="21">
        <v>1</v>
      </c>
      <c r="K21" s="102">
        <v>3000</v>
      </c>
      <c r="L21" s="104" t="str">
        <f t="shared" si="0"/>
        <v/>
      </c>
      <c r="M21" s="77" t="s">
        <v>47</v>
      </c>
      <c r="N21" s="79"/>
      <c r="O21" s="105"/>
      <c r="P21" s="82"/>
      <c r="Q21" s="82"/>
      <c r="R21" s="82"/>
      <c r="S21" s="82"/>
      <c r="T21" s="82"/>
      <c r="U21" s="82"/>
      <c r="V21" s="82"/>
      <c r="W21" s="82"/>
      <c r="X21" s="82"/>
      <c r="Y21" s="82"/>
      <c r="Z21" s="82"/>
    </row>
    <row r="22" spans="1:26" ht="18" customHeight="1">
      <c r="A22" s="82"/>
      <c r="B22" s="100">
        <v>5601</v>
      </c>
      <c r="C22" s="20" t="s">
        <v>143</v>
      </c>
      <c r="D22" s="109" t="s">
        <v>48</v>
      </c>
      <c r="E22" s="37" t="s">
        <v>155</v>
      </c>
      <c r="F22" s="712"/>
      <c r="G22" s="32" t="s">
        <v>148</v>
      </c>
      <c r="H22" s="32" t="s">
        <v>54</v>
      </c>
      <c r="I22" s="112"/>
      <c r="J22" s="64">
        <v>1</v>
      </c>
      <c r="K22" s="113">
        <v>3900</v>
      </c>
      <c r="L22" s="114" t="str">
        <f t="shared" si="0"/>
        <v/>
      </c>
      <c r="M22" s="116" t="s">
        <v>47</v>
      </c>
      <c r="N22" s="118"/>
      <c r="O22" s="82"/>
      <c r="P22" s="82"/>
      <c r="Q22" s="82"/>
      <c r="R22" s="82"/>
      <c r="S22" s="82"/>
      <c r="T22" s="82"/>
      <c r="U22" s="82"/>
      <c r="V22" s="82"/>
      <c r="W22" s="82"/>
      <c r="X22" s="82"/>
      <c r="Y22" s="82"/>
      <c r="Z22" s="82"/>
    </row>
    <row r="23" spans="1:26" ht="18" customHeight="1">
      <c r="A23" s="82"/>
      <c r="B23" s="32">
        <v>5601</v>
      </c>
      <c r="C23" s="37" t="s">
        <v>143</v>
      </c>
      <c r="D23" s="99" t="s">
        <v>57</v>
      </c>
      <c r="E23" s="37" t="s">
        <v>165</v>
      </c>
      <c r="F23" s="712"/>
      <c r="G23" s="32" t="s">
        <v>148</v>
      </c>
      <c r="H23" s="32" t="s">
        <v>59</v>
      </c>
      <c r="I23" s="641" t="s">
        <v>1574</v>
      </c>
      <c r="J23" s="32">
        <v>1</v>
      </c>
      <c r="K23" s="126">
        <v>4800</v>
      </c>
      <c r="L23" s="127" t="str">
        <f t="shared" si="0"/>
        <v/>
      </c>
      <c r="M23" s="116" t="s">
        <v>47</v>
      </c>
      <c r="N23" s="118"/>
      <c r="O23" s="82"/>
      <c r="P23" s="82"/>
      <c r="Q23" s="82"/>
      <c r="R23" s="82"/>
      <c r="S23" s="82"/>
      <c r="T23" s="82"/>
      <c r="U23" s="82"/>
      <c r="V23" s="82"/>
      <c r="W23" s="82"/>
      <c r="X23" s="82"/>
      <c r="Y23" s="82"/>
      <c r="Z23" s="82"/>
    </row>
    <row r="24" spans="1:26" ht="18" customHeight="1">
      <c r="A24" s="82"/>
      <c r="B24" s="22">
        <v>5601</v>
      </c>
      <c r="C24" s="37" t="s">
        <v>172</v>
      </c>
      <c r="D24" s="99" t="s">
        <v>36</v>
      </c>
      <c r="E24" s="37" t="s">
        <v>173</v>
      </c>
      <c r="F24" s="712"/>
      <c r="G24" s="32" t="s">
        <v>174</v>
      </c>
      <c r="H24" s="64" t="s">
        <v>45</v>
      </c>
      <c r="I24" s="123"/>
      <c r="J24" s="64">
        <v>1</v>
      </c>
      <c r="K24" s="102">
        <v>3000</v>
      </c>
      <c r="L24" s="114" t="str">
        <f t="shared" si="0"/>
        <v/>
      </c>
      <c r="M24" s="77" t="s">
        <v>47</v>
      </c>
      <c r="N24" s="118"/>
      <c r="O24" s="82"/>
      <c r="P24" s="82"/>
      <c r="Q24" s="82"/>
      <c r="R24" s="82"/>
      <c r="S24" s="82"/>
      <c r="T24" s="82"/>
      <c r="U24" s="82"/>
      <c r="V24" s="82"/>
      <c r="W24" s="82"/>
      <c r="X24" s="82"/>
      <c r="Y24" s="82"/>
      <c r="Z24" s="82"/>
    </row>
    <row r="25" spans="1:26" ht="18" customHeight="1">
      <c r="A25" s="82"/>
      <c r="B25" s="22">
        <v>5601</v>
      </c>
      <c r="C25" s="37" t="s">
        <v>172</v>
      </c>
      <c r="D25" s="135" t="s">
        <v>48</v>
      </c>
      <c r="E25" s="37" t="s">
        <v>181</v>
      </c>
      <c r="F25" s="712"/>
      <c r="G25" s="32" t="s">
        <v>174</v>
      </c>
      <c r="H25" s="32" t="s">
        <v>54</v>
      </c>
      <c r="I25" s="112"/>
      <c r="J25" s="32">
        <v>1</v>
      </c>
      <c r="K25" s="137">
        <v>3900</v>
      </c>
      <c r="L25" s="114" t="str">
        <f t="shared" si="0"/>
        <v/>
      </c>
      <c r="M25" s="116" t="s">
        <v>47</v>
      </c>
      <c r="N25" s="118"/>
      <c r="O25" s="82"/>
      <c r="P25" s="82"/>
      <c r="Q25" s="82"/>
      <c r="R25" s="82"/>
      <c r="S25" s="82"/>
      <c r="T25" s="82"/>
      <c r="U25" s="82"/>
      <c r="V25" s="82"/>
      <c r="W25" s="82"/>
      <c r="X25" s="82"/>
      <c r="Y25" s="82"/>
      <c r="Z25" s="82"/>
    </row>
    <row r="26" spans="1:26" ht="18" customHeight="1">
      <c r="B26" s="74">
        <v>5601</v>
      </c>
      <c r="C26" s="141" t="s">
        <v>172</v>
      </c>
      <c r="D26" s="40" t="s">
        <v>57</v>
      </c>
      <c r="E26" s="40" t="s">
        <v>186</v>
      </c>
      <c r="F26" s="726"/>
      <c r="G26" s="74" t="s">
        <v>174</v>
      </c>
      <c r="H26" s="74" t="s">
        <v>59</v>
      </c>
      <c r="I26" s="641" t="s">
        <v>1574</v>
      </c>
      <c r="J26" s="145">
        <v>1</v>
      </c>
      <c r="K26" s="147">
        <v>4800</v>
      </c>
      <c r="L26" s="148" t="str">
        <f t="shared" si="0"/>
        <v/>
      </c>
      <c r="M26" s="87" t="s">
        <v>47</v>
      </c>
      <c r="N26" s="88"/>
    </row>
    <row r="27" spans="1:26" ht="18" customHeight="1">
      <c r="B27" s="150">
        <v>5509</v>
      </c>
      <c r="C27" s="27" t="s">
        <v>31</v>
      </c>
      <c r="D27" s="25" t="s">
        <v>37</v>
      </c>
      <c r="E27" s="20" t="s">
        <v>194</v>
      </c>
      <c r="F27" s="684" t="s">
        <v>1470</v>
      </c>
      <c r="G27" s="21" t="s">
        <v>41</v>
      </c>
      <c r="H27" s="21" t="s">
        <v>42</v>
      </c>
      <c r="I27" s="152"/>
      <c r="J27" s="154">
        <v>1</v>
      </c>
      <c r="K27" s="119">
        <v>4900</v>
      </c>
      <c r="L27" s="75" t="str">
        <f t="shared" si="0"/>
        <v/>
      </c>
      <c r="M27" s="156" t="s">
        <v>47</v>
      </c>
      <c r="N27" s="79"/>
    </row>
    <row r="28" spans="1:26" ht="18" customHeight="1">
      <c r="B28" s="38">
        <v>5509</v>
      </c>
      <c r="C28" s="40" t="s">
        <v>76</v>
      </c>
      <c r="D28" s="141" t="s">
        <v>37</v>
      </c>
      <c r="E28" s="141" t="s">
        <v>199</v>
      </c>
      <c r="F28" s="680"/>
      <c r="G28" s="38" t="s">
        <v>79</v>
      </c>
      <c r="H28" s="38" t="s">
        <v>42</v>
      </c>
      <c r="I28" s="161"/>
      <c r="J28" s="162">
        <v>1</v>
      </c>
      <c r="K28" s="84">
        <v>4900</v>
      </c>
      <c r="L28" s="86" t="str">
        <f t="shared" si="0"/>
        <v/>
      </c>
      <c r="M28" s="165" t="s">
        <v>47</v>
      </c>
      <c r="N28" s="88"/>
    </row>
    <row r="29" spans="1:26" ht="18" customHeight="1">
      <c r="B29" s="22">
        <v>5204</v>
      </c>
      <c r="C29" s="20" t="s">
        <v>31</v>
      </c>
      <c r="D29" s="20" t="s">
        <v>37</v>
      </c>
      <c r="E29" s="167">
        <v>4589750313197</v>
      </c>
      <c r="F29" s="684" t="s">
        <v>1471</v>
      </c>
      <c r="G29" s="18" t="s">
        <v>41</v>
      </c>
      <c r="H29" s="150" t="s">
        <v>42</v>
      </c>
      <c r="I29" s="151"/>
      <c r="J29" s="21">
        <v>1</v>
      </c>
      <c r="K29" s="91">
        <v>12700</v>
      </c>
      <c r="L29" s="174" t="str">
        <f t="shared" si="0"/>
        <v/>
      </c>
      <c r="M29" s="92" t="s">
        <v>47</v>
      </c>
      <c r="N29" s="79"/>
    </row>
    <row r="30" spans="1:26" ht="18" customHeight="1">
      <c r="B30" s="38">
        <v>5204</v>
      </c>
      <c r="C30" s="40" t="s">
        <v>50</v>
      </c>
      <c r="D30" s="40" t="s">
        <v>37</v>
      </c>
      <c r="E30" s="178">
        <v>4589750313203</v>
      </c>
      <c r="F30" s="680"/>
      <c r="G30" s="133" t="s">
        <v>55</v>
      </c>
      <c r="H30" s="38" t="s">
        <v>42</v>
      </c>
      <c r="I30" s="182"/>
      <c r="J30" s="38">
        <v>1</v>
      </c>
      <c r="K30" s="84">
        <v>12700</v>
      </c>
      <c r="L30" s="86" t="str">
        <f t="shared" si="0"/>
        <v/>
      </c>
      <c r="M30" s="87" t="s">
        <v>47</v>
      </c>
      <c r="N30" s="88"/>
    </row>
    <row r="31" spans="1:26" ht="18" customHeight="1">
      <c r="B31" s="22">
        <v>5208</v>
      </c>
      <c r="C31" s="20" t="s">
        <v>31</v>
      </c>
      <c r="D31" s="20" t="s">
        <v>37</v>
      </c>
      <c r="E31" s="167" t="s">
        <v>217</v>
      </c>
      <c r="F31" s="684" t="s">
        <v>1472</v>
      </c>
      <c r="G31" s="22" t="s">
        <v>219</v>
      </c>
      <c r="H31" s="32" t="s">
        <v>42</v>
      </c>
      <c r="I31" s="124"/>
      <c r="J31" s="22">
        <v>1</v>
      </c>
      <c r="K31" s="73">
        <v>8800</v>
      </c>
      <c r="L31" s="128" t="str">
        <f t="shared" si="0"/>
        <v/>
      </c>
      <c r="M31" s="116" t="s">
        <v>47</v>
      </c>
      <c r="N31" s="118"/>
    </row>
    <row r="32" spans="1:26" ht="18" customHeight="1">
      <c r="B32" s="32">
        <v>5208</v>
      </c>
      <c r="C32" s="41" t="s">
        <v>50</v>
      </c>
      <c r="D32" s="37" t="s">
        <v>37</v>
      </c>
      <c r="E32" s="186" t="s">
        <v>224</v>
      </c>
      <c r="F32" s="679"/>
      <c r="G32" s="100" t="s">
        <v>226</v>
      </c>
      <c r="H32" s="32" t="s">
        <v>42</v>
      </c>
      <c r="I32" s="187"/>
      <c r="J32" s="22">
        <v>1</v>
      </c>
      <c r="K32" s="73">
        <v>8800</v>
      </c>
      <c r="L32" s="188"/>
      <c r="M32" s="116" t="s">
        <v>47</v>
      </c>
      <c r="N32" s="118"/>
    </row>
    <row r="33" spans="1:16" ht="18" customHeight="1">
      <c r="B33" s="74">
        <v>5208</v>
      </c>
      <c r="C33" s="40" t="s">
        <v>230</v>
      </c>
      <c r="D33" s="141" t="s">
        <v>37</v>
      </c>
      <c r="E33" s="178" t="s">
        <v>233</v>
      </c>
      <c r="F33" s="680"/>
      <c r="G33" s="38" t="s">
        <v>234</v>
      </c>
      <c r="H33" s="57" t="s">
        <v>42</v>
      </c>
      <c r="I33" s="157"/>
      <c r="J33" s="38">
        <v>1</v>
      </c>
      <c r="K33" s="84">
        <v>8800</v>
      </c>
      <c r="L33" s="86" t="str">
        <f t="shared" ref="L33:L34" si="1">IFERROR(IF(N33=0,"",ROUNDUP(N33/J33,0)),"")</f>
        <v/>
      </c>
      <c r="M33" s="87" t="s">
        <v>47</v>
      </c>
      <c r="N33" s="88"/>
    </row>
    <row r="34" spans="1:16" ht="36" customHeight="1">
      <c r="B34" s="150">
        <v>9401</v>
      </c>
      <c r="C34" s="27" t="s">
        <v>172</v>
      </c>
      <c r="D34" s="27" t="s">
        <v>37</v>
      </c>
      <c r="E34" s="27" t="s">
        <v>241</v>
      </c>
      <c r="F34" s="193" t="s">
        <v>1473</v>
      </c>
      <c r="G34" s="634" t="s">
        <v>244</v>
      </c>
      <c r="H34" s="635" t="s">
        <v>42</v>
      </c>
      <c r="I34" s="636" t="s">
        <v>1571</v>
      </c>
      <c r="J34" s="634">
        <v>1</v>
      </c>
      <c r="K34" s="637">
        <v>6500</v>
      </c>
      <c r="L34" s="638" t="str">
        <f t="shared" si="1"/>
        <v/>
      </c>
      <c r="M34" s="639" t="s">
        <v>47</v>
      </c>
      <c r="N34" s="640"/>
    </row>
    <row r="35" spans="1:16" ht="27" customHeight="1">
      <c r="B35" s="205"/>
      <c r="C35" s="205"/>
      <c r="D35" s="205"/>
      <c r="E35" s="205"/>
      <c r="F35" s="206"/>
      <c r="G35" s="205"/>
      <c r="H35" s="11"/>
      <c r="I35" s="205"/>
      <c r="J35" s="205"/>
      <c r="K35" s="205"/>
      <c r="L35" s="11"/>
      <c r="M35" s="209"/>
      <c r="N35" s="213">
        <f>SUM(N7:N34)</f>
        <v>0</v>
      </c>
    </row>
    <row r="36" spans="1:16" ht="15.75" customHeight="1">
      <c r="A36" s="1"/>
      <c r="B36" s="1" t="s">
        <v>255</v>
      </c>
      <c r="C36" s="214"/>
      <c r="D36" s="214"/>
      <c r="E36" s="1"/>
      <c r="F36" s="1"/>
      <c r="G36" s="1"/>
      <c r="H36" s="215"/>
      <c r="I36" s="1"/>
      <c r="J36" s="1"/>
      <c r="K36" s="216"/>
      <c r="L36" s="216"/>
      <c r="M36" s="217"/>
      <c r="N36" s="8"/>
      <c r="O36" s="1"/>
      <c r="P36" s="1"/>
    </row>
    <row r="37" spans="1:16" ht="15.75" customHeight="1">
      <c r="A37" s="1"/>
      <c r="B37" s="685"/>
      <c r="C37" s="686"/>
      <c r="D37" s="686"/>
      <c r="E37" s="686"/>
      <c r="F37" s="686"/>
      <c r="G37" s="686"/>
      <c r="H37" s="686"/>
      <c r="I37" s="686"/>
      <c r="J37" s="686"/>
      <c r="K37" s="686"/>
      <c r="L37" s="686"/>
      <c r="M37" s="686"/>
      <c r="N37" s="687"/>
      <c r="O37" s="1"/>
      <c r="P37" s="1"/>
    </row>
    <row r="38" spans="1:16" ht="15.75" customHeight="1">
      <c r="A38" s="1"/>
      <c r="B38" s="688"/>
      <c r="C38" s="689"/>
      <c r="D38" s="689"/>
      <c r="E38" s="689"/>
      <c r="F38" s="689"/>
      <c r="G38" s="689"/>
      <c r="H38" s="689"/>
      <c r="I38" s="689"/>
      <c r="J38" s="689"/>
      <c r="K38" s="689"/>
      <c r="L38" s="689"/>
      <c r="M38" s="689"/>
      <c r="N38" s="690"/>
      <c r="O38" s="1"/>
      <c r="P38" s="1"/>
    </row>
    <row r="39" spans="1:16" ht="23.25" customHeight="1">
      <c r="A39" s="1"/>
      <c r="B39" s="691"/>
      <c r="C39" s="692"/>
      <c r="D39" s="692"/>
      <c r="E39" s="692"/>
      <c r="F39" s="692"/>
      <c r="G39" s="692"/>
      <c r="H39" s="692"/>
      <c r="I39" s="692"/>
      <c r="J39" s="692"/>
      <c r="K39" s="692"/>
      <c r="L39" s="692"/>
      <c r="M39" s="692"/>
      <c r="N39" s="693"/>
      <c r="O39" s="1"/>
      <c r="P39" s="1"/>
    </row>
    <row r="40" spans="1:16" ht="15.75" customHeight="1">
      <c r="A40" s="1"/>
      <c r="B40" s="1"/>
      <c r="C40" s="214"/>
      <c r="D40" s="214"/>
      <c r="E40" s="1"/>
      <c r="F40" s="1"/>
      <c r="G40" s="1"/>
      <c r="H40" s="215"/>
      <c r="I40" s="1"/>
      <c r="J40" s="1"/>
      <c r="K40" s="216"/>
      <c r="L40" s="216"/>
      <c r="M40" s="217"/>
      <c r="N40" s="8"/>
      <c r="O40" s="1"/>
      <c r="P40" s="1"/>
    </row>
    <row r="41" spans="1:16" ht="15.75" customHeight="1">
      <c r="A41" s="1"/>
      <c r="B41" s="82" t="s">
        <v>271</v>
      </c>
      <c r="C41" s="82"/>
      <c r="D41" s="82"/>
      <c r="E41" s="82"/>
      <c r="F41" s="82"/>
      <c r="G41" s="82"/>
      <c r="H41" s="82"/>
      <c r="I41" s="82"/>
      <c r="J41" s="82"/>
      <c r="K41" s="216"/>
      <c r="L41" s="216"/>
      <c r="M41" s="217"/>
      <c r="N41" s="8"/>
      <c r="O41" s="1"/>
      <c r="P41" s="1"/>
    </row>
    <row r="42" spans="1:16" ht="15.75" customHeight="1">
      <c r="A42" s="1"/>
      <c r="B42" s="82" t="s">
        <v>274</v>
      </c>
      <c r="C42" s="82"/>
      <c r="D42" s="82"/>
      <c r="E42" s="82"/>
      <c r="F42" s="82"/>
      <c r="G42" s="82"/>
      <c r="H42" s="82"/>
      <c r="I42" s="82"/>
      <c r="J42" s="82"/>
      <c r="K42" s="216"/>
      <c r="L42" s="216"/>
      <c r="M42" s="217"/>
      <c r="N42" s="8"/>
      <c r="O42" s="1"/>
      <c r="P42" s="1"/>
    </row>
    <row r="43" spans="1:16" ht="15.75" customHeight="1">
      <c r="A43" s="1"/>
      <c r="B43" s="82" t="s">
        <v>277</v>
      </c>
      <c r="C43" s="82"/>
      <c r="D43" s="82"/>
      <c r="E43" s="82"/>
      <c r="F43" s="82"/>
      <c r="G43" s="82"/>
      <c r="H43" s="82"/>
      <c r="I43" s="82"/>
      <c r="J43" s="82"/>
      <c r="K43" s="216"/>
      <c r="L43" s="216"/>
      <c r="M43" s="217"/>
      <c r="N43" s="8"/>
      <c r="O43" s="1"/>
      <c r="P43" s="1"/>
    </row>
    <row r="44" spans="1:16" ht="15.75" customHeight="1">
      <c r="A44" s="1"/>
      <c r="B44" s="1"/>
      <c r="C44" s="214"/>
      <c r="D44" s="214"/>
      <c r="E44" s="1"/>
      <c r="F44" s="1"/>
      <c r="G44" s="1"/>
      <c r="H44" s="215"/>
      <c r="I44" s="1"/>
      <c r="J44" s="1"/>
      <c r="K44" s="216"/>
      <c r="L44" s="216"/>
      <c r="M44" s="217"/>
      <c r="N44" s="8"/>
      <c r="O44" s="1"/>
      <c r="P44" s="1"/>
    </row>
    <row r="45" spans="1:16" ht="15.75" customHeight="1">
      <c r="A45" s="1"/>
      <c r="D45" s="227" t="s">
        <v>285</v>
      </c>
      <c r="E45" s="11"/>
      <c r="F45" s="11"/>
      <c r="J45" s="11"/>
      <c r="M45" s="209"/>
      <c r="N45" s="8"/>
      <c r="O45" s="1"/>
      <c r="P45" s="1"/>
    </row>
    <row r="46" spans="1:16" ht="15.75" customHeight="1">
      <c r="A46" s="1"/>
      <c r="D46" s="228" t="s">
        <v>287</v>
      </c>
      <c r="E46" s="229"/>
      <c r="F46" s="229"/>
      <c r="H46" s="230" t="s">
        <v>290</v>
      </c>
      <c r="I46" s="232"/>
      <c r="J46" s="229"/>
      <c r="M46" s="209"/>
      <c r="N46" s="8"/>
      <c r="O46" s="1"/>
      <c r="P46" s="1"/>
    </row>
    <row r="47" spans="1:16" ht="15.75" customHeight="1">
      <c r="A47" s="1"/>
      <c r="D47" s="82"/>
      <c r="E47" s="11"/>
      <c r="F47" s="11"/>
      <c r="G47" s="11"/>
      <c r="H47" s="11"/>
      <c r="I47" s="216"/>
      <c r="J47" s="1"/>
      <c r="K47" s="1"/>
      <c r="L47" s="1"/>
      <c r="M47" s="3"/>
      <c r="N47" s="1"/>
      <c r="O47" s="1"/>
    </row>
    <row r="48" spans="1:16" ht="15.75" customHeight="1">
      <c r="A48" s="1"/>
      <c r="D48" s="233"/>
      <c r="E48" s="11"/>
      <c r="F48" s="234" t="s">
        <v>297</v>
      </c>
      <c r="G48" s="11"/>
      <c r="H48" s="11"/>
      <c r="I48" s="216"/>
      <c r="J48" s="1"/>
      <c r="K48" s="1"/>
      <c r="L48" s="1"/>
      <c r="M48" s="3"/>
      <c r="N48" s="1"/>
      <c r="O48" s="1"/>
    </row>
    <row r="49" spans="13:13" ht="15.75" customHeight="1">
      <c r="M49" s="209"/>
    </row>
    <row r="50" spans="13:13" ht="15.75" customHeight="1">
      <c r="M50" s="209"/>
    </row>
    <row r="51" spans="13:13" ht="15.75" customHeight="1">
      <c r="M51" s="209"/>
    </row>
    <row r="52" spans="13:13" ht="15.75" customHeight="1">
      <c r="M52" s="209"/>
    </row>
    <row r="53" spans="13:13" ht="15.75" customHeight="1">
      <c r="M53" s="209"/>
    </row>
    <row r="54" spans="13:13" ht="15.75" customHeight="1">
      <c r="M54" s="209"/>
    </row>
    <row r="55" spans="13:13" ht="15.75" customHeight="1">
      <c r="M55" s="209"/>
    </row>
    <row r="56" spans="13:13" ht="15.75" customHeight="1">
      <c r="M56" s="209"/>
    </row>
    <row r="57" spans="13:13" ht="15.75" customHeight="1">
      <c r="M57" s="209"/>
    </row>
    <row r="58" spans="13:13" ht="15.75" customHeight="1">
      <c r="M58" s="209"/>
    </row>
    <row r="59" spans="13:13" ht="15.75" customHeight="1">
      <c r="M59" s="209"/>
    </row>
    <row r="60" spans="13:13" ht="15.75" customHeight="1">
      <c r="M60" s="209"/>
    </row>
    <row r="61" spans="13:13" ht="15.75" customHeight="1">
      <c r="M61" s="209"/>
    </row>
    <row r="62" spans="13:13" ht="15.75" customHeight="1">
      <c r="M62" s="209"/>
    </row>
    <row r="63" spans="13:13" ht="15.75" customHeight="1">
      <c r="M63" s="209"/>
    </row>
    <row r="64" spans="13:13" ht="15.75" customHeight="1">
      <c r="M64" s="209"/>
    </row>
    <row r="65" spans="13:13" ht="15.75" customHeight="1">
      <c r="M65" s="209"/>
    </row>
    <row r="66" spans="13:13" ht="15.75" customHeight="1">
      <c r="M66" s="209"/>
    </row>
    <row r="67" spans="13:13" ht="15.75" customHeight="1">
      <c r="M67" s="209"/>
    </row>
    <row r="68" spans="13:13" ht="15.75" customHeight="1">
      <c r="M68" s="209"/>
    </row>
    <row r="69" spans="13:13" ht="15.75" customHeight="1">
      <c r="M69" s="209"/>
    </row>
    <row r="70" spans="13:13" ht="15.75" customHeight="1">
      <c r="M70" s="209"/>
    </row>
    <row r="71" spans="13:13" ht="15.75" customHeight="1">
      <c r="M71" s="209"/>
    </row>
    <row r="72" spans="13:13" ht="15.75" customHeight="1">
      <c r="M72" s="209"/>
    </row>
    <row r="73" spans="13:13" ht="15.75" customHeight="1">
      <c r="M73" s="209"/>
    </row>
    <row r="74" spans="13:13" ht="15.75" customHeight="1">
      <c r="M74" s="209"/>
    </row>
    <row r="75" spans="13:13" ht="15.75" customHeight="1">
      <c r="M75" s="209"/>
    </row>
    <row r="76" spans="13:13" ht="15.75" customHeight="1">
      <c r="M76" s="209"/>
    </row>
    <row r="77" spans="13:13" ht="15.75" customHeight="1">
      <c r="M77" s="209"/>
    </row>
    <row r="78" spans="13:13" ht="15.75" customHeight="1">
      <c r="M78" s="209"/>
    </row>
    <row r="79" spans="13:13" ht="15.75" customHeight="1">
      <c r="M79" s="209"/>
    </row>
    <row r="80" spans="13:13" ht="15.75" customHeight="1">
      <c r="M80" s="209"/>
    </row>
    <row r="81" spans="13:13" ht="15.75" customHeight="1">
      <c r="M81" s="209"/>
    </row>
    <row r="82" spans="13:13" ht="15.75" customHeight="1">
      <c r="M82" s="209"/>
    </row>
    <row r="83" spans="13:13" ht="15.75" customHeight="1">
      <c r="M83" s="209"/>
    </row>
    <row r="84" spans="13:13" ht="15.75" customHeight="1">
      <c r="M84" s="209"/>
    </row>
    <row r="85" spans="13:13" ht="15.75" customHeight="1">
      <c r="M85" s="209"/>
    </row>
    <row r="86" spans="13:13" ht="15.75" customHeight="1">
      <c r="M86" s="209"/>
    </row>
    <row r="87" spans="13:13" ht="15.75" customHeight="1">
      <c r="M87" s="209"/>
    </row>
    <row r="88" spans="13:13" ht="15.75" customHeight="1">
      <c r="M88" s="209"/>
    </row>
    <row r="89" spans="13:13" ht="15.75" customHeight="1">
      <c r="M89" s="209"/>
    </row>
    <row r="90" spans="13:13" ht="15.75" customHeight="1">
      <c r="M90" s="209"/>
    </row>
    <row r="91" spans="13:13" ht="15.75" customHeight="1">
      <c r="M91" s="209"/>
    </row>
    <row r="92" spans="13:13" ht="15.75" customHeight="1">
      <c r="M92" s="209"/>
    </row>
    <row r="93" spans="13:13" ht="15.75" customHeight="1">
      <c r="M93" s="209"/>
    </row>
    <row r="94" spans="13:13" ht="15.75" customHeight="1">
      <c r="M94" s="209"/>
    </row>
    <row r="95" spans="13:13" ht="15.75" customHeight="1">
      <c r="M95" s="209"/>
    </row>
    <row r="96" spans="13:13" ht="15.75" customHeight="1">
      <c r="M96" s="209"/>
    </row>
    <row r="97" spans="13:13" ht="15.75" customHeight="1">
      <c r="M97" s="209"/>
    </row>
    <row r="98" spans="13:13" ht="15.75" customHeight="1">
      <c r="M98" s="209"/>
    </row>
    <row r="99" spans="13:13" ht="15.75" customHeight="1">
      <c r="M99" s="209"/>
    </row>
    <row r="100" spans="13:13" ht="15.75" customHeight="1">
      <c r="M100" s="209"/>
    </row>
    <row r="101" spans="13:13" ht="15.75" customHeight="1">
      <c r="M101" s="209"/>
    </row>
    <row r="102" spans="13:13" ht="15.75" customHeight="1">
      <c r="M102" s="209"/>
    </row>
    <row r="103" spans="13:13" ht="15.75" customHeight="1">
      <c r="M103" s="209"/>
    </row>
    <row r="104" spans="13:13" ht="15.75" customHeight="1">
      <c r="M104" s="209"/>
    </row>
    <row r="105" spans="13:13" ht="15.75" customHeight="1">
      <c r="M105" s="209"/>
    </row>
    <row r="106" spans="13:13" ht="15.75" customHeight="1">
      <c r="M106" s="209"/>
    </row>
    <row r="107" spans="13:13" ht="15.75" customHeight="1">
      <c r="M107" s="209"/>
    </row>
    <row r="108" spans="13:13" ht="15.75" customHeight="1">
      <c r="M108" s="209"/>
    </row>
    <row r="109" spans="13:13" ht="15.75" customHeight="1">
      <c r="M109" s="209"/>
    </row>
    <row r="110" spans="13:13" ht="15.75" customHeight="1">
      <c r="M110" s="209"/>
    </row>
    <row r="111" spans="13:13" ht="15.75" customHeight="1">
      <c r="M111" s="209"/>
    </row>
    <row r="112" spans="13:13" ht="15.75" customHeight="1">
      <c r="M112" s="209"/>
    </row>
    <row r="113" spans="13:13" ht="15.75" customHeight="1">
      <c r="M113" s="209"/>
    </row>
    <row r="114" spans="13:13" ht="15.75" customHeight="1">
      <c r="M114" s="209"/>
    </row>
    <row r="115" spans="13:13" ht="15.75" customHeight="1">
      <c r="M115" s="209"/>
    </row>
    <row r="116" spans="13:13" ht="15.75" customHeight="1">
      <c r="M116" s="209"/>
    </row>
    <row r="117" spans="13:13" ht="15.75" customHeight="1">
      <c r="M117" s="209"/>
    </row>
    <row r="118" spans="13:13" ht="15.75" customHeight="1">
      <c r="M118" s="209"/>
    </row>
    <row r="119" spans="13:13" ht="15.75" customHeight="1">
      <c r="M119" s="209"/>
    </row>
    <row r="120" spans="13:13" ht="15.75" customHeight="1">
      <c r="M120" s="209"/>
    </row>
    <row r="121" spans="13:13" ht="15.75" customHeight="1">
      <c r="M121" s="209"/>
    </row>
    <row r="122" spans="13:13" ht="15.75" customHeight="1">
      <c r="M122" s="209"/>
    </row>
    <row r="123" spans="13:13" ht="15.75" customHeight="1">
      <c r="M123" s="209"/>
    </row>
    <row r="124" spans="13:13" ht="15.75" customHeight="1">
      <c r="M124" s="209"/>
    </row>
    <row r="125" spans="13:13" ht="15.75" customHeight="1">
      <c r="M125" s="209"/>
    </row>
    <row r="126" spans="13:13" ht="15.75" customHeight="1">
      <c r="M126" s="209"/>
    </row>
    <row r="127" spans="13:13" ht="15.75" customHeight="1">
      <c r="M127" s="209"/>
    </row>
    <row r="128" spans="13:13" ht="15.75" customHeight="1">
      <c r="M128" s="209"/>
    </row>
    <row r="129" spans="13:13" ht="15.75" customHeight="1">
      <c r="M129" s="209"/>
    </row>
    <row r="130" spans="13:13" ht="15.75" customHeight="1">
      <c r="M130" s="209"/>
    </row>
    <row r="131" spans="13:13" ht="15.75" customHeight="1">
      <c r="M131" s="209"/>
    </row>
    <row r="132" spans="13:13" ht="15.75" customHeight="1">
      <c r="M132" s="209"/>
    </row>
    <row r="133" spans="13:13" ht="15.75" customHeight="1">
      <c r="M133" s="209"/>
    </row>
    <row r="134" spans="13:13" ht="15.75" customHeight="1">
      <c r="M134" s="209"/>
    </row>
    <row r="135" spans="13:13" ht="15.75" customHeight="1">
      <c r="M135" s="209"/>
    </row>
    <row r="136" spans="13:13" ht="15.75" customHeight="1">
      <c r="M136" s="209"/>
    </row>
    <row r="137" spans="13:13" ht="15.75" customHeight="1">
      <c r="M137" s="209"/>
    </row>
    <row r="138" spans="13:13" ht="15.75" customHeight="1">
      <c r="M138" s="209"/>
    </row>
    <row r="139" spans="13:13" ht="15.75" customHeight="1">
      <c r="M139" s="209"/>
    </row>
    <row r="140" spans="13:13" ht="15.75" customHeight="1">
      <c r="M140" s="209"/>
    </row>
    <row r="141" spans="13:13" ht="15.75" customHeight="1">
      <c r="M141" s="209"/>
    </row>
    <row r="142" spans="13:13" ht="15.75" customHeight="1">
      <c r="M142" s="209"/>
    </row>
    <row r="143" spans="13:13" ht="15.75" customHeight="1">
      <c r="M143" s="209"/>
    </row>
    <row r="144" spans="13:13" ht="15.75" customHeight="1">
      <c r="M144" s="209"/>
    </row>
    <row r="145" spans="13:13" ht="15.75" customHeight="1">
      <c r="M145" s="209"/>
    </row>
    <row r="146" spans="13:13" ht="15.75" customHeight="1">
      <c r="M146" s="209"/>
    </row>
    <row r="147" spans="13:13" ht="15.75" customHeight="1">
      <c r="M147" s="209"/>
    </row>
    <row r="148" spans="13:13" ht="15.75" customHeight="1">
      <c r="M148" s="209"/>
    </row>
    <row r="149" spans="13:13" ht="15.75" customHeight="1">
      <c r="M149" s="209"/>
    </row>
    <row r="150" spans="13:13" ht="15.75" customHeight="1">
      <c r="M150" s="209"/>
    </row>
    <row r="151" spans="13:13" ht="15.75" customHeight="1">
      <c r="M151" s="209"/>
    </row>
    <row r="152" spans="13:13" ht="15.75" customHeight="1">
      <c r="M152" s="209"/>
    </row>
    <row r="153" spans="13:13" ht="15.75" customHeight="1">
      <c r="M153" s="209"/>
    </row>
    <row r="154" spans="13:13" ht="15.75" customHeight="1">
      <c r="M154" s="209"/>
    </row>
    <row r="155" spans="13:13" ht="15.75" customHeight="1">
      <c r="M155" s="209"/>
    </row>
    <row r="156" spans="13:13" ht="15.75" customHeight="1">
      <c r="M156" s="209"/>
    </row>
    <row r="157" spans="13:13" ht="15.75" customHeight="1">
      <c r="M157" s="209"/>
    </row>
    <row r="158" spans="13:13" ht="15.75" customHeight="1">
      <c r="M158" s="209"/>
    </row>
    <row r="159" spans="13:13" ht="15.75" customHeight="1">
      <c r="M159" s="209"/>
    </row>
    <row r="160" spans="13:13" ht="15.75" customHeight="1">
      <c r="M160" s="209"/>
    </row>
    <row r="161" spans="13:13" ht="15.75" customHeight="1">
      <c r="M161" s="209"/>
    </row>
    <row r="162" spans="13:13" ht="15.75" customHeight="1">
      <c r="M162" s="209"/>
    </row>
    <row r="163" spans="13:13" ht="15.75" customHeight="1">
      <c r="M163" s="209"/>
    </row>
    <row r="164" spans="13:13" ht="15.75" customHeight="1">
      <c r="M164" s="209"/>
    </row>
    <row r="165" spans="13:13" ht="15.75" customHeight="1">
      <c r="M165" s="209"/>
    </row>
    <row r="166" spans="13:13" ht="15.75" customHeight="1">
      <c r="M166" s="209"/>
    </row>
    <row r="167" spans="13:13" ht="15.75" customHeight="1">
      <c r="M167" s="209"/>
    </row>
    <row r="168" spans="13:13" ht="15.75" customHeight="1">
      <c r="M168" s="209"/>
    </row>
    <row r="169" spans="13:13" ht="15.75" customHeight="1">
      <c r="M169" s="209"/>
    </row>
    <row r="170" spans="13:13" ht="15.75" customHeight="1">
      <c r="M170" s="209"/>
    </row>
    <row r="171" spans="13:13" ht="15.75" customHeight="1">
      <c r="M171" s="209"/>
    </row>
    <row r="172" spans="13:13" ht="15.75" customHeight="1">
      <c r="M172" s="209"/>
    </row>
    <row r="173" spans="13:13" ht="15.75" customHeight="1">
      <c r="M173" s="209"/>
    </row>
    <row r="174" spans="13:13" ht="15.75" customHeight="1">
      <c r="M174" s="209"/>
    </row>
    <row r="175" spans="13:13" ht="15.75" customHeight="1">
      <c r="M175" s="209"/>
    </row>
    <row r="176" spans="13:13" ht="15.75" customHeight="1">
      <c r="M176" s="209"/>
    </row>
    <row r="177" spans="13:13" ht="15.75" customHeight="1">
      <c r="M177" s="209"/>
    </row>
    <row r="178" spans="13:13" ht="15.75" customHeight="1">
      <c r="M178" s="209"/>
    </row>
    <row r="179" spans="13:13" ht="15.75" customHeight="1">
      <c r="M179" s="209"/>
    </row>
    <row r="180" spans="13:13" ht="15.75" customHeight="1">
      <c r="M180" s="209"/>
    </row>
    <row r="181" spans="13:13" ht="15.75" customHeight="1">
      <c r="M181" s="209"/>
    </row>
    <row r="182" spans="13:13" ht="15.75" customHeight="1">
      <c r="M182" s="209"/>
    </row>
    <row r="183" spans="13:13" ht="15.75" customHeight="1">
      <c r="M183" s="209"/>
    </row>
    <row r="184" spans="13:13" ht="15.75" customHeight="1">
      <c r="M184" s="209"/>
    </row>
    <row r="185" spans="13:13" ht="15.75" customHeight="1">
      <c r="M185" s="209"/>
    </row>
    <row r="186" spans="13:13" ht="15.75" customHeight="1">
      <c r="M186" s="209"/>
    </row>
    <row r="187" spans="13:13" ht="15.75" customHeight="1">
      <c r="M187" s="209"/>
    </row>
    <row r="188" spans="13:13" ht="15.75" customHeight="1">
      <c r="M188" s="209"/>
    </row>
    <row r="189" spans="13:13" ht="15.75" customHeight="1">
      <c r="M189" s="209"/>
    </row>
    <row r="190" spans="13:13" ht="15.75" customHeight="1">
      <c r="M190" s="209"/>
    </row>
    <row r="191" spans="13:13" ht="15.75" customHeight="1">
      <c r="M191" s="209"/>
    </row>
    <row r="192" spans="13:13" ht="15.75" customHeight="1">
      <c r="M192" s="209"/>
    </row>
    <row r="193" spans="13:13" ht="15.75" customHeight="1">
      <c r="M193" s="209"/>
    </row>
    <row r="194" spans="13:13" ht="15.75" customHeight="1">
      <c r="M194" s="209"/>
    </row>
    <row r="195" spans="13:13" ht="15.75" customHeight="1">
      <c r="M195" s="209"/>
    </row>
    <row r="196" spans="13:13" ht="15.75" customHeight="1">
      <c r="M196" s="209"/>
    </row>
    <row r="197" spans="13:13" ht="15.75" customHeight="1">
      <c r="M197" s="209"/>
    </row>
    <row r="198" spans="13:13" ht="15.75" customHeight="1">
      <c r="M198" s="209"/>
    </row>
    <row r="199" spans="13:13" ht="15.75" customHeight="1">
      <c r="M199" s="209"/>
    </row>
    <row r="200" spans="13:13" ht="15.75" customHeight="1">
      <c r="M200" s="209"/>
    </row>
    <row r="201" spans="13:13" ht="15.75" customHeight="1">
      <c r="M201" s="209"/>
    </row>
    <row r="202" spans="13:13" ht="15.75" customHeight="1">
      <c r="M202" s="209"/>
    </row>
    <row r="203" spans="13:13" ht="15.75" customHeight="1">
      <c r="M203" s="209"/>
    </row>
    <row r="204" spans="13:13" ht="15.75" customHeight="1">
      <c r="M204" s="209"/>
    </row>
    <row r="205" spans="13:13" ht="15.75" customHeight="1">
      <c r="M205" s="209"/>
    </row>
    <row r="206" spans="13:13" ht="15.75" customHeight="1">
      <c r="M206" s="209"/>
    </row>
    <row r="207" spans="13:13" ht="15.75" customHeight="1">
      <c r="M207" s="209"/>
    </row>
    <row r="208" spans="13:13" ht="15.75" customHeight="1">
      <c r="M208" s="209"/>
    </row>
    <row r="209" spans="13:13" ht="15.75" customHeight="1">
      <c r="M209" s="209"/>
    </row>
    <row r="210" spans="13:13" ht="15.75" customHeight="1">
      <c r="M210" s="209"/>
    </row>
    <row r="211" spans="13:13" ht="15.75" customHeight="1">
      <c r="M211" s="209"/>
    </row>
    <row r="212" spans="13:13" ht="15.75" customHeight="1">
      <c r="M212" s="209"/>
    </row>
    <row r="213" spans="13:13" ht="15.75" customHeight="1">
      <c r="M213" s="209"/>
    </row>
    <row r="214" spans="13:13" ht="15.75" customHeight="1">
      <c r="M214" s="209"/>
    </row>
    <row r="215" spans="13:13" ht="15.75" customHeight="1">
      <c r="M215" s="209"/>
    </row>
    <row r="216" spans="13:13" ht="15.75" customHeight="1">
      <c r="M216" s="209"/>
    </row>
    <row r="217" spans="13:13" ht="15.75" customHeight="1">
      <c r="M217" s="209"/>
    </row>
    <row r="218" spans="13:13" ht="15.75" customHeight="1">
      <c r="M218" s="209"/>
    </row>
    <row r="219" spans="13:13" ht="15.75" customHeight="1">
      <c r="M219" s="209"/>
    </row>
    <row r="220" spans="13:13" ht="15.75" customHeight="1">
      <c r="M220" s="209"/>
    </row>
    <row r="221" spans="13:13" ht="15.75" customHeight="1">
      <c r="M221" s="209"/>
    </row>
    <row r="222" spans="13:13" ht="15.75" customHeight="1">
      <c r="M222" s="209"/>
    </row>
    <row r="223" spans="13:13" ht="15.75" customHeight="1">
      <c r="M223" s="209"/>
    </row>
    <row r="224" spans="13:13" ht="15.75" customHeight="1">
      <c r="M224" s="209"/>
    </row>
    <row r="225" spans="13:13" ht="15.75" customHeight="1">
      <c r="M225" s="209"/>
    </row>
    <row r="226" spans="13:13" ht="15.75" customHeight="1">
      <c r="M226" s="209"/>
    </row>
    <row r="227" spans="13:13" ht="15.75" customHeight="1">
      <c r="M227" s="209"/>
    </row>
    <row r="228" spans="13:13" ht="15.75" customHeight="1">
      <c r="M228" s="209"/>
    </row>
    <row r="229" spans="13:13" ht="15.75" customHeight="1">
      <c r="M229" s="209"/>
    </row>
    <row r="230" spans="13:13" ht="15.75" customHeight="1">
      <c r="M230" s="209"/>
    </row>
    <row r="231" spans="13:13" ht="15.75" customHeight="1">
      <c r="M231" s="209"/>
    </row>
    <row r="232" spans="13:13" ht="15.75" customHeight="1">
      <c r="M232" s="209"/>
    </row>
    <row r="233" spans="13:13" ht="15.75" customHeight="1">
      <c r="M233" s="209"/>
    </row>
    <row r="234" spans="13:13" ht="15.75" customHeight="1">
      <c r="M234" s="209"/>
    </row>
    <row r="235" spans="13:13" ht="15.75" customHeight="1">
      <c r="M235" s="209"/>
    </row>
    <row r="236" spans="13:13" ht="15.75" customHeight="1">
      <c r="M236" s="209"/>
    </row>
    <row r="237" spans="13:13" ht="15.75" customHeight="1">
      <c r="M237" s="209"/>
    </row>
    <row r="238" spans="13:13" ht="15.75" customHeight="1">
      <c r="M238" s="209"/>
    </row>
    <row r="239" spans="13:13" ht="15.75" customHeight="1">
      <c r="M239" s="209"/>
    </row>
    <row r="240" spans="13:13" ht="15.75" customHeight="1">
      <c r="M240" s="209"/>
    </row>
    <row r="241" spans="13:13" ht="15.75" customHeight="1">
      <c r="M241" s="209"/>
    </row>
    <row r="242" spans="13:13" ht="15.75" customHeight="1">
      <c r="M242" s="209"/>
    </row>
    <row r="243" spans="13:13" ht="15.75" customHeight="1">
      <c r="M243" s="209"/>
    </row>
    <row r="244" spans="13:13" ht="15.75" customHeight="1">
      <c r="M244" s="209"/>
    </row>
    <row r="245" spans="13:13" ht="15.75" customHeight="1">
      <c r="M245" s="209"/>
    </row>
    <row r="246" spans="13:13" ht="15.75" customHeight="1">
      <c r="M246" s="209"/>
    </row>
    <row r="247" spans="13:13" ht="15.75" customHeight="1">
      <c r="M247" s="209"/>
    </row>
    <row r="248" spans="13:13" ht="15.75" customHeight="1">
      <c r="M248" s="209"/>
    </row>
    <row r="249" spans="13:13" ht="15.75" customHeight="1">
      <c r="M249" s="209"/>
    </row>
    <row r="250" spans="13:13" ht="15.75" customHeight="1">
      <c r="M250" s="209"/>
    </row>
    <row r="251" spans="13:13" ht="15.75" customHeight="1">
      <c r="M251" s="209"/>
    </row>
    <row r="252" spans="13:13" ht="15.75" customHeight="1">
      <c r="M252" s="209"/>
    </row>
    <row r="253" spans="13:13" ht="15.75" customHeight="1">
      <c r="M253" s="209"/>
    </row>
    <row r="254" spans="13:13" ht="15.75" customHeight="1">
      <c r="M254" s="209"/>
    </row>
    <row r="255" spans="13:13" ht="15.75" customHeight="1">
      <c r="M255" s="209"/>
    </row>
    <row r="256" spans="13:13" ht="15.75" customHeight="1">
      <c r="M256" s="209"/>
    </row>
    <row r="257" spans="13:13" ht="15.75" customHeight="1">
      <c r="M257" s="209"/>
    </row>
    <row r="258" spans="13:13" ht="15.75" customHeight="1">
      <c r="M258" s="209"/>
    </row>
    <row r="259" spans="13:13" ht="15.75" customHeight="1">
      <c r="M259" s="209"/>
    </row>
    <row r="260" spans="13:13" ht="15.75" customHeight="1">
      <c r="M260" s="209"/>
    </row>
    <row r="261" spans="13:13" ht="15.75" customHeight="1">
      <c r="M261" s="209"/>
    </row>
    <row r="262" spans="13:13" ht="15.75" customHeight="1">
      <c r="M262" s="209"/>
    </row>
    <row r="263" spans="13:13" ht="15.75" customHeight="1">
      <c r="M263" s="209"/>
    </row>
    <row r="264" spans="13:13" ht="15.75" customHeight="1">
      <c r="M264" s="209"/>
    </row>
    <row r="265" spans="13:13" ht="15.75" customHeight="1">
      <c r="M265" s="209"/>
    </row>
    <row r="266" spans="13:13" ht="15.75" customHeight="1">
      <c r="M266" s="209"/>
    </row>
    <row r="267" spans="13:13" ht="15.75" customHeight="1">
      <c r="M267" s="209"/>
    </row>
    <row r="268" spans="13:13" ht="15.75" customHeight="1">
      <c r="M268" s="209"/>
    </row>
    <row r="269" spans="13:13" ht="15.75" customHeight="1">
      <c r="M269" s="209"/>
    </row>
    <row r="270" spans="13:13" ht="15.75" customHeight="1">
      <c r="M270" s="209"/>
    </row>
    <row r="271" spans="13:13" ht="15.75" customHeight="1">
      <c r="M271" s="209"/>
    </row>
    <row r="272" spans="13:13" ht="15.75" customHeight="1">
      <c r="M272" s="209"/>
    </row>
    <row r="273" spans="13:13" ht="15.75" customHeight="1">
      <c r="M273" s="209"/>
    </row>
    <row r="274" spans="13:13" ht="15.75" customHeight="1">
      <c r="M274" s="209"/>
    </row>
    <row r="275" spans="13:13" ht="15.75" customHeight="1">
      <c r="M275" s="209"/>
    </row>
    <row r="276" spans="13:13" ht="15.75" customHeight="1">
      <c r="M276" s="209"/>
    </row>
    <row r="277" spans="13:13" ht="15.75" customHeight="1">
      <c r="M277" s="209"/>
    </row>
    <row r="278" spans="13:13" ht="15.75" customHeight="1">
      <c r="M278" s="209"/>
    </row>
    <row r="279" spans="13:13" ht="15.75" customHeight="1">
      <c r="M279" s="209"/>
    </row>
    <row r="280" spans="13:13" ht="15.75" customHeight="1">
      <c r="M280" s="209"/>
    </row>
    <row r="281" spans="13:13" ht="15.75" customHeight="1">
      <c r="M281" s="209"/>
    </row>
    <row r="282" spans="13:13" ht="15.75" customHeight="1">
      <c r="M282" s="209"/>
    </row>
    <row r="283" spans="13:13" ht="15.75" customHeight="1">
      <c r="M283" s="209"/>
    </row>
    <row r="284" spans="13:13" ht="15.75" customHeight="1">
      <c r="M284" s="209"/>
    </row>
    <row r="285" spans="13:13" ht="15.75" customHeight="1">
      <c r="M285" s="209"/>
    </row>
    <row r="286" spans="13:13" ht="15.75" customHeight="1">
      <c r="M286" s="209"/>
    </row>
    <row r="287" spans="13:13" ht="15.75" customHeight="1">
      <c r="M287" s="209"/>
    </row>
    <row r="288" spans="13:13" ht="15.75" customHeight="1">
      <c r="M288" s="209"/>
    </row>
    <row r="289" spans="13:13" ht="15.75" customHeight="1">
      <c r="M289" s="209"/>
    </row>
    <row r="290" spans="13:13" ht="15.75" customHeight="1">
      <c r="M290" s="209"/>
    </row>
    <row r="291" spans="13:13" ht="15.75" customHeight="1">
      <c r="M291" s="209"/>
    </row>
    <row r="292" spans="13:13" ht="15.75" customHeight="1">
      <c r="M292" s="209"/>
    </row>
    <row r="293" spans="13:13" ht="15.75" customHeight="1">
      <c r="M293" s="209"/>
    </row>
    <row r="294" spans="13:13" ht="15.75" customHeight="1">
      <c r="M294" s="209"/>
    </row>
    <row r="295" spans="13:13" ht="15.75" customHeight="1">
      <c r="M295" s="209"/>
    </row>
    <row r="296" spans="13:13" ht="15.75" customHeight="1">
      <c r="M296" s="209"/>
    </row>
    <row r="297" spans="13:13" ht="15.75" customHeight="1">
      <c r="M297" s="209"/>
    </row>
    <row r="298" spans="13:13" ht="15.75" customHeight="1">
      <c r="M298" s="209"/>
    </row>
    <row r="299" spans="13:13" ht="15.75" customHeight="1">
      <c r="M299" s="209"/>
    </row>
    <row r="300" spans="13:13" ht="15.75" customHeight="1">
      <c r="M300" s="209"/>
    </row>
    <row r="301" spans="13:13" ht="15.75" customHeight="1">
      <c r="M301" s="209"/>
    </row>
    <row r="302" spans="13:13" ht="15.75" customHeight="1">
      <c r="M302" s="209"/>
    </row>
    <row r="303" spans="13:13" ht="15.75" customHeight="1">
      <c r="M303" s="209"/>
    </row>
    <row r="304" spans="13:13" ht="15.75" customHeight="1">
      <c r="M304" s="209"/>
    </row>
    <row r="305" spans="13:13" ht="15.75" customHeight="1">
      <c r="M305" s="209"/>
    </row>
    <row r="306" spans="13:13" ht="15.75" customHeight="1">
      <c r="M306" s="209"/>
    </row>
    <row r="307" spans="13:13" ht="15.75" customHeight="1">
      <c r="M307" s="209"/>
    </row>
    <row r="308" spans="13:13" ht="15.75" customHeight="1">
      <c r="M308" s="209"/>
    </row>
    <row r="309" spans="13:13" ht="15.75" customHeight="1">
      <c r="M309" s="209"/>
    </row>
    <row r="310" spans="13:13" ht="15.75" customHeight="1">
      <c r="M310" s="209"/>
    </row>
    <row r="311" spans="13:13" ht="15.75" customHeight="1">
      <c r="M311" s="209"/>
    </row>
    <row r="312" spans="13:13" ht="15.75" customHeight="1">
      <c r="M312" s="209"/>
    </row>
    <row r="313" spans="13:13" ht="15.75" customHeight="1">
      <c r="M313" s="209"/>
    </row>
    <row r="314" spans="13:13" ht="15.75" customHeight="1">
      <c r="M314" s="209"/>
    </row>
    <row r="315" spans="13:13" ht="15.75" customHeight="1">
      <c r="M315" s="209"/>
    </row>
    <row r="316" spans="13:13" ht="15.75" customHeight="1">
      <c r="M316" s="209"/>
    </row>
    <row r="317" spans="13:13" ht="15.75" customHeight="1">
      <c r="M317" s="209"/>
    </row>
    <row r="318" spans="13:13" ht="15.75" customHeight="1">
      <c r="M318" s="209"/>
    </row>
    <row r="319" spans="13:13" ht="15.75" customHeight="1">
      <c r="M319" s="209"/>
    </row>
    <row r="320" spans="13:13" ht="15.75" customHeight="1">
      <c r="M320" s="209"/>
    </row>
    <row r="321" spans="13:13" ht="15.75" customHeight="1">
      <c r="M321" s="209"/>
    </row>
    <row r="322" spans="13:13" ht="15.75" customHeight="1">
      <c r="M322" s="209"/>
    </row>
    <row r="323" spans="13:13" ht="15.75" customHeight="1">
      <c r="M323" s="209"/>
    </row>
    <row r="324" spans="13:13" ht="15.75" customHeight="1">
      <c r="M324" s="209"/>
    </row>
    <row r="325" spans="13:13" ht="15.75" customHeight="1">
      <c r="M325" s="209"/>
    </row>
    <row r="326" spans="13:13" ht="15.75" customHeight="1">
      <c r="M326" s="209"/>
    </row>
    <row r="327" spans="13:13" ht="15.75" customHeight="1">
      <c r="M327" s="209"/>
    </row>
    <row r="328" spans="13:13" ht="15.75" customHeight="1">
      <c r="M328" s="209"/>
    </row>
    <row r="329" spans="13:13" ht="15.75" customHeight="1">
      <c r="M329" s="209"/>
    </row>
    <row r="330" spans="13:13" ht="15.75" customHeight="1">
      <c r="M330" s="209"/>
    </row>
    <row r="331" spans="13:13" ht="15.75" customHeight="1">
      <c r="M331" s="209"/>
    </row>
    <row r="332" spans="13:13" ht="15.75" customHeight="1">
      <c r="M332" s="209"/>
    </row>
    <row r="333" spans="13:13" ht="15.75" customHeight="1">
      <c r="M333" s="209"/>
    </row>
    <row r="334" spans="13:13" ht="15.75" customHeight="1">
      <c r="M334" s="209"/>
    </row>
    <row r="335" spans="13:13" ht="15.75" customHeight="1">
      <c r="M335" s="209"/>
    </row>
    <row r="336" spans="13:13" ht="15.75" customHeight="1">
      <c r="M336" s="209"/>
    </row>
    <row r="337" spans="13:13" ht="15.75" customHeight="1">
      <c r="M337" s="209"/>
    </row>
    <row r="338" spans="13:13" ht="15.75" customHeight="1">
      <c r="M338" s="209"/>
    </row>
    <row r="339" spans="13:13" ht="15.75" customHeight="1">
      <c r="M339" s="209"/>
    </row>
    <row r="340" spans="13:13" ht="15.75" customHeight="1">
      <c r="M340" s="209"/>
    </row>
    <row r="341" spans="13:13" ht="15.75" customHeight="1">
      <c r="M341" s="209"/>
    </row>
    <row r="342" spans="13:13" ht="15.75" customHeight="1">
      <c r="M342" s="209"/>
    </row>
    <row r="343" spans="13:13" ht="15.75" customHeight="1">
      <c r="M343" s="209"/>
    </row>
    <row r="344" spans="13:13" ht="15.75" customHeight="1">
      <c r="M344" s="209"/>
    </row>
    <row r="345" spans="13:13" ht="15.75" customHeight="1">
      <c r="M345" s="209"/>
    </row>
    <row r="346" spans="13:13" ht="15.75" customHeight="1">
      <c r="M346" s="209"/>
    </row>
    <row r="347" spans="13:13" ht="15.75" customHeight="1">
      <c r="M347" s="209"/>
    </row>
    <row r="348" spans="13:13" ht="15.75" customHeight="1">
      <c r="M348" s="209"/>
    </row>
    <row r="349" spans="13:13" ht="15.75" customHeight="1">
      <c r="M349" s="209"/>
    </row>
    <row r="350" spans="13:13" ht="15.75" customHeight="1">
      <c r="M350" s="209"/>
    </row>
    <row r="351" spans="13:13" ht="15.75" customHeight="1">
      <c r="M351" s="209"/>
    </row>
    <row r="352" spans="13:13" ht="15.75" customHeight="1">
      <c r="M352" s="209"/>
    </row>
    <row r="353" spans="13:13" ht="15.75" customHeight="1">
      <c r="M353" s="209"/>
    </row>
    <row r="354" spans="13:13" ht="15.75" customHeight="1">
      <c r="M354" s="209"/>
    </row>
    <row r="355" spans="13:13" ht="15.75" customHeight="1">
      <c r="M355" s="209"/>
    </row>
    <row r="356" spans="13:13" ht="15.75" customHeight="1">
      <c r="M356" s="209"/>
    </row>
    <row r="357" spans="13:13" ht="15.75" customHeight="1">
      <c r="M357" s="209"/>
    </row>
    <row r="358" spans="13:13" ht="15.75" customHeight="1">
      <c r="M358" s="209"/>
    </row>
    <row r="359" spans="13:13" ht="15.75" customHeight="1">
      <c r="M359" s="209"/>
    </row>
    <row r="360" spans="13:13" ht="15.75" customHeight="1">
      <c r="M360" s="209"/>
    </row>
    <row r="361" spans="13:13" ht="15.75" customHeight="1">
      <c r="M361" s="209"/>
    </row>
    <row r="362" spans="13:13" ht="15.75" customHeight="1">
      <c r="M362" s="209"/>
    </row>
    <row r="363" spans="13:13" ht="15.75" customHeight="1">
      <c r="M363" s="209"/>
    </row>
    <row r="364" spans="13:13" ht="15.75" customHeight="1">
      <c r="M364" s="209"/>
    </row>
    <row r="365" spans="13:13" ht="15.75" customHeight="1">
      <c r="M365" s="209"/>
    </row>
    <row r="366" spans="13:13" ht="15.75" customHeight="1">
      <c r="M366" s="209"/>
    </row>
    <row r="367" spans="13:13" ht="15.75" customHeight="1">
      <c r="M367" s="209"/>
    </row>
    <row r="368" spans="13:13" ht="15.75" customHeight="1">
      <c r="M368" s="209"/>
    </row>
    <row r="369" spans="13:13" ht="15.75" customHeight="1">
      <c r="M369" s="209"/>
    </row>
    <row r="370" spans="13:13" ht="15.75" customHeight="1">
      <c r="M370" s="209"/>
    </row>
    <row r="371" spans="13:13" ht="15.75" customHeight="1">
      <c r="M371" s="209"/>
    </row>
    <row r="372" spans="13:13" ht="15.75" customHeight="1">
      <c r="M372" s="209"/>
    </row>
    <row r="373" spans="13:13" ht="15.75" customHeight="1">
      <c r="M373" s="209"/>
    </row>
    <row r="374" spans="13:13" ht="15.75" customHeight="1">
      <c r="M374" s="209"/>
    </row>
    <row r="375" spans="13:13" ht="15.75" customHeight="1">
      <c r="M375" s="209"/>
    </row>
    <row r="376" spans="13:13" ht="15.75" customHeight="1">
      <c r="M376" s="209"/>
    </row>
    <row r="377" spans="13:13" ht="15.75" customHeight="1">
      <c r="M377" s="209"/>
    </row>
    <row r="378" spans="13:13" ht="15.75" customHeight="1">
      <c r="M378" s="209"/>
    </row>
    <row r="379" spans="13:13" ht="15.75" customHeight="1">
      <c r="M379" s="209"/>
    </row>
    <row r="380" spans="13:13" ht="15.75" customHeight="1">
      <c r="M380" s="209"/>
    </row>
    <row r="381" spans="13:13" ht="15.75" customHeight="1">
      <c r="M381" s="209"/>
    </row>
    <row r="382" spans="13:13" ht="15.75" customHeight="1">
      <c r="M382" s="209"/>
    </row>
    <row r="383" spans="13:13" ht="15.75" customHeight="1">
      <c r="M383" s="209"/>
    </row>
    <row r="384" spans="13:13" ht="15.75" customHeight="1">
      <c r="M384" s="209"/>
    </row>
    <row r="385" spans="13:13" ht="15.75" customHeight="1">
      <c r="M385" s="209"/>
    </row>
    <row r="386" spans="13:13" ht="15.75" customHeight="1">
      <c r="M386" s="209"/>
    </row>
    <row r="387" spans="13:13" ht="15.75" customHeight="1">
      <c r="M387" s="209"/>
    </row>
    <row r="388" spans="13:13" ht="15.75" customHeight="1">
      <c r="M388" s="209"/>
    </row>
    <row r="389" spans="13:13" ht="15.75" customHeight="1">
      <c r="M389" s="209"/>
    </row>
    <row r="390" spans="13:13" ht="15.75" customHeight="1">
      <c r="M390" s="209"/>
    </row>
    <row r="391" spans="13:13" ht="15.75" customHeight="1">
      <c r="M391" s="209"/>
    </row>
    <row r="392" spans="13:13" ht="15.75" customHeight="1">
      <c r="M392" s="209"/>
    </row>
    <row r="393" spans="13:13" ht="15.75" customHeight="1">
      <c r="M393" s="209"/>
    </row>
    <row r="394" spans="13:13" ht="15.75" customHeight="1">
      <c r="M394" s="209"/>
    </row>
    <row r="395" spans="13:13" ht="15.75" customHeight="1">
      <c r="M395" s="209"/>
    </row>
    <row r="396" spans="13:13" ht="15.75" customHeight="1">
      <c r="M396" s="209"/>
    </row>
    <row r="397" spans="13:13" ht="15.75" customHeight="1">
      <c r="M397" s="209"/>
    </row>
    <row r="398" spans="13:13" ht="15.75" customHeight="1">
      <c r="M398" s="209"/>
    </row>
    <row r="399" spans="13:13" ht="15.75" customHeight="1">
      <c r="M399" s="209"/>
    </row>
    <row r="400" spans="13:13" ht="15.75" customHeight="1">
      <c r="M400" s="209"/>
    </row>
    <row r="401" spans="13:13" ht="15.75" customHeight="1">
      <c r="M401" s="209"/>
    </row>
    <row r="402" spans="13:13" ht="15.75" customHeight="1">
      <c r="M402" s="209"/>
    </row>
    <row r="403" spans="13:13" ht="15.75" customHeight="1">
      <c r="M403" s="209"/>
    </row>
    <row r="404" spans="13:13" ht="15.75" customHeight="1">
      <c r="M404" s="209"/>
    </row>
    <row r="405" spans="13:13" ht="15.75" customHeight="1">
      <c r="M405" s="209"/>
    </row>
    <row r="406" spans="13:13" ht="15.75" customHeight="1">
      <c r="M406" s="209"/>
    </row>
    <row r="407" spans="13:13" ht="15.75" customHeight="1">
      <c r="M407" s="209"/>
    </row>
    <row r="408" spans="13:13" ht="15.75" customHeight="1">
      <c r="M408" s="209"/>
    </row>
    <row r="409" spans="13:13" ht="15.75" customHeight="1">
      <c r="M409" s="209"/>
    </row>
    <row r="410" spans="13:13" ht="15.75" customHeight="1">
      <c r="M410" s="209"/>
    </row>
    <row r="411" spans="13:13" ht="15.75" customHeight="1">
      <c r="M411" s="209"/>
    </row>
    <row r="412" spans="13:13" ht="15.75" customHeight="1">
      <c r="M412" s="209"/>
    </row>
    <row r="413" spans="13:13" ht="15.75" customHeight="1">
      <c r="M413" s="209"/>
    </row>
    <row r="414" spans="13:13" ht="15.75" customHeight="1">
      <c r="M414" s="209"/>
    </row>
    <row r="415" spans="13:13" ht="15.75" customHeight="1">
      <c r="M415" s="209"/>
    </row>
    <row r="416" spans="13:13" ht="15.75" customHeight="1">
      <c r="M416" s="209"/>
    </row>
    <row r="417" spans="13:13" ht="15.75" customHeight="1">
      <c r="M417" s="209"/>
    </row>
    <row r="418" spans="13:13" ht="15.75" customHeight="1">
      <c r="M418" s="209"/>
    </row>
    <row r="419" spans="13:13" ht="15.75" customHeight="1">
      <c r="M419" s="209"/>
    </row>
    <row r="420" spans="13:13" ht="15.75" customHeight="1">
      <c r="M420" s="209"/>
    </row>
    <row r="421" spans="13:13" ht="15.75" customHeight="1">
      <c r="M421" s="209"/>
    </row>
    <row r="422" spans="13:13" ht="15.75" customHeight="1">
      <c r="M422" s="209"/>
    </row>
    <row r="423" spans="13:13" ht="15.75" customHeight="1">
      <c r="M423" s="209"/>
    </row>
    <row r="424" spans="13:13" ht="15.75" customHeight="1">
      <c r="M424" s="209"/>
    </row>
    <row r="425" spans="13:13" ht="15.75" customHeight="1">
      <c r="M425" s="209"/>
    </row>
    <row r="426" spans="13:13" ht="15.75" customHeight="1">
      <c r="M426" s="209"/>
    </row>
    <row r="427" spans="13:13" ht="15.75" customHeight="1">
      <c r="M427" s="209"/>
    </row>
    <row r="428" spans="13:13" ht="15.75" customHeight="1">
      <c r="M428" s="209"/>
    </row>
    <row r="429" spans="13:13" ht="15.75" customHeight="1">
      <c r="M429" s="209"/>
    </row>
    <row r="430" spans="13:13" ht="15.75" customHeight="1">
      <c r="M430" s="209"/>
    </row>
    <row r="431" spans="13:13" ht="15.75" customHeight="1">
      <c r="M431" s="209"/>
    </row>
    <row r="432" spans="13:13" ht="15.75" customHeight="1">
      <c r="M432" s="209"/>
    </row>
    <row r="433" spans="13:13" ht="15.75" customHeight="1">
      <c r="M433" s="209"/>
    </row>
    <row r="434" spans="13:13" ht="15.75" customHeight="1">
      <c r="M434" s="209"/>
    </row>
    <row r="435" spans="13:13" ht="15.75" customHeight="1">
      <c r="M435" s="209"/>
    </row>
    <row r="436" spans="13:13" ht="15.75" customHeight="1">
      <c r="M436" s="209"/>
    </row>
    <row r="437" spans="13:13" ht="15.75" customHeight="1">
      <c r="M437" s="209"/>
    </row>
    <row r="438" spans="13:13" ht="15.75" customHeight="1">
      <c r="M438" s="209"/>
    </row>
    <row r="439" spans="13:13" ht="15.75" customHeight="1">
      <c r="M439" s="209"/>
    </row>
    <row r="440" spans="13:13" ht="15.75" customHeight="1">
      <c r="M440" s="209"/>
    </row>
    <row r="441" spans="13:13" ht="15.75" customHeight="1">
      <c r="M441" s="209"/>
    </row>
    <row r="442" spans="13:13" ht="15.75" customHeight="1">
      <c r="M442" s="209"/>
    </row>
    <row r="443" spans="13:13" ht="15.75" customHeight="1">
      <c r="M443" s="209"/>
    </row>
    <row r="444" spans="13:13" ht="15.75" customHeight="1">
      <c r="M444" s="209"/>
    </row>
    <row r="445" spans="13:13" ht="15.75" customHeight="1">
      <c r="M445" s="209"/>
    </row>
    <row r="446" spans="13:13" ht="15.75" customHeight="1">
      <c r="M446" s="209"/>
    </row>
    <row r="447" spans="13:13" ht="15.75" customHeight="1">
      <c r="M447" s="209"/>
    </row>
    <row r="448" spans="13:13" ht="15.75" customHeight="1">
      <c r="M448" s="209"/>
    </row>
    <row r="449" spans="13:13" ht="15.75" customHeight="1">
      <c r="M449" s="209"/>
    </row>
    <row r="450" spans="13:13" ht="15.75" customHeight="1">
      <c r="M450" s="209"/>
    </row>
    <row r="451" spans="13:13" ht="15.75" customHeight="1">
      <c r="M451" s="209"/>
    </row>
    <row r="452" spans="13:13" ht="15.75" customHeight="1">
      <c r="M452" s="209"/>
    </row>
    <row r="453" spans="13:13" ht="15.75" customHeight="1">
      <c r="M453" s="209"/>
    </row>
    <row r="454" spans="13:13" ht="15.75" customHeight="1">
      <c r="M454" s="209"/>
    </row>
    <row r="455" spans="13:13" ht="15.75" customHeight="1">
      <c r="M455" s="209"/>
    </row>
    <row r="456" spans="13:13" ht="15.75" customHeight="1">
      <c r="M456" s="209"/>
    </row>
    <row r="457" spans="13:13" ht="15.75" customHeight="1">
      <c r="M457" s="209"/>
    </row>
    <row r="458" spans="13:13" ht="15.75" customHeight="1">
      <c r="M458" s="209"/>
    </row>
    <row r="459" spans="13:13" ht="15.75" customHeight="1">
      <c r="M459" s="209"/>
    </row>
    <row r="460" spans="13:13" ht="15.75" customHeight="1">
      <c r="M460" s="209"/>
    </row>
    <row r="461" spans="13:13" ht="15.75" customHeight="1">
      <c r="M461" s="209"/>
    </row>
    <row r="462" spans="13:13" ht="15.75" customHeight="1">
      <c r="M462" s="209"/>
    </row>
    <row r="463" spans="13:13" ht="15.75" customHeight="1">
      <c r="M463" s="209"/>
    </row>
    <row r="464" spans="13:13" ht="15.75" customHeight="1">
      <c r="M464" s="209"/>
    </row>
    <row r="465" spans="13:13" ht="15.75" customHeight="1">
      <c r="M465" s="209"/>
    </row>
    <row r="466" spans="13:13" ht="15.75" customHeight="1">
      <c r="M466" s="209"/>
    </row>
    <row r="467" spans="13:13" ht="15.75" customHeight="1">
      <c r="M467" s="209"/>
    </row>
    <row r="468" spans="13:13" ht="15.75" customHeight="1">
      <c r="M468" s="209"/>
    </row>
    <row r="469" spans="13:13" ht="15.75" customHeight="1">
      <c r="M469" s="209"/>
    </row>
    <row r="470" spans="13:13" ht="15.75" customHeight="1">
      <c r="M470" s="209"/>
    </row>
    <row r="471" spans="13:13" ht="15.75" customHeight="1">
      <c r="M471" s="209"/>
    </row>
    <row r="472" spans="13:13" ht="15.75" customHeight="1">
      <c r="M472" s="209"/>
    </row>
    <row r="473" spans="13:13" ht="15.75" customHeight="1">
      <c r="M473" s="209"/>
    </row>
    <row r="474" spans="13:13" ht="15.75" customHeight="1">
      <c r="M474" s="209"/>
    </row>
    <row r="475" spans="13:13" ht="15.75" customHeight="1">
      <c r="M475" s="209"/>
    </row>
    <row r="476" spans="13:13" ht="15.75" customHeight="1">
      <c r="M476" s="209"/>
    </row>
    <row r="477" spans="13:13" ht="15.75" customHeight="1">
      <c r="M477" s="209"/>
    </row>
    <row r="478" spans="13:13" ht="15.75" customHeight="1">
      <c r="M478" s="209"/>
    </row>
    <row r="479" spans="13:13" ht="15.75" customHeight="1">
      <c r="M479" s="209"/>
    </row>
    <row r="480" spans="13:13" ht="15.75" customHeight="1">
      <c r="M480" s="209"/>
    </row>
    <row r="481" spans="13:13" ht="15.75" customHeight="1">
      <c r="M481" s="209"/>
    </row>
    <row r="482" spans="13:13" ht="15.75" customHeight="1">
      <c r="M482" s="209"/>
    </row>
    <row r="483" spans="13:13" ht="15.75" customHeight="1">
      <c r="M483" s="209"/>
    </row>
    <row r="484" spans="13:13" ht="15.75" customHeight="1">
      <c r="M484" s="209"/>
    </row>
    <row r="485" spans="13:13" ht="15.75" customHeight="1">
      <c r="M485" s="209"/>
    </row>
    <row r="486" spans="13:13" ht="15.75" customHeight="1">
      <c r="M486" s="209"/>
    </row>
    <row r="487" spans="13:13" ht="15.75" customHeight="1">
      <c r="M487" s="209"/>
    </row>
    <row r="488" spans="13:13" ht="15.75" customHeight="1">
      <c r="M488" s="209"/>
    </row>
    <row r="489" spans="13:13" ht="15.75" customHeight="1">
      <c r="M489" s="209"/>
    </row>
    <row r="490" spans="13:13" ht="15.75" customHeight="1">
      <c r="M490" s="209"/>
    </row>
    <row r="491" spans="13:13" ht="15.75" customHeight="1">
      <c r="M491" s="209"/>
    </row>
    <row r="492" spans="13:13" ht="15.75" customHeight="1">
      <c r="M492" s="209"/>
    </row>
    <row r="493" spans="13:13" ht="15.75" customHeight="1">
      <c r="M493" s="209"/>
    </row>
    <row r="494" spans="13:13" ht="15.75" customHeight="1">
      <c r="M494" s="209"/>
    </row>
    <row r="495" spans="13:13" ht="15.75" customHeight="1">
      <c r="M495" s="209"/>
    </row>
    <row r="496" spans="13:13" ht="15.75" customHeight="1">
      <c r="M496" s="209"/>
    </row>
    <row r="497" spans="13:13" ht="15.75" customHeight="1">
      <c r="M497" s="209"/>
    </row>
    <row r="498" spans="13:13" ht="15.75" customHeight="1">
      <c r="M498" s="209"/>
    </row>
    <row r="499" spans="13:13" ht="15.75" customHeight="1">
      <c r="M499" s="209"/>
    </row>
    <row r="500" spans="13:13" ht="15.75" customHeight="1">
      <c r="M500" s="209"/>
    </row>
    <row r="501" spans="13:13" ht="15.75" customHeight="1">
      <c r="M501" s="209"/>
    </row>
    <row r="502" spans="13:13" ht="15.75" customHeight="1">
      <c r="M502" s="209"/>
    </row>
    <row r="503" spans="13:13" ht="15.75" customHeight="1">
      <c r="M503" s="209"/>
    </row>
    <row r="504" spans="13:13" ht="15.75" customHeight="1">
      <c r="M504" s="209"/>
    </row>
    <row r="505" spans="13:13" ht="15.75" customHeight="1">
      <c r="M505" s="209"/>
    </row>
    <row r="506" spans="13:13" ht="15.75" customHeight="1">
      <c r="M506" s="209"/>
    </row>
    <row r="507" spans="13:13" ht="15.75" customHeight="1">
      <c r="M507" s="209"/>
    </row>
    <row r="508" spans="13:13" ht="15.75" customHeight="1">
      <c r="M508" s="209"/>
    </row>
    <row r="509" spans="13:13" ht="15.75" customHeight="1">
      <c r="M509" s="209"/>
    </row>
    <row r="510" spans="13:13" ht="15.75" customHeight="1">
      <c r="M510" s="209"/>
    </row>
    <row r="511" spans="13:13" ht="15.75" customHeight="1">
      <c r="M511" s="209"/>
    </row>
    <row r="512" spans="13:13" ht="15.75" customHeight="1">
      <c r="M512" s="209"/>
    </row>
    <row r="513" spans="13:13" ht="15.75" customHeight="1">
      <c r="M513" s="209"/>
    </row>
    <row r="514" spans="13:13" ht="15.75" customHeight="1">
      <c r="M514" s="209"/>
    </row>
    <row r="515" spans="13:13" ht="15.75" customHeight="1">
      <c r="M515" s="209"/>
    </row>
    <row r="516" spans="13:13" ht="15.75" customHeight="1">
      <c r="M516" s="209"/>
    </row>
    <row r="517" spans="13:13" ht="15.75" customHeight="1">
      <c r="M517" s="209"/>
    </row>
    <row r="518" spans="13:13" ht="15.75" customHeight="1">
      <c r="M518" s="209"/>
    </row>
    <row r="519" spans="13:13" ht="15.75" customHeight="1">
      <c r="M519" s="209"/>
    </row>
    <row r="520" spans="13:13" ht="15.75" customHeight="1">
      <c r="M520" s="209"/>
    </row>
    <row r="521" spans="13:13" ht="15.75" customHeight="1">
      <c r="M521" s="209"/>
    </row>
    <row r="522" spans="13:13" ht="15.75" customHeight="1">
      <c r="M522" s="209"/>
    </row>
    <row r="523" spans="13:13" ht="15.75" customHeight="1">
      <c r="M523" s="209"/>
    </row>
    <row r="524" spans="13:13" ht="15.75" customHeight="1">
      <c r="M524" s="209"/>
    </row>
    <row r="525" spans="13:13" ht="15.75" customHeight="1">
      <c r="M525" s="209"/>
    </row>
    <row r="526" spans="13:13" ht="15.75" customHeight="1">
      <c r="M526" s="209"/>
    </row>
    <row r="527" spans="13:13" ht="15.75" customHeight="1">
      <c r="M527" s="209"/>
    </row>
    <row r="528" spans="13:13" ht="15.75" customHeight="1">
      <c r="M528" s="209"/>
    </row>
    <row r="529" spans="13:13" ht="15.75" customHeight="1">
      <c r="M529" s="209"/>
    </row>
    <row r="530" spans="13:13" ht="15.75" customHeight="1">
      <c r="M530" s="209"/>
    </row>
    <row r="531" spans="13:13" ht="15.75" customHeight="1">
      <c r="M531" s="209"/>
    </row>
    <row r="532" spans="13:13" ht="15.75" customHeight="1">
      <c r="M532" s="209"/>
    </row>
    <row r="533" spans="13:13" ht="15.75" customHeight="1">
      <c r="M533" s="209"/>
    </row>
    <row r="534" spans="13:13" ht="15.75" customHeight="1">
      <c r="M534" s="209"/>
    </row>
    <row r="535" spans="13:13" ht="15.75" customHeight="1">
      <c r="M535" s="209"/>
    </row>
    <row r="536" spans="13:13" ht="15.75" customHeight="1">
      <c r="M536" s="209"/>
    </row>
    <row r="537" spans="13:13" ht="15.75" customHeight="1">
      <c r="M537" s="209"/>
    </row>
    <row r="538" spans="13:13" ht="15.75" customHeight="1">
      <c r="M538" s="209"/>
    </row>
    <row r="539" spans="13:13" ht="15.75" customHeight="1">
      <c r="M539" s="209"/>
    </row>
    <row r="540" spans="13:13" ht="15.75" customHeight="1">
      <c r="M540" s="209"/>
    </row>
    <row r="541" spans="13:13" ht="15.75" customHeight="1">
      <c r="M541" s="209"/>
    </row>
    <row r="542" spans="13:13" ht="15.75" customHeight="1">
      <c r="M542" s="209"/>
    </row>
    <row r="543" spans="13:13" ht="15.75" customHeight="1">
      <c r="M543" s="209"/>
    </row>
    <row r="544" spans="13:13" ht="15.75" customHeight="1">
      <c r="M544" s="209"/>
    </row>
    <row r="545" spans="13:13" ht="15.75" customHeight="1">
      <c r="M545" s="209"/>
    </row>
    <row r="546" spans="13:13" ht="15.75" customHeight="1">
      <c r="M546" s="209"/>
    </row>
    <row r="547" spans="13:13" ht="15.75" customHeight="1">
      <c r="M547" s="209"/>
    </row>
    <row r="548" spans="13:13" ht="15.75" customHeight="1">
      <c r="M548" s="209"/>
    </row>
    <row r="549" spans="13:13" ht="15.75" customHeight="1">
      <c r="M549" s="209"/>
    </row>
    <row r="550" spans="13:13" ht="15.75" customHeight="1">
      <c r="M550" s="209"/>
    </row>
    <row r="551" spans="13:13" ht="15.75" customHeight="1">
      <c r="M551" s="209"/>
    </row>
    <row r="552" spans="13:13" ht="15.75" customHeight="1">
      <c r="M552" s="209"/>
    </row>
    <row r="553" spans="13:13" ht="15.75" customHeight="1">
      <c r="M553" s="209"/>
    </row>
    <row r="554" spans="13:13" ht="15.75" customHeight="1">
      <c r="M554" s="209"/>
    </row>
    <row r="555" spans="13:13" ht="15.75" customHeight="1">
      <c r="M555" s="209"/>
    </row>
    <row r="556" spans="13:13" ht="15.75" customHeight="1">
      <c r="M556" s="209"/>
    </row>
    <row r="557" spans="13:13" ht="15.75" customHeight="1">
      <c r="M557" s="209"/>
    </row>
    <row r="558" spans="13:13" ht="15.75" customHeight="1">
      <c r="M558" s="209"/>
    </row>
    <row r="559" spans="13:13" ht="15.75" customHeight="1">
      <c r="M559" s="209"/>
    </row>
    <row r="560" spans="13:13" ht="15.75" customHeight="1">
      <c r="M560" s="209"/>
    </row>
    <row r="561" spans="13:13" ht="15.75" customHeight="1">
      <c r="M561" s="209"/>
    </row>
    <row r="562" spans="13:13" ht="15.75" customHeight="1">
      <c r="M562" s="209"/>
    </row>
    <row r="563" spans="13:13" ht="15.75" customHeight="1">
      <c r="M563" s="209"/>
    </row>
    <row r="564" spans="13:13" ht="15.75" customHeight="1">
      <c r="M564" s="209"/>
    </row>
    <row r="565" spans="13:13" ht="15.75" customHeight="1">
      <c r="M565" s="209"/>
    </row>
    <row r="566" spans="13:13" ht="15.75" customHeight="1">
      <c r="M566" s="209"/>
    </row>
    <row r="567" spans="13:13" ht="15.75" customHeight="1">
      <c r="M567" s="209"/>
    </row>
    <row r="568" spans="13:13" ht="15.75" customHeight="1">
      <c r="M568" s="209"/>
    </row>
    <row r="569" spans="13:13" ht="15.75" customHeight="1">
      <c r="M569" s="209"/>
    </row>
    <row r="570" spans="13:13" ht="15.75" customHeight="1">
      <c r="M570" s="209"/>
    </row>
    <row r="571" spans="13:13" ht="15.75" customHeight="1">
      <c r="M571" s="209"/>
    </row>
    <row r="572" spans="13:13" ht="15.75" customHeight="1">
      <c r="M572" s="209"/>
    </row>
    <row r="573" spans="13:13" ht="15.75" customHeight="1">
      <c r="M573" s="209"/>
    </row>
    <row r="574" spans="13:13" ht="15.75" customHeight="1">
      <c r="M574" s="209"/>
    </row>
    <row r="575" spans="13:13" ht="15.75" customHeight="1">
      <c r="M575" s="209"/>
    </row>
    <row r="576" spans="13:13" ht="15.75" customHeight="1">
      <c r="M576" s="209"/>
    </row>
    <row r="577" spans="13:13" ht="15.75" customHeight="1">
      <c r="M577" s="209"/>
    </row>
    <row r="578" spans="13:13" ht="15.75" customHeight="1">
      <c r="M578" s="209"/>
    </row>
    <row r="579" spans="13:13" ht="15.75" customHeight="1">
      <c r="M579" s="209"/>
    </row>
    <row r="580" spans="13:13" ht="15.75" customHeight="1">
      <c r="M580" s="209"/>
    </row>
    <row r="581" spans="13:13" ht="15.75" customHeight="1">
      <c r="M581" s="209"/>
    </row>
    <row r="582" spans="13:13" ht="15.75" customHeight="1">
      <c r="M582" s="209"/>
    </row>
    <row r="583" spans="13:13" ht="15.75" customHeight="1">
      <c r="M583" s="209"/>
    </row>
    <row r="584" spans="13:13" ht="15.75" customHeight="1">
      <c r="M584" s="209"/>
    </row>
    <row r="585" spans="13:13" ht="15.75" customHeight="1">
      <c r="M585" s="209"/>
    </row>
    <row r="586" spans="13:13" ht="15.75" customHeight="1">
      <c r="M586" s="209"/>
    </row>
    <row r="587" spans="13:13" ht="15.75" customHeight="1">
      <c r="M587" s="209"/>
    </row>
    <row r="588" spans="13:13" ht="15.75" customHeight="1">
      <c r="M588" s="209"/>
    </row>
    <row r="589" spans="13:13" ht="15.75" customHeight="1">
      <c r="M589" s="209"/>
    </row>
    <row r="590" spans="13:13" ht="15.75" customHeight="1">
      <c r="M590" s="209"/>
    </row>
    <row r="591" spans="13:13" ht="15.75" customHeight="1">
      <c r="M591" s="209"/>
    </row>
    <row r="592" spans="13:13" ht="15.75" customHeight="1">
      <c r="M592" s="209"/>
    </row>
    <row r="593" spans="13:13" ht="15.75" customHeight="1">
      <c r="M593" s="209"/>
    </row>
    <row r="594" spans="13:13" ht="15.75" customHeight="1">
      <c r="M594" s="209"/>
    </row>
    <row r="595" spans="13:13" ht="15.75" customHeight="1">
      <c r="M595" s="209"/>
    </row>
    <row r="596" spans="13:13" ht="15.75" customHeight="1">
      <c r="M596" s="209"/>
    </row>
    <row r="597" spans="13:13" ht="15.75" customHeight="1">
      <c r="M597" s="209"/>
    </row>
    <row r="598" spans="13:13" ht="15.75" customHeight="1">
      <c r="M598" s="209"/>
    </row>
    <row r="599" spans="13:13" ht="15.75" customHeight="1">
      <c r="M599" s="209"/>
    </row>
    <row r="600" spans="13:13" ht="15.75" customHeight="1">
      <c r="M600" s="209"/>
    </row>
    <row r="601" spans="13:13" ht="15.75" customHeight="1">
      <c r="M601" s="209"/>
    </row>
    <row r="602" spans="13:13" ht="15.75" customHeight="1">
      <c r="M602" s="209"/>
    </row>
    <row r="603" spans="13:13" ht="15.75" customHeight="1">
      <c r="M603" s="209"/>
    </row>
    <row r="604" spans="13:13" ht="15.75" customHeight="1">
      <c r="M604" s="209"/>
    </row>
    <row r="605" spans="13:13" ht="15.75" customHeight="1">
      <c r="M605" s="209"/>
    </row>
    <row r="606" spans="13:13" ht="15.75" customHeight="1">
      <c r="M606" s="209"/>
    </row>
    <row r="607" spans="13:13" ht="15.75" customHeight="1">
      <c r="M607" s="209"/>
    </row>
    <row r="608" spans="13:13" ht="15.75" customHeight="1">
      <c r="M608" s="209"/>
    </row>
    <row r="609" spans="13:13" ht="15.75" customHeight="1">
      <c r="M609" s="209"/>
    </row>
    <row r="610" spans="13:13" ht="15.75" customHeight="1">
      <c r="M610" s="209"/>
    </row>
    <row r="611" spans="13:13" ht="15.75" customHeight="1">
      <c r="M611" s="209"/>
    </row>
    <row r="612" spans="13:13" ht="15.75" customHeight="1">
      <c r="M612" s="209"/>
    </row>
    <row r="613" spans="13:13" ht="15.75" customHeight="1">
      <c r="M613" s="209"/>
    </row>
    <row r="614" spans="13:13" ht="15.75" customHeight="1">
      <c r="M614" s="209"/>
    </row>
    <row r="615" spans="13:13" ht="15.75" customHeight="1">
      <c r="M615" s="209"/>
    </row>
    <row r="616" spans="13:13" ht="15.75" customHeight="1">
      <c r="M616" s="209"/>
    </row>
    <row r="617" spans="13:13" ht="15.75" customHeight="1">
      <c r="M617" s="209"/>
    </row>
    <row r="618" spans="13:13" ht="15.75" customHeight="1">
      <c r="M618" s="209"/>
    </row>
    <row r="619" spans="13:13" ht="15.75" customHeight="1">
      <c r="M619" s="209"/>
    </row>
    <row r="620" spans="13:13" ht="15.75" customHeight="1">
      <c r="M620" s="209"/>
    </row>
    <row r="621" spans="13:13" ht="15.75" customHeight="1">
      <c r="M621" s="209"/>
    </row>
    <row r="622" spans="13:13" ht="15.75" customHeight="1">
      <c r="M622" s="209"/>
    </row>
    <row r="623" spans="13:13" ht="15.75" customHeight="1">
      <c r="M623" s="209"/>
    </row>
    <row r="624" spans="13:13" ht="15.75" customHeight="1">
      <c r="M624" s="209"/>
    </row>
    <row r="625" spans="13:13" ht="15.75" customHeight="1">
      <c r="M625" s="209"/>
    </row>
    <row r="626" spans="13:13" ht="15.75" customHeight="1">
      <c r="M626" s="209"/>
    </row>
    <row r="627" spans="13:13" ht="15.75" customHeight="1">
      <c r="M627" s="209"/>
    </row>
    <row r="628" spans="13:13" ht="15.75" customHeight="1">
      <c r="M628" s="209"/>
    </row>
    <row r="629" spans="13:13" ht="15.75" customHeight="1">
      <c r="M629" s="209"/>
    </row>
    <row r="630" spans="13:13" ht="15.75" customHeight="1">
      <c r="M630" s="209"/>
    </row>
    <row r="631" spans="13:13" ht="15.75" customHeight="1">
      <c r="M631" s="209"/>
    </row>
    <row r="632" spans="13:13" ht="15.75" customHeight="1">
      <c r="M632" s="209"/>
    </row>
    <row r="633" spans="13:13" ht="15.75" customHeight="1">
      <c r="M633" s="209"/>
    </row>
    <row r="634" spans="13:13" ht="15.75" customHeight="1">
      <c r="M634" s="209"/>
    </row>
    <row r="635" spans="13:13" ht="15.75" customHeight="1">
      <c r="M635" s="209"/>
    </row>
    <row r="636" spans="13:13" ht="15.75" customHeight="1">
      <c r="M636" s="209"/>
    </row>
    <row r="637" spans="13:13" ht="15.75" customHeight="1">
      <c r="M637" s="209"/>
    </row>
    <row r="638" spans="13:13" ht="15.75" customHeight="1">
      <c r="M638" s="209"/>
    </row>
    <row r="639" spans="13:13" ht="15.75" customHeight="1">
      <c r="M639" s="209"/>
    </row>
    <row r="640" spans="13:13" ht="15.75" customHeight="1">
      <c r="M640" s="209"/>
    </row>
    <row r="641" spans="13:13" ht="15.75" customHeight="1">
      <c r="M641" s="209"/>
    </row>
    <row r="642" spans="13:13" ht="15.75" customHeight="1">
      <c r="M642" s="209"/>
    </row>
    <row r="643" spans="13:13" ht="15.75" customHeight="1">
      <c r="M643" s="209"/>
    </row>
    <row r="644" spans="13:13" ht="15.75" customHeight="1">
      <c r="M644" s="209"/>
    </row>
    <row r="645" spans="13:13" ht="15.75" customHeight="1">
      <c r="M645" s="209"/>
    </row>
    <row r="646" spans="13:13" ht="15.75" customHeight="1">
      <c r="M646" s="209"/>
    </row>
    <row r="647" spans="13:13" ht="15.75" customHeight="1">
      <c r="M647" s="209"/>
    </row>
    <row r="648" spans="13:13" ht="15.75" customHeight="1">
      <c r="M648" s="209"/>
    </row>
    <row r="649" spans="13:13" ht="15.75" customHeight="1">
      <c r="M649" s="209"/>
    </row>
    <row r="650" spans="13:13" ht="15.75" customHeight="1">
      <c r="M650" s="209"/>
    </row>
    <row r="651" spans="13:13" ht="15.75" customHeight="1">
      <c r="M651" s="209"/>
    </row>
    <row r="652" spans="13:13" ht="15.75" customHeight="1">
      <c r="M652" s="209"/>
    </row>
    <row r="653" spans="13:13" ht="15.75" customHeight="1">
      <c r="M653" s="209"/>
    </row>
    <row r="654" spans="13:13" ht="15.75" customHeight="1">
      <c r="M654" s="209"/>
    </row>
    <row r="655" spans="13:13" ht="15.75" customHeight="1">
      <c r="M655" s="209"/>
    </row>
    <row r="656" spans="13:13" ht="15.75" customHeight="1">
      <c r="M656" s="209"/>
    </row>
    <row r="657" spans="13:13" ht="15.75" customHeight="1">
      <c r="M657" s="209"/>
    </row>
    <row r="658" spans="13:13" ht="15.75" customHeight="1">
      <c r="M658" s="209"/>
    </row>
    <row r="659" spans="13:13" ht="15.75" customHeight="1">
      <c r="M659" s="209"/>
    </row>
    <row r="660" spans="13:13" ht="15.75" customHeight="1">
      <c r="M660" s="209"/>
    </row>
    <row r="661" spans="13:13" ht="15.75" customHeight="1">
      <c r="M661" s="209"/>
    </row>
    <row r="662" spans="13:13" ht="15.75" customHeight="1">
      <c r="M662" s="209"/>
    </row>
    <row r="663" spans="13:13" ht="15.75" customHeight="1">
      <c r="M663" s="209"/>
    </row>
    <row r="664" spans="13:13" ht="15.75" customHeight="1">
      <c r="M664" s="209"/>
    </row>
    <row r="665" spans="13:13" ht="15.75" customHeight="1">
      <c r="M665" s="209"/>
    </row>
    <row r="666" spans="13:13" ht="15.75" customHeight="1">
      <c r="M666" s="209"/>
    </row>
    <row r="667" spans="13:13" ht="15.75" customHeight="1">
      <c r="M667" s="209"/>
    </row>
    <row r="668" spans="13:13" ht="15.75" customHeight="1">
      <c r="M668" s="209"/>
    </row>
    <row r="669" spans="13:13" ht="15.75" customHeight="1">
      <c r="M669" s="209"/>
    </row>
    <row r="670" spans="13:13" ht="15.75" customHeight="1">
      <c r="M670" s="209"/>
    </row>
    <row r="671" spans="13:13" ht="15.75" customHeight="1">
      <c r="M671" s="209"/>
    </row>
    <row r="672" spans="13:13" ht="15.75" customHeight="1">
      <c r="M672" s="209"/>
    </row>
    <row r="673" spans="13:13" ht="15.75" customHeight="1">
      <c r="M673" s="209"/>
    </row>
    <row r="674" spans="13:13" ht="15.75" customHeight="1">
      <c r="M674" s="209"/>
    </row>
    <row r="675" spans="13:13" ht="15.75" customHeight="1">
      <c r="M675" s="209"/>
    </row>
    <row r="676" spans="13:13" ht="15.75" customHeight="1">
      <c r="M676" s="209"/>
    </row>
    <row r="677" spans="13:13" ht="15.75" customHeight="1">
      <c r="M677" s="209"/>
    </row>
    <row r="678" spans="13:13" ht="15.75" customHeight="1">
      <c r="M678" s="209"/>
    </row>
    <row r="679" spans="13:13" ht="15.75" customHeight="1">
      <c r="M679" s="209"/>
    </row>
    <row r="680" spans="13:13" ht="15.75" customHeight="1">
      <c r="M680" s="209"/>
    </row>
    <row r="681" spans="13:13" ht="15.75" customHeight="1">
      <c r="M681" s="209"/>
    </row>
    <row r="682" spans="13:13" ht="15.75" customHeight="1">
      <c r="M682" s="209"/>
    </row>
    <row r="683" spans="13:13" ht="15.75" customHeight="1">
      <c r="M683" s="209"/>
    </row>
    <row r="684" spans="13:13" ht="15.75" customHeight="1">
      <c r="M684" s="209"/>
    </row>
    <row r="685" spans="13:13" ht="15.75" customHeight="1">
      <c r="M685" s="209"/>
    </row>
    <row r="686" spans="13:13" ht="15.75" customHeight="1">
      <c r="M686" s="209"/>
    </row>
    <row r="687" spans="13:13" ht="15.75" customHeight="1">
      <c r="M687" s="209"/>
    </row>
    <row r="688" spans="13:13" ht="15.75" customHeight="1">
      <c r="M688" s="209"/>
    </row>
    <row r="689" spans="13:13" ht="15.75" customHeight="1">
      <c r="M689" s="209"/>
    </row>
    <row r="690" spans="13:13" ht="15.75" customHeight="1">
      <c r="M690" s="209"/>
    </row>
    <row r="691" spans="13:13" ht="15.75" customHeight="1">
      <c r="M691" s="209"/>
    </row>
    <row r="692" spans="13:13" ht="15.75" customHeight="1">
      <c r="M692" s="209"/>
    </row>
    <row r="693" spans="13:13" ht="15.75" customHeight="1">
      <c r="M693" s="209"/>
    </row>
    <row r="694" spans="13:13" ht="15.75" customHeight="1">
      <c r="M694" s="209"/>
    </row>
    <row r="695" spans="13:13" ht="15.75" customHeight="1">
      <c r="M695" s="209"/>
    </row>
    <row r="696" spans="13:13" ht="15.75" customHeight="1">
      <c r="M696" s="209"/>
    </row>
    <row r="697" spans="13:13" ht="15.75" customHeight="1">
      <c r="M697" s="209"/>
    </row>
    <row r="698" spans="13:13" ht="15.75" customHeight="1">
      <c r="M698" s="209"/>
    </row>
    <row r="699" spans="13:13" ht="15.75" customHeight="1">
      <c r="M699" s="209"/>
    </row>
    <row r="700" spans="13:13" ht="15.75" customHeight="1">
      <c r="M700" s="209"/>
    </row>
    <row r="701" spans="13:13" ht="15.75" customHeight="1">
      <c r="M701" s="209"/>
    </row>
    <row r="702" spans="13:13" ht="15.75" customHeight="1">
      <c r="M702" s="209"/>
    </row>
    <row r="703" spans="13:13" ht="15.75" customHeight="1">
      <c r="M703" s="209"/>
    </row>
    <row r="704" spans="13:13" ht="15.75" customHeight="1">
      <c r="M704" s="209"/>
    </row>
    <row r="705" spans="13:13" ht="15.75" customHeight="1">
      <c r="M705" s="209"/>
    </row>
    <row r="706" spans="13:13" ht="15.75" customHeight="1">
      <c r="M706" s="209"/>
    </row>
    <row r="707" spans="13:13" ht="15.75" customHeight="1">
      <c r="M707" s="209"/>
    </row>
    <row r="708" spans="13:13" ht="15.75" customHeight="1">
      <c r="M708" s="209"/>
    </row>
    <row r="709" spans="13:13" ht="15.75" customHeight="1">
      <c r="M709" s="209"/>
    </row>
    <row r="710" spans="13:13" ht="15.75" customHeight="1">
      <c r="M710" s="209"/>
    </row>
    <row r="711" spans="13:13" ht="15.75" customHeight="1">
      <c r="M711" s="209"/>
    </row>
    <row r="712" spans="13:13" ht="15.75" customHeight="1">
      <c r="M712" s="209"/>
    </row>
    <row r="713" spans="13:13" ht="15.75" customHeight="1">
      <c r="M713" s="209"/>
    </row>
    <row r="714" spans="13:13" ht="15.75" customHeight="1">
      <c r="M714" s="209"/>
    </row>
    <row r="715" spans="13:13" ht="15.75" customHeight="1">
      <c r="M715" s="209"/>
    </row>
    <row r="716" spans="13:13" ht="15.75" customHeight="1">
      <c r="M716" s="209"/>
    </row>
    <row r="717" spans="13:13" ht="15.75" customHeight="1">
      <c r="M717" s="209"/>
    </row>
    <row r="718" spans="13:13" ht="15.75" customHeight="1">
      <c r="M718" s="209"/>
    </row>
    <row r="719" spans="13:13" ht="15.75" customHeight="1">
      <c r="M719" s="209"/>
    </row>
    <row r="720" spans="13:13" ht="15.75" customHeight="1">
      <c r="M720" s="209"/>
    </row>
    <row r="721" spans="13:13" ht="15.75" customHeight="1">
      <c r="M721" s="209"/>
    </row>
    <row r="722" spans="13:13" ht="15.75" customHeight="1">
      <c r="M722" s="209"/>
    </row>
    <row r="723" spans="13:13" ht="15.75" customHeight="1">
      <c r="M723" s="209"/>
    </row>
    <row r="724" spans="13:13" ht="15.75" customHeight="1">
      <c r="M724" s="209"/>
    </row>
    <row r="725" spans="13:13" ht="15.75" customHeight="1">
      <c r="M725" s="209"/>
    </row>
    <row r="726" spans="13:13" ht="15.75" customHeight="1">
      <c r="M726" s="209"/>
    </row>
    <row r="727" spans="13:13" ht="15.75" customHeight="1">
      <c r="M727" s="209"/>
    </row>
    <row r="728" spans="13:13" ht="15.75" customHeight="1">
      <c r="M728" s="209"/>
    </row>
    <row r="729" spans="13:13" ht="15.75" customHeight="1">
      <c r="M729" s="209"/>
    </row>
    <row r="730" spans="13:13" ht="15.75" customHeight="1">
      <c r="M730" s="209"/>
    </row>
    <row r="731" spans="13:13" ht="15.75" customHeight="1">
      <c r="M731" s="209"/>
    </row>
    <row r="732" spans="13:13" ht="15.75" customHeight="1">
      <c r="M732" s="209"/>
    </row>
    <row r="733" spans="13:13" ht="15.75" customHeight="1">
      <c r="M733" s="209"/>
    </row>
    <row r="734" spans="13:13" ht="15.75" customHeight="1">
      <c r="M734" s="209"/>
    </row>
    <row r="735" spans="13:13" ht="15.75" customHeight="1">
      <c r="M735" s="209"/>
    </row>
    <row r="736" spans="13:13" ht="15.75" customHeight="1">
      <c r="M736" s="209"/>
    </row>
    <row r="737" spans="13:13" ht="15.75" customHeight="1">
      <c r="M737" s="209"/>
    </row>
    <row r="738" spans="13:13" ht="15.75" customHeight="1">
      <c r="M738" s="209"/>
    </row>
    <row r="739" spans="13:13" ht="15.75" customHeight="1">
      <c r="M739" s="209"/>
    </row>
    <row r="740" spans="13:13" ht="15.75" customHeight="1">
      <c r="M740" s="209"/>
    </row>
    <row r="741" spans="13:13" ht="15.75" customHeight="1">
      <c r="M741" s="209"/>
    </row>
    <row r="742" spans="13:13" ht="15.75" customHeight="1">
      <c r="M742" s="209"/>
    </row>
    <row r="743" spans="13:13" ht="15.75" customHeight="1">
      <c r="M743" s="209"/>
    </row>
    <row r="744" spans="13:13" ht="15.75" customHeight="1">
      <c r="M744" s="209"/>
    </row>
    <row r="745" spans="13:13" ht="15.75" customHeight="1">
      <c r="M745" s="209"/>
    </row>
    <row r="746" spans="13:13" ht="15.75" customHeight="1">
      <c r="M746" s="209"/>
    </row>
    <row r="747" spans="13:13" ht="15.75" customHeight="1">
      <c r="M747" s="209"/>
    </row>
    <row r="748" spans="13:13" ht="15.75" customHeight="1">
      <c r="M748" s="209"/>
    </row>
    <row r="749" spans="13:13" ht="15.75" customHeight="1">
      <c r="M749" s="209"/>
    </row>
    <row r="750" spans="13:13" ht="15.75" customHeight="1">
      <c r="M750" s="209"/>
    </row>
    <row r="751" spans="13:13" ht="15.75" customHeight="1">
      <c r="M751" s="209"/>
    </row>
    <row r="752" spans="13:13" ht="15.75" customHeight="1">
      <c r="M752" s="209"/>
    </row>
    <row r="753" spans="13:13" ht="15.75" customHeight="1">
      <c r="M753" s="209"/>
    </row>
    <row r="754" spans="13:13" ht="15.75" customHeight="1">
      <c r="M754" s="209"/>
    </row>
    <row r="755" spans="13:13" ht="15.75" customHeight="1">
      <c r="M755" s="209"/>
    </row>
    <row r="756" spans="13:13" ht="15.75" customHeight="1">
      <c r="M756" s="209"/>
    </row>
    <row r="757" spans="13:13" ht="15.75" customHeight="1">
      <c r="M757" s="209"/>
    </row>
    <row r="758" spans="13:13" ht="15.75" customHeight="1">
      <c r="M758" s="209"/>
    </row>
    <row r="759" spans="13:13" ht="15.75" customHeight="1">
      <c r="M759" s="209"/>
    </row>
    <row r="760" spans="13:13" ht="15.75" customHeight="1">
      <c r="M760" s="209"/>
    </row>
    <row r="761" spans="13:13" ht="15.75" customHeight="1">
      <c r="M761" s="209"/>
    </row>
    <row r="762" spans="13:13" ht="15.75" customHeight="1">
      <c r="M762" s="209"/>
    </row>
    <row r="763" spans="13:13" ht="15.75" customHeight="1">
      <c r="M763" s="209"/>
    </row>
    <row r="764" spans="13:13" ht="15.75" customHeight="1">
      <c r="M764" s="209"/>
    </row>
    <row r="765" spans="13:13" ht="15.75" customHeight="1">
      <c r="M765" s="209"/>
    </row>
    <row r="766" spans="13:13" ht="15.75" customHeight="1">
      <c r="M766" s="209"/>
    </row>
    <row r="767" spans="13:13" ht="15.75" customHeight="1">
      <c r="M767" s="209"/>
    </row>
    <row r="768" spans="13:13" ht="15.75" customHeight="1">
      <c r="M768" s="209"/>
    </row>
    <row r="769" spans="13:13" ht="15.75" customHeight="1">
      <c r="M769" s="209"/>
    </row>
    <row r="770" spans="13:13" ht="15.75" customHeight="1">
      <c r="M770" s="209"/>
    </row>
    <row r="771" spans="13:13" ht="15.75" customHeight="1">
      <c r="M771" s="209"/>
    </row>
    <row r="772" spans="13:13" ht="15.75" customHeight="1">
      <c r="M772" s="209"/>
    </row>
    <row r="773" spans="13:13" ht="15.75" customHeight="1">
      <c r="M773" s="209"/>
    </row>
    <row r="774" spans="13:13" ht="15.75" customHeight="1">
      <c r="M774" s="209"/>
    </row>
    <row r="775" spans="13:13" ht="15.75" customHeight="1">
      <c r="M775" s="209"/>
    </row>
    <row r="776" spans="13:13" ht="15.75" customHeight="1">
      <c r="M776" s="209"/>
    </row>
    <row r="777" spans="13:13" ht="15.75" customHeight="1">
      <c r="M777" s="209"/>
    </row>
    <row r="778" spans="13:13" ht="15.75" customHeight="1">
      <c r="M778" s="209"/>
    </row>
    <row r="779" spans="13:13" ht="15.75" customHeight="1">
      <c r="M779" s="209"/>
    </row>
    <row r="780" spans="13:13" ht="15.75" customHeight="1">
      <c r="M780" s="209"/>
    </row>
    <row r="781" spans="13:13" ht="15.75" customHeight="1">
      <c r="M781" s="209"/>
    </row>
    <row r="782" spans="13:13" ht="15.75" customHeight="1">
      <c r="M782" s="209"/>
    </row>
    <row r="783" spans="13:13" ht="15.75" customHeight="1">
      <c r="M783" s="209"/>
    </row>
    <row r="784" spans="13:13" ht="15.75" customHeight="1">
      <c r="M784" s="209"/>
    </row>
    <row r="785" spans="13:13" ht="15.75" customHeight="1">
      <c r="M785" s="209"/>
    </row>
    <row r="786" spans="13:13" ht="15.75" customHeight="1">
      <c r="M786" s="209"/>
    </row>
    <row r="787" spans="13:13" ht="15.75" customHeight="1">
      <c r="M787" s="209"/>
    </row>
    <row r="788" spans="13:13" ht="15.75" customHeight="1">
      <c r="M788" s="209"/>
    </row>
    <row r="789" spans="13:13" ht="15.75" customHeight="1">
      <c r="M789" s="209"/>
    </row>
    <row r="790" spans="13:13" ht="15.75" customHeight="1">
      <c r="M790" s="209"/>
    </row>
    <row r="791" spans="13:13" ht="15.75" customHeight="1">
      <c r="M791" s="209"/>
    </row>
    <row r="792" spans="13:13" ht="15.75" customHeight="1">
      <c r="M792" s="209"/>
    </row>
    <row r="793" spans="13:13" ht="15.75" customHeight="1">
      <c r="M793" s="209"/>
    </row>
    <row r="794" spans="13:13" ht="15.75" customHeight="1">
      <c r="M794" s="209"/>
    </row>
    <row r="795" spans="13:13" ht="15.75" customHeight="1">
      <c r="M795" s="209"/>
    </row>
    <row r="796" spans="13:13" ht="15.75" customHeight="1">
      <c r="M796" s="209"/>
    </row>
    <row r="797" spans="13:13" ht="15.75" customHeight="1">
      <c r="M797" s="209"/>
    </row>
    <row r="798" spans="13:13" ht="15.75" customHeight="1">
      <c r="M798" s="209"/>
    </row>
    <row r="799" spans="13:13" ht="15.75" customHeight="1">
      <c r="M799" s="209"/>
    </row>
    <row r="800" spans="13:13" ht="15.75" customHeight="1">
      <c r="M800" s="209"/>
    </row>
    <row r="801" spans="13:13" ht="15.75" customHeight="1">
      <c r="M801" s="209"/>
    </row>
    <row r="802" spans="13:13" ht="15.75" customHeight="1">
      <c r="M802" s="209"/>
    </row>
    <row r="803" spans="13:13" ht="15.75" customHeight="1">
      <c r="M803" s="209"/>
    </row>
    <row r="804" spans="13:13" ht="15.75" customHeight="1">
      <c r="M804" s="209"/>
    </row>
    <row r="805" spans="13:13" ht="15.75" customHeight="1">
      <c r="M805" s="209"/>
    </row>
    <row r="806" spans="13:13" ht="15.75" customHeight="1">
      <c r="M806" s="209"/>
    </row>
    <row r="807" spans="13:13" ht="15.75" customHeight="1">
      <c r="M807" s="209"/>
    </row>
    <row r="808" spans="13:13" ht="15.75" customHeight="1">
      <c r="M808" s="209"/>
    </row>
    <row r="809" spans="13:13" ht="15.75" customHeight="1">
      <c r="M809" s="209"/>
    </row>
    <row r="810" spans="13:13" ht="15.75" customHeight="1">
      <c r="M810" s="209"/>
    </row>
    <row r="811" spans="13:13" ht="15.75" customHeight="1">
      <c r="M811" s="209"/>
    </row>
    <row r="812" spans="13:13" ht="15.75" customHeight="1">
      <c r="M812" s="209"/>
    </row>
    <row r="813" spans="13:13" ht="15.75" customHeight="1">
      <c r="M813" s="209"/>
    </row>
    <row r="814" spans="13:13" ht="15.75" customHeight="1">
      <c r="M814" s="209"/>
    </row>
    <row r="815" spans="13:13" ht="15.75" customHeight="1">
      <c r="M815" s="209"/>
    </row>
    <row r="816" spans="13:13" ht="15.75" customHeight="1">
      <c r="M816" s="209"/>
    </row>
    <row r="817" spans="13:13" ht="15.75" customHeight="1">
      <c r="M817" s="209"/>
    </row>
    <row r="818" spans="13:13" ht="15.75" customHeight="1">
      <c r="M818" s="209"/>
    </row>
    <row r="819" spans="13:13" ht="15.75" customHeight="1">
      <c r="M819" s="209"/>
    </row>
    <row r="820" spans="13:13" ht="15.75" customHeight="1">
      <c r="M820" s="209"/>
    </row>
    <row r="821" spans="13:13" ht="15.75" customHeight="1">
      <c r="M821" s="209"/>
    </row>
    <row r="822" spans="13:13" ht="15.75" customHeight="1">
      <c r="M822" s="209"/>
    </row>
    <row r="823" spans="13:13" ht="15.75" customHeight="1">
      <c r="M823" s="209"/>
    </row>
    <row r="824" spans="13:13" ht="15.75" customHeight="1">
      <c r="M824" s="209"/>
    </row>
    <row r="825" spans="13:13" ht="15.75" customHeight="1">
      <c r="M825" s="209"/>
    </row>
    <row r="826" spans="13:13" ht="15.75" customHeight="1">
      <c r="M826" s="209"/>
    </row>
    <row r="827" spans="13:13" ht="15.75" customHeight="1">
      <c r="M827" s="209"/>
    </row>
    <row r="828" spans="13:13" ht="15.75" customHeight="1">
      <c r="M828" s="209"/>
    </row>
    <row r="829" spans="13:13" ht="15.75" customHeight="1">
      <c r="M829" s="209"/>
    </row>
    <row r="830" spans="13:13" ht="15.75" customHeight="1">
      <c r="M830" s="209"/>
    </row>
    <row r="831" spans="13:13" ht="15.75" customHeight="1">
      <c r="M831" s="209"/>
    </row>
    <row r="832" spans="13:13" ht="15.75" customHeight="1">
      <c r="M832" s="209"/>
    </row>
    <row r="833" spans="13:13" ht="15.75" customHeight="1">
      <c r="M833" s="209"/>
    </row>
    <row r="834" spans="13:13" ht="15.75" customHeight="1">
      <c r="M834" s="209"/>
    </row>
    <row r="835" spans="13:13" ht="15.75" customHeight="1">
      <c r="M835" s="209"/>
    </row>
    <row r="836" spans="13:13" ht="15.75" customHeight="1">
      <c r="M836" s="209"/>
    </row>
    <row r="837" spans="13:13" ht="15.75" customHeight="1">
      <c r="M837" s="209"/>
    </row>
    <row r="838" spans="13:13" ht="15.75" customHeight="1">
      <c r="M838" s="209"/>
    </row>
    <row r="839" spans="13:13" ht="15.75" customHeight="1">
      <c r="M839" s="209"/>
    </row>
    <row r="840" spans="13:13" ht="15.75" customHeight="1">
      <c r="M840" s="209"/>
    </row>
    <row r="841" spans="13:13" ht="15.75" customHeight="1">
      <c r="M841" s="209"/>
    </row>
    <row r="842" spans="13:13" ht="15.75" customHeight="1">
      <c r="M842" s="209"/>
    </row>
    <row r="843" spans="13:13" ht="15.75" customHeight="1">
      <c r="M843" s="209"/>
    </row>
    <row r="844" spans="13:13" ht="15.75" customHeight="1">
      <c r="M844" s="209"/>
    </row>
    <row r="845" spans="13:13" ht="15.75" customHeight="1">
      <c r="M845" s="209"/>
    </row>
    <row r="846" spans="13:13" ht="15.75" customHeight="1">
      <c r="M846" s="209"/>
    </row>
    <row r="847" spans="13:13" ht="15.75" customHeight="1">
      <c r="M847" s="209"/>
    </row>
    <row r="848" spans="13:13" ht="15.75" customHeight="1">
      <c r="M848" s="209"/>
    </row>
    <row r="849" spans="13:13" ht="15.75" customHeight="1">
      <c r="M849" s="209"/>
    </row>
    <row r="850" spans="13:13" ht="15.75" customHeight="1">
      <c r="M850" s="209"/>
    </row>
    <row r="851" spans="13:13" ht="15.75" customHeight="1">
      <c r="M851" s="209"/>
    </row>
    <row r="852" spans="13:13" ht="15.75" customHeight="1">
      <c r="M852" s="209"/>
    </row>
    <row r="853" spans="13:13" ht="15.75" customHeight="1">
      <c r="M853" s="209"/>
    </row>
    <row r="854" spans="13:13" ht="15.75" customHeight="1">
      <c r="M854" s="209"/>
    </row>
    <row r="855" spans="13:13" ht="15.75" customHeight="1">
      <c r="M855" s="209"/>
    </row>
    <row r="856" spans="13:13" ht="15.75" customHeight="1">
      <c r="M856" s="209"/>
    </row>
    <row r="857" spans="13:13" ht="15.75" customHeight="1">
      <c r="M857" s="209"/>
    </row>
    <row r="858" spans="13:13" ht="15.75" customHeight="1">
      <c r="M858" s="209"/>
    </row>
    <row r="859" spans="13:13" ht="15.75" customHeight="1">
      <c r="M859" s="209"/>
    </row>
    <row r="860" spans="13:13" ht="15.75" customHeight="1">
      <c r="M860" s="209"/>
    </row>
    <row r="861" spans="13:13" ht="15.75" customHeight="1">
      <c r="M861" s="209"/>
    </row>
    <row r="862" spans="13:13" ht="15.75" customHeight="1">
      <c r="M862" s="209"/>
    </row>
    <row r="863" spans="13:13" ht="15.75" customHeight="1">
      <c r="M863" s="209"/>
    </row>
    <row r="864" spans="13:13" ht="15.75" customHeight="1">
      <c r="M864" s="209"/>
    </row>
    <row r="865" spans="13:13" ht="15.75" customHeight="1">
      <c r="M865" s="209"/>
    </row>
    <row r="866" spans="13:13" ht="15.75" customHeight="1">
      <c r="M866" s="209"/>
    </row>
    <row r="867" spans="13:13" ht="15.75" customHeight="1">
      <c r="M867" s="209"/>
    </row>
    <row r="868" spans="13:13" ht="15.75" customHeight="1">
      <c r="M868" s="209"/>
    </row>
    <row r="869" spans="13:13" ht="15.75" customHeight="1">
      <c r="M869" s="209"/>
    </row>
    <row r="870" spans="13:13" ht="15.75" customHeight="1">
      <c r="M870" s="209"/>
    </row>
    <row r="871" spans="13:13" ht="15.75" customHeight="1">
      <c r="M871" s="209"/>
    </row>
    <row r="872" spans="13:13" ht="15.75" customHeight="1">
      <c r="M872" s="209"/>
    </row>
    <row r="873" spans="13:13" ht="15.75" customHeight="1">
      <c r="M873" s="209"/>
    </row>
    <row r="874" spans="13:13" ht="15.75" customHeight="1">
      <c r="M874" s="209"/>
    </row>
    <row r="875" spans="13:13" ht="15.75" customHeight="1">
      <c r="M875" s="209"/>
    </row>
    <row r="876" spans="13:13" ht="15.75" customHeight="1">
      <c r="M876" s="209"/>
    </row>
    <row r="877" spans="13:13" ht="15.75" customHeight="1">
      <c r="M877" s="209"/>
    </row>
    <row r="878" spans="13:13" ht="15.75" customHeight="1">
      <c r="M878" s="209"/>
    </row>
    <row r="879" spans="13:13" ht="15.75" customHeight="1">
      <c r="M879" s="209"/>
    </row>
    <row r="880" spans="13:13" ht="15.75" customHeight="1">
      <c r="M880" s="209"/>
    </row>
    <row r="881" spans="13:13" ht="15.75" customHeight="1">
      <c r="M881" s="209"/>
    </row>
    <row r="882" spans="13:13" ht="15.75" customHeight="1">
      <c r="M882" s="209"/>
    </row>
    <row r="883" spans="13:13" ht="15.75" customHeight="1">
      <c r="M883" s="209"/>
    </row>
    <row r="884" spans="13:13" ht="15.75" customHeight="1">
      <c r="M884" s="209"/>
    </row>
    <row r="885" spans="13:13" ht="15.75" customHeight="1">
      <c r="M885" s="209"/>
    </row>
    <row r="886" spans="13:13" ht="15.75" customHeight="1">
      <c r="M886" s="209"/>
    </row>
    <row r="887" spans="13:13" ht="15.75" customHeight="1">
      <c r="M887" s="209"/>
    </row>
    <row r="888" spans="13:13" ht="15.75" customHeight="1">
      <c r="M888" s="209"/>
    </row>
    <row r="889" spans="13:13" ht="15.75" customHeight="1">
      <c r="M889" s="209"/>
    </row>
    <row r="890" spans="13:13" ht="15.75" customHeight="1">
      <c r="M890" s="209"/>
    </row>
    <row r="891" spans="13:13" ht="15.75" customHeight="1">
      <c r="M891" s="209"/>
    </row>
    <row r="892" spans="13:13" ht="15.75" customHeight="1">
      <c r="M892" s="209"/>
    </row>
    <row r="893" spans="13:13" ht="15.75" customHeight="1">
      <c r="M893" s="209"/>
    </row>
    <row r="894" spans="13:13" ht="15.75" customHeight="1">
      <c r="M894" s="209"/>
    </row>
    <row r="895" spans="13:13" ht="15.75" customHeight="1">
      <c r="M895" s="209"/>
    </row>
    <row r="896" spans="13:13" ht="15.75" customHeight="1">
      <c r="M896" s="209"/>
    </row>
    <row r="897" spans="13:13" ht="15.75" customHeight="1">
      <c r="M897" s="209"/>
    </row>
    <row r="898" spans="13:13" ht="15.75" customHeight="1">
      <c r="M898" s="209"/>
    </row>
    <row r="899" spans="13:13" ht="15.75" customHeight="1">
      <c r="M899" s="209"/>
    </row>
    <row r="900" spans="13:13" ht="15.75" customHeight="1">
      <c r="M900" s="209"/>
    </row>
    <row r="901" spans="13:13" ht="15.75" customHeight="1">
      <c r="M901" s="209"/>
    </row>
    <row r="902" spans="13:13" ht="15.75" customHeight="1">
      <c r="M902" s="209"/>
    </row>
    <row r="903" spans="13:13" ht="15.75" customHeight="1">
      <c r="M903" s="209"/>
    </row>
    <row r="904" spans="13:13" ht="15.75" customHeight="1">
      <c r="M904" s="209"/>
    </row>
    <row r="905" spans="13:13" ht="15.75" customHeight="1">
      <c r="M905" s="209"/>
    </row>
    <row r="906" spans="13:13" ht="15.75" customHeight="1">
      <c r="M906" s="209"/>
    </row>
    <row r="907" spans="13:13" ht="15.75" customHeight="1">
      <c r="M907" s="209"/>
    </row>
    <row r="908" spans="13:13" ht="15.75" customHeight="1">
      <c r="M908" s="209"/>
    </row>
    <row r="909" spans="13:13" ht="15.75" customHeight="1">
      <c r="M909" s="209"/>
    </row>
    <row r="910" spans="13:13" ht="15.75" customHeight="1">
      <c r="M910" s="209"/>
    </row>
    <row r="911" spans="13:13" ht="15.75" customHeight="1">
      <c r="M911" s="209"/>
    </row>
    <row r="912" spans="13:13" ht="15.75" customHeight="1">
      <c r="M912" s="209"/>
    </row>
    <row r="913" spans="13:13" ht="15.75" customHeight="1">
      <c r="M913" s="209"/>
    </row>
    <row r="914" spans="13:13" ht="15.75" customHeight="1">
      <c r="M914" s="209"/>
    </row>
    <row r="915" spans="13:13" ht="15.75" customHeight="1">
      <c r="M915" s="209"/>
    </row>
    <row r="916" spans="13:13" ht="15.75" customHeight="1">
      <c r="M916" s="209"/>
    </row>
    <row r="917" spans="13:13" ht="15.75" customHeight="1">
      <c r="M917" s="209"/>
    </row>
    <row r="918" spans="13:13" ht="15.75" customHeight="1">
      <c r="M918" s="209"/>
    </row>
    <row r="919" spans="13:13" ht="15.75" customHeight="1">
      <c r="M919" s="209"/>
    </row>
    <row r="920" spans="13:13" ht="15.75" customHeight="1">
      <c r="M920" s="209"/>
    </row>
    <row r="921" spans="13:13" ht="15.75" customHeight="1">
      <c r="M921" s="209"/>
    </row>
    <row r="922" spans="13:13" ht="15.75" customHeight="1">
      <c r="M922" s="209"/>
    </row>
    <row r="923" spans="13:13" ht="15.75" customHeight="1">
      <c r="M923" s="209"/>
    </row>
    <row r="924" spans="13:13" ht="15.75" customHeight="1">
      <c r="M924" s="209"/>
    </row>
    <row r="925" spans="13:13" ht="15.75" customHeight="1">
      <c r="M925" s="209"/>
    </row>
    <row r="926" spans="13:13" ht="15.75" customHeight="1">
      <c r="M926" s="209"/>
    </row>
    <row r="927" spans="13:13" ht="15.75" customHeight="1">
      <c r="M927" s="209"/>
    </row>
    <row r="928" spans="13:13" ht="15.75" customHeight="1">
      <c r="M928" s="209"/>
    </row>
    <row r="929" spans="13:13" ht="15.75" customHeight="1">
      <c r="M929" s="209"/>
    </row>
    <row r="930" spans="13:13" ht="15.75" customHeight="1">
      <c r="M930" s="209"/>
    </row>
    <row r="931" spans="13:13" ht="15.75" customHeight="1">
      <c r="M931" s="209"/>
    </row>
    <row r="932" spans="13:13" ht="15.75" customHeight="1">
      <c r="M932" s="209"/>
    </row>
    <row r="933" spans="13:13" ht="15.75" customHeight="1">
      <c r="M933" s="209"/>
    </row>
    <row r="934" spans="13:13" ht="15.75" customHeight="1">
      <c r="M934" s="209"/>
    </row>
    <row r="935" spans="13:13" ht="15.75" customHeight="1">
      <c r="M935" s="209"/>
    </row>
    <row r="936" spans="13:13" ht="15.75" customHeight="1">
      <c r="M936" s="209"/>
    </row>
    <row r="937" spans="13:13" ht="15.75" customHeight="1">
      <c r="M937" s="209"/>
    </row>
    <row r="938" spans="13:13" ht="15.75" customHeight="1">
      <c r="M938" s="209"/>
    </row>
    <row r="939" spans="13:13" ht="15.75" customHeight="1">
      <c r="M939" s="209"/>
    </row>
    <row r="940" spans="13:13" ht="15.75" customHeight="1">
      <c r="M940" s="209"/>
    </row>
    <row r="941" spans="13:13" ht="15.75" customHeight="1">
      <c r="M941" s="209"/>
    </row>
    <row r="942" spans="13:13" ht="15.75" customHeight="1">
      <c r="M942" s="209"/>
    </row>
    <row r="943" spans="13:13" ht="15.75" customHeight="1">
      <c r="M943" s="209"/>
    </row>
    <row r="944" spans="13:13" ht="15.75" customHeight="1">
      <c r="M944" s="209"/>
    </row>
    <row r="945" spans="13:13" ht="15.75" customHeight="1">
      <c r="M945" s="209"/>
    </row>
    <row r="946" spans="13:13" ht="15.75" customHeight="1">
      <c r="M946" s="209"/>
    </row>
    <row r="947" spans="13:13" ht="15.75" customHeight="1">
      <c r="M947" s="209"/>
    </row>
    <row r="948" spans="13:13" ht="15.75" customHeight="1">
      <c r="M948" s="209"/>
    </row>
    <row r="949" spans="13:13" ht="15.75" customHeight="1">
      <c r="M949" s="209"/>
    </row>
    <row r="950" spans="13:13" ht="15.75" customHeight="1">
      <c r="M950" s="209"/>
    </row>
    <row r="951" spans="13:13" ht="15.75" customHeight="1">
      <c r="M951" s="209"/>
    </row>
    <row r="952" spans="13:13" ht="15.75" customHeight="1">
      <c r="M952" s="209"/>
    </row>
    <row r="953" spans="13:13" ht="15.75" customHeight="1">
      <c r="M953" s="209"/>
    </row>
    <row r="954" spans="13:13" ht="15.75" customHeight="1">
      <c r="M954" s="209"/>
    </row>
    <row r="955" spans="13:13" ht="15.75" customHeight="1">
      <c r="M955" s="209"/>
    </row>
    <row r="956" spans="13:13" ht="15.75" customHeight="1">
      <c r="M956" s="209"/>
    </row>
    <row r="957" spans="13:13" ht="15.75" customHeight="1">
      <c r="M957" s="209"/>
    </row>
    <row r="958" spans="13:13" ht="15.75" customHeight="1">
      <c r="M958" s="209"/>
    </row>
    <row r="959" spans="13:13" ht="15.75" customHeight="1">
      <c r="M959" s="209"/>
    </row>
    <row r="960" spans="13:13" ht="15.75" customHeight="1">
      <c r="M960" s="209"/>
    </row>
    <row r="961" spans="13:13" ht="15.75" customHeight="1">
      <c r="M961" s="209"/>
    </row>
    <row r="962" spans="13:13" ht="15.75" customHeight="1">
      <c r="M962" s="209"/>
    </row>
    <row r="963" spans="13:13" ht="15.75" customHeight="1">
      <c r="M963" s="209"/>
    </row>
    <row r="964" spans="13:13" ht="15.75" customHeight="1">
      <c r="M964" s="209"/>
    </row>
    <row r="965" spans="13:13" ht="15.75" customHeight="1">
      <c r="M965" s="209"/>
    </row>
    <row r="966" spans="13:13" ht="15.75" customHeight="1">
      <c r="M966" s="209"/>
    </row>
    <row r="967" spans="13:13" ht="15.75" customHeight="1">
      <c r="M967" s="209"/>
    </row>
    <row r="968" spans="13:13" ht="15.75" customHeight="1">
      <c r="M968" s="209"/>
    </row>
    <row r="969" spans="13:13" ht="15.75" customHeight="1">
      <c r="M969" s="209"/>
    </row>
    <row r="970" spans="13:13" ht="15.75" customHeight="1">
      <c r="M970" s="209"/>
    </row>
    <row r="971" spans="13:13" ht="15.75" customHeight="1">
      <c r="M971" s="209"/>
    </row>
    <row r="972" spans="13:13" ht="15.75" customHeight="1">
      <c r="M972" s="209"/>
    </row>
    <row r="973" spans="13:13" ht="15.75" customHeight="1">
      <c r="M973" s="209"/>
    </row>
    <row r="974" spans="13:13" ht="15.75" customHeight="1">
      <c r="M974" s="209"/>
    </row>
    <row r="975" spans="13:13" ht="15.75" customHeight="1">
      <c r="M975" s="209"/>
    </row>
    <row r="976" spans="13:13" ht="15.75" customHeight="1">
      <c r="M976" s="209"/>
    </row>
    <row r="977" spans="13:13" ht="15.75" customHeight="1">
      <c r="M977" s="209"/>
    </row>
    <row r="978" spans="13:13" ht="15.75" customHeight="1">
      <c r="M978" s="209"/>
    </row>
    <row r="979" spans="13:13" ht="15.75" customHeight="1">
      <c r="M979" s="209"/>
    </row>
    <row r="980" spans="13:13" ht="15.75" customHeight="1">
      <c r="M980" s="209"/>
    </row>
    <row r="981" spans="13:13" ht="15.75" customHeight="1">
      <c r="M981" s="209"/>
    </row>
    <row r="982" spans="13:13" ht="15.75" customHeight="1">
      <c r="M982" s="209"/>
    </row>
    <row r="983" spans="13:13" ht="15.75" customHeight="1">
      <c r="M983" s="209"/>
    </row>
    <row r="984" spans="13:13" ht="15.75" customHeight="1">
      <c r="M984" s="209"/>
    </row>
    <row r="985" spans="13:13" ht="15.75" customHeight="1">
      <c r="M985" s="209"/>
    </row>
    <row r="986" spans="13:13" ht="15.75" customHeight="1">
      <c r="M986" s="209"/>
    </row>
    <row r="987" spans="13:13" ht="15.75" customHeight="1">
      <c r="M987" s="209"/>
    </row>
    <row r="988" spans="13:13" ht="15.75" customHeight="1">
      <c r="M988" s="209"/>
    </row>
    <row r="989" spans="13:13" ht="15.75" customHeight="1">
      <c r="M989" s="209"/>
    </row>
    <row r="990" spans="13:13" ht="15.75" customHeight="1">
      <c r="M990" s="209"/>
    </row>
    <row r="991" spans="13:13" ht="15.75" customHeight="1">
      <c r="M991" s="209"/>
    </row>
    <row r="992" spans="13:13" ht="15.75" customHeight="1">
      <c r="M992" s="209"/>
    </row>
    <row r="993" spans="13:13" ht="15.75" customHeight="1">
      <c r="M993" s="209"/>
    </row>
    <row r="994" spans="13:13" ht="15.75" customHeight="1">
      <c r="M994" s="209"/>
    </row>
    <row r="995" spans="13:13" ht="15.75" customHeight="1">
      <c r="M995" s="209"/>
    </row>
    <row r="996" spans="13:13" ht="15.75" customHeight="1">
      <c r="M996" s="209"/>
    </row>
    <row r="997" spans="13:13" ht="15.75" customHeight="1">
      <c r="M997" s="209"/>
    </row>
    <row r="998" spans="13:13" ht="15.75" customHeight="1">
      <c r="M998" s="209"/>
    </row>
    <row r="999" spans="13:13" ht="15.75" customHeight="1">
      <c r="M999" s="209"/>
    </row>
    <row r="1000" spans="13:13" ht="15.75" customHeight="1">
      <c r="M1000" s="209"/>
    </row>
  </sheetData>
  <autoFilter ref="N6:O6" xr:uid="{00000000-0009-0000-0000-000002000000}"/>
  <mergeCells count="18">
    <mergeCell ref="B1:K1"/>
    <mergeCell ref="C2:D2"/>
    <mergeCell ref="L2:M2"/>
    <mergeCell ref="B3:N3"/>
    <mergeCell ref="C4:K5"/>
    <mergeCell ref="N4:O4"/>
    <mergeCell ref="F29:F30"/>
    <mergeCell ref="F31:F33"/>
    <mergeCell ref="B37:N39"/>
    <mergeCell ref="E2:F2"/>
    <mergeCell ref="F7:F12"/>
    <mergeCell ref="F13:F14"/>
    <mergeCell ref="F15:F16"/>
    <mergeCell ref="L6:M6"/>
    <mergeCell ref="F17:F18"/>
    <mergeCell ref="F19:F20"/>
    <mergeCell ref="F21:F26"/>
    <mergeCell ref="F27:F28"/>
  </mergeCells>
  <phoneticPr fontId="37"/>
  <pageMargins left="0.23622047244094491" right="0.23622047244094491" top="0.35" bottom="0.19685039370078741" header="0" footer="0"/>
  <pageSetup paperSize="9" scale="60" orientation="portrait"/>
  <headerFooter>
    <oddFooter>&amp;R&amp;D</oddFooter>
  </headerFooter>
  <ignoredErrors>
    <ignoredError sqref="C7:E3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1000"/>
  <sheetViews>
    <sheetView zoomScaleNormal="100" workbookViewId="0">
      <pane ySplit="6" topLeftCell="A7" activePane="bottomLeft" state="frozen"/>
      <selection pane="bottomLeft" activeCell="B2" sqref="B2"/>
    </sheetView>
  </sheetViews>
  <sheetFormatPr defaultColWidth="14.42578125" defaultRowHeight="15" customHeight="1"/>
  <cols>
    <col min="1" max="1" width="5.42578125" customWidth="1"/>
    <col min="2" max="3" width="6.42578125" customWidth="1"/>
    <col min="4" max="4" width="7.140625" customWidth="1"/>
    <col min="5" max="5" width="18" customWidth="1"/>
    <col min="6" max="6" width="27.140625" customWidth="1"/>
    <col min="7" max="7" width="17.42578125" customWidth="1"/>
    <col min="8" max="8" width="5.140625" customWidth="1"/>
    <col min="9" max="9" width="21.85546875" customWidth="1"/>
    <col min="10" max="10" width="7.140625" customWidth="1"/>
    <col min="11" max="11" width="10.140625" customWidth="1"/>
    <col min="12" max="12" width="7.140625" customWidth="1"/>
    <col min="13" max="13" width="3.5703125" customWidth="1"/>
    <col min="14" max="14" width="10.5703125" customWidth="1"/>
    <col min="15" max="15" width="15.5703125" customWidth="1"/>
    <col min="16" max="16" width="12.28515625" customWidth="1"/>
    <col min="17" max="17" width="11.5703125" customWidth="1"/>
    <col min="18" max="18" width="6.42578125" customWidth="1"/>
    <col min="19" max="26" width="12.42578125" customWidth="1"/>
  </cols>
  <sheetData>
    <row r="1" spans="1:18" ht="53.25" customHeight="1">
      <c r="A1" s="1"/>
      <c r="B1" s="705" t="s">
        <v>0</v>
      </c>
      <c r="C1" s="689"/>
      <c r="D1" s="689"/>
      <c r="E1" s="689"/>
      <c r="F1" s="689"/>
      <c r="G1" s="689"/>
      <c r="H1" s="689"/>
      <c r="I1" s="689"/>
      <c r="J1" s="689"/>
      <c r="K1" s="689"/>
      <c r="L1" s="2"/>
      <c r="M1" s="3"/>
      <c r="N1" s="4" t="str">
        <f>ドッグキャリー!N1</f>
        <v>2026/8/25 更新</v>
      </c>
      <c r="O1" s="1"/>
      <c r="P1" s="1"/>
    </row>
    <row r="2" spans="1:18" ht="49.5" customHeight="1">
      <c r="A2" s="1"/>
      <c r="B2" s="2"/>
      <c r="C2" s="707" t="s">
        <v>4</v>
      </c>
      <c r="D2" s="708"/>
      <c r="E2" s="709"/>
      <c r="F2" s="710"/>
      <c r="G2" s="5" t="s">
        <v>5</v>
      </c>
      <c r="H2" s="6" t="s">
        <v>6</v>
      </c>
      <c r="I2" s="7"/>
      <c r="J2" s="8" t="s">
        <v>8</v>
      </c>
      <c r="K2" s="9"/>
      <c r="L2" s="702" t="s">
        <v>9</v>
      </c>
      <c r="M2" s="689"/>
      <c r="N2" s="9"/>
      <c r="O2" s="10" t="s">
        <v>10</v>
      </c>
      <c r="P2" s="1"/>
      <c r="Q2" s="11"/>
    </row>
    <row r="3" spans="1:18" ht="26.25" customHeight="1">
      <c r="A3" s="1"/>
      <c r="B3" s="702" t="s">
        <v>13</v>
      </c>
      <c r="C3" s="689"/>
      <c r="D3" s="689"/>
      <c r="E3" s="689"/>
      <c r="F3" s="689"/>
      <c r="G3" s="689"/>
      <c r="H3" s="689"/>
      <c r="I3" s="689"/>
      <c r="J3" s="689"/>
      <c r="K3" s="689"/>
      <c r="L3" s="689"/>
      <c r="M3" s="689"/>
      <c r="N3" s="689"/>
      <c r="O3" s="12"/>
      <c r="P3" s="1"/>
    </row>
    <row r="4" spans="1:18" ht="43.5" customHeight="1">
      <c r="A4" s="1"/>
      <c r="B4" s="8"/>
      <c r="C4" s="699" t="s">
        <v>16</v>
      </c>
      <c r="D4" s="689"/>
      <c r="E4" s="689"/>
      <c r="F4" s="689"/>
      <c r="G4" s="689"/>
      <c r="H4" s="689"/>
      <c r="I4" s="689"/>
      <c r="J4" s="689"/>
      <c r="K4" s="689"/>
      <c r="L4" s="13"/>
      <c r="M4" s="14"/>
      <c r="N4" s="701"/>
      <c r="O4" s="689"/>
      <c r="P4" s="1"/>
    </row>
    <row r="5" spans="1:18" ht="24" customHeight="1">
      <c r="A5" s="1"/>
      <c r="B5" s="15"/>
      <c r="C5" s="700"/>
      <c r="D5" s="700"/>
      <c r="E5" s="700"/>
      <c r="F5" s="700"/>
      <c r="G5" s="700"/>
      <c r="H5" s="700"/>
      <c r="I5" s="700"/>
      <c r="J5" s="700"/>
      <c r="K5" s="700"/>
      <c r="L5" s="13"/>
      <c r="M5" s="14"/>
      <c r="N5" s="16"/>
      <c r="O5" s="1"/>
      <c r="P5" s="1"/>
    </row>
    <row r="6" spans="1:18" s="553" customFormat="1" ht="27" customHeight="1">
      <c r="A6" s="545"/>
      <c r="B6" s="546" t="s">
        <v>19</v>
      </c>
      <c r="C6" s="547" t="s">
        <v>20</v>
      </c>
      <c r="D6" s="547" t="s">
        <v>21</v>
      </c>
      <c r="E6" s="546" t="s">
        <v>22</v>
      </c>
      <c r="F6" s="546" t="s">
        <v>23</v>
      </c>
      <c r="G6" s="548" t="s">
        <v>24</v>
      </c>
      <c r="H6" s="546" t="s">
        <v>25</v>
      </c>
      <c r="I6" s="549" t="s">
        <v>26</v>
      </c>
      <c r="J6" s="550" t="s">
        <v>27</v>
      </c>
      <c r="K6" s="551" t="s">
        <v>28</v>
      </c>
      <c r="L6" s="729" t="s">
        <v>29</v>
      </c>
      <c r="M6" s="704"/>
      <c r="N6" s="552" t="s">
        <v>30</v>
      </c>
      <c r="R6" s="554"/>
    </row>
    <row r="7" spans="1:18" ht="18" customHeight="1">
      <c r="A7" s="8"/>
      <c r="B7" s="18">
        <v>1608</v>
      </c>
      <c r="C7" s="20" t="s">
        <v>31</v>
      </c>
      <c r="D7" s="20" t="s">
        <v>32</v>
      </c>
      <c r="E7" s="20" t="s">
        <v>33</v>
      </c>
      <c r="F7" s="684" t="s">
        <v>1474</v>
      </c>
      <c r="G7" s="18" t="s">
        <v>41</v>
      </c>
      <c r="H7" s="22" t="s">
        <v>46</v>
      </c>
      <c r="I7" s="610"/>
      <c r="J7" s="562">
        <v>1</v>
      </c>
      <c r="K7" s="564">
        <v>4000</v>
      </c>
      <c r="L7" s="593" t="str">
        <f t="shared" ref="L7:L261" si="0">IFERROR(IF(N7=0,"",ROUNDUP(N7/J7,0)),"")</f>
        <v/>
      </c>
      <c r="M7" s="594" t="s">
        <v>47</v>
      </c>
      <c r="N7" s="30"/>
      <c r="R7" s="17"/>
    </row>
    <row r="8" spans="1:18" ht="18" customHeight="1">
      <c r="A8" s="8"/>
      <c r="B8" s="36">
        <v>1608</v>
      </c>
      <c r="C8" s="37" t="s">
        <v>31</v>
      </c>
      <c r="D8" s="37" t="s">
        <v>36</v>
      </c>
      <c r="E8" s="37" t="s">
        <v>49</v>
      </c>
      <c r="F8" s="679"/>
      <c r="G8" s="36" t="s">
        <v>41</v>
      </c>
      <c r="H8" s="32" t="s">
        <v>45</v>
      </c>
      <c r="I8" s="561"/>
      <c r="J8" s="190">
        <v>1</v>
      </c>
      <c r="K8" s="126">
        <v>4000</v>
      </c>
      <c r="L8" s="595" t="str">
        <f t="shared" si="0"/>
        <v/>
      </c>
      <c r="M8" s="596" t="s">
        <v>47</v>
      </c>
      <c r="N8" s="42"/>
      <c r="R8" s="17"/>
    </row>
    <row r="9" spans="1:18" ht="18" customHeight="1">
      <c r="A9" s="8"/>
      <c r="B9" s="36">
        <v>1608</v>
      </c>
      <c r="C9" s="37" t="s">
        <v>31</v>
      </c>
      <c r="D9" s="37" t="s">
        <v>48</v>
      </c>
      <c r="E9" s="37" t="s">
        <v>56</v>
      </c>
      <c r="F9" s="679"/>
      <c r="G9" s="36" t="s">
        <v>41</v>
      </c>
      <c r="H9" s="32" t="s">
        <v>54</v>
      </c>
      <c r="I9" s="561"/>
      <c r="J9" s="190">
        <v>1</v>
      </c>
      <c r="K9" s="126">
        <v>4500</v>
      </c>
      <c r="L9" s="595" t="str">
        <f t="shared" si="0"/>
        <v/>
      </c>
      <c r="M9" s="596" t="s">
        <v>47</v>
      </c>
      <c r="N9" s="42"/>
      <c r="R9" s="17"/>
    </row>
    <row r="10" spans="1:18" ht="18" customHeight="1">
      <c r="A10" s="8"/>
      <c r="B10" s="36">
        <v>1608</v>
      </c>
      <c r="C10" s="37" t="s">
        <v>31</v>
      </c>
      <c r="D10" s="37" t="s">
        <v>60</v>
      </c>
      <c r="E10" s="37" t="s">
        <v>62</v>
      </c>
      <c r="F10" s="679"/>
      <c r="G10" s="36" t="s">
        <v>41</v>
      </c>
      <c r="H10" s="32" t="s">
        <v>64</v>
      </c>
      <c r="I10" s="561"/>
      <c r="J10" s="190">
        <v>1</v>
      </c>
      <c r="K10" s="126">
        <v>4500</v>
      </c>
      <c r="L10" s="595" t="str">
        <f t="shared" si="0"/>
        <v/>
      </c>
      <c r="M10" s="596" t="s">
        <v>47</v>
      </c>
      <c r="N10" s="42"/>
      <c r="R10" s="17"/>
    </row>
    <row r="11" spans="1:18" ht="18" customHeight="1">
      <c r="A11" s="8"/>
      <c r="B11" s="36">
        <v>1608</v>
      </c>
      <c r="C11" s="37" t="s">
        <v>31</v>
      </c>
      <c r="D11" s="37" t="s">
        <v>57</v>
      </c>
      <c r="E11" s="37" t="s">
        <v>69</v>
      </c>
      <c r="F11" s="679"/>
      <c r="G11" s="36" t="s">
        <v>41</v>
      </c>
      <c r="H11" s="32" t="s">
        <v>59</v>
      </c>
      <c r="I11" s="561"/>
      <c r="J11" s="190">
        <v>1</v>
      </c>
      <c r="K11" s="126">
        <v>4500</v>
      </c>
      <c r="L11" s="595" t="str">
        <f t="shared" si="0"/>
        <v/>
      </c>
      <c r="M11" s="596" t="s">
        <v>47</v>
      </c>
      <c r="N11" s="42"/>
      <c r="R11" s="17"/>
    </row>
    <row r="12" spans="1:18" ht="18" customHeight="1">
      <c r="A12" s="8"/>
      <c r="B12" s="36">
        <v>1608</v>
      </c>
      <c r="C12" s="37" t="s">
        <v>31</v>
      </c>
      <c r="D12" s="37" t="s">
        <v>72</v>
      </c>
      <c r="E12" s="37" t="s">
        <v>73</v>
      </c>
      <c r="F12" s="679"/>
      <c r="G12" s="36" t="s">
        <v>41</v>
      </c>
      <c r="H12" s="32" t="s">
        <v>75</v>
      </c>
      <c r="I12" s="561"/>
      <c r="J12" s="190">
        <v>1</v>
      </c>
      <c r="K12" s="126">
        <v>5000</v>
      </c>
      <c r="L12" s="595" t="str">
        <f t="shared" si="0"/>
        <v/>
      </c>
      <c r="M12" s="596" t="s">
        <v>47</v>
      </c>
      <c r="N12" s="42"/>
      <c r="R12" s="17"/>
    </row>
    <row r="13" spans="1:18" ht="18" customHeight="1">
      <c r="A13" s="8"/>
      <c r="B13" s="36">
        <v>1608</v>
      </c>
      <c r="C13" s="37" t="s">
        <v>31</v>
      </c>
      <c r="D13" s="37" t="s">
        <v>31</v>
      </c>
      <c r="E13" s="37" t="s">
        <v>80</v>
      </c>
      <c r="F13" s="679"/>
      <c r="G13" s="36" t="s">
        <v>41</v>
      </c>
      <c r="H13" s="32" t="s">
        <v>81</v>
      </c>
      <c r="I13" s="561"/>
      <c r="J13" s="190">
        <v>1</v>
      </c>
      <c r="K13" s="126">
        <v>5000</v>
      </c>
      <c r="L13" s="595" t="str">
        <f t="shared" si="0"/>
        <v/>
      </c>
      <c r="M13" s="596" t="s">
        <v>47</v>
      </c>
      <c r="N13" s="42"/>
      <c r="R13" s="17"/>
    </row>
    <row r="14" spans="1:18" ht="18" customHeight="1">
      <c r="A14" s="8"/>
      <c r="B14" s="36">
        <v>1608</v>
      </c>
      <c r="C14" s="37" t="s">
        <v>31</v>
      </c>
      <c r="D14" s="37" t="s">
        <v>84</v>
      </c>
      <c r="E14" s="37" t="s">
        <v>85</v>
      </c>
      <c r="F14" s="679"/>
      <c r="G14" s="36" t="s">
        <v>41</v>
      </c>
      <c r="H14" s="32" t="s">
        <v>86</v>
      </c>
      <c r="I14" s="561"/>
      <c r="J14" s="190">
        <v>1</v>
      </c>
      <c r="K14" s="126">
        <v>5500</v>
      </c>
      <c r="L14" s="595" t="str">
        <f t="shared" si="0"/>
        <v/>
      </c>
      <c r="M14" s="596" t="s">
        <v>47</v>
      </c>
      <c r="N14" s="42"/>
      <c r="R14" s="17"/>
    </row>
    <row r="15" spans="1:18" ht="18" customHeight="1">
      <c r="A15" s="8"/>
      <c r="B15" s="36">
        <v>1608</v>
      </c>
      <c r="C15" s="37" t="s">
        <v>31</v>
      </c>
      <c r="D15" s="37" t="s">
        <v>76</v>
      </c>
      <c r="E15" s="37" t="s">
        <v>87</v>
      </c>
      <c r="F15" s="679"/>
      <c r="G15" s="36" t="s">
        <v>41</v>
      </c>
      <c r="H15" s="32" t="s">
        <v>88</v>
      </c>
      <c r="I15" s="561"/>
      <c r="J15" s="190">
        <v>1</v>
      </c>
      <c r="K15" s="126">
        <v>5500</v>
      </c>
      <c r="L15" s="595" t="str">
        <f t="shared" si="0"/>
        <v/>
      </c>
      <c r="M15" s="596" t="s">
        <v>47</v>
      </c>
      <c r="N15" s="42"/>
      <c r="R15" s="17"/>
    </row>
    <row r="16" spans="1:18" ht="18" customHeight="1">
      <c r="A16" s="8"/>
      <c r="B16" s="36">
        <v>1608</v>
      </c>
      <c r="C16" s="37" t="s">
        <v>31</v>
      </c>
      <c r="D16" s="37" t="s">
        <v>94</v>
      </c>
      <c r="E16" s="37" t="s">
        <v>95</v>
      </c>
      <c r="F16" s="696"/>
      <c r="G16" s="36" t="s">
        <v>41</v>
      </c>
      <c r="H16" s="32" t="s">
        <v>98</v>
      </c>
      <c r="I16" s="560"/>
      <c r="J16" s="190">
        <v>1</v>
      </c>
      <c r="K16" s="126">
        <v>5500</v>
      </c>
      <c r="L16" s="595" t="str">
        <f t="shared" si="0"/>
        <v/>
      </c>
      <c r="M16" s="596" t="s">
        <v>47</v>
      </c>
      <c r="N16" s="42"/>
      <c r="R16" s="17"/>
    </row>
    <row r="17" spans="1:18" ht="18" customHeight="1">
      <c r="A17" s="8"/>
      <c r="B17" s="36">
        <v>1608</v>
      </c>
      <c r="C17" s="37" t="s">
        <v>100</v>
      </c>
      <c r="D17" s="60" t="s">
        <v>32</v>
      </c>
      <c r="E17" s="37" t="s">
        <v>102</v>
      </c>
      <c r="F17" s="711" t="s">
        <v>1475</v>
      </c>
      <c r="G17" s="36" t="s">
        <v>105</v>
      </c>
      <c r="H17" s="32" t="s">
        <v>46</v>
      </c>
      <c r="I17" s="423"/>
      <c r="J17" s="190">
        <v>1</v>
      </c>
      <c r="K17" s="126">
        <v>4000</v>
      </c>
      <c r="L17" s="595" t="str">
        <f t="shared" si="0"/>
        <v/>
      </c>
      <c r="M17" s="596" t="s">
        <v>47</v>
      </c>
      <c r="N17" s="42"/>
      <c r="R17" s="17"/>
    </row>
    <row r="18" spans="1:18" ht="18" customHeight="1">
      <c r="A18" s="8"/>
      <c r="B18" s="36">
        <v>1608</v>
      </c>
      <c r="C18" s="37" t="s">
        <v>100</v>
      </c>
      <c r="D18" s="37" t="s">
        <v>36</v>
      </c>
      <c r="E18" s="37" t="s">
        <v>115</v>
      </c>
      <c r="F18" s="712"/>
      <c r="G18" s="36" t="s">
        <v>105</v>
      </c>
      <c r="H18" s="32" t="s">
        <v>45</v>
      </c>
      <c r="I18" s="561"/>
      <c r="J18" s="190">
        <v>1</v>
      </c>
      <c r="K18" s="126">
        <v>4000</v>
      </c>
      <c r="L18" s="595" t="str">
        <f t="shared" si="0"/>
        <v/>
      </c>
      <c r="M18" s="596" t="s">
        <v>47</v>
      </c>
      <c r="N18" s="42"/>
      <c r="R18" s="17"/>
    </row>
    <row r="19" spans="1:18" ht="18" customHeight="1">
      <c r="A19" s="8"/>
      <c r="B19" s="36">
        <v>1608</v>
      </c>
      <c r="C19" s="37" t="s">
        <v>100</v>
      </c>
      <c r="D19" s="37" t="s">
        <v>48</v>
      </c>
      <c r="E19" s="37" t="s">
        <v>120</v>
      </c>
      <c r="F19" s="712"/>
      <c r="G19" s="36" t="s">
        <v>105</v>
      </c>
      <c r="H19" s="32" t="s">
        <v>54</v>
      </c>
      <c r="I19" s="561"/>
      <c r="J19" s="190">
        <v>1</v>
      </c>
      <c r="K19" s="126">
        <v>4500</v>
      </c>
      <c r="L19" s="595" t="str">
        <f t="shared" si="0"/>
        <v/>
      </c>
      <c r="M19" s="596" t="s">
        <v>47</v>
      </c>
      <c r="N19" s="42"/>
      <c r="R19" s="17"/>
    </row>
    <row r="20" spans="1:18" ht="18" customHeight="1">
      <c r="A20" s="8"/>
      <c r="B20" s="36">
        <v>1608</v>
      </c>
      <c r="C20" s="37" t="s">
        <v>100</v>
      </c>
      <c r="D20" s="37" t="s">
        <v>60</v>
      </c>
      <c r="E20" s="37" t="s">
        <v>125</v>
      </c>
      <c r="F20" s="712"/>
      <c r="G20" s="36" t="s">
        <v>105</v>
      </c>
      <c r="H20" s="32" t="s">
        <v>64</v>
      </c>
      <c r="I20" s="561"/>
      <c r="J20" s="190">
        <v>1</v>
      </c>
      <c r="K20" s="126">
        <v>4500</v>
      </c>
      <c r="L20" s="595" t="str">
        <f t="shared" si="0"/>
        <v/>
      </c>
      <c r="M20" s="596" t="s">
        <v>47</v>
      </c>
      <c r="N20" s="42"/>
      <c r="R20" s="17"/>
    </row>
    <row r="21" spans="1:18" ht="18" customHeight="1">
      <c r="A21" s="8"/>
      <c r="B21" s="36">
        <v>1608</v>
      </c>
      <c r="C21" s="37" t="s">
        <v>100</v>
      </c>
      <c r="D21" s="37" t="s">
        <v>57</v>
      </c>
      <c r="E21" s="37" t="s">
        <v>128</v>
      </c>
      <c r="F21" s="712"/>
      <c r="G21" s="36" t="s">
        <v>105</v>
      </c>
      <c r="H21" s="32" t="s">
        <v>59</v>
      </c>
      <c r="I21" s="561"/>
      <c r="J21" s="190">
        <v>1</v>
      </c>
      <c r="K21" s="126">
        <v>4500</v>
      </c>
      <c r="L21" s="595" t="str">
        <f t="shared" si="0"/>
        <v/>
      </c>
      <c r="M21" s="596" t="s">
        <v>47</v>
      </c>
      <c r="N21" s="42"/>
      <c r="R21" s="17"/>
    </row>
    <row r="22" spans="1:18" ht="18" customHeight="1">
      <c r="A22" s="8"/>
      <c r="B22" s="36">
        <v>1608</v>
      </c>
      <c r="C22" s="37" t="s">
        <v>100</v>
      </c>
      <c r="D22" s="37" t="s">
        <v>72</v>
      </c>
      <c r="E22" s="37" t="s">
        <v>132</v>
      </c>
      <c r="F22" s="712"/>
      <c r="G22" s="36" t="s">
        <v>105</v>
      </c>
      <c r="H22" s="32" t="s">
        <v>75</v>
      </c>
      <c r="I22" s="561"/>
      <c r="J22" s="190">
        <v>1</v>
      </c>
      <c r="K22" s="126">
        <v>5000</v>
      </c>
      <c r="L22" s="595" t="str">
        <f t="shared" si="0"/>
        <v/>
      </c>
      <c r="M22" s="596" t="s">
        <v>47</v>
      </c>
      <c r="N22" s="42"/>
      <c r="R22" s="17"/>
    </row>
    <row r="23" spans="1:18" ht="18" customHeight="1">
      <c r="A23" s="8"/>
      <c r="B23" s="36">
        <v>1608</v>
      </c>
      <c r="C23" s="37" t="s">
        <v>100</v>
      </c>
      <c r="D23" s="37" t="s">
        <v>31</v>
      </c>
      <c r="E23" s="37" t="s">
        <v>135</v>
      </c>
      <c r="F23" s="712"/>
      <c r="G23" s="36" t="s">
        <v>105</v>
      </c>
      <c r="H23" s="32" t="s">
        <v>81</v>
      </c>
      <c r="I23" s="561"/>
      <c r="J23" s="190">
        <v>1</v>
      </c>
      <c r="K23" s="126">
        <v>5000</v>
      </c>
      <c r="L23" s="595" t="str">
        <f t="shared" si="0"/>
        <v/>
      </c>
      <c r="M23" s="596" t="s">
        <v>47</v>
      </c>
      <c r="N23" s="42"/>
      <c r="R23" s="17"/>
    </row>
    <row r="24" spans="1:18" ht="18" customHeight="1">
      <c r="A24" s="8"/>
      <c r="B24" s="36">
        <v>1608</v>
      </c>
      <c r="C24" s="37" t="s">
        <v>100</v>
      </c>
      <c r="D24" s="37" t="s">
        <v>84</v>
      </c>
      <c r="E24" s="37" t="s">
        <v>137</v>
      </c>
      <c r="F24" s="712"/>
      <c r="G24" s="36" t="s">
        <v>105</v>
      </c>
      <c r="H24" s="32" t="s">
        <v>86</v>
      </c>
      <c r="I24" s="561"/>
      <c r="J24" s="190">
        <v>1</v>
      </c>
      <c r="K24" s="126">
        <v>5500</v>
      </c>
      <c r="L24" s="595" t="str">
        <f t="shared" si="0"/>
        <v/>
      </c>
      <c r="M24" s="596" t="s">
        <v>47</v>
      </c>
      <c r="N24" s="42"/>
      <c r="R24" s="17"/>
    </row>
    <row r="25" spans="1:18" ht="18" customHeight="1">
      <c r="A25" s="8"/>
      <c r="B25" s="36">
        <v>1608</v>
      </c>
      <c r="C25" s="37" t="s">
        <v>100</v>
      </c>
      <c r="D25" s="37" t="s">
        <v>76</v>
      </c>
      <c r="E25" s="37" t="s">
        <v>140</v>
      </c>
      <c r="F25" s="712"/>
      <c r="G25" s="36" t="s">
        <v>105</v>
      </c>
      <c r="H25" s="32" t="s">
        <v>88</v>
      </c>
      <c r="I25" s="561"/>
      <c r="J25" s="190">
        <v>1</v>
      </c>
      <c r="K25" s="126">
        <v>5500</v>
      </c>
      <c r="L25" s="595" t="str">
        <f t="shared" si="0"/>
        <v/>
      </c>
      <c r="M25" s="596" t="s">
        <v>47</v>
      </c>
      <c r="N25" s="42"/>
      <c r="R25" s="17"/>
    </row>
    <row r="26" spans="1:18" ht="18" customHeight="1">
      <c r="A26" s="8"/>
      <c r="B26" s="36">
        <v>1608</v>
      </c>
      <c r="C26" s="37" t="s">
        <v>100</v>
      </c>
      <c r="D26" s="99" t="s">
        <v>94</v>
      </c>
      <c r="E26" s="37" t="s">
        <v>142</v>
      </c>
      <c r="F26" s="713"/>
      <c r="G26" s="36" t="s">
        <v>105</v>
      </c>
      <c r="H26" s="32" t="s">
        <v>98</v>
      </c>
      <c r="I26" s="560"/>
      <c r="J26" s="190">
        <v>1</v>
      </c>
      <c r="K26" s="126">
        <v>5500</v>
      </c>
      <c r="L26" s="595" t="str">
        <f t="shared" si="0"/>
        <v/>
      </c>
      <c r="M26" s="596" t="s">
        <v>47</v>
      </c>
      <c r="N26" s="42"/>
      <c r="R26" s="17"/>
    </row>
    <row r="27" spans="1:18" ht="18" customHeight="1">
      <c r="A27" s="8"/>
      <c r="B27" s="36">
        <v>1608</v>
      </c>
      <c r="C27" s="37" t="s">
        <v>149</v>
      </c>
      <c r="D27" s="60" t="s">
        <v>32</v>
      </c>
      <c r="E27" s="37" t="s">
        <v>150</v>
      </c>
      <c r="F27" s="718" t="s">
        <v>1475</v>
      </c>
      <c r="G27" s="36" t="s">
        <v>151</v>
      </c>
      <c r="H27" s="36" t="s">
        <v>46</v>
      </c>
      <c r="I27" s="423"/>
      <c r="J27" s="597">
        <v>1</v>
      </c>
      <c r="K27" s="126">
        <v>4000</v>
      </c>
      <c r="L27" s="595" t="str">
        <f t="shared" si="0"/>
        <v/>
      </c>
      <c r="M27" s="596" t="s">
        <v>47</v>
      </c>
      <c r="N27" s="42"/>
      <c r="R27" s="17"/>
    </row>
    <row r="28" spans="1:18" ht="18" customHeight="1">
      <c r="A28" s="8"/>
      <c r="B28" s="36">
        <v>1608</v>
      </c>
      <c r="C28" s="37" t="s">
        <v>149</v>
      </c>
      <c r="D28" s="37" t="s">
        <v>36</v>
      </c>
      <c r="E28" s="37" t="s">
        <v>154</v>
      </c>
      <c r="F28" s="689"/>
      <c r="G28" s="36" t="s">
        <v>151</v>
      </c>
      <c r="H28" s="36" t="s">
        <v>45</v>
      </c>
      <c r="I28" s="561"/>
      <c r="J28" s="597">
        <v>1</v>
      </c>
      <c r="K28" s="126">
        <v>4000</v>
      </c>
      <c r="L28" s="595" t="str">
        <f t="shared" si="0"/>
        <v/>
      </c>
      <c r="M28" s="596" t="s">
        <v>47</v>
      </c>
      <c r="N28" s="42"/>
      <c r="R28" s="17"/>
    </row>
    <row r="29" spans="1:18" ht="18" customHeight="1">
      <c r="A29" s="8"/>
      <c r="B29" s="36">
        <v>1608</v>
      </c>
      <c r="C29" s="37" t="s">
        <v>149</v>
      </c>
      <c r="D29" s="37" t="s">
        <v>48</v>
      </c>
      <c r="E29" s="37" t="s">
        <v>157</v>
      </c>
      <c r="F29" s="689"/>
      <c r="G29" s="36" t="s">
        <v>151</v>
      </c>
      <c r="H29" s="36" t="s">
        <v>54</v>
      </c>
      <c r="I29" s="561"/>
      <c r="J29" s="597">
        <v>1</v>
      </c>
      <c r="K29" s="126">
        <v>4500</v>
      </c>
      <c r="L29" s="595" t="str">
        <f t="shared" si="0"/>
        <v/>
      </c>
      <c r="M29" s="596" t="s">
        <v>47</v>
      </c>
      <c r="N29" s="42"/>
      <c r="R29" s="17"/>
    </row>
    <row r="30" spans="1:18" ht="18" customHeight="1">
      <c r="A30" s="8"/>
      <c r="B30" s="36">
        <v>1608</v>
      </c>
      <c r="C30" s="37" t="s">
        <v>149</v>
      </c>
      <c r="D30" s="37" t="s">
        <v>60</v>
      </c>
      <c r="E30" s="37" t="s">
        <v>160</v>
      </c>
      <c r="F30" s="689"/>
      <c r="G30" s="36" t="s">
        <v>151</v>
      </c>
      <c r="H30" s="36" t="s">
        <v>64</v>
      </c>
      <c r="I30" s="561"/>
      <c r="J30" s="597">
        <v>1</v>
      </c>
      <c r="K30" s="126">
        <v>4500</v>
      </c>
      <c r="L30" s="595" t="str">
        <f t="shared" si="0"/>
        <v/>
      </c>
      <c r="M30" s="596" t="s">
        <v>47</v>
      </c>
      <c r="N30" s="42"/>
      <c r="R30" s="17"/>
    </row>
    <row r="31" spans="1:18" ht="18" customHeight="1">
      <c r="A31" s="8"/>
      <c r="B31" s="36">
        <v>1608</v>
      </c>
      <c r="C31" s="37" t="s">
        <v>149</v>
      </c>
      <c r="D31" s="37" t="s">
        <v>57</v>
      </c>
      <c r="E31" s="37" t="s">
        <v>163</v>
      </c>
      <c r="F31" s="689"/>
      <c r="G31" s="36" t="s">
        <v>151</v>
      </c>
      <c r="H31" s="36" t="s">
        <v>59</v>
      </c>
      <c r="I31" s="561"/>
      <c r="J31" s="597">
        <v>1</v>
      </c>
      <c r="K31" s="126">
        <v>4500</v>
      </c>
      <c r="L31" s="595" t="str">
        <f t="shared" si="0"/>
        <v/>
      </c>
      <c r="M31" s="596" t="s">
        <v>47</v>
      </c>
      <c r="N31" s="42"/>
      <c r="R31" s="17"/>
    </row>
    <row r="32" spans="1:18" ht="18" customHeight="1">
      <c r="A32" s="8"/>
      <c r="B32" s="36">
        <v>1608</v>
      </c>
      <c r="C32" s="37" t="s">
        <v>149</v>
      </c>
      <c r="D32" s="37" t="s">
        <v>72</v>
      </c>
      <c r="E32" s="37" t="s">
        <v>166</v>
      </c>
      <c r="F32" s="689"/>
      <c r="G32" s="36" t="s">
        <v>151</v>
      </c>
      <c r="H32" s="36" t="s">
        <v>75</v>
      </c>
      <c r="I32" s="561"/>
      <c r="J32" s="597">
        <v>1</v>
      </c>
      <c r="K32" s="126">
        <v>5000</v>
      </c>
      <c r="L32" s="595" t="str">
        <f t="shared" si="0"/>
        <v/>
      </c>
      <c r="M32" s="596" t="s">
        <v>47</v>
      </c>
      <c r="N32" s="42"/>
      <c r="R32" s="17"/>
    </row>
    <row r="33" spans="1:18" ht="18" customHeight="1">
      <c r="A33" s="8"/>
      <c r="B33" s="36">
        <v>1608</v>
      </c>
      <c r="C33" s="37" t="s">
        <v>149</v>
      </c>
      <c r="D33" s="37" t="s">
        <v>31</v>
      </c>
      <c r="E33" s="37" t="s">
        <v>168</v>
      </c>
      <c r="F33" s="689"/>
      <c r="G33" s="36" t="s">
        <v>151</v>
      </c>
      <c r="H33" s="36" t="s">
        <v>81</v>
      </c>
      <c r="I33" s="561"/>
      <c r="J33" s="597">
        <v>1</v>
      </c>
      <c r="K33" s="126">
        <v>5000</v>
      </c>
      <c r="L33" s="595" t="str">
        <f t="shared" si="0"/>
        <v/>
      </c>
      <c r="M33" s="596" t="s">
        <v>47</v>
      </c>
      <c r="N33" s="42"/>
      <c r="R33" s="17"/>
    </row>
    <row r="34" spans="1:18" ht="18" customHeight="1">
      <c r="A34" s="8"/>
      <c r="B34" s="36">
        <v>1608</v>
      </c>
      <c r="C34" s="37" t="s">
        <v>149</v>
      </c>
      <c r="D34" s="37" t="s">
        <v>84</v>
      </c>
      <c r="E34" s="37" t="s">
        <v>170</v>
      </c>
      <c r="F34" s="689"/>
      <c r="G34" s="36" t="s">
        <v>151</v>
      </c>
      <c r="H34" s="36" t="s">
        <v>86</v>
      </c>
      <c r="I34" s="561"/>
      <c r="J34" s="597">
        <v>1</v>
      </c>
      <c r="K34" s="126">
        <v>5500</v>
      </c>
      <c r="L34" s="595" t="str">
        <f t="shared" si="0"/>
        <v/>
      </c>
      <c r="M34" s="596" t="s">
        <v>47</v>
      </c>
      <c r="N34" s="42"/>
      <c r="R34" s="17"/>
    </row>
    <row r="35" spans="1:18" ht="18" customHeight="1">
      <c r="A35" s="8"/>
      <c r="B35" s="36">
        <v>1608</v>
      </c>
      <c r="C35" s="37" t="s">
        <v>149</v>
      </c>
      <c r="D35" s="37" t="s">
        <v>76</v>
      </c>
      <c r="E35" s="37" t="s">
        <v>175</v>
      </c>
      <c r="F35" s="689"/>
      <c r="G35" s="36" t="s">
        <v>151</v>
      </c>
      <c r="H35" s="36" t="s">
        <v>88</v>
      </c>
      <c r="I35" s="561"/>
      <c r="J35" s="597">
        <v>1</v>
      </c>
      <c r="K35" s="126">
        <v>5500</v>
      </c>
      <c r="L35" s="595" t="str">
        <f t="shared" si="0"/>
        <v/>
      </c>
      <c r="M35" s="596" t="s">
        <v>47</v>
      </c>
      <c r="N35" s="42"/>
      <c r="R35" s="17"/>
    </row>
    <row r="36" spans="1:18" ht="18" customHeight="1">
      <c r="A36" s="8"/>
      <c r="B36" s="133">
        <v>1608</v>
      </c>
      <c r="C36" s="40" t="s">
        <v>149</v>
      </c>
      <c r="D36" s="134" t="s">
        <v>94</v>
      </c>
      <c r="E36" s="40" t="s">
        <v>178</v>
      </c>
      <c r="F36" s="700"/>
      <c r="G36" s="38" t="s">
        <v>151</v>
      </c>
      <c r="H36" s="133" t="s">
        <v>98</v>
      </c>
      <c r="I36" s="559"/>
      <c r="J36" s="598">
        <v>1</v>
      </c>
      <c r="K36" s="147">
        <v>5500</v>
      </c>
      <c r="L36" s="599" t="str">
        <f t="shared" si="0"/>
        <v/>
      </c>
      <c r="M36" s="600" t="s">
        <v>47</v>
      </c>
      <c r="N36" s="51"/>
      <c r="R36" s="17"/>
    </row>
    <row r="37" spans="1:18" ht="18" customHeight="1">
      <c r="A37" s="8"/>
      <c r="B37" s="29">
        <v>1610</v>
      </c>
      <c r="C37" s="27" t="s">
        <v>31</v>
      </c>
      <c r="D37" s="25" t="s">
        <v>32</v>
      </c>
      <c r="E37" s="25" t="s">
        <v>182</v>
      </c>
      <c r="F37" s="678" t="s">
        <v>1476</v>
      </c>
      <c r="G37" s="29" t="s">
        <v>41</v>
      </c>
      <c r="H37" s="21" t="s">
        <v>46</v>
      </c>
      <c r="I37" s="609"/>
      <c r="J37" s="154">
        <v>1</v>
      </c>
      <c r="K37" s="119">
        <v>3900</v>
      </c>
      <c r="L37" s="601" t="str">
        <f t="shared" si="0"/>
        <v/>
      </c>
      <c r="M37" s="602" t="s">
        <v>47</v>
      </c>
      <c r="N37" s="35"/>
      <c r="R37" s="17"/>
    </row>
    <row r="38" spans="1:18" ht="18" customHeight="1">
      <c r="A38" s="8"/>
      <c r="B38" s="36">
        <v>1610</v>
      </c>
      <c r="C38" s="41" t="s">
        <v>31</v>
      </c>
      <c r="D38" s="37" t="s">
        <v>36</v>
      </c>
      <c r="E38" s="37" t="s">
        <v>187</v>
      </c>
      <c r="F38" s="679"/>
      <c r="G38" s="36" t="s">
        <v>41</v>
      </c>
      <c r="H38" s="32" t="s">
        <v>45</v>
      </c>
      <c r="I38" s="561"/>
      <c r="J38" s="190">
        <v>1</v>
      </c>
      <c r="K38" s="126">
        <v>3900</v>
      </c>
      <c r="L38" s="595" t="str">
        <f t="shared" si="0"/>
        <v/>
      </c>
      <c r="M38" s="596" t="s">
        <v>47</v>
      </c>
      <c r="N38" s="42"/>
      <c r="R38" s="17"/>
    </row>
    <row r="39" spans="1:18" ht="18" customHeight="1">
      <c r="A39" s="8"/>
      <c r="B39" s="36">
        <v>1610</v>
      </c>
      <c r="C39" s="37" t="s">
        <v>31</v>
      </c>
      <c r="D39" s="37" t="s">
        <v>48</v>
      </c>
      <c r="E39" s="37" t="s">
        <v>189</v>
      </c>
      <c r="F39" s="679"/>
      <c r="G39" s="36" t="s">
        <v>41</v>
      </c>
      <c r="H39" s="32" t="s">
        <v>54</v>
      </c>
      <c r="I39" s="561"/>
      <c r="J39" s="190">
        <v>1</v>
      </c>
      <c r="K39" s="126">
        <v>4100</v>
      </c>
      <c r="L39" s="595" t="str">
        <f t="shared" si="0"/>
        <v/>
      </c>
      <c r="M39" s="596" t="s">
        <v>47</v>
      </c>
      <c r="N39" s="42"/>
      <c r="R39" s="17"/>
    </row>
    <row r="40" spans="1:18" ht="18" customHeight="1">
      <c r="A40" s="8"/>
      <c r="B40" s="36">
        <v>1610</v>
      </c>
      <c r="C40" s="26" t="s">
        <v>31</v>
      </c>
      <c r="D40" s="37" t="s">
        <v>60</v>
      </c>
      <c r="E40" s="37" t="s">
        <v>195</v>
      </c>
      <c r="F40" s="679"/>
      <c r="G40" s="36" t="s">
        <v>41</v>
      </c>
      <c r="H40" s="32" t="s">
        <v>64</v>
      </c>
      <c r="I40" s="561"/>
      <c r="J40" s="190">
        <v>1</v>
      </c>
      <c r="K40" s="126">
        <v>4100</v>
      </c>
      <c r="L40" s="595" t="str">
        <f t="shared" si="0"/>
        <v/>
      </c>
      <c r="M40" s="596" t="s">
        <v>47</v>
      </c>
      <c r="N40" s="42"/>
      <c r="R40" s="17"/>
    </row>
    <row r="41" spans="1:18" ht="18" customHeight="1">
      <c r="A41" s="8"/>
      <c r="B41" s="36">
        <v>1610</v>
      </c>
      <c r="C41" s="37" t="s">
        <v>31</v>
      </c>
      <c r="D41" s="37" t="s">
        <v>57</v>
      </c>
      <c r="E41" s="37" t="s">
        <v>197</v>
      </c>
      <c r="F41" s="679"/>
      <c r="G41" s="36" t="s">
        <v>41</v>
      </c>
      <c r="H41" s="32" t="s">
        <v>59</v>
      </c>
      <c r="I41" s="561"/>
      <c r="J41" s="190">
        <v>1</v>
      </c>
      <c r="K41" s="126">
        <v>4100</v>
      </c>
      <c r="L41" s="595" t="str">
        <f t="shared" si="0"/>
        <v/>
      </c>
      <c r="M41" s="596" t="s">
        <v>47</v>
      </c>
      <c r="N41" s="42"/>
      <c r="R41" s="17"/>
    </row>
    <row r="42" spans="1:18" ht="18" customHeight="1">
      <c r="A42" s="8"/>
      <c r="B42" s="36">
        <v>1610</v>
      </c>
      <c r="C42" s="26" t="s">
        <v>31</v>
      </c>
      <c r="D42" s="37" t="s">
        <v>72</v>
      </c>
      <c r="E42" s="37" t="s">
        <v>200</v>
      </c>
      <c r="F42" s="679"/>
      <c r="G42" s="36" t="s">
        <v>41</v>
      </c>
      <c r="H42" s="32" t="s">
        <v>75</v>
      </c>
      <c r="I42" s="561"/>
      <c r="J42" s="190">
        <v>1</v>
      </c>
      <c r="K42" s="126">
        <v>4700</v>
      </c>
      <c r="L42" s="595" t="str">
        <f t="shared" si="0"/>
        <v/>
      </c>
      <c r="M42" s="596" t="s">
        <v>47</v>
      </c>
      <c r="N42" s="42"/>
      <c r="R42" s="17"/>
    </row>
    <row r="43" spans="1:18" ht="18" customHeight="1">
      <c r="A43" s="8"/>
      <c r="B43" s="36">
        <v>1610</v>
      </c>
      <c r="C43" s="41" t="s">
        <v>31</v>
      </c>
      <c r="D43" s="37" t="s">
        <v>31</v>
      </c>
      <c r="E43" s="37" t="s">
        <v>203</v>
      </c>
      <c r="F43" s="679"/>
      <c r="G43" s="36" t="s">
        <v>41</v>
      </c>
      <c r="H43" s="32" t="s">
        <v>81</v>
      </c>
      <c r="I43" s="561"/>
      <c r="J43" s="190">
        <v>1</v>
      </c>
      <c r="K43" s="126">
        <v>4700</v>
      </c>
      <c r="L43" s="595" t="str">
        <f t="shared" si="0"/>
        <v/>
      </c>
      <c r="M43" s="596" t="s">
        <v>47</v>
      </c>
      <c r="N43" s="42"/>
      <c r="R43" s="17"/>
    </row>
    <row r="44" spans="1:18" ht="18" customHeight="1">
      <c r="A44" s="8"/>
      <c r="B44" s="36">
        <v>1610</v>
      </c>
      <c r="C44" s="37" t="s">
        <v>31</v>
      </c>
      <c r="D44" s="37" t="s">
        <v>84</v>
      </c>
      <c r="E44" s="37" t="s">
        <v>204</v>
      </c>
      <c r="F44" s="696"/>
      <c r="G44" s="36" t="s">
        <v>41</v>
      </c>
      <c r="H44" s="32" t="s">
        <v>86</v>
      </c>
      <c r="I44" s="560"/>
      <c r="J44" s="190">
        <v>1</v>
      </c>
      <c r="K44" s="126">
        <v>4700</v>
      </c>
      <c r="L44" s="595" t="str">
        <f t="shared" si="0"/>
        <v/>
      </c>
      <c r="M44" s="596" t="s">
        <v>47</v>
      </c>
      <c r="N44" s="42"/>
      <c r="R44" s="17"/>
    </row>
    <row r="45" spans="1:18" ht="18" customHeight="1">
      <c r="A45" s="8"/>
      <c r="B45" s="36">
        <v>1610</v>
      </c>
      <c r="C45" s="37" t="s">
        <v>206</v>
      </c>
      <c r="D45" s="60" t="s">
        <v>32</v>
      </c>
      <c r="E45" s="37" t="s">
        <v>207</v>
      </c>
      <c r="F45" s="711" t="s">
        <v>1476</v>
      </c>
      <c r="G45" s="36" t="s">
        <v>209</v>
      </c>
      <c r="H45" s="32" t="s">
        <v>46</v>
      </c>
      <c r="I45" s="423"/>
      <c r="J45" s="190">
        <v>1</v>
      </c>
      <c r="K45" s="126">
        <v>3900</v>
      </c>
      <c r="L45" s="595" t="str">
        <f t="shared" si="0"/>
        <v/>
      </c>
      <c r="M45" s="596" t="s">
        <v>47</v>
      </c>
      <c r="N45" s="42"/>
      <c r="R45" s="17"/>
    </row>
    <row r="46" spans="1:18" ht="18" customHeight="1">
      <c r="A46" s="8"/>
      <c r="B46" s="36">
        <v>1610</v>
      </c>
      <c r="C46" s="37" t="s">
        <v>206</v>
      </c>
      <c r="D46" s="37" t="s">
        <v>36</v>
      </c>
      <c r="E46" s="37" t="s">
        <v>210</v>
      </c>
      <c r="F46" s="712"/>
      <c r="G46" s="36" t="s">
        <v>209</v>
      </c>
      <c r="H46" s="32" t="s">
        <v>45</v>
      </c>
      <c r="I46" s="561"/>
      <c r="J46" s="190">
        <v>1</v>
      </c>
      <c r="K46" s="126">
        <v>3900</v>
      </c>
      <c r="L46" s="595" t="str">
        <f t="shared" si="0"/>
        <v/>
      </c>
      <c r="M46" s="596" t="s">
        <v>47</v>
      </c>
      <c r="N46" s="42"/>
      <c r="R46" s="17"/>
    </row>
    <row r="47" spans="1:18" ht="18" customHeight="1">
      <c r="A47" s="8"/>
      <c r="B47" s="36">
        <v>1610</v>
      </c>
      <c r="C47" s="37" t="s">
        <v>206</v>
      </c>
      <c r="D47" s="37" t="s">
        <v>48</v>
      </c>
      <c r="E47" s="37" t="s">
        <v>212</v>
      </c>
      <c r="F47" s="712"/>
      <c r="G47" s="36" t="s">
        <v>209</v>
      </c>
      <c r="H47" s="32" t="s">
        <v>54</v>
      </c>
      <c r="I47" s="561"/>
      <c r="J47" s="190">
        <v>1</v>
      </c>
      <c r="K47" s="126">
        <v>4100</v>
      </c>
      <c r="L47" s="595" t="str">
        <f t="shared" si="0"/>
        <v/>
      </c>
      <c r="M47" s="596" t="s">
        <v>47</v>
      </c>
      <c r="N47" s="42"/>
      <c r="R47" s="17"/>
    </row>
    <row r="48" spans="1:18" ht="18" customHeight="1">
      <c r="A48" s="8"/>
      <c r="B48" s="36">
        <v>1610</v>
      </c>
      <c r="C48" s="37" t="s">
        <v>206</v>
      </c>
      <c r="D48" s="37" t="s">
        <v>60</v>
      </c>
      <c r="E48" s="37" t="s">
        <v>213</v>
      </c>
      <c r="F48" s="712"/>
      <c r="G48" s="36" t="s">
        <v>209</v>
      </c>
      <c r="H48" s="32" t="s">
        <v>64</v>
      </c>
      <c r="I48" s="561"/>
      <c r="J48" s="190">
        <v>1</v>
      </c>
      <c r="K48" s="126">
        <v>4100</v>
      </c>
      <c r="L48" s="595" t="str">
        <f t="shared" si="0"/>
        <v/>
      </c>
      <c r="M48" s="596" t="s">
        <v>47</v>
      </c>
      <c r="N48" s="42"/>
      <c r="R48" s="17"/>
    </row>
    <row r="49" spans="1:18" ht="18" customHeight="1">
      <c r="A49" s="8"/>
      <c r="B49" s="36">
        <v>1610</v>
      </c>
      <c r="C49" s="37" t="s">
        <v>206</v>
      </c>
      <c r="D49" s="37" t="s">
        <v>57</v>
      </c>
      <c r="E49" s="37" t="s">
        <v>216</v>
      </c>
      <c r="F49" s="712"/>
      <c r="G49" s="36" t="s">
        <v>209</v>
      </c>
      <c r="H49" s="32" t="s">
        <v>59</v>
      </c>
      <c r="I49" s="561"/>
      <c r="J49" s="190">
        <v>1</v>
      </c>
      <c r="K49" s="126">
        <v>4100</v>
      </c>
      <c r="L49" s="595" t="str">
        <f t="shared" si="0"/>
        <v/>
      </c>
      <c r="M49" s="596" t="s">
        <v>47</v>
      </c>
      <c r="N49" s="42"/>
      <c r="R49" s="17"/>
    </row>
    <row r="50" spans="1:18" ht="18" customHeight="1">
      <c r="A50" s="8"/>
      <c r="B50" s="36">
        <v>1610</v>
      </c>
      <c r="C50" s="37" t="s">
        <v>206</v>
      </c>
      <c r="D50" s="37" t="s">
        <v>72</v>
      </c>
      <c r="E50" s="37" t="s">
        <v>221</v>
      </c>
      <c r="F50" s="712"/>
      <c r="G50" s="36" t="s">
        <v>209</v>
      </c>
      <c r="H50" s="32" t="s">
        <v>75</v>
      </c>
      <c r="I50" s="561"/>
      <c r="J50" s="190">
        <v>1</v>
      </c>
      <c r="K50" s="126">
        <v>4700</v>
      </c>
      <c r="L50" s="595" t="str">
        <f t="shared" si="0"/>
        <v/>
      </c>
      <c r="M50" s="596" t="s">
        <v>47</v>
      </c>
      <c r="N50" s="42"/>
      <c r="R50" s="17"/>
    </row>
    <row r="51" spans="1:18" ht="18" customHeight="1">
      <c r="A51" s="8"/>
      <c r="B51" s="36">
        <v>1610</v>
      </c>
      <c r="C51" s="37" t="s">
        <v>206</v>
      </c>
      <c r="D51" s="37" t="s">
        <v>31</v>
      </c>
      <c r="E51" s="37" t="s">
        <v>223</v>
      </c>
      <c r="F51" s="712"/>
      <c r="G51" s="36" t="s">
        <v>209</v>
      </c>
      <c r="H51" s="32" t="s">
        <v>81</v>
      </c>
      <c r="I51" s="561"/>
      <c r="J51" s="190">
        <v>1</v>
      </c>
      <c r="K51" s="126">
        <v>4700</v>
      </c>
      <c r="L51" s="595" t="str">
        <f t="shared" si="0"/>
        <v/>
      </c>
      <c r="M51" s="596" t="s">
        <v>47</v>
      </c>
      <c r="N51" s="42"/>
      <c r="R51" s="17"/>
    </row>
    <row r="52" spans="1:18" ht="18" customHeight="1">
      <c r="A52" s="8"/>
      <c r="B52" s="36">
        <v>1610</v>
      </c>
      <c r="C52" s="37" t="s">
        <v>206</v>
      </c>
      <c r="D52" s="37" t="s">
        <v>84</v>
      </c>
      <c r="E52" s="37" t="s">
        <v>227</v>
      </c>
      <c r="F52" s="713"/>
      <c r="G52" s="36" t="s">
        <v>209</v>
      </c>
      <c r="H52" s="32" t="s">
        <v>86</v>
      </c>
      <c r="I52" s="560"/>
      <c r="J52" s="190">
        <v>1</v>
      </c>
      <c r="K52" s="126">
        <v>4700</v>
      </c>
      <c r="L52" s="595" t="str">
        <f t="shared" si="0"/>
        <v/>
      </c>
      <c r="M52" s="596" t="s">
        <v>47</v>
      </c>
      <c r="N52" s="42"/>
      <c r="R52" s="17"/>
    </row>
    <row r="53" spans="1:18" ht="18" customHeight="1">
      <c r="A53" s="8"/>
      <c r="B53" s="36">
        <v>1610</v>
      </c>
      <c r="C53" s="37" t="s">
        <v>229</v>
      </c>
      <c r="D53" s="60" t="s">
        <v>32</v>
      </c>
      <c r="E53" s="37" t="s">
        <v>231</v>
      </c>
      <c r="F53" s="718" t="s">
        <v>1476</v>
      </c>
      <c r="G53" s="36" t="s">
        <v>232</v>
      </c>
      <c r="H53" s="36" t="s">
        <v>46</v>
      </c>
      <c r="I53" s="423"/>
      <c r="J53" s="597">
        <v>1</v>
      </c>
      <c r="K53" s="126">
        <v>3900</v>
      </c>
      <c r="L53" s="595" t="str">
        <f t="shared" si="0"/>
        <v/>
      </c>
      <c r="M53" s="596" t="s">
        <v>47</v>
      </c>
      <c r="N53" s="42"/>
      <c r="R53" s="17"/>
    </row>
    <row r="54" spans="1:18" ht="18" customHeight="1">
      <c r="A54" s="8"/>
      <c r="B54" s="36">
        <v>1610</v>
      </c>
      <c r="C54" s="37" t="s">
        <v>229</v>
      </c>
      <c r="D54" s="37" t="s">
        <v>36</v>
      </c>
      <c r="E54" s="37" t="s">
        <v>236</v>
      </c>
      <c r="F54" s="689"/>
      <c r="G54" s="36" t="s">
        <v>232</v>
      </c>
      <c r="H54" s="36" t="s">
        <v>45</v>
      </c>
      <c r="I54" s="561"/>
      <c r="J54" s="597">
        <v>1</v>
      </c>
      <c r="K54" s="126">
        <v>3900</v>
      </c>
      <c r="L54" s="595" t="str">
        <f t="shared" si="0"/>
        <v/>
      </c>
      <c r="M54" s="596" t="s">
        <v>47</v>
      </c>
      <c r="N54" s="42"/>
      <c r="R54" s="17"/>
    </row>
    <row r="55" spans="1:18" ht="18" customHeight="1">
      <c r="A55" s="8"/>
      <c r="B55" s="36">
        <v>1610</v>
      </c>
      <c r="C55" s="37" t="s">
        <v>229</v>
      </c>
      <c r="D55" s="37" t="s">
        <v>48</v>
      </c>
      <c r="E55" s="37" t="s">
        <v>239</v>
      </c>
      <c r="F55" s="689"/>
      <c r="G55" s="36" t="s">
        <v>232</v>
      </c>
      <c r="H55" s="36" t="s">
        <v>54</v>
      </c>
      <c r="I55" s="561"/>
      <c r="J55" s="597">
        <v>1</v>
      </c>
      <c r="K55" s="126">
        <v>4100</v>
      </c>
      <c r="L55" s="595" t="str">
        <f t="shared" si="0"/>
        <v/>
      </c>
      <c r="M55" s="596" t="s">
        <v>47</v>
      </c>
      <c r="N55" s="42"/>
      <c r="R55" s="17"/>
    </row>
    <row r="56" spans="1:18" ht="18" customHeight="1">
      <c r="A56" s="8"/>
      <c r="B56" s="36">
        <v>1610</v>
      </c>
      <c r="C56" s="37" t="s">
        <v>229</v>
      </c>
      <c r="D56" s="37" t="s">
        <v>60</v>
      </c>
      <c r="E56" s="37" t="s">
        <v>243</v>
      </c>
      <c r="F56" s="689"/>
      <c r="G56" s="36" t="s">
        <v>232</v>
      </c>
      <c r="H56" s="36" t="s">
        <v>64</v>
      </c>
      <c r="I56" s="561"/>
      <c r="J56" s="597">
        <v>1</v>
      </c>
      <c r="K56" s="126">
        <v>4100</v>
      </c>
      <c r="L56" s="595" t="str">
        <f t="shared" si="0"/>
        <v/>
      </c>
      <c r="M56" s="596" t="s">
        <v>47</v>
      </c>
      <c r="N56" s="42"/>
      <c r="R56" s="17"/>
    </row>
    <row r="57" spans="1:18" ht="18" customHeight="1">
      <c r="A57" s="8"/>
      <c r="B57" s="36">
        <v>1610</v>
      </c>
      <c r="C57" s="37" t="s">
        <v>229</v>
      </c>
      <c r="D57" s="37" t="s">
        <v>57</v>
      </c>
      <c r="E57" s="37" t="s">
        <v>246</v>
      </c>
      <c r="F57" s="689"/>
      <c r="G57" s="36" t="s">
        <v>232</v>
      </c>
      <c r="H57" s="36" t="s">
        <v>59</v>
      </c>
      <c r="I57" s="561"/>
      <c r="J57" s="597">
        <v>1</v>
      </c>
      <c r="K57" s="126">
        <v>4100</v>
      </c>
      <c r="L57" s="595" t="str">
        <f t="shared" si="0"/>
        <v/>
      </c>
      <c r="M57" s="596" t="s">
        <v>47</v>
      </c>
      <c r="N57" s="42"/>
      <c r="R57" s="17"/>
    </row>
    <row r="58" spans="1:18" ht="18" customHeight="1">
      <c r="A58" s="8"/>
      <c r="B58" s="36">
        <v>1610</v>
      </c>
      <c r="C58" s="37" t="s">
        <v>229</v>
      </c>
      <c r="D58" s="37" t="s">
        <v>72</v>
      </c>
      <c r="E58" s="37" t="s">
        <v>248</v>
      </c>
      <c r="F58" s="689"/>
      <c r="G58" s="36" t="s">
        <v>232</v>
      </c>
      <c r="H58" s="36" t="s">
        <v>75</v>
      </c>
      <c r="I58" s="561"/>
      <c r="J58" s="597">
        <v>1</v>
      </c>
      <c r="K58" s="126">
        <v>4700</v>
      </c>
      <c r="L58" s="595" t="str">
        <f t="shared" si="0"/>
        <v/>
      </c>
      <c r="M58" s="596" t="s">
        <v>47</v>
      </c>
      <c r="N58" s="42"/>
      <c r="R58" s="17"/>
    </row>
    <row r="59" spans="1:18" ht="18" customHeight="1">
      <c r="A59" s="8"/>
      <c r="B59" s="36">
        <v>1610</v>
      </c>
      <c r="C59" s="37" t="s">
        <v>229</v>
      </c>
      <c r="D59" s="37" t="s">
        <v>31</v>
      </c>
      <c r="E59" s="37" t="s">
        <v>250</v>
      </c>
      <c r="F59" s="689"/>
      <c r="G59" s="36" t="s">
        <v>232</v>
      </c>
      <c r="H59" s="36" t="s">
        <v>81</v>
      </c>
      <c r="I59" s="561"/>
      <c r="J59" s="597">
        <v>1</v>
      </c>
      <c r="K59" s="126">
        <v>4700</v>
      </c>
      <c r="L59" s="595" t="str">
        <f t="shared" si="0"/>
        <v/>
      </c>
      <c r="M59" s="596" t="s">
        <v>47</v>
      </c>
      <c r="N59" s="42"/>
      <c r="R59" s="17"/>
    </row>
    <row r="60" spans="1:18" ht="18" customHeight="1">
      <c r="A60" s="8"/>
      <c r="B60" s="163">
        <v>1610</v>
      </c>
      <c r="C60" s="37" t="s">
        <v>229</v>
      </c>
      <c r="D60" s="37" t="s">
        <v>84</v>
      </c>
      <c r="E60" s="37" t="s">
        <v>253</v>
      </c>
      <c r="F60" s="719"/>
      <c r="G60" s="36" t="s">
        <v>232</v>
      </c>
      <c r="H60" s="36" t="s">
        <v>86</v>
      </c>
      <c r="I60" s="559"/>
      <c r="J60" s="597">
        <v>1</v>
      </c>
      <c r="K60" s="126">
        <v>4700</v>
      </c>
      <c r="L60" s="595" t="str">
        <f t="shared" si="0"/>
        <v/>
      </c>
      <c r="M60" s="596" t="s">
        <v>47</v>
      </c>
      <c r="N60" s="42"/>
      <c r="R60" s="17"/>
    </row>
    <row r="61" spans="1:18" ht="18" customHeight="1">
      <c r="A61" s="8"/>
      <c r="B61" s="21">
        <v>1609</v>
      </c>
      <c r="C61" s="25" t="s">
        <v>35</v>
      </c>
      <c r="D61" s="25" t="s">
        <v>32</v>
      </c>
      <c r="E61" s="25" t="s">
        <v>257</v>
      </c>
      <c r="F61" s="678" t="s">
        <v>1477</v>
      </c>
      <c r="G61" s="21" t="s">
        <v>43</v>
      </c>
      <c r="H61" s="21" t="s">
        <v>46</v>
      </c>
      <c r="I61" s="422"/>
      <c r="J61" s="21">
        <v>1</v>
      </c>
      <c r="K61" s="119">
        <v>3100</v>
      </c>
      <c r="L61" s="565" t="str">
        <f t="shared" si="0"/>
        <v/>
      </c>
      <c r="M61" s="602" t="s">
        <v>47</v>
      </c>
      <c r="N61" s="35"/>
      <c r="P61" s="218"/>
      <c r="R61" s="17"/>
    </row>
    <row r="62" spans="1:18" ht="18" customHeight="1">
      <c r="A62" s="8"/>
      <c r="B62" s="32">
        <v>1609</v>
      </c>
      <c r="C62" s="37" t="s">
        <v>35</v>
      </c>
      <c r="D62" s="37" t="s">
        <v>36</v>
      </c>
      <c r="E62" s="37" t="s">
        <v>264</v>
      </c>
      <c r="F62" s="679"/>
      <c r="G62" s="32" t="s">
        <v>43</v>
      </c>
      <c r="H62" s="32" t="s">
        <v>45</v>
      </c>
      <c r="I62" s="561"/>
      <c r="J62" s="32">
        <v>1</v>
      </c>
      <c r="K62" s="585">
        <v>3100</v>
      </c>
      <c r="L62" s="603" t="str">
        <f t="shared" si="0"/>
        <v/>
      </c>
      <c r="M62" s="596" t="s">
        <v>47</v>
      </c>
      <c r="N62" s="220"/>
      <c r="P62" s="218"/>
      <c r="R62" s="17"/>
    </row>
    <row r="63" spans="1:18" ht="18" customHeight="1">
      <c r="A63" s="8"/>
      <c r="B63" s="32">
        <v>1609</v>
      </c>
      <c r="C63" s="37" t="s">
        <v>35</v>
      </c>
      <c r="D63" s="37" t="s">
        <v>48</v>
      </c>
      <c r="E63" s="37" t="s">
        <v>266</v>
      </c>
      <c r="F63" s="679"/>
      <c r="G63" s="32" t="s">
        <v>43</v>
      </c>
      <c r="H63" s="32" t="s">
        <v>54</v>
      </c>
      <c r="I63" s="561"/>
      <c r="J63" s="32">
        <v>1</v>
      </c>
      <c r="K63" s="585">
        <v>3400</v>
      </c>
      <c r="L63" s="603" t="str">
        <f t="shared" si="0"/>
        <v/>
      </c>
      <c r="M63" s="596" t="s">
        <v>47</v>
      </c>
      <c r="N63" s="220"/>
      <c r="P63" s="218"/>
      <c r="R63" s="17"/>
    </row>
    <row r="64" spans="1:18" ht="18" customHeight="1">
      <c r="A64" s="8"/>
      <c r="B64" s="32">
        <v>1609</v>
      </c>
      <c r="C64" s="37" t="s">
        <v>35</v>
      </c>
      <c r="D64" s="37" t="s">
        <v>60</v>
      </c>
      <c r="E64" s="37" t="s">
        <v>268</v>
      </c>
      <c r="F64" s="679"/>
      <c r="G64" s="32" t="s">
        <v>43</v>
      </c>
      <c r="H64" s="32" t="s">
        <v>64</v>
      </c>
      <c r="I64" s="561"/>
      <c r="J64" s="32">
        <v>1</v>
      </c>
      <c r="K64" s="585">
        <v>3400</v>
      </c>
      <c r="L64" s="603" t="str">
        <f t="shared" si="0"/>
        <v/>
      </c>
      <c r="M64" s="596" t="s">
        <v>47</v>
      </c>
      <c r="N64" s="220"/>
      <c r="P64" s="218"/>
      <c r="R64" s="17"/>
    </row>
    <row r="65" spans="1:18" ht="18" customHeight="1">
      <c r="A65" s="8"/>
      <c r="B65" s="32">
        <v>1609</v>
      </c>
      <c r="C65" s="37" t="s">
        <v>35</v>
      </c>
      <c r="D65" s="37" t="s">
        <v>57</v>
      </c>
      <c r="E65" s="37" t="s">
        <v>270</v>
      </c>
      <c r="F65" s="679"/>
      <c r="G65" s="32" t="s">
        <v>43</v>
      </c>
      <c r="H65" s="32" t="s">
        <v>59</v>
      </c>
      <c r="I65" s="561"/>
      <c r="J65" s="32">
        <v>1</v>
      </c>
      <c r="K65" s="585">
        <v>3400</v>
      </c>
      <c r="L65" s="603" t="str">
        <f t="shared" si="0"/>
        <v/>
      </c>
      <c r="M65" s="596" t="s">
        <v>47</v>
      </c>
      <c r="N65" s="220"/>
      <c r="P65" s="218"/>
      <c r="R65" s="17"/>
    </row>
    <row r="66" spans="1:18" ht="18" customHeight="1">
      <c r="A66" s="8"/>
      <c r="B66" s="32">
        <v>1609</v>
      </c>
      <c r="C66" s="37" t="s">
        <v>35</v>
      </c>
      <c r="D66" s="37" t="s">
        <v>72</v>
      </c>
      <c r="E66" s="37" t="s">
        <v>273</v>
      </c>
      <c r="F66" s="679"/>
      <c r="G66" s="32" t="s">
        <v>43</v>
      </c>
      <c r="H66" s="32" t="s">
        <v>75</v>
      </c>
      <c r="I66" s="561"/>
      <c r="J66" s="32">
        <v>1</v>
      </c>
      <c r="K66" s="585">
        <v>3900</v>
      </c>
      <c r="L66" s="603" t="str">
        <f t="shared" si="0"/>
        <v/>
      </c>
      <c r="M66" s="596" t="s">
        <v>47</v>
      </c>
      <c r="N66" s="220"/>
      <c r="P66" s="218"/>
      <c r="R66" s="17"/>
    </row>
    <row r="67" spans="1:18" ht="18" customHeight="1">
      <c r="A67" s="8"/>
      <c r="B67" s="32">
        <v>1609</v>
      </c>
      <c r="C67" s="37" t="s">
        <v>35</v>
      </c>
      <c r="D67" s="37" t="s">
        <v>89</v>
      </c>
      <c r="E67" s="37" t="s">
        <v>276</v>
      </c>
      <c r="F67" s="679"/>
      <c r="G67" s="32" t="s">
        <v>43</v>
      </c>
      <c r="H67" s="32" t="s">
        <v>91</v>
      </c>
      <c r="I67" s="561"/>
      <c r="J67" s="32">
        <v>1</v>
      </c>
      <c r="K67" s="585">
        <v>3900</v>
      </c>
      <c r="L67" s="603" t="str">
        <f t="shared" si="0"/>
        <v/>
      </c>
      <c r="M67" s="596" t="s">
        <v>47</v>
      </c>
      <c r="N67" s="220"/>
      <c r="P67" s="218"/>
      <c r="R67" s="17"/>
    </row>
    <row r="68" spans="1:18" ht="18" customHeight="1">
      <c r="A68" s="8"/>
      <c r="B68" s="32">
        <v>1609</v>
      </c>
      <c r="C68" s="37" t="s">
        <v>35</v>
      </c>
      <c r="D68" s="37" t="s">
        <v>31</v>
      </c>
      <c r="E68" s="37" t="s">
        <v>281</v>
      </c>
      <c r="F68" s="696"/>
      <c r="G68" s="32" t="s">
        <v>43</v>
      </c>
      <c r="H68" s="32" t="s">
        <v>81</v>
      </c>
      <c r="I68" s="560"/>
      <c r="J68" s="32">
        <v>1</v>
      </c>
      <c r="K68" s="585">
        <v>3900</v>
      </c>
      <c r="L68" s="603" t="str">
        <f t="shared" si="0"/>
        <v/>
      </c>
      <c r="M68" s="596" t="s">
        <v>47</v>
      </c>
      <c r="N68" s="220"/>
      <c r="P68" s="218"/>
      <c r="R68" s="17"/>
    </row>
    <row r="69" spans="1:18" ht="18" customHeight="1">
      <c r="A69" s="8"/>
      <c r="B69" s="32">
        <v>1609</v>
      </c>
      <c r="C69" s="37" t="s">
        <v>229</v>
      </c>
      <c r="D69" s="37" t="s">
        <v>32</v>
      </c>
      <c r="E69" s="37" t="s">
        <v>284</v>
      </c>
      <c r="F69" s="715" t="s">
        <v>1477</v>
      </c>
      <c r="G69" s="32" t="s">
        <v>232</v>
      </c>
      <c r="H69" s="32" t="s">
        <v>46</v>
      </c>
      <c r="I69" s="423"/>
      <c r="J69" s="32">
        <v>1</v>
      </c>
      <c r="K69" s="585">
        <v>3100</v>
      </c>
      <c r="L69" s="603" t="str">
        <f t="shared" si="0"/>
        <v/>
      </c>
      <c r="M69" s="596" t="s">
        <v>47</v>
      </c>
      <c r="N69" s="220"/>
      <c r="P69" s="218"/>
      <c r="R69" s="17"/>
    </row>
    <row r="70" spans="1:18" ht="18" customHeight="1">
      <c r="A70" s="8"/>
      <c r="B70" s="32">
        <v>1609</v>
      </c>
      <c r="C70" s="37" t="s">
        <v>229</v>
      </c>
      <c r="D70" s="37" t="s">
        <v>36</v>
      </c>
      <c r="E70" s="37" t="s">
        <v>291</v>
      </c>
      <c r="F70" s="679"/>
      <c r="G70" s="32" t="s">
        <v>232</v>
      </c>
      <c r="H70" s="32" t="s">
        <v>45</v>
      </c>
      <c r="I70" s="561"/>
      <c r="J70" s="32">
        <v>1</v>
      </c>
      <c r="K70" s="585">
        <v>3100</v>
      </c>
      <c r="L70" s="603" t="str">
        <f t="shared" si="0"/>
        <v/>
      </c>
      <c r="M70" s="596" t="s">
        <v>47</v>
      </c>
      <c r="N70" s="220"/>
      <c r="P70" s="218"/>
      <c r="R70" s="17"/>
    </row>
    <row r="71" spans="1:18" ht="18" customHeight="1">
      <c r="A71" s="8"/>
      <c r="B71" s="32">
        <v>1609</v>
      </c>
      <c r="C71" s="37" t="s">
        <v>229</v>
      </c>
      <c r="D71" s="37" t="s">
        <v>48</v>
      </c>
      <c r="E71" s="37" t="s">
        <v>294</v>
      </c>
      <c r="F71" s="679"/>
      <c r="G71" s="32" t="s">
        <v>232</v>
      </c>
      <c r="H71" s="32" t="s">
        <v>54</v>
      </c>
      <c r="I71" s="561"/>
      <c r="J71" s="32">
        <v>1</v>
      </c>
      <c r="K71" s="585">
        <v>3400</v>
      </c>
      <c r="L71" s="603" t="str">
        <f t="shared" si="0"/>
        <v/>
      </c>
      <c r="M71" s="596" t="s">
        <v>47</v>
      </c>
      <c r="N71" s="220"/>
      <c r="P71" s="218"/>
      <c r="R71" s="17"/>
    </row>
    <row r="72" spans="1:18" ht="18" customHeight="1">
      <c r="A72" s="8"/>
      <c r="B72" s="32">
        <v>1609</v>
      </c>
      <c r="C72" s="37" t="s">
        <v>229</v>
      </c>
      <c r="D72" s="37" t="s">
        <v>60</v>
      </c>
      <c r="E72" s="37" t="s">
        <v>300</v>
      </c>
      <c r="F72" s="679"/>
      <c r="G72" s="32" t="s">
        <v>232</v>
      </c>
      <c r="H72" s="32" t="s">
        <v>64</v>
      </c>
      <c r="I72" s="561"/>
      <c r="J72" s="32">
        <v>1</v>
      </c>
      <c r="K72" s="585">
        <v>3400</v>
      </c>
      <c r="L72" s="603" t="str">
        <f t="shared" si="0"/>
        <v/>
      </c>
      <c r="M72" s="596" t="s">
        <v>47</v>
      </c>
      <c r="N72" s="220"/>
      <c r="P72" s="218"/>
      <c r="R72" s="17"/>
    </row>
    <row r="73" spans="1:18" ht="18" customHeight="1">
      <c r="A73" s="8"/>
      <c r="B73" s="32">
        <v>1609</v>
      </c>
      <c r="C73" s="37" t="s">
        <v>229</v>
      </c>
      <c r="D73" s="37" t="s">
        <v>57</v>
      </c>
      <c r="E73" s="37" t="s">
        <v>303</v>
      </c>
      <c r="F73" s="679"/>
      <c r="G73" s="32" t="s">
        <v>232</v>
      </c>
      <c r="H73" s="32" t="s">
        <v>59</v>
      </c>
      <c r="I73" s="561"/>
      <c r="J73" s="32">
        <v>1</v>
      </c>
      <c r="K73" s="585">
        <v>3400</v>
      </c>
      <c r="L73" s="603" t="str">
        <f t="shared" si="0"/>
        <v/>
      </c>
      <c r="M73" s="596" t="s">
        <v>47</v>
      </c>
      <c r="N73" s="220"/>
      <c r="P73" s="218"/>
      <c r="R73" s="17"/>
    </row>
    <row r="74" spans="1:18" ht="18" customHeight="1">
      <c r="A74" s="8"/>
      <c r="B74" s="32">
        <v>1609</v>
      </c>
      <c r="C74" s="37" t="s">
        <v>229</v>
      </c>
      <c r="D74" s="37" t="s">
        <v>72</v>
      </c>
      <c r="E74" s="37" t="s">
        <v>307</v>
      </c>
      <c r="F74" s="679"/>
      <c r="G74" s="32" t="s">
        <v>232</v>
      </c>
      <c r="H74" s="32" t="s">
        <v>75</v>
      </c>
      <c r="I74" s="561"/>
      <c r="J74" s="32">
        <v>1</v>
      </c>
      <c r="K74" s="585">
        <v>3900</v>
      </c>
      <c r="L74" s="603" t="str">
        <f t="shared" si="0"/>
        <v/>
      </c>
      <c r="M74" s="596" t="s">
        <v>47</v>
      </c>
      <c r="N74" s="220"/>
      <c r="P74" s="218"/>
      <c r="R74" s="17"/>
    </row>
    <row r="75" spans="1:18" ht="18" customHeight="1">
      <c r="A75" s="8"/>
      <c r="B75" s="32">
        <v>1609</v>
      </c>
      <c r="C75" s="37" t="s">
        <v>229</v>
      </c>
      <c r="D75" s="37" t="s">
        <v>89</v>
      </c>
      <c r="E75" s="37" t="s">
        <v>311</v>
      </c>
      <c r="F75" s="679"/>
      <c r="G75" s="32" t="s">
        <v>232</v>
      </c>
      <c r="H75" s="32" t="s">
        <v>91</v>
      </c>
      <c r="I75" s="561"/>
      <c r="J75" s="32">
        <v>1</v>
      </c>
      <c r="K75" s="585">
        <v>3900</v>
      </c>
      <c r="L75" s="603" t="str">
        <f t="shared" si="0"/>
        <v/>
      </c>
      <c r="M75" s="596" t="s">
        <v>47</v>
      </c>
      <c r="N75" s="220"/>
      <c r="P75" s="218"/>
      <c r="R75" s="17"/>
    </row>
    <row r="76" spans="1:18" ht="18" customHeight="1">
      <c r="A76" s="8"/>
      <c r="B76" s="32">
        <v>1609</v>
      </c>
      <c r="C76" s="37" t="s">
        <v>229</v>
      </c>
      <c r="D76" s="37" t="s">
        <v>31</v>
      </c>
      <c r="E76" s="37" t="s">
        <v>314</v>
      </c>
      <c r="F76" s="696"/>
      <c r="G76" s="32" t="s">
        <v>232</v>
      </c>
      <c r="H76" s="32" t="s">
        <v>81</v>
      </c>
      <c r="I76" s="560"/>
      <c r="J76" s="32">
        <v>1</v>
      </c>
      <c r="K76" s="585">
        <v>3900</v>
      </c>
      <c r="L76" s="603" t="str">
        <f t="shared" si="0"/>
        <v/>
      </c>
      <c r="M76" s="596" t="s">
        <v>47</v>
      </c>
      <c r="N76" s="220"/>
      <c r="P76" s="218"/>
      <c r="R76" s="17"/>
    </row>
    <row r="77" spans="1:18" ht="18" customHeight="1">
      <c r="A77" s="8"/>
      <c r="B77" s="32">
        <v>1609</v>
      </c>
      <c r="C77" s="37" t="s">
        <v>172</v>
      </c>
      <c r="D77" s="37" t="s">
        <v>32</v>
      </c>
      <c r="E77" s="37" t="s">
        <v>319</v>
      </c>
      <c r="F77" s="715" t="s">
        <v>1477</v>
      </c>
      <c r="G77" s="32" t="s">
        <v>174</v>
      </c>
      <c r="H77" s="32" t="s">
        <v>46</v>
      </c>
      <c r="I77" s="423"/>
      <c r="J77" s="32">
        <v>1</v>
      </c>
      <c r="K77" s="585">
        <v>3100</v>
      </c>
      <c r="L77" s="603" t="str">
        <f t="shared" si="0"/>
        <v/>
      </c>
      <c r="M77" s="596" t="s">
        <v>47</v>
      </c>
      <c r="N77" s="220"/>
      <c r="O77" s="34"/>
      <c r="P77" s="218"/>
      <c r="R77" s="17"/>
    </row>
    <row r="78" spans="1:18" ht="18" customHeight="1">
      <c r="A78" s="8"/>
      <c r="B78" s="32">
        <v>1609</v>
      </c>
      <c r="C78" s="37" t="s">
        <v>172</v>
      </c>
      <c r="D78" s="37" t="s">
        <v>36</v>
      </c>
      <c r="E78" s="37" t="s">
        <v>324</v>
      </c>
      <c r="F78" s="679"/>
      <c r="G78" s="32" t="s">
        <v>174</v>
      </c>
      <c r="H78" s="32" t="s">
        <v>45</v>
      </c>
      <c r="I78" s="561"/>
      <c r="J78" s="32">
        <v>1</v>
      </c>
      <c r="K78" s="585">
        <v>3100</v>
      </c>
      <c r="L78" s="603" t="str">
        <f t="shared" si="0"/>
        <v/>
      </c>
      <c r="M78" s="596" t="s">
        <v>47</v>
      </c>
      <c r="N78" s="220"/>
      <c r="O78" s="34"/>
      <c r="P78" s="218"/>
      <c r="R78" s="17"/>
    </row>
    <row r="79" spans="1:18" ht="18" customHeight="1">
      <c r="A79" s="8"/>
      <c r="B79" s="32">
        <v>1609</v>
      </c>
      <c r="C79" s="37" t="s">
        <v>172</v>
      </c>
      <c r="D79" s="37" t="s">
        <v>48</v>
      </c>
      <c r="E79" s="37" t="s">
        <v>329</v>
      </c>
      <c r="F79" s="679"/>
      <c r="G79" s="32" t="s">
        <v>174</v>
      </c>
      <c r="H79" s="32" t="s">
        <v>54</v>
      </c>
      <c r="I79" s="561"/>
      <c r="J79" s="32">
        <v>1</v>
      </c>
      <c r="K79" s="585">
        <v>3400</v>
      </c>
      <c r="L79" s="603" t="str">
        <f t="shared" si="0"/>
        <v/>
      </c>
      <c r="M79" s="596" t="s">
        <v>47</v>
      </c>
      <c r="N79" s="220"/>
      <c r="O79" s="34"/>
      <c r="P79" s="218"/>
      <c r="R79" s="17"/>
    </row>
    <row r="80" spans="1:18" ht="18" customHeight="1">
      <c r="A80" s="8"/>
      <c r="B80" s="32">
        <v>1609</v>
      </c>
      <c r="C80" s="37" t="s">
        <v>172</v>
      </c>
      <c r="D80" s="37" t="s">
        <v>60</v>
      </c>
      <c r="E80" s="37" t="s">
        <v>332</v>
      </c>
      <c r="F80" s="679"/>
      <c r="G80" s="32" t="s">
        <v>174</v>
      </c>
      <c r="H80" s="32" t="s">
        <v>64</v>
      </c>
      <c r="I80" s="561"/>
      <c r="J80" s="32">
        <v>1</v>
      </c>
      <c r="K80" s="585">
        <v>3400</v>
      </c>
      <c r="L80" s="603" t="str">
        <f t="shared" si="0"/>
        <v/>
      </c>
      <c r="M80" s="596" t="s">
        <v>47</v>
      </c>
      <c r="N80" s="220"/>
      <c r="O80" s="239"/>
      <c r="P80" s="218"/>
      <c r="R80" s="17"/>
    </row>
    <row r="81" spans="1:18" ht="18" customHeight="1">
      <c r="A81" s="8"/>
      <c r="B81" s="32">
        <v>1609</v>
      </c>
      <c r="C81" s="37" t="s">
        <v>172</v>
      </c>
      <c r="D81" s="37" t="s">
        <v>57</v>
      </c>
      <c r="E81" s="37" t="s">
        <v>335</v>
      </c>
      <c r="F81" s="679"/>
      <c r="G81" s="32" t="s">
        <v>174</v>
      </c>
      <c r="H81" s="32" t="s">
        <v>59</v>
      </c>
      <c r="I81" s="561"/>
      <c r="J81" s="32">
        <v>1</v>
      </c>
      <c r="K81" s="585">
        <v>3400</v>
      </c>
      <c r="L81" s="603" t="str">
        <f t="shared" si="0"/>
        <v/>
      </c>
      <c r="M81" s="596" t="s">
        <v>47</v>
      </c>
      <c r="N81" s="220"/>
      <c r="O81" s="239"/>
      <c r="P81" s="218"/>
      <c r="R81" s="17"/>
    </row>
    <row r="82" spans="1:18" ht="18" customHeight="1">
      <c r="A82" s="8"/>
      <c r="B82" s="32">
        <v>1609</v>
      </c>
      <c r="C82" s="37" t="s">
        <v>172</v>
      </c>
      <c r="D82" s="37" t="s">
        <v>72</v>
      </c>
      <c r="E82" s="37" t="s">
        <v>338</v>
      </c>
      <c r="F82" s="679"/>
      <c r="G82" s="32" t="s">
        <v>174</v>
      </c>
      <c r="H82" s="32" t="s">
        <v>75</v>
      </c>
      <c r="I82" s="561"/>
      <c r="J82" s="32">
        <v>1</v>
      </c>
      <c r="K82" s="585">
        <v>3900</v>
      </c>
      <c r="L82" s="603" t="str">
        <f t="shared" si="0"/>
        <v/>
      </c>
      <c r="M82" s="596" t="s">
        <v>47</v>
      </c>
      <c r="N82" s="220"/>
      <c r="O82" s="239"/>
      <c r="P82" s="218"/>
      <c r="R82" s="17"/>
    </row>
    <row r="83" spans="1:18" ht="18" customHeight="1">
      <c r="A83" s="8"/>
      <c r="B83" s="32">
        <v>1609</v>
      </c>
      <c r="C83" s="37" t="s">
        <v>172</v>
      </c>
      <c r="D83" s="37" t="s">
        <v>89</v>
      </c>
      <c r="E83" s="37" t="s">
        <v>341</v>
      </c>
      <c r="F83" s="679"/>
      <c r="G83" s="32" t="s">
        <v>174</v>
      </c>
      <c r="H83" s="32" t="s">
        <v>91</v>
      </c>
      <c r="I83" s="561"/>
      <c r="J83" s="32">
        <v>1</v>
      </c>
      <c r="K83" s="585">
        <v>3900</v>
      </c>
      <c r="L83" s="603" t="str">
        <f t="shared" si="0"/>
        <v/>
      </c>
      <c r="M83" s="596" t="s">
        <v>47</v>
      </c>
      <c r="N83" s="220"/>
      <c r="O83" s="239"/>
      <c r="P83" s="218"/>
      <c r="R83" s="17"/>
    </row>
    <row r="84" spans="1:18" ht="18" customHeight="1">
      <c r="A84" s="8"/>
      <c r="B84" s="32">
        <v>1609</v>
      </c>
      <c r="C84" s="37" t="s">
        <v>172</v>
      </c>
      <c r="D84" s="37" t="s">
        <v>31</v>
      </c>
      <c r="E84" s="37" t="s">
        <v>343</v>
      </c>
      <c r="F84" s="696"/>
      <c r="G84" s="32" t="s">
        <v>174</v>
      </c>
      <c r="H84" s="32" t="s">
        <v>81</v>
      </c>
      <c r="I84" s="559"/>
      <c r="J84" s="32">
        <v>1</v>
      </c>
      <c r="K84" s="585">
        <v>3900</v>
      </c>
      <c r="L84" s="603" t="str">
        <f t="shared" si="0"/>
        <v/>
      </c>
      <c r="M84" s="596" t="s">
        <v>47</v>
      </c>
      <c r="N84" s="220"/>
      <c r="O84" s="239"/>
      <c r="P84" s="218"/>
      <c r="R84" s="17"/>
    </row>
    <row r="85" spans="1:18" ht="18" customHeight="1">
      <c r="A85" s="8"/>
      <c r="B85" s="21">
        <v>1616</v>
      </c>
      <c r="C85" s="25" t="s">
        <v>76</v>
      </c>
      <c r="D85" s="25" t="s">
        <v>32</v>
      </c>
      <c r="E85" s="25" t="s">
        <v>346</v>
      </c>
      <c r="F85" s="678" t="s">
        <v>1478</v>
      </c>
      <c r="G85" s="21" t="s">
        <v>79</v>
      </c>
      <c r="H85" s="21" t="s">
        <v>46</v>
      </c>
      <c r="I85" s="422"/>
      <c r="J85" s="21">
        <v>1</v>
      </c>
      <c r="K85" s="119">
        <v>3500</v>
      </c>
      <c r="L85" s="565" t="str">
        <f t="shared" si="0"/>
        <v/>
      </c>
      <c r="M85" s="602" t="s">
        <v>47</v>
      </c>
      <c r="N85" s="35"/>
      <c r="P85" s="218"/>
      <c r="R85" s="17"/>
    </row>
    <row r="86" spans="1:18" ht="18" customHeight="1">
      <c r="A86" s="8"/>
      <c r="B86" s="32">
        <v>1616</v>
      </c>
      <c r="C86" s="37" t="s">
        <v>76</v>
      </c>
      <c r="D86" s="37" t="s">
        <v>36</v>
      </c>
      <c r="E86" s="37" t="s">
        <v>348</v>
      </c>
      <c r="F86" s="679"/>
      <c r="G86" s="32" t="s">
        <v>79</v>
      </c>
      <c r="H86" s="32" t="s">
        <v>45</v>
      </c>
      <c r="I86" s="561"/>
      <c r="J86" s="32">
        <v>1</v>
      </c>
      <c r="K86" s="585">
        <v>3500</v>
      </c>
      <c r="L86" s="603" t="str">
        <f t="shared" si="0"/>
        <v/>
      </c>
      <c r="M86" s="596" t="s">
        <v>47</v>
      </c>
      <c r="N86" s="220"/>
      <c r="P86" s="218"/>
      <c r="R86" s="17"/>
    </row>
    <row r="87" spans="1:18" ht="18" customHeight="1">
      <c r="A87" s="8"/>
      <c r="B87" s="32">
        <v>1616</v>
      </c>
      <c r="C87" s="37" t="s">
        <v>76</v>
      </c>
      <c r="D87" s="37" t="s">
        <v>48</v>
      </c>
      <c r="E87" s="37" t="s">
        <v>350</v>
      </c>
      <c r="F87" s="679"/>
      <c r="G87" s="32" t="s">
        <v>79</v>
      </c>
      <c r="H87" s="32" t="s">
        <v>54</v>
      </c>
      <c r="I87" s="561"/>
      <c r="J87" s="32">
        <v>1</v>
      </c>
      <c r="K87" s="585">
        <v>3900</v>
      </c>
      <c r="L87" s="603" t="str">
        <f t="shared" si="0"/>
        <v/>
      </c>
      <c r="M87" s="596" t="s">
        <v>47</v>
      </c>
      <c r="N87" s="220"/>
      <c r="P87" s="218"/>
      <c r="R87" s="17"/>
    </row>
    <row r="88" spans="1:18" ht="18" customHeight="1">
      <c r="A88" s="8"/>
      <c r="B88" s="32">
        <v>1616</v>
      </c>
      <c r="C88" s="37" t="s">
        <v>76</v>
      </c>
      <c r="D88" s="37" t="s">
        <v>60</v>
      </c>
      <c r="E88" s="37" t="s">
        <v>352</v>
      </c>
      <c r="F88" s="679"/>
      <c r="G88" s="32" t="s">
        <v>79</v>
      </c>
      <c r="H88" s="32" t="s">
        <v>64</v>
      </c>
      <c r="I88" s="561"/>
      <c r="J88" s="32">
        <v>1</v>
      </c>
      <c r="K88" s="585">
        <v>3900</v>
      </c>
      <c r="L88" s="603" t="str">
        <f t="shared" si="0"/>
        <v/>
      </c>
      <c r="M88" s="596" t="s">
        <v>47</v>
      </c>
      <c r="N88" s="220"/>
      <c r="P88" s="218"/>
      <c r="R88" s="17"/>
    </row>
    <row r="89" spans="1:18" ht="18" customHeight="1">
      <c r="A89" s="8"/>
      <c r="B89" s="32">
        <v>1616</v>
      </c>
      <c r="C89" s="37" t="s">
        <v>76</v>
      </c>
      <c r="D89" s="37" t="s">
        <v>57</v>
      </c>
      <c r="E89" s="37" t="s">
        <v>355</v>
      </c>
      <c r="F89" s="679"/>
      <c r="G89" s="32" t="s">
        <v>79</v>
      </c>
      <c r="H89" s="32" t="s">
        <v>59</v>
      </c>
      <c r="I89" s="561"/>
      <c r="J89" s="32">
        <v>1</v>
      </c>
      <c r="K89" s="585">
        <v>3900</v>
      </c>
      <c r="L89" s="603" t="str">
        <f t="shared" si="0"/>
        <v/>
      </c>
      <c r="M89" s="596" t="s">
        <v>47</v>
      </c>
      <c r="N89" s="220"/>
      <c r="P89" s="218"/>
      <c r="R89" s="17"/>
    </row>
    <row r="90" spans="1:18" ht="18" customHeight="1">
      <c r="A90" s="8"/>
      <c r="B90" s="32">
        <v>1616</v>
      </c>
      <c r="C90" s="37" t="s">
        <v>76</v>
      </c>
      <c r="D90" s="37" t="s">
        <v>72</v>
      </c>
      <c r="E90" s="37" t="s">
        <v>356</v>
      </c>
      <c r="F90" s="679"/>
      <c r="G90" s="32" t="s">
        <v>79</v>
      </c>
      <c r="H90" s="32" t="s">
        <v>75</v>
      </c>
      <c r="I90" s="561"/>
      <c r="J90" s="32">
        <v>1</v>
      </c>
      <c r="K90" s="585">
        <v>4400</v>
      </c>
      <c r="L90" s="603" t="str">
        <f t="shared" si="0"/>
        <v/>
      </c>
      <c r="M90" s="596" t="s">
        <v>47</v>
      </c>
      <c r="N90" s="220"/>
      <c r="P90" s="218"/>
      <c r="R90" s="17"/>
    </row>
    <row r="91" spans="1:18" ht="18" customHeight="1">
      <c r="A91" s="8"/>
      <c r="B91" s="32">
        <v>1616</v>
      </c>
      <c r="C91" s="37" t="s">
        <v>76</v>
      </c>
      <c r="D91" s="37" t="s">
        <v>89</v>
      </c>
      <c r="E91" s="37" t="s">
        <v>359</v>
      </c>
      <c r="F91" s="679"/>
      <c r="G91" s="32" t="s">
        <v>79</v>
      </c>
      <c r="H91" s="32" t="s">
        <v>91</v>
      </c>
      <c r="I91" s="561"/>
      <c r="J91" s="32">
        <v>1</v>
      </c>
      <c r="K91" s="585">
        <v>4400</v>
      </c>
      <c r="L91" s="603" t="str">
        <f t="shared" si="0"/>
        <v/>
      </c>
      <c r="M91" s="596" t="s">
        <v>47</v>
      </c>
      <c r="N91" s="220"/>
      <c r="P91" s="218"/>
      <c r="R91" s="17"/>
    </row>
    <row r="92" spans="1:18" ht="18" customHeight="1">
      <c r="A92" s="8"/>
      <c r="B92" s="32">
        <v>1616</v>
      </c>
      <c r="C92" s="37" t="s">
        <v>76</v>
      </c>
      <c r="D92" s="37" t="s">
        <v>31</v>
      </c>
      <c r="E92" s="37" t="s">
        <v>362</v>
      </c>
      <c r="F92" s="679"/>
      <c r="G92" s="32" t="s">
        <v>79</v>
      </c>
      <c r="H92" s="32" t="s">
        <v>81</v>
      </c>
      <c r="I92" s="561"/>
      <c r="J92" s="32">
        <v>1</v>
      </c>
      <c r="K92" s="585">
        <v>4400</v>
      </c>
      <c r="L92" s="603" t="str">
        <f t="shared" si="0"/>
        <v/>
      </c>
      <c r="M92" s="596" t="s">
        <v>47</v>
      </c>
      <c r="N92" s="220"/>
      <c r="P92" s="218"/>
      <c r="R92" s="17"/>
    </row>
    <row r="93" spans="1:18" ht="18" customHeight="1">
      <c r="A93" s="8"/>
      <c r="B93" s="32">
        <v>1616</v>
      </c>
      <c r="C93" s="37" t="s">
        <v>76</v>
      </c>
      <c r="D93" s="37" t="s">
        <v>84</v>
      </c>
      <c r="E93" s="37" t="s">
        <v>365</v>
      </c>
      <c r="F93" s="679"/>
      <c r="G93" s="32" t="s">
        <v>79</v>
      </c>
      <c r="H93" s="32" t="s">
        <v>86</v>
      </c>
      <c r="I93" s="561"/>
      <c r="J93" s="32">
        <v>1</v>
      </c>
      <c r="K93" s="585">
        <v>5000</v>
      </c>
      <c r="L93" s="603" t="str">
        <f t="shared" si="0"/>
        <v/>
      </c>
      <c r="M93" s="596" t="s">
        <v>47</v>
      </c>
      <c r="N93" s="220"/>
      <c r="P93" s="218"/>
      <c r="R93" s="17"/>
    </row>
    <row r="94" spans="1:18" ht="18" customHeight="1">
      <c r="A94" s="8"/>
      <c r="B94" s="32">
        <v>1616</v>
      </c>
      <c r="C94" s="37" t="s">
        <v>76</v>
      </c>
      <c r="D94" s="37" t="s">
        <v>76</v>
      </c>
      <c r="E94" s="37" t="s">
        <v>368</v>
      </c>
      <c r="F94" s="679"/>
      <c r="G94" s="32" t="s">
        <v>79</v>
      </c>
      <c r="H94" s="32" t="s">
        <v>88</v>
      </c>
      <c r="I94" s="561"/>
      <c r="J94" s="32">
        <v>1</v>
      </c>
      <c r="K94" s="585">
        <v>5000</v>
      </c>
      <c r="L94" s="603" t="str">
        <f t="shared" si="0"/>
        <v/>
      </c>
      <c r="M94" s="596" t="s">
        <v>47</v>
      </c>
      <c r="N94" s="220"/>
      <c r="P94" s="218"/>
      <c r="R94" s="17"/>
    </row>
    <row r="95" spans="1:18" ht="18" customHeight="1">
      <c r="A95" s="8"/>
      <c r="B95" s="32">
        <v>1616</v>
      </c>
      <c r="C95" s="37" t="s">
        <v>76</v>
      </c>
      <c r="D95" s="37" t="s">
        <v>94</v>
      </c>
      <c r="E95" s="37" t="s">
        <v>371</v>
      </c>
      <c r="F95" s="696"/>
      <c r="G95" s="32" t="s">
        <v>79</v>
      </c>
      <c r="H95" s="32" t="s">
        <v>98</v>
      </c>
      <c r="I95" s="560"/>
      <c r="J95" s="32">
        <v>1</v>
      </c>
      <c r="K95" s="585">
        <v>5000</v>
      </c>
      <c r="L95" s="603" t="str">
        <f t="shared" si="0"/>
        <v/>
      </c>
      <c r="M95" s="596" t="s">
        <v>47</v>
      </c>
      <c r="N95" s="220"/>
      <c r="P95" s="218"/>
      <c r="R95" s="17"/>
    </row>
    <row r="96" spans="1:18" ht="18" customHeight="1">
      <c r="A96" s="8"/>
      <c r="B96" s="32">
        <v>1616</v>
      </c>
      <c r="C96" s="37" t="s">
        <v>35</v>
      </c>
      <c r="D96" s="37" t="s">
        <v>32</v>
      </c>
      <c r="E96" s="37" t="s">
        <v>374</v>
      </c>
      <c r="F96" s="715" t="s">
        <v>1478</v>
      </c>
      <c r="G96" s="32" t="s">
        <v>43</v>
      </c>
      <c r="H96" s="32" t="s">
        <v>46</v>
      </c>
      <c r="I96" s="423"/>
      <c r="J96" s="32">
        <v>1</v>
      </c>
      <c r="K96" s="585">
        <v>3500</v>
      </c>
      <c r="L96" s="603" t="str">
        <f t="shared" si="0"/>
        <v/>
      </c>
      <c r="M96" s="596" t="s">
        <v>47</v>
      </c>
      <c r="N96" s="220"/>
      <c r="P96" s="218"/>
      <c r="R96" s="17"/>
    </row>
    <row r="97" spans="1:18" ht="18" customHeight="1">
      <c r="A97" s="8"/>
      <c r="B97" s="32">
        <v>1616</v>
      </c>
      <c r="C97" s="37" t="s">
        <v>35</v>
      </c>
      <c r="D97" s="37" t="s">
        <v>36</v>
      </c>
      <c r="E97" s="37" t="s">
        <v>377</v>
      </c>
      <c r="F97" s="679"/>
      <c r="G97" s="32" t="s">
        <v>43</v>
      </c>
      <c r="H97" s="32" t="s">
        <v>45</v>
      </c>
      <c r="I97" s="561"/>
      <c r="J97" s="32">
        <v>1</v>
      </c>
      <c r="K97" s="585">
        <v>3500</v>
      </c>
      <c r="L97" s="603" t="str">
        <f t="shared" si="0"/>
        <v/>
      </c>
      <c r="M97" s="596" t="s">
        <v>47</v>
      </c>
      <c r="N97" s="220"/>
      <c r="P97" s="218"/>
      <c r="R97" s="17"/>
    </row>
    <row r="98" spans="1:18" ht="18" customHeight="1">
      <c r="A98" s="8"/>
      <c r="B98" s="32">
        <v>1616</v>
      </c>
      <c r="C98" s="37" t="s">
        <v>35</v>
      </c>
      <c r="D98" s="37" t="s">
        <v>48</v>
      </c>
      <c r="E98" s="37" t="s">
        <v>380</v>
      </c>
      <c r="F98" s="679"/>
      <c r="G98" s="32" t="s">
        <v>43</v>
      </c>
      <c r="H98" s="32" t="s">
        <v>54</v>
      </c>
      <c r="I98" s="561"/>
      <c r="J98" s="32">
        <v>1</v>
      </c>
      <c r="K98" s="585">
        <v>3900</v>
      </c>
      <c r="L98" s="603" t="str">
        <f t="shared" si="0"/>
        <v/>
      </c>
      <c r="M98" s="596" t="s">
        <v>47</v>
      </c>
      <c r="N98" s="220"/>
      <c r="P98" s="218"/>
      <c r="R98" s="17"/>
    </row>
    <row r="99" spans="1:18" ht="18" customHeight="1">
      <c r="A99" s="8"/>
      <c r="B99" s="32">
        <v>1616</v>
      </c>
      <c r="C99" s="37" t="s">
        <v>35</v>
      </c>
      <c r="D99" s="37" t="s">
        <v>60</v>
      </c>
      <c r="E99" s="37" t="s">
        <v>383</v>
      </c>
      <c r="F99" s="679"/>
      <c r="G99" s="32" t="s">
        <v>43</v>
      </c>
      <c r="H99" s="32" t="s">
        <v>64</v>
      </c>
      <c r="I99" s="561"/>
      <c r="J99" s="32">
        <v>1</v>
      </c>
      <c r="K99" s="585">
        <v>3900</v>
      </c>
      <c r="L99" s="603" t="str">
        <f t="shared" si="0"/>
        <v/>
      </c>
      <c r="M99" s="596" t="s">
        <v>47</v>
      </c>
      <c r="N99" s="220"/>
      <c r="P99" s="218"/>
      <c r="R99" s="17"/>
    </row>
    <row r="100" spans="1:18" ht="18" customHeight="1">
      <c r="A100" s="8"/>
      <c r="B100" s="32">
        <v>1616</v>
      </c>
      <c r="C100" s="37" t="s">
        <v>35</v>
      </c>
      <c r="D100" s="37" t="s">
        <v>57</v>
      </c>
      <c r="E100" s="37" t="s">
        <v>386</v>
      </c>
      <c r="F100" s="679"/>
      <c r="G100" s="32" t="s">
        <v>43</v>
      </c>
      <c r="H100" s="32" t="s">
        <v>59</v>
      </c>
      <c r="I100" s="561"/>
      <c r="J100" s="32">
        <v>1</v>
      </c>
      <c r="K100" s="585">
        <v>3900</v>
      </c>
      <c r="L100" s="603" t="str">
        <f t="shared" si="0"/>
        <v/>
      </c>
      <c r="M100" s="596" t="s">
        <v>47</v>
      </c>
      <c r="N100" s="220"/>
      <c r="P100" s="218"/>
      <c r="R100" s="17"/>
    </row>
    <row r="101" spans="1:18" ht="18" customHeight="1">
      <c r="A101" s="8"/>
      <c r="B101" s="32">
        <v>1616</v>
      </c>
      <c r="C101" s="37" t="s">
        <v>35</v>
      </c>
      <c r="D101" s="37" t="s">
        <v>72</v>
      </c>
      <c r="E101" s="37" t="s">
        <v>389</v>
      </c>
      <c r="F101" s="679"/>
      <c r="G101" s="32" t="s">
        <v>43</v>
      </c>
      <c r="H101" s="32" t="s">
        <v>75</v>
      </c>
      <c r="I101" s="561"/>
      <c r="J101" s="32">
        <v>1</v>
      </c>
      <c r="K101" s="585">
        <v>4400</v>
      </c>
      <c r="L101" s="603" t="str">
        <f t="shared" si="0"/>
        <v/>
      </c>
      <c r="M101" s="596" t="s">
        <v>47</v>
      </c>
      <c r="N101" s="220"/>
      <c r="P101" s="218"/>
      <c r="R101" s="17"/>
    </row>
    <row r="102" spans="1:18" ht="18" customHeight="1">
      <c r="A102" s="8"/>
      <c r="B102" s="32">
        <v>1616</v>
      </c>
      <c r="C102" s="37" t="s">
        <v>35</v>
      </c>
      <c r="D102" s="37" t="s">
        <v>89</v>
      </c>
      <c r="E102" s="37" t="s">
        <v>390</v>
      </c>
      <c r="F102" s="679"/>
      <c r="G102" s="32" t="s">
        <v>43</v>
      </c>
      <c r="H102" s="32" t="s">
        <v>91</v>
      </c>
      <c r="I102" s="561"/>
      <c r="J102" s="32">
        <v>1</v>
      </c>
      <c r="K102" s="585">
        <v>4400</v>
      </c>
      <c r="L102" s="603" t="str">
        <f t="shared" si="0"/>
        <v/>
      </c>
      <c r="M102" s="596" t="s">
        <v>47</v>
      </c>
      <c r="N102" s="220"/>
      <c r="P102" s="218"/>
      <c r="R102" s="17"/>
    </row>
    <row r="103" spans="1:18" ht="18" customHeight="1">
      <c r="A103" s="8"/>
      <c r="B103" s="32">
        <v>1616</v>
      </c>
      <c r="C103" s="37" t="s">
        <v>35</v>
      </c>
      <c r="D103" s="37" t="s">
        <v>31</v>
      </c>
      <c r="E103" s="37" t="s">
        <v>394</v>
      </c>
      <c r="F103" s="679"/>
      <c r="G103" s="32" t="s">
        <v>43</v>
      </c>
      <c r="H103" s="32" t="s">
        <v>81</v>
      </c>
      <c r="I103" s="561"/>
      <c r="J103" s="32">
        <v>1</v>
      </c>
      <c r="K103" s="585">
        <v>4400</v>
      </c>
      <c r="L103" s="603" t="str">
        <f t="shared" si="0"/>
        <v/>
      </c>
      <c r="M103" s="596" t="s">
        <v>47</v>
      </c>
      <c r="N103" s="220"/>
      <c r="P103" s="218"/>
      <c r="R103" s="17"/>
    </row>
    <row r="104" spans="1:18" ht="18" customHeight="1">
      <c r="A104" s="8"/>
      <c r="B104" s="32">
        <v>1616</v>
      </c>
      <c r="C104" s="37" t="s">
        <v>35</v>
      </c>
      <c r="D104" s="37" t="s">
        <v>84</v>
      </c>
      <c r="E104" s="37" t="s">
        <v>398</v>
      </c>
      <c r="F104" s="679"/>
      <c r="G104" s="32" t="s">
        <v>43</v>
      </c>
      <c r="H104" s="32" t="s">
        <v>86</v>
      </c>
      <c r="I104" s="561"/>
      <c r="J104" s="32">
        <v>1</v>
      </c>
      <c r="K104" s="585">
        <v>5000</v>
      </c>
      <c r="L104" s="603" t="str">
        <f t="shared" si="0"/>
        <v/>
      </c>
      <c r="M104" s="596" t="s">
        <v>47</v>
      </c>
      <c r="N104" s="220"/>
      <c r="P104" s="218"/>
      <c r="R104" s="17"/>
    </row>
    <row r="105" spans="1:18" ht="18" customHeight="1">
      <c r="A105" s="8"/>
      <c r="B105" s="32">
        <v>1616</v>
      </c>
      <c r="C105" s="37" t="s">
        <v>35</v>
      </c>
      <c r="D105" s="37" t="s">
        <v>76</v>
      </c>
      <c r="E105" s="37" t="s">
        <v>401</v>
      </c>
      <c r="F105" s="679"/>
      <c r="G105" s="32" t="s">
        <v>43</v>
      </c>
      <c r="H105" s="32" t="s">
        <v>88</v>
      </c>
      <c r="I105" s="561"/>
      <c r="J105" s="32">
        <v>1</v>
      </c>
      <c r="K105" s="585">
        <v>5000</v>
      </c>
      <c r="L105" s="603" t="str">
        <f t="shared" si="0"/>
        <v/>
      </c>
      <c r="M105" s="596" t="s">
        <v>47</v>
      </c>
      <c r="N105" s="220"/>
      <c r="P105" s="218"/>
      <c r="R105" s="17"/>
    </row>
    <row r="106" spans="1:18" ht="18" customHeight="1">
      <c r="A106" s="8"/>
      <c r="B106" s="32">
        <v>1616</v>
      </c>
      <c r="C106" s="37" t="s">
        <v>35</v>
      </c>
      <c r="D106" s="37" t="s">
        <v>94</v>
      </c>
      <c r="E106" s="37" t="s">
        <v>404</v>
      </c>
      <c r="F106" s="696"/>
      <c r="G106" s="32" t="s">
        <v>43</v>
      </c>
      <c r="H106" s="32" t="s">
        <v>98</v>
      </c>
      <c r="I106" s="560"/>
      <c r="J106" s="32">
        <v>1</v>
      </c>
      <c r="K106" s="585">
        <v>5000</v>
      </c>
      <c r="L106" s="603" t="str">
        <f t="shared" si="0"/>
        <v/>
      </c>
      <c r="M106" s="596" t="s">
        <v>47</v>
      </c>
      <c r="N106" s="220"/>
      <c r="P106" s="218"/>
      <c r="R106" s="17"/>
    </row>
    <row r="107" spans="1:18" ht="18" customHeight="1">
      <c r="A107" s="8"/>
      <c r="B107" s="32">
        <v>1616</v>
      </c>
      <c r="C107" s="37" t="s">
        <v>406</v>
      </c>
      <c r="D107" s="37" t="s">
        <v>32</v>
      </c>
      <c r="E107" s="37" t="s">
        <v>408</v>
      </c>
      <c r="F107" s="715" t="s">
        <v>1478</v>
      </c>
      <c r="G107" s="32" t="s">
        <v>280</v>
      </c>
      <c r="H107" s="32" t="s">
        <v>46</v>
      </c>
      <c r="I107" s="423"/>
      <c r="J107" s="32">
        <v>1</v>
      </c>
      <c r="K107" s="585">
        <v>3500</v>
      </c>
      <c r="L107" s="603" t="str">
        <f t="shared" si="0"/>
        <v/>
      </c>
      <c r="M107" s="596" t="s">
        <v>47</v>
      </c>
      <c r="N107" s="220"/>
      <c r="O107" s="34"/>
      <c r="P107" s="218"/>
      <c r="R107" s="17"/>
    </row>
    <row r="108" spans="1:18" ht="18" customHeight="1">
      <c r="A108" s="8"/>
      <c r="B108" s="32">
        <v>1616</v>
      </c>
      <c r="C108" s="37" t="s">
        <v>406</v>
      </c>
      <c r="D108" s="37" t="s">
        <v>36</v>
      </c>
      <c r="E108" s="37" t="s">
        <v>411</v>
      </c>
      <c r="F108" s="679"/>
      <c r="G108" s="32" t="s">
        <v>280</v>
      </c>
      <c r="H108" s="32" t="s">
        <v>45</v>
      </c>
      <c r="I108" s="561"/>
      <c r="J108" s="32">
        <v>1</v>
      </c>
      <c r="K108" s="585">
        <v>3500</v>
      </c>
      <c r="L108" s="603" t="str">
        <f t="shared" si="0"/>
        <v/>
      </c>
      <c r="M108" s="596" t="s">
        <v>47</v>
      </c>
      <c r="N108" s="220"/>
      <c r="O108" s="34"/>
      <c r="P108" s="218"/>
      <c r="R108" s="17"/>
    </row>
    <row r="109" spans="1:18" ht="18" customHeight="1">
      <c r="A109" s="8"/>
      <c r="B109" s="32">
        <v>1616</v>
      </c>
      <c r="C109" s="37" t="s">
        <v>406</v>
      </c>
      <c r="D109" s="37" t="s">
        <v>48</v>
      </c>
      <c r="E109" s="37" t="s">
        <v>414</v>
      </c>
      <c r="F109" s="679"/>
      <c r="G109" s="32" t="s">
        <v>280</v>
      </c>
      <c r="H109" s="32" t="s">
        <v>54</v>
      </c>
      <c r="I109" s="561"/>
      <c r="J109" s="32">
        <v>1</v>
      </c>
      <c r="K109" s="585">
        <v>3900</v>
      </c>
      <c r="L109" s="603" t="str">
        <f t="shared" si="0"/>
        <v/>
      </c>
      <c r="M109" s="596" t="s">
        <v>47</v>
      </c>
      <c r="N109" s="220"/>
      <c r="O109" s="34"/>
      <c r="P109" s="218"/>
      <c r="R109" s="17"/>
    </row>
    <row r="110" spans="1:18" ht="18" customHeight="1">
      <c r="A110" s="8"/>
      <c r="B110" s="32">
        <v>1616</v>
      </c>
      <c r="C110" s="37" t="s">
        <v>406</v>
      </c>
      <c r="D110" s="37" t="s">
        <v>60</v>
      </c>
      <c r="E110" s="37" t="s">
        <v>417</v>
      </c>
      <c r="F110" s="679"/>
      <c r="G110" s="32" t="s">
        <v>280</v>
      </c>
      <c r="H110" s="32" t="s">
        <v>64</v>
      </c>
      <c r="I110" s="561"/>
      <c r="J110" s="32">
        <v>1</v>
      </c>
      <c r="K110" s="585">
        <v>3900</v>
      </c>
      <c r="L110" s="603" t="str">
        <f t="shared" si="0"/>
        <v/>
      </c>
      <c r="M110" s="596" t="s">
        <v>47</v>
      </c>
      <c r="N110" s="220"/>
      <c r="O110" s="239"/>
      <c r="P110" s="218"/>
      <c r="R110" s="17"/>
    </row>
    <row r="111" spans="1:18" ht="18" customHeight="1">
      <c r="A111" s="8"/>
      <c r="B111" s="32">
        <v>1616</v>
      </c>
      <c r="C111" s="37" t="s">
        <v>406</v>
      </c>
      <c r="D111" s="37" t="s">
        <v>57</v>
      </c>
      <c r="E111" s="37" t="s">
        <v>421</v>
      </c>
      <c r="F111" s="679"/>
      <c r="G111" s="32" t="s">
        <v>280</v>
      </c>
      <c r="H111" s="32" t="s">
        <v>59</v>
      </c>
      <c r="I111" s="561"/>
      <c r="J111" s="32">
        <v>1</v>
      </c>
      <c r="K111" s="585">
        <v>3900</v>
      </c>
      <c r="L111" s="603" t="str">
        <f t="shared" si="0"/>
        <v/>
      </c>
      <c r="M111" s="596" t="s">
        <v>47</v>
      </c>
      <c r="N111" s="220"/>
      <c r="O111" s="239"/>
      <c r="P111" s="218"/>
      <c r="R111" s="17"/>
    </row>
    <row r="112" spans="1:18" ht="18" customHeight="1">
      <c r="A112" s="8"/>
      <c r="B112" s="32">
        <v>1616</v>
      </c>
      <c r="C112" s="37" t="s">
        <v>406</v>
      </c>
      <c r="D112" s="37" t="s">
        <v>72</v>
      </c>
      <c r="E112" s="37" t="s">
        <v>422</v>
      </c>
      <c r="F112" s="679"/>
      <c r="G112" s="32" t="s">
        <v>280</v>
      </c>
      <c r="H112" s="32" t="s">
        <v>75</v>
      </c>
      <c r="I112" s="561"/>
      <c r="J112" s="32">
        <v>1</v>
      </c>
      <c r="K112" s="585">
        <v>4400</v>
      </c>
      <c r="L112" s="603" t="str">
        <f t="shared" si="0"/>
        <v/>
      </c>
      <c r="M112" s="596" t="s">
        <v>47</v>
      </c>
      <c r="N112" s="220"/>
      <c r="O112" s="239"/>
      <c r="P112" s="218"/>
      <c r="R112" s="17"/>
    </row>
    <row r="113" spans="1:18" ht="18" customHeight="1">
      <c r="A113" s="8"/>
      <c r="B113" s="32">
        <v>1616</v>
      </c>
      <c r="C113" s="37" t="s">
        <v>406</v>
      </c>
      <c r="D113" s="37" t="s">
        <v>89</v>
      </c>
      <c r="E113" s="37" t="s">
        <v>424</v>
      </c>
      <c r="F113" s="679"/>
      <c r="G113" s="32" t="s">
        <v>280</v>
      </c>
      <c r="H113" s="32" t="s">
        <v>91</v>
      </c>
      <c r="I113" s="561"/>
      <c r="J113" s="32">
        <v>1</v>
      </c>
      <c r="K113" s="585">
        <v>4400</v>
      </c>
      <c r="L113" s="603" t="str">
        <f t="shared" si="0"/>
        <v/>
      </c>
      <c r="M113" s="596" t="s">
        <v>47</v>
      </c>
      <c r="N113" s="220"/>
      <c r="O113" s="239"/>
      <c r="P113" s="218"/>
      <c r="R113" s="17"/>
    </row>
    <row r="114" spans="1:18" ht="18" customHeight="1">
      <c r="A114" s="8"/>
      <c r="B114" s="32">
        <v>1616</v>
      </c>
      <c r="C114" s="37" t="s">
        <v>406</v>
      </c>
      <c r="D114" s="37" t="s">
        <v>31</v>
      </c>
      <c r="E114" s="37" t="s">
        <v>427</v>
      </c>
      <c r="F114" s="679"/>
      <c r="G114" s="32" t="s">
        <v>280</v>
      </c>
      <c r="H114" s="32" t="s">
        <v>81</v>
      </c>
      <c r="I114" s="561"/>
      <c r="J114" s="32">
        <v>1</v>
      </c>
      <c r="K114" s="585">
        <v>4400</v>
      </c>
      <c r="L114" s="603" t="str">
        <f t="shared" si="0"/>
        <v/>
      </c>
      <c r="M114" s="596" t="s">
        <v>47</v>
      </c>
      <c r="N114" s="220"/>
      <c r="O114" s="239"/>
      <c r="P114" s="218"/>
      <c r="R114" s="17"/>
    </row>
    <row r="115" spans="1:18" ht="18" customHeight="1">
      <c r="A115" s="8"/>
      <c r="B115" s="32">
        <v>1616</v>
      </c>
      <c r="C115" s="37" t="s">
        <v>406</v>
      </c>
      <c r="D115" s="37" t="s">
        <v>84</v>
      </c>
      <c r="E115" s="37" t="s">
        <v>429</v>
      </c>
      <c r="F115" s="679"/>
      <c r="G115" s="32" t="s">
        <v>280</v>
      </c>
      <c r="H115" s="32" t="s">
        <v>86</v>
      </c>
      <c r="I115" s="561"/>
      <c r="J115" s="32">
        <v>1</v>
      </c>
      <c r="K115" s="585">
        <v>5000</v>
      </c>
      <c r="L115" s="603" t="str">
        <f t="shared" si="0"/>
        <v/>
      </c>
      <c r="M115" s="596" t="s">
        <v>47</v>
      </c>
      <c r="N115" s="220"/>
      <c r="O115" s="239"/>
      <c r="P115" s="218"/>
      <c r="R115" s="17"/>
    </row>
    <row r="116" spans="1:18" ht="18" customHeight="1">
      <c r="A116" s="8"/>
      <c r="B116" s="32">
        <v>1616</v>
      </c>
      <c r="C116" s="37" t="s">
        <v>406</v>
      </c>
      <c r="D116" s="37" t="s">
        <v>76</v>
      </c>
      <c r="E116" s="37" t="s">
        <v>431</v>
      </c>
      <c r="F116" s="679"/>
      <c r="G116" s="32" t="s">
        <v>280</v>
      </c>
      <c r="H116" s="32" t="s">
        <v>88</v>
      </c>
      <c r="I116" s="561"/>
      <c r="J116" s="32">
        <v>1</v>
      </c>
      <c r="K116" s="585">
        <v>5000</v>
      </c>
      <c r="L116" s="603" t="str">
        <f t="shared" si="0"/>
        <v/>
      </c>
      <c r="M116" s="596" t="s">
        <v>47</v>
      </c>
      <c r="N116" s="220"/>
      <c r="O116" s="239"/>
      <c r="P116" s="218"/>
      <c r="R116" s="17"/>
    </row>
    <row r="117" spans="1:18" ht="18" customHeight="1">
      <c r="A117" s="8"/>
      <c r="B117" s="32">
        <v>1616</v>
      </c>
      <c r="C117" s="37" t="s">
        <v>406</v>
      </c>
      <c r="D117" s="37" t="s">
        <v>94</v>
      </c>
      <c r="E117" s="40" t="s">
        <v>433</v>
      </c>
      <c r="F117" s="696"/>
      <c r="G117" s="32" t="s">
        <v>280</v>
      </c>
      <c r="H117" s="32" t="s">
        <v>98</v>
      </c>
      <c r="I117" s="559"/>
      <c r="J117" s="38">
        <v>1</v>
      </c>
      <c r="K117" s="589">
        <v>5000</v>
      </c>
      <c r="L117" s="604" t="str">
        <f t="shared" si="0"/>
        <v/>
      </c>
      <c r="M117" s="600" t="s">
        <v>47</v>
      </c>
      <c r="N117" s="259"/>
      <c r="O117" s="239"/>
      <c r="P117" s="218"/>
      <c r="R117" s="17"/>
    </row>
    <row r="118" spans="1:18" ht="18" customHeight="1">
      <c r="A118" s="8"/>
      <c r="B118" s="21">
        <v>1614</v>
      </c>
      <c r="C118" s="25" t="s">
        <v>31</v>
      </c>
      <c r="D118" s="25" t="s">
        <v>32</v>
      </c>
      <c r="E118" s="25" t="s">
        <v>435</v>
      </c>
      <c r="F118" s="678" t="s">
        <v>1479</v>
      </c>
      <c r="G118" s="21" t="s">
        <v>41</v>
      </c>
      <c r="H118" s="21" t="s">
        <v>46</v>
      </c>
      <c r="I118" s="422"/>
      <c r="J118" s="21">
        <v>1</v>
      </c>
      <c r="K118" s="119">
        <v>3000</v>
      </c>
      <c r="L118" s="565" t="str">
        <f t="shared" si="0"/>
        <v/>
      </c>
      <c r="M118" s="602" t="s">
        <v>47</v>
      </c>
      <c r="N118" s="35"/>
      <c r="P118" s="218"/>
      <c r="R118" s="17"/>
    </row>
    <row r="119" spans="1:18" ht="18" customHeight="1">
      <c r="A119" s="8"/>
      <c r="B119" s="32">
        <v>1614</v>
      </c>
      <c r="C119" s="37" t="s">
        <v>31</v>
      </c>
      <c r="D119" s="37" t="s">
        <v>36</v>
      </c>
      <c r="E119" s="37" t="s">
        <v>438</v>
      </c>
      <c r="F119" s="679"/>
      <c r="G119" s="32" t="s">
        <v>41</v>
      </c>
      <c r="H119" s="32" t="s">
        <v>45</v>
      </c>
      <c r="I119" s="561"/>
      <c r="J119" s="32">
        <v>1</v>
      </c>
      <c r="K119" s="585">
        <v>3000</v>
      </c>
      <c r="L119" s="603" t="str">
        <f t="shared" si="0"/>
        <v/>
      </c>
      <c r="M119" s="596" t="s">
        <v>47</v>
      </c>
      <c r="N119" s="220"/>
      <c r="P119" s="218"/>
      <c r="R119" s="17"/>
    </row>
    <row r="120" spans="1:18" ht="18" customHeight="1">
      <c r="A120" s="8"/>
      <c r="B120" s="32">
        <v>1614</v>
      </c>
      <c r="C120" s="37" t="s">
        <v>31</v>
      </c>
      <c r="D120" s="37" t="s">
        <v>48</v>
      </c>
      <c r="E120" s="37" t="s">
        <v>440</v>
      </c>
      <c r="F120" s="679"/>
      <c r="G120" s="32" t="s">
        <v>41</v>
      </c>
      <c r="H120" s="32" t="s">
        <v>54</v>
      </c>
      <c r="I120" s="561"/>
      <c r="J120" s="32">
        <v>1</v>
      </c>
      <c r="K120" s="585">
        <v>3400</v>
      </c>
      <c r="L120" s="603" t="str">
        <f t="shared" si="0"/>
        <v/>
      </c>
      <c r="M120" s="596" t="s">
        <v>47</v>
      </c>
      <c r="N120" s="220"/>
      <c r="P120" s="218"/>
      <c r="R120" s="17"/>
    </row>
    <row r="121" spans="1:18" ht="18" customHeight="1">
      <c r="A121" s="8"/>
      <c r="B121" s="32">
        <v>1614</v>
      </c>
      <c r="C121" s="37" t="s">
        <v>31</v>
      </c>
      <c r="D121" s="37" t="s">
        <v>60</v>
      </c>
      <c r="E121" s="37" t="s">
        <v>442</v>
      </c>
      <c r="F121" s="679"/>
      <c r="G121" s="32" t="s">
        <v>41</v>
      </c>
      <c r="H121" s="32" t="s">
        <v>64</v>
      </c>
      <c r="I121" s="561"/>
      <c r="J121" s="32">
        <v>1</v>
      </c>
      <c r="K121" s="585">
        <v>3400</v>
      </c>
      <c r="L121" s="603" t="str">
        <f t="shared" si="0"/>
        <v/>
      </c>
      <c r="M121" s="596" t="s">
        <v>47</v>
      </c>
      <c r="N121" s="220"/>
      <c r="P121" s="218"/>
      <c r="R121" s="17"/>
    </row>
    <row r="122" spans="1:18" ht="18" customHeight="1">
      <c r="A122" s="8"/>
      <c r="B122" s="32">
        <v>1614</v>
      </c>
      <c r="C122" s="37" t="s">
        <v>31</v>
      </c>
      <c r="D122" s="37" t="s">
        <v>57</v>
      </c>
      <c r="E122" s="37" t="s">
        <v>443</v>
      </c>
      <c r="F122" s="679"/>
      <c r="G122" s="32" t="s">
        <v>41</v>
      </c>
      <c r="H122" s="32" t="s">
        <v>59</v>
      </c>
      <c r="I122" s="561"/>
      <c r="J122" s="32">
        <v>1</v>
      </c>
      <c r="K122" s="585">
        <v>3400</v>
      </c>
      <c r="L122" s="603" t="str">
        <f t="shared" si="0"/>
        <v/>
      </c>
      <c r="M122" s="596" t="s">
        <v>47</v>
      </c>
      <c r="N122" s="220"/>
      <c r="P122" s="218"/>
      <c r="R122" s="17"/>
    </row>
    <row r="123" spans="1:18" ht="18" customHeight="1">
      <c r="A123" s="8"/>
      <c r="B123" s="32">
        <v>1614</v>
      </c>
      <c r="C123" s="37" t="s">
        <v>31</v>
      </c>
      <c r="D123" s="37" t="s">
        <v>72</v>
      </c>
      <c r="E123" s="37" t="s">
        <v>445</v>
      </c>
      <c r="F123" s="679"/>
      <c r="G123" s="32" t="s">
        <v>41</v>
      </c>
      <c r="H123" s="32" t="s">
        <v>75</v>
      </c>
      <c r="I123" s="561"/>
      <c r="J123" s="32">
        <v>1</v>
      </c>
      <c r="K123" s="585">
        <v>3800</v>
      </c>
      <c r="L123" s="603" t="str">
        <f t="shared" si="0"/>
        <v/>
      </c>
      <c r="M123" s="596" t="s">
        <v>47</v>
      </c>
      <c r="N123" s="220"/>
      <c r="P123" s="218"/>
      <c r="R123" s="17"/>
    </row>
    <row r="124" spans="1:18" ht="18" customHeight="1">
      <c r="A124" s="8"/>
      <c r="B124" s="32">
        <v>1614</v>
      </c>
      <c r="C124" s="37" t="s">
        <v>31</v>
      </c>
      <c r="D124" s="37" t="s">
        <v>89</v>
      </c>
      <c r="E124" s="37" t="s">
        <v>447</v>
      </c>
      <c r="F124" s="679"/>
      <c r="G124" s="32" t="s">
        <v>41</v>
      </c>
      <c r="H124" s="32" t="s">
        <v>91</v>
      </c>
      <c r="I124" s="561"/>
      <c r="J124" s="32">
        <v>1</v>
      </c>
      <c r="K124" s="585">
        <v>3800</v>
      </c>
      <c r="L124" s="603" t="str">
        <f t="shared" si="0"/>
        <v/>
      </c>
      <c r="M124" s="596" t="s">
        <v>47</v>
      </c>
      <c r="N124" s="220"/>
      <c r="P124" s="218"/>
      <c r="R124" s="17"/>
    </row>
    <row r="125" spans="1:18" ht="18" customHeight="1">
      <c r="A125" s="8"/>
      <c r="B125" s="32">
        <v>1614</v>
      </c>
      <c r="C125" s="37" t="s">
        <v>31</v>
      </c>
      <c r="D125" s="37" t="s">
        <v>31</v>
      </c>
      <c r="E125" s="37" t="s">
        <v>449</v>
      </c>
      <c r="F125" s="679"/>
      <c r="G125" s="32" t="s">
        <v>41</v>
      </c>
      <c r="H125" s="32" t="s">
        <v>81</v>
      </c>
      <c r="I125" s="561"/>
      <c r="J125" s="32">
        <v>1</v>
      </c>
      <c r="K125" s="585">
        <v>3800</v>
      </c>
      <c r="L125" s="603" t="str">
        <f t="shared" si="0"/>
        <v/>
      </c>
      <c r="M125" s="596" t="s">
        <v>47</v>
      </c>
      <c r="N125" s="220"/>
      <c r="P125" s="218"/>
      <c r="R125" s="17"/>
    </row>
    <row r="126" spans="1:18" ht="18" customHeight="1">
      <c r="A126" s="8"/>
      <c r="B126" s="32">
        <v>1614</v>
      </c>
      <c r="C126" s="37" t="s">
        <v>31</v>
      </c>
      <c r="D126" s="37" t="s">
        <v>84</v>
      </c>
      <c r="E126" s="37" t="s">
        <v>451</v>
      </c>
      <c r="F126" s="679"/>
      <c r="G126" s="32" t="s">
        <v>41</v>
      </c>
      <c r="H126" s="32" t="s">
        <v>86</v>
      </c>
      <c r="I126" s="561"/>
      <c r="J126" s="32">
        <v>1</v>
      </c>
      <c r="K126" s="585">
        <v>4500</v>
      </c>
      <c r="L126" s="603" t="str">
        <f t="shared" si="0"/>
        <v/>
      </c>
      <c r="M126" s="596" t="s">
        <v>47</v>
      </c>
      <c r="N126" s="220"/>
      <c r="P126" s="218"/>
      <c r="R126" s="17"/>
    </row>
    <row r="127" spans="1:18" ht="18" customHeight="1">
      <c r="A127" s="8"/>
      <c r="B127" s="32">
        <v>1614</v>
      </c>
      <c r="C127" s="37" t="s">
        <v>31</v>
      </c>
      <c r="D127" s="37" t="s">
        <v>76</v>
      </c>
      <c r="E127" s="37" t="s">
        <v>453</v>
      </c>
      <c r="F127" s="679"/>
      <c r="G127" s="32" t="s">
        <v>41</v>
      </c>
      <c r="H127" s="32" t="s">
        <v>88</v>
      </c>
      <c r="I127" s="561"/>
      <c r="J127" s="32">
        <v>1</v>
      </c>
      <c r="K127" s="585">
        <v>4500</v>
      </c>
      <c r="L127" s="603" t="str">
        <f t="shared" si="0"/>
        <v/>
      </c>
      <c r="M127" s="596" t="s">
        <v>47</v>
      </c>
      <c r="N127" s="220"/>
      <c r="P127" s="218"/>
      <c r="R127" s="17"/>
    </row>
    <row r="128" spans="1:18" ht="18" customHeight="1">
      <c r="A128" s="8"/>
      <c r="B128" s="32">
        <v>1614</v>
      </c>
      <c r="C128" s="37" t="s">
        <v>31</v>
      </c>
      <c r="D128" s="37" t="s">
        <v>94</v>
      </c>
      <c r="E128" s="37" t="s">
        <v>456</v>
      </c>
      <c r="F128" s="696"/>
      <c r="G128" s="32" t="s">
        <v>41</v>
      </c>
      <c r="H128" s="32" t="s">
        <v>98</v>
      </c>
      <c r="I128" s="560"/>
      <c r="J128" s="32">
        <v>1</v>
      </c>
      <c r="K128" s="585">
        <v>4500</v>
      </c>
      <c r="L128" s="603" t="str">
        <f t="shared" si="0"/>
        <v/>
      </c>
      <c r="M128" s="596" t="s">
        <v>47</v>
      </c>
      <c r="N128" s="220"/>
      <c r="P128" s="218"/>
      <c r="R128" s="17"/>
    </row>
    <row r="129" spans="1:18" ht="18" customHeight="1">
      <c r="A129" s="8"/>
      <c r="B129" s="32">
        <v>1614</v>
      </c>
      <c r="C129" s="37" t="s">
        <v>119</v>
      </c>
      <c r="D129" s="37" t="s">
        <v>32</v>
      </c>
      <c r="E129" s="37" t="s">
        <v>458</v>
      </c>
      <c r="F129" s="715" t="s">
        <v>1479</v>
      </c>
      <c r="G129" s="32" t="s">
        <v>123</v>
      </c>
      <c r="H129" s="32" t="s">
        <v>46</v>
      </c>
      <c r="I129" s="423"/>
      <c r="J129" s="32">
        <v>1</v>
      </c>
      <c r="K129" s="585">
        <v>3000</v>
      </c>
      <c r="L129" s="603" t="str">
        <f t="shared" si="0"/>
        <v/>
      </c>
      <c r="M129" s="596" t="s">
        <v>47</v>
      </c>
      <c r="N129" s="220"/>
      <c r="P129" s="218"/>
      <c r="R129" s="17"/>
    </row>
    <row r="130" spans="1:18" ht="18" customHeight="1">
      <c r="A130" s="8"/>
      <c r="B130" s="32">
        <v>1614</v>
      </c>
      <c r="C130" s="37" t="s">
        <v>119</v>
      </c>
      <c r="D130" s="37" t="s">
        <v>36</v>
      </c>
      <c r="E130" s="37" t="s">
        <v>460</v>
      </c>
      <c r="F130" s="679"/>
      <c r="G130" s="32" t="s">
        <v>123</v>
      </c>
      <c r="H130" s="32" t="s">
        <v>45</v>
      </c>
      <c r="I130" s="561"/>
      <c r="J130" s="32">
        <v>1</v>
      </c>
      <c r="K130" s="585">
        <v>3000</v>
      </c>
      <c r="L130" s="603" t="str">
        <f t="shared" si="0"/>
        <v/>
      </c>
      <c r="M130" s="596" t="s">
        <v>47</v>
      </c>
      <c r="N130" s="220"/>
      <c r="P130" s="218"/>
      <c r="R130" s="17"/>
    </row>
    <row r="131" spans="1:18" ht="18" customHeight="1">
      <c r="A131" s="8"/>
      <c r="B131" s="32">
        <v>1614</v>
      </c>
      <c r="C131" s="37" t="s">
        <v>119</v>
      </c>
      <c r="D131" s="37" t="s">
        <v>48</v>
      </c>
      <c r="E131" s="37" t="s">
        <v>462</v>
      </c>
      <c r="F131" s="679"/>
      <c r="G131" s="32" t="s">
        <v>123</v>
      </c>
      <c r="H131" s="32" t="s">
        <v>54</v>
      </c>
      <c r="I131" s="561"/>
      <c r="J131" s="32">
        <v>1</v>
      </c>
      <c r="K131" s="585">
        <v>3400</v>
      </c>
      <c r="L131" s="603" t="str">
        <f t="shared" si="0"/>
        <v/>
      </c>
      <c r="M131" s="596" t="s">
        <v>47</v>
      </c>
      <c r="N131" s="220"/>
      <c r="P131" s="218"/>
      <c r="R131" s="17"/>
    </row>
    <row r="132" spans="1:18" ht="18" customHeight="1">
      <c r="A132" s="8"/>
      <c r="B132" s="32">
        <v>1614</v>
      </c>
      <c r="C132" s="37" t="s">
        <v>119</v>
      </c>
      <c r="D132" s="37" t="s">
        <v>60</v>
      </c>
      <c r="E132" s="37" t="s">
        <v>463</v>
      </c>
      <c r="F132" s="679"/>
      <c r="G132" s="32" t="s">
        <v>123</v>
      </c>
      <c r="H132" s="32" t="s">
        <v>64</v>
      </c>
      <c r="I132" s="561"/>
      <c r="J132" s="32">
        <v>1</v>
      </c>
      <c r="K132" s="585">
        <v>3400</v>
      </c>
      <c r="L132" s="603" t="str">
        <f t="shared" si="0"/>
        <v/>
      </c>
      <c r="M132" s="596" t="s">
        <v>47</v>
      </c>
      <c r="N132" s="220"/>
      <c r="P132" s="218"/>
      <c r="R132" s="17"/>
    </row>
    <row r="133" spans="1:18" ht="18" customHeight="1">
      <c r="A133" s="8"/>
      <c r="B133" s="32">
        <v>1614</v>
      </c>
      <c r="C133" s="37" t="s">
        <v>119</v>
      </c>
      <c r="D133" s="37" t="s">
        <v>57</v>
      </c>
      <c r="E133" s="37" t="s">
        <v>464</v>
      </c>
      <c r="F133" s="679"/>
      <c r="G133" s="32" t="s">
        <v>123</v>
      </c>
      <c r="H133" s="32" t="s">
        <v>59</v>
      </c>
      <c r="I133" s="561"/>
      <c r="J133" s="32">
        <v>1</v>
      </c>
      <c r="K133" s="585">
        <v>3400</v>
      </c>
      <c r="L133" s="603" t="str">
        <f t="shared" si="0"/>
        <v/>
      </c>
      <c r="M133" s="596" t="s">
        <v>47</v>
      </c>
      <c r="N133" s="220"/>
      <c r="P133" s="218"/>
      <c r="R133" s="17"/>
    </row>
    <row r="134" spans="1:18" ht="18" customHeight="1">
      <c r="A134" s="8"/>
      <c r="B134" s="32">
        <v>1614</v>
      </c>
      <c r="C134" s="37" t="s">
        <v>119</v>
      </c>
      <c r="D134" s="37" t="s">
        <v>72</v>
      </c>
      <c r="E134" s="37" t="s">
        <v>465</v>
      </c>
      <c r="F134" s="679"/>
      <c r="G134" s="32" t="s">
        <v>123</v>
      </c>
      <c r="H134" s="32" t="s">
        <v>75</v>
      </c>
      <c r="I134" s="561"/>
      <c r="J134" s="32">
        <v>1</v>
      </c>
      <c r="K134" s="585">
        <v>3800</v>
      </c>
      <c r="L134" s="603" t="str">
        <f t="shared" si="0"/>
        <v/>
      </c>
      <c r="M134" s="596" t="s">
        <v>47</v>
      </c>
      <c r="N134" s="220"/>
      <c r="P134" s="218"/>
      <c r="R134" s="17"/>
    </row>
    <row r="135" spans="1:18" ht="18" customHeight="1">
      <c r="A135" s="8"/>
      <c r="B135" s="32">
        <v>1614</v>
      </c>
      <c r="C135" s="37" t="s">
        <v>119</v>
      </c>
      <c r="D135" s="37" t="s">
        <v>89</v>
      </c>
      <c r="E135" s="37" t="s">
        <v>466</v>
      </c>
      <c r="F135" s="679"/>
      <c r="G135" s="32" t="s">
        <v>123</v>
      </c>
      <c r="H135" s="32" t="s">
        <v>91</v>
      </c>
      <c r="I135" s="561"/>
      <c r="J135" s="32">
        <v>1</v>
      </c>
      <c r="K135" s="585">
        <v>3800</v>
      </c>
      <c r="L135" s="603" t="str">
        <f t="shared" si="0"/>
        <v/>
      </c>
      <c r="M135" s="596" t="s">
        <v>47</v>
      </c>
      <c r="N135" s="220"/>
      <c r="P135" s="218"/>
      <c r="R135" s="17"/>
    </row>
    <row r="136" spans="1:18" ht="18" customHeight="1">
      <c r="A136" s="8"/>
      <c r="B136" s="32">
        <v>1614</v>
      </c>
      <c r="C136" s="37" t="s">
        <v>119</v>
      </c>
      <c r="D136" s="37" t="s">
        <v>31</v>
      </c>
      <c r="E136" s="37" t="s">
        <v>467</v>
      </c>
      <c r="F136" s="679"/>
      <c r="G136" s="32" t="s">
        <v>123</v>
      </c>
      <c r="H136" s="32" t="s">
        <v>81</v>
      </c>
      <c r="I136" s="561"/>
      <c r="J136" s="32">
        <v>1</v>
      </c>
      <c r="K136" s="585">
        <v>3800</v>
      </c>
      <c r="L136" s="603" t="str">
        <f t="shared" si="0"/>
        <v/>
      </c>
      <c r="M136" s="596" t="s">
        <v>47</v>
      </c>
      <c r="N136" s="220"/>
      <c r="P136" s="218"/>
      <c r="R136" s="17"/>
    </row>
    <row r="137" spans="1:18" ht="18" customHeight="1">
      <c r="A137" s="8"/>
      <c r="B137" s="32">
        <v>1614</v>
      </c>
      <c r="C137" s="37" t="s">
        <v>119</v>
      </c>
      <c r="D137" s="37" t="s">
        <v>84</v>
      </c>
      <c r="E137" s="37" t="s">
        <v>468</v>
      </c>
      <c r="F137" s="679"/>
      <c r="G137" s="32" t="s">
        <v>123</v>
      </c>
      <c r="H137" s="32" t="s">
        <v>86</v>
      </c>
      <c r="I137" s="561"/>
      <c r="J137" s="32">
        <v>1</v>
      </c>
      <c r="K137" s="585">
        <v>4500</v>
      </c>
      <c r="L137" s="603" t="str">
        <f t="shared" si="0"/>
        <v/>
      </c>
      <c r="M137" s="596" t="s">
        <v>47</v>
      </c>
      <c r="N137" s="220"/>
      <c r="P137" s="218"/>
      <c r="R137" s="17"/>
    </row>
    <row r="138" spans="1:18" ht="18" customHeight="1">
      <c r="A138" s="8"/>
      <c r="B138" s="32">
        <v>1614</v>
      </c>
      <c r="C138" s="37" t="s">
        <v>119</v>
      </c>
      <c r="D138" s="37" t="s">
        <v>76</v>
      </c>
      <c r="E138" s="37" t="s">
        <v>469</v>
      </c>
      <c r="F138" s="679"/>
      <c r="G138" s="32" t="s">
        <v>123</v>
      </c>
      <c r="H138" s="32" t="s">
        <v>88</v>
      </c>
      <c r="I138" s="561"/>
      <c r="J138" s="32">
        <v>1</v>
      </c>
      <c r="K138" s="585">
        <v>4500</v>
      </c>
      <c r="L138" s="603" t="str">
        <f t="shared" si="0"/>
        <v/>
      </c>
      <c r="M138" s="596" t="s">
        <v>47</v>
      </c>
      <c r="N138" s="220"/>
      <c r="P138" s="218"/>
      <c r="R138" s="17"/>
    </row>
    <row r="139" spans="1:18" ht="18" customHeight="1">
      <c r="A139" s="8"/>
      <c r="B139" s="32">
        <v>1614</v>
      </c>
      <c r="C139" s="37" t="s">
        <v>119</v>
      </c>
      <c r="D139" s="37" t="s">
        <v>94</v>
      </c>
      <c r="E139" s="37" t="s">
        <v>470</v>
      </c>
      <c r="F139" s="696"/>
      <c r="G139" s="32" t="s">
        <v>123</v>
      </c>
      <c r="H139" s="32" t="s">
        <v>98</v>
      </c>
      <c r="I139" s="560"/>
      <c r="J139" s="32">
        <v>1</v>
      </c>
      <c r="K139" s="585">
        <v>4500</v>
      </c>
      <c r="L139" s="603" t="str">
        <f t="shared" si="0"/>
        <v/>
      </c>
      <c r="M139" s="596" t="s">
        <v>47</v>
      </c>
      <c r="N139" s="220"/>
      <c r="P139" s="218"/>
      <c r="R139" s="17"/>
    </row>
    <row r="140" spans="1:18" ht="18" customHeight="1">
      <c r="A140" s="8"/>
      <c r="B140" s="32">
        <v>1614</v>
      </c>
      <c r="C140" s="37" t="s">
        <v>471</v>
      </c>
      <c r="D140" s="37" t="s">
        <v>32</v>
      </c>
      <c r="E140" s="37" t="s">
        <v>472</v>
      </c>
      <c r="F140" s="715" t="s">
        <v>1479</v>
      </c>
      <c r="G140" s="32" t="s">
        <v>473</v>
      </c>
      <c r="H140" s="32" t="s">
        <v>46</v>
      </c>
      <c r="I140" s="423"/>
      <c r="J140" s="32">
        <v>1</v>
      </c>
      <c r="K140" s="585">
        <v>3000</v>
      </c>
      <c r="L140" s="603" t="str">
        <f t="shared" si="0"/>
        <v/>
      </c>
      <c r="M140" s="596" t="s">
        <v>47</v>
      </c>
      <c r="N140" s="220"/>
      <c r="O140" s="34"/>
      <c r="P140" s="218"/>
      <c r="R140" s="17"/>
    </row>
    <row r="141" spans="1:18" ht="18" customHeight="1">
      <c r="A141" s="8"/>
      <c r="B141" s="32">
        <v>1614</v>
      </c>
      <c r="C141" s="37" t="s">
        <v>471</v>
      </c>
      <c r="D141" s="37" t="s">
        <v>36</v>
      </c>
      <c r="E141" s="37" t="s">
        <v>475</v>
      </c>
      <c r="F141" s="679"/>
      <c r="G141" s="32" t="s">
        <v>473</v>
      </c>
      <c r="H141" s="32" t="s">
        <v>45</v>
      </c>
      <c r="I141" s="561"/>
      <c r="J141" s="32">
        <v>1</v>
      </c>
      <c r="K141" s="585">
        <v>3000</v>
      </c>
      <c r="L141" s="603" t="str">
        <f t="shared" si="0"/>
        <v/>
      </c>
      <c r="M141" s="596" t="s">
        <v>47</v>
      </c>
      <c r="N141" s="220"/>
      <c r="O141" s="34"/>
      <c r="P141" s="218"/>
      <c r="R141" s="17"/>
    </row>
    <row r="142" spans="1:18" ht="18" customHeight="1">
      <c r="A142" s="8"/>
      <c r="B142" s="32">
        <v>1614</v>
      </c>
      <c r="C142" s="37" t="s">
        <v>471</v>
      </c>
      <c r="D142" s="37" t="s">
        <v>48</v>
      </c>
      <c r="E142" s="37" t="s">
        <v>476</v>
      </c>
      <c r="F142" s="679"/>
      <c r="G142" s="32" t="s">
        <v>473</v>
      </c>
      <c r="H142" s="32" t="s">
        <v>54</v>
      </c>
      <c r="I142" s="561"/>
      <c r="J142" s="32">
        <v>1</v>
      </c>
      <c r="K142" s="585">
        <v>3400</v>
      </c>
      <c r="L142" s="603" t="str">
        <f t="shared" si="0"/>
        <v/>
      </c>
      <c r="M142" s="596" t="s">
        <v>47</v>
      </c>
      <c r="N142" s="220"/>
      <c r="O142" s="34"/>
      <c r="P142" s="218"/>
      <c r="R142" s="17"/>
    </row>
    <row r="143" spans="1:18" ht="18" customHeight="1">
      <c r="A143" s="8"/>
      <c r="B143" s="32">
        <v>1614</v>
      </c>
      <c r="C143" s="37" t="s">
        <v>471</v>
      </c>
      <c r="D143" s="37" t="s">
        <v>60</v>
      </c>
      <c r="E143" s="37" t="s">
        <v>477</v>
      </c>
      <c r="F143" s="679"/>
      <c r="G143" s="32" t="s">
        <v>473</v>
      </c>
      <c r="H143" s="32" t="s">
        <v>64</v>
      </c>
      <c r="I143" s="561"/>
      <c r="J143" s="32">
        <v>1</v>
      </c>
      <c r="K143" s="585">
        <v>3400</v>
      </c>
      <c r="L143" s="603" t="str">
        <f t="shared" si="0"/>
        <v/>
      </c>
      <c r="M143" s="596" t="s">
        <v>47</v>
      </c>
      <c r="N143" s="220"/>
      <c r="O143" s="239"/>
      <c r="P143" s="218"/>
      <c r="R143" s="17"/>
    </row>
    <row r="144" spans="1:18" ht="18" customHeight="1">
      <c r="A144" s="8"/>
      <c r="B144" s="32">
        <v>1614</v>
      </c>
      <c r="C144" s="37" t="s">
        <v>471</v>
      </c>
      <c r="D144" s="37" t="s">
        <v>57</v>
      </c>
      <c r="E144" s="37" t="s">
        <v>478</v>
      </c>
      <c r="F144" s="679"/>
      <c r="G144" s="32" t="s">
        <v>473</v>
      </c>
      <c r="H144" s="32" t="s">
        <v>59</v>
      </c>
      <c r="I144" s="561"/>
      <c r="J144" s="32">
        <v>1</v>
      </c>
      <c r="K144" s="585">
        <v>3400</v>
      </c>
      <c r="L144" s="603" t="str">
        <f t="shared" si="0"/>
        <v/>
      </c>
      <c r="M144" s="596" t="s">
        <v>47</v>
      </c>
      <c r="N144" s="220"/>
      <c r="O144" s="239"/>
      <c r="P144" s="218"/>
      <c r="R144" s="17"/>
    </row>
    <row r="145" spans="1:18" ht="18" customHeight="1">
      <c r="A145" s="8"/>
      <c r="B145" s="32">
        <v>1614</v>
      </c>
      <c r="C145" s="37" t="s">
        <v>471</v>
      </c>
      <c r="D145" s="37" t="s">
        <v>72</v>
      </c>
      <c r="E145" s="37" t="s">
        <v>479</v>
      </c>
      <c r="F145" s="679"/>
      <c r="G145" s="32" t="s">
        <v>473</v>
      </c>
      <c r="H145" s="32" t="s">
        <v>75</v>
      </c>
      <c r="I145" s="561"/>
      <c r="J145" s="32">
        <v>1</v>
      </c>
      <c r="K145" s="585">
        <v>3800</v>
      </c>
      <c r="L145" s="603" t="str">
        <f t="shared" si="0"/>
        <v/>
      </c>
      <c r="M145" s="596" t="s">
        <v>47</v>
      </c>
      <c r="N145" s="220"/>
      <c r="O145" s="239"/>
      <c r="P145" s="218"/>
      <c r="R145" s="17"/>
    </row>
    <row r="146" spans="1:18" ht="18" customHeight="1">
      <c r="A146" s="8"/>
      <c r="B146" s="32">
        <v>1614</v>
      </c>
      <c r="C146" s="37" t="s">
        <v>471</v>
      </c>
      <c r="D146" s="37" t="s">
        <v>89</v>
      </c>
      <c r="E146" s="37" t="s">
        <v>480</v>
      </c>
      <c r="F146" s="679"/>
      <c r="G146" s="32" t="s">
        <v>473</v>
      </c>
      <c r="H146" s="32" t="s">
        <v>91</v>
      </c>
      <c r="I146" s="561"/>
      <c r="J146" s="32">
        <v>1</v>
      </c>
      <c r="K146" s="585">
        <v>3800</v>
      </c>
      <c r="L146" s="603" t="str">
        <f t="shared" si="0"/>
        <v/>
      </c>
      <c r="M146" s="596" t="s">
        <v>47</v>
      </c>
      <c r="N146" s="220"/>
      <c r="O146" s="239"/>
      <c r="P146" s="218"/>
      <c r="R146" s="17"/>
    </row>
    <row r="147" spans="1:18" ht="18" customHeight="1">
      <c r="A147" s="8"/>
      <c r="B147" s="32">
        <v>1614</v>
      </c>
      <c r="C147" s="37" t="s">
        <v>471</v>
      </c>
      <c r="D147" s="37" t="s">
        <v>31</v>
      </c>
      <c r="E147" s="37" t="s">
        <v>481</v>
      </c>
      <c r="F147" s="679"/>
      <c r="G147" s="32" t="s">
        <v>473</v>
      </c>
      <c r="H147" s="32" t="s">
        <v>81</v>
      </c>
      <c r="I147" s="561"/>
      <c r="J147" s="32">
        <v>1</v>
      </c>
      <c r="K147" s="585">
        <v>3800</v>
      </c>
      <c r="L147" s="603" t="str">
        <f t="shared" si="0"/>
        <v/>
      </c>
      <c r="M147" s="596" t="s">
        <v>47</v>
      </c>
      <c r="N147" s="220"/>
      <c r="O147" s="239"/>
      <c r="P147" s="218"/>
      <c r="R147" s="17"/>
    </row>
    <row r="148" spans="1:18" ht="18" customHeight="1">
      <c r="A148" s="8"/>
      <c r="B148" s="32">
        <v>1614</v>
      </c>
      <c r="C148" s="37" t="s">
        <v>471</v>
      </c>
      <c r="D148" s="37" t="s">
        <v>84</v>
      </c>
      <c r="E148" s="37" t="s">
        <v>482</v>
      </c>
      <c r="F148" s="679"/>
      <c r="G148" s="32" t="s">
        <v>473</v>
      </c>
      <c r="H148" s="32" t="s">
        <v>86</v>
      </c>
      <c r="I148" s="561"/>
      <c r="J148" s="32">
        <v>1</v>
      </c>
      <c r="K148" s="585">
        <v>4500</v>
      </c>
      <c r="L148" s="603" t="str">
        <f t="shared" si="0"/>
        <v/>
      </c>
      <c r="M148" s="596" t="s">
        <v>47</v>
      </c>
      <c r="N148" s="220"/>
      <c r="O148" s="239"/>
      <c r="P148" s="218"/>
      <c r="R148" s="17"/>
    </row>
    <row r="149" spans="1:18" ht="18" customHeight="1">
      <c r="A149" s="8"/>
      <c r="B149" s="32">
        <v>1614</v>
      </c>
      <c r="C149" s="37" t="s">
        <v>471</v>
      </c>
      <c r="D149" s="37" t="s">
        <v>76</v>
      </c>
      <c r="E149" s="37" t="s">
        <v>483</v>
      </c>
      <c r="F149" s="679"/>
      <c r="G149" s="32" t="s">
        <v>473</v>
      </c>
      <c r="H149" s="32" t="s">
        <v>88</v>
      </c>
      <c r="I149" s="561"/>
      <c r="J149" s="32">
        <v>1</v>
      </c>
      <c r="K149" s="585">
        <v>4500</v>
      </c>
      <c r="L149" s="603" t="str">
        <f t="shared" si="0"/>
        <v/>
      </c>
      <c r="M149" s="596" t="s">
        <v>47</v>
      </c>
      <c r="N149" s="220"/>
      <c r="O149" s="239"/>
      <c r="P149" s="218"/>
      <c r="R149" s="17"/>
    </row>
    <row r="150" spans="1:18" ht="18" customHeight="1">
      <c r="A150" s="8"/>
      <c r="B150" s="38">
        <v>1614</v>
      </c>
      <c r="C150" s="41" t="s">
        <v>471</v>
      </c>
      <c r="D150" s="41" t="s">
        <v>94</v>
      </c>
      <c r="E150" s="41" t="s">
        <v>484</v>
      </c>
      <c r="F150" s="680"/>
      <c r="G150" s="100" t="s">
        <v>473</v>
      </c>
      <c r="H150" s="100" t="s">
        <v>98</v>
      </c>
      <c r="I150" s="581"/>
      <c r="J150" s="605">
        <v>1</v>
      </c>
      <c r="K150" s="606">
        <v>4500</v>
      </c>
      <c r="L150" s="607" t="str">
        <f t="shared" si="0"/>
        <v/>
      </c>
      <c r="M150" s="608" t="s">
        <v>47</v>
      </c>
      <c r="N150" s="259"/>
      <c r="O150" s="239"/>
      <c r="P150" s="218"/>
      <c r="R150" s="17"/>
    </row>
    <row r="151" spans="1:18" ht="18" customHeight="1">
      <c r="A151" s="8"/>
      <c r="B151" s="22">
        <v>1618</v>
      </c>
      <c r="C151" s="25" t="s">
        <v>76</v>
      </c>
      <c r="D151" s="25" t="s">
        <v>32</v>
      </c>
      <c r="E151" s="25" t="s">
        <v>486</v>
      </c>
      <c r="F151" s="684" t="s">
        <v>1480</v>
      </c>
      <c r="G151" s="21" t="s">
        <v>79</v>
      </c>
      <c r="H151" s="21" t="s">
        <v>46</v>
      </c>
      <c r="I151" s="727" t="s">
        <v>68</v>
      </c>
      <c r="J151" s="58">
        <v>1</v>
      </c>
      <c r="K151" s="59">
        <v>2900</v>
      </c>
      <c r="L151" s="61" t="str">
        <f t="shared" si="0"/>
        <v/>
      </c>
      <c r="M151" s="261" t="s">
        <v>47</v>
      </c>
      <c r="N151" s="253"/>
      <c r="P151" s="218"/>
      <c r="R151" s="17"/>
    </row>
    <row r="152" spans="1:18" ht="18" customHeight="1">
      <c r="A152" s="8"/>
      <c r="B152" s="32">
        <v>1618</v>
      </c>
      <c r="C152" s="37" t="s">
        <v>76</v>
      </c>
      <c r="D152" s="37" t="s">
        <v>36</v>
      </c>
      <c r="E152" s="37" t="s">
        <v>487</v>
      </c>
      <c r="F152" s="679"/>
      <c r="G152" s="32" t="s">
        <v>79</v>
      </c>
      <c r="H152" s="32" t="s">
        <v>45</v>
      </c>
      <c r="I152" s="679"/>
      <c r="J152" s="66">
        <v>1</v>
      </c>
      <c r="K152" s="254">
        <v>2900</v>
      </c>
      <c r="L152" s="262" t="str">
        <f t="shared" si="0"/>
        <v/>
      </c>
      <c r="M152" s="97" t="s">
        <v>47</v>
      </c>
      <c r="N152" s="263"/>
      <c r="P152" s="218"/>
      <c r="R152" s="17"/>
    </row>
    <row r="153" spans="1:18" ht="18" customHeight="1">
      <c r="A153" s="8"/>
      <c r="B153" s="32">
        <v>1618</v>
      </c>
      <c r="C153" s="37" t="s">
        <v>76</v>
      </c>
      <c r="D153" s="37" t="s">
        <v>48</v>
      </c>
      <c r="E153" s="37" t="s">
        <v>488</v>
      </c>
      <c r="F153" s="679"/>
      <c r="G153" s="32" t="s">
        <v>79</v>
      </c>
      <c r="H153" s="32" t="s">
        <v>54</v>
      </c>
      <c r="I153" s="679"/>
      <c r="J153" s="66">
        <v>1</v>
      </c>
      <c r="K153" s="254">
        <v>3200</v>
      </c>
      <c r="L153" s="262" t="str">
        <f t="shared" si="0"/>
        <v/>
      </c>
      <c r="M153" s="97" t="s">
        <v>47</v>
      </c>
      <c r="N153" s="263"/>
      <c r="P153" s="218"/>
      <c r="R153" s="17"/>
    </row>
    <row r="154" spans="1:18" ht="18" customHeight="1">
      <c r="A154" s="8"/>
      <c r="B154" s="32">
        <v>1618</v>
      </c>
      <c r="C154" s="37" t="s">
        <v>76</v>
      </c>
      <c r="D154" s="37" t="s">
        <v>60</v>
      </c>
      <c r="E154" s="37" t="s">
        <v>489</v>
      </c>
      <c r="F154" s="679"/>
      <c r="G154" s="32" t="s">
        <v>79</v>
      </c>
      <c r="H154" s="32" t="s">
        <v>64</v>
      </c>
      <c r="I154" s="679"/>
      <c r="J154" s="66">
        <v>1</v>
      </c>
      <c r="K154" s="254">
        <v>3200</v>
      </c>
      <c r="L154" s="262" t="str">
        <f t="shared" si="0"/>
        <v/>
      </c>
      <c r="M154" s="97" t="s">
        <v>47</v>
      </c>
      <c r="N154" s="263"/>
      <c r="P154" s="218"/>
      <c r="R154" s="17"/>
    </row>
    <row r="155" spans="1:18" ht="18" customHeight="1">
      <c r="A155" s="8"/>
      <c r="B155" s="32">
        <v>1618</v>
      </c>
      <c r="C155" s="37" t="s">
        <v>76</v>
      </c>
      <c r="D155" s="37" t="s">
        <v>57</v>
      </c>
      <c r="E155" s="37" t="s">
        <v>490</v>
      </c>
      <c r="F155" s="679"/>
      <c r="G155" s="32" t="s">
        <v>79</v>
      </c>
      <c r="H155" s="32" t="s">
        <v>59</v>
      </c>
      <c r="I155" s="679"/>
      <c r="J155" s="66">
        <v>1</v>
      </c>
      <c r="K155" s="254">
        <v>3200</v>
      </c>
      <c r="L155" s="262" t="str">
        <f t="shared" si="0"/>
        <v/>
      </c>
      <c r="M155" s="97" t="s">
        <v>47</v>
      </c>
      <c r="N155" s="263"/>
      <c r="P155" s="218"/>
      <c r="R155" s="17"/>
    </row>
    <row r="156" spans="1:18" ht="18" customHeight="1">
      <c r="A156" s="8"/>
      <c r="B156" s="32">
        <v>1618</v>
      </c>
      <c r="C156" s="37" t="s">
        <v>76</v>
      </c>
      <c r="D156" s="37" t="s">
        <v>72</v>
      </c>
      <c r="E156" s="37" t="s">
        <v>491</v>
      </c>
      <c r="F156" s="679"/>
      <c r="G156" s="32" t="s">
        <v>79</v>
      </c>
      <c r="H156" s="32" t="s">
        <v>75</v>
      </c>
      <c r="I156" s="679"/>
      <c r="J156" s="66">
        <v>1</v>
      </c>
      <c r="K156" s="254">
        <v>3600</v>
      </c>
      <c r="L156" s="262" t="str">
        <f t="shared" si="0"/>
        <v/>
      </c>
      <c r="M156" s="97" t="s">
        <v>47</v>
      </c>
      <c r="N156" s="263"/>
      <c r="P156" s="218"/>
      <c r="R156" s="17"/>
    </row>
    <row r="157" spans="1:18" ht="18" customHeight="1">
      <c r="A157" s="8"/>
      <c r="B157" s="32">
        <v>1618</v>
      </c>
      <c r="C157" s="37" t="s">
        <v>76</v>
      </c>
      <c r="D157" s="37" t="s">
        <v>31</v>
      </c>
      <c r="E157" s="37" t="s">
        <v>492</v>
      </c>
      <c r="F157" s="679"/>
      <c r="G157" s="32" t="s">
        <v>79</v>
      </c>
      <c r="H157" s="32" t="s">
        <v>81</v>
      </c>
      <c r="I157" s="679"/>
      <c r="J157" s="66">
        <v>1</v>
      </c>
      <c r="K157" s="254">
        <v>3600</v>
      </c>
      <c r="L157" s="262" t="str">
        <f t="shared" si="0"/>
        <v/>
      </c>
      <c r="M157" s="97" t="s">
        <v>47</v>
      </c>
      <c r="N157" s="263"/>
      <c r="P157" s="218"/>
      <c r="R157" s="17"/>
    </row>
    <row r="158" spans="1:18" ht="18" customHeight="1">
      <c r="A158" s="8"/>
      <c r="B158" s="32">
        <v>1618</v>
      </c>
      <c r="C158" s="37" t="s">
        <v>76</v>
      </c>
      <c r="D158" s="37" t="s">
        <v>84</v>
      </c>
      <c r="E158" s="37" t="s">
        <v>493</v>
      </c>
      <c r="F158" s="679"/>
      <c r="G158" s="32" t="s">
        <v>79</v>
      </c>
      <c r="H158" s="32" t="s">
        <v>86</v>
      </c>
      <c r="I158" s="679"/>
      <c r="J158" s="66">
        <v>1</v>
      </c>
      <c r="K158" s="254">
        <v>4200</v>
      </c>
      <c r="L158" s="262" t="str">
        <f t="shared" si="0"/>
        <v/>
      </c>
      <c r="M158" s="97" t="s">
        <v>47</v>
      </c>
      <c r="N158" s="263"/>
      <c r="P158" s="218"/>
      <c r="R158" s="17"/>
    </row>
    <row r="159" spans="1:18" ht="18" customHeight="1">
      <c r="A159" s="8"/>
      <c r="B159" s="32">
        <v>1618</v>
      </c>
      <c r="C159" s="37" t="s">
        <v>76</v>
      </c>
      <c r="D159" s="37" t="s">
        <v>76</v>
      </c>
      <c r="E159" s="37" t="s">
        <v>494</v>
      </c>
      <c r="F159" s="679"/>
      <c r="G159" s="32" t="s">
        <v>79</v>
      </c>
      <c r="H159" s="32" t="s">
        <v>88</v>
      </c>
      <c r="I159" s="679"/>
      <c r="J159" s="66">
        <v>1</v>
      </c>
      <c r="K159" s="254">
        <v>4200</v>
      </c>
      <c r="L159" s="262" t="str">
        <f t="shared" si="0"/>
        <v/>
      </c>
      <c r="M159" s="97" t="s">
        <v>47</v>
      </c>
      <c r="N159" s="263"/>
      <c r="P159" s="218"/>
      <c r="R159" s="17"/>
    </row>
    <row r="160" spans="1:18" ht="18" customHeight="1">
      <c r="A160" s="8"/>
      <c r="B160" s="32">
        <v>1618</v>
      </c>
      <c r="C160" s="37" t="s">
        <v>76</v>
      </c>
      <c r="D160" s="37" t="s">
        <v>94</v>
      </c>
      <c r="E160" s="37" t="s">
        <v>496</v>
      </c>
      <c r="F160" s="696"/>
      <c r="G160" s="32" t="s">
        <v>79</v>
      </c>
      <c r="H160" s="32" t="s">
        <v>98</v>
      </c>
      <c r="I160" s="696"/>
      <c r="J160" s="66">
        <v>1</v>
      </c>
      <c r="K160" s="254">
        <v>4200</v>
      </c>
      <c r="L160" s="262" t="str">
        <f t="shared" si="0"/>
        <v/>
      </c>
      <c r="M160" s="97" t="s">
        <v>47</v>
      </c>
      <c r="N160" s="263"/>
      <c r="P160" s="218"/>
      <c r="R160" s="17"/>
    </row>
    <row r="161" spans="1:18" ht="18" customHeight="1">
      <c r="A161" s="8"/>
      <c r="B161" s="32">
        <v>1618</v>
      </c>
      <c r="C161" s="37" t="s">
        <v>498</v>
      </c>
      <c r="D161" s="37" t="s">
        <v>32</v>
      </c>
      <c r="E161" s="37" t="s">
        <v>500</v>
      </c>
      <c r="F161" s="715" t="s">
        <v>1480</v>
      </c>
      <c r="G161" s="32" t="s">
        <v>501</v>
      </c>
      <c r="H161" s="32" t="s">
        <v>46</v>
      </c>
      <c r="I161" s="728" t="s">
        <v>68</v>
      </c>
      <c r="J161" s="66">
        <v>1</v>
      </c>
      <c r="K161" s="254">
        <v>2900</v>
      </c>
      <c r="L161" s="262" t="str">
        <f t="shared" si="0"/>
        <v/>
      </c>
      <c r="M161" s="97" t="s">
        <v>47</v>
      </c>
      <c r="N161" s="263"/>
      <c r="P161" s="218"/>
      <c r="R161" s="17"/>
    </row>
    <row r="162" spans="1:18" ht="18" customHeight="1">
      <c r="A162" s="8"/>
      <c r="B162" s="32">
        <v>1618</v>
      </c>
      <c r="C162" s="37" t="s">
        <v>498</v>
      </c>
      <c r="D162" s="37" t="s">
        <v>36</v>
      </c>
      <c r="E162" s="37" t="s">
        <v>504</v>
      </c>
      <c r="F162" s="679"/>
      <c r="G162" s="32" t="s">
        <v>501</v>
      </c>
      <c r="H162" s="32" t="s">
        <v>45</v>
      </c>
      <c r="I162" s="679"/>
      <c r="J162" s="66">
        <v>1</v>
      </c>
      <c r="K162" s="254">
        <v>2900</v>
      </c>
      <c r="L162" s="262" t="str">
        <f t="shared" si="0"/>
        <v/>
      </c>
      <c r="M162" s="97" t="s">
        <v>47</v>
      </c>
      <c r="N162" s="263"/>
      <c r="P162" s="218"/>
      <c r="R162" s="17"/>
    </row>
    <row r="163" spans="1:18" ht="18" customHeight="1">
      <c r="A163" s="8"/>
      <c r="B163" s="32">
        <v>1618</v>
      </c>
      <c r="C163" s="37" t="s">
        <v>498</v>
      </c>
      <c r="D163" s="37" t="s">
        <v>48</v>
      </c>
      <c r="E163" s="37" t="s">
        <v>506</v>
      </c>
      <c r="F163" s="679"/>
      <c r="G163" s="32" t="s">
        <v>501</v>
      </c>
      <c r="H163" s="32" t="s">
        <v>54</v>
      </c>
      <c r="I163" s="679"/>
      <c r="J163" s="66">
        <v>1</v>
      </c>
      <c r="K163" s="254">
        <v>3200</v>
      </c>
      <c r="L163" s="262" t="str">
        <f t="shared" si="0"/>
        <v/>
      </c>
      <c r="M163" s="97" t="s">
        <v>47</v>
      </c>
      <c r="N163" s="263"/>
      <c r="P163" s="218"/>
      <c r="R163" s="17"/>
    </row>
    <row r="164" spans="1:18" ht="18" customHeight="1">
      <c r="A164" s="8"/>
      <c r="B164" s="32">
        <v>1618</v>
      </c>
      <c r="C164" s="37" t="s">
        <v>498</v>
      </c>
      <c r="D164" s="37" t="s">
        <v>60</v>
      </c>
      <c r="E164" s="37" t="s">
        <v>508</v>
      </c>
      <c r="F164" s="679"/>
      <c r="G164" s="32" t="s">
        <v>501</v>
      </c>
      <c r="H164" s="32" t="s">
        <v>64</v>
      </c>
      <c r="I164" s="679"/>
      <c r="J164" s="66">
        <v>1</v>
      </c>
      <c r="K164" s="254">
        <v>3200</v>
      </c>
      <c r="L164" s="262" t="str">
        <f t="shared" si="0"/>
        <v/>
      </c>
      <c r="M164" s="97" t="s">
        <v>47</v>
      </c>
      <c r="N164" s="263"/>
      <c r="P164" s="218"/>
      <c r="R164" s="17"/>
    </row>
    <row r="165" spans="1:18" ht="18" customHeight="1">
      <c r="A165" s="8"/>
      <c r="B165" s="32">
        <v>1618</v>
      </c>
      <c r="C165" s="37" t="s">
        <v>498</v>
      </c>
      <c r="D165" s="37" t="s">
        <v>57</v>
      </c>
      <c r="E165" s="37" t="s">
        <v>510</v>
      </c>
      <c r="F165" s="679"/>
      <c r="G165" s="32" t="s">
        <v>501</v>
      </c>
      <c r="H165" s="32" t="s">
        <v>59</v>
      </c>
      <c r="I165" s="679"/>
      <c r="J165" s="66">
        <v>1</v>
      </c>
      <c r="K165" s="254">
        <v>3200</v>
      </c>
      <c r="L165" s="262" t="str">
        <f t="shared" si="0"/>
        <v/>
      </c>
      <c r="M165" s="97" t="s">
        <v>47</v>
      </c>
      <c r="N165" s="263"/>
      <c r="P165" s="218"/>
      <c r="R165" s="17"/>
    </row>
    <row r="166" spans="1:18" ht="18" customHeight="1">
      <c r="A166" s="8"/>
      <c r="B166" s="32">
        <v>1618</v>
      </c>
      <c r="C166" s="37" t="s">
        <v>498</v>
      </c>
      <c r="D166" s="37" t="s">
        <v>72</v>
      </c>
      <c r="E166" s="37" t="s">
        <v>512</v>
      </c>
      <c r="F166" s="679"/>
      <c r="G166" s="32" t="s">
        <v>501</v>
      </c>
      <c r="H166" s="32" t="s">
        <v>75</v>
      </c>
      <c r="I166" s="679"/>
      <c r="J166" s="66">
        <v>1</v>
      </c>
      <c r="K166" s="254">
        <v>3600</v>
      </c>
      <c r="L166" s="262" t="str">
        <f t="shared" si="0"/>
        <v/>
      </c>
      <c r="M166" s="97" t="s">
        <v>47</v>
      </c>
      <c r="N166" s="263"/>
      <c r="P166" s="218"/>
      <c r="R166" s="17"/>
    </row>
    <row r="167" spans="1:18" ht="18" customHeight="1">
      <c r="A167" s="8"/>
      <c r="B167" s="32">
        <v>1618</v>
      </c>
      <c r="C167" s="37" t="s">
        <v>498</v>
      </c>
      <c r="D167" s="37" t="s">
        <v>31</v>
      </c>
      <c r="E167" s="37" t="s">
        <v>515</v>
      </c>
      <c r="F167" s="679"/>
      <c r="G167" s="32" t="s">
        <v>501</v>
      </c>
      <c r="H167" s="32" t="s">
        <v>81</v>
      </c>
      <c r="I167" s="679"/>
      <c r="J167" s="66">
        <v>1</v>
      </c>
      <c r="K167" s="254">
        <v>3600</v>
      </c>
      <c r="L167" s="262" t="str">
        <f t="shared" si="0"/>
        <v/>
      </c>
      <c r="M167" s="97" t="s">
        <v>47</v>
      </c>
      <c r="N167" s="263"/>
      <c r="P167" s="218"/>
      <c r="R167" s="17"/>
    </row>
    <row r="168" spans="1:18" ht="18" customHeight="1">
      <c r="A168" s="8"/>
      <c r="B168" s="32">
        <v>1618</v>
      </c>
      <c r="C168" s="37" t="s">
        <v>498</v>
      </c>
      <c r="D168" s="37" t="s">
        <v>84</v>
      </c>
      <c r="E168" s="37" t="s">
        <v>516</v>
      </c>
      <c r="F168" s="679"/>
      <c r="G168" s="32" t="s">
        <v>501</v>
      </c>
      <c r="H168" s="32" t="s">
        <v>86</v>
      </c>
      <c r="I168" s="679"/>
      <c r="J168" s="66">
        <v>1</v>
      </c>
      <c r="K168" s="254">
        <v>4200</v>
      </c>
      <c r="L168" s="262" t="str">
        <f t="shared" si="0"/>
        <v/>
      </c>
      <c r="M168" s="97" t="s">
        <v>47</v>
      </c>
      <c r="N168" s="263"/>
      <c r="P168" s="218"/>
      <c r="R168" s="17"/>
    </row>
    <row r="169" spans="1:18" ht="18" customHeight="1">
      <c r="A169" s="8"/>
      <c r="B169" s="32">
        <v>1618</v>
      </c>
      <c r="C169" s="37" t="s">
        <v>498</v>
      </c>
      <c r="D169" s="37" t="s">
        <v>76</v>
      </c>
      <c r="E169" s="37" t="s">
        <v>518</v>
      </c>
      <c r="F169" s="679"/>
      <c r="G169" s="32" t="s">
        <v>501</v>
      </c>
      <c r="H169" s="32" t="s">
        <v>88</v>
      </c>
      <c r="I169" s="679"/>
      <c r="J169" s="66">
        <v>1</v>
      </c>
      <c r="K169" s="254">
        <v>4200</v>
      </c>
      <c r="L169" s="262" t="str">
        <f t="shared" si="0"/>
        <v/>
      </c>
      <c r="M169" s="97" t="s">
        <v>47</v>
      </c>
      <c r="N169" s="263"/>
      <c r="P169" s="218"/>
      <c r="R169" s="17"/>
    </row>
    <row r="170" spans="1:18" ht="18" customHeight="1">
      <c r="A170" s="8"/>
      <c r="B170" s="32">
        <v>1618</v>
      </c>
      <c r="C170" s="37" t="s">
        <v>498</v>
      </c>
      <c r="D170" s="37" t="s">
        <v>94</v>
      </c>
      <c r="E170" s="37" t="s">
        <v>522</v>
      </c>
      <c r="F170" s="696"/>
      <c r="G170" s="32" t="s">
        <v>501</v>
      </c>
      <c r="H170" s="32" t="s">
        <v>98</v>
      </c>
      <c r="I170" s="696"/>
      <c r="J170" s="66">
        <v>1</v>
      </c>
      <c r="K170" s="254">
        <v>4200</v>
      </c>
      <c r="L170" s="262" t="str">
        <f t="shared" si="0"/>
        <v/>
      </c>
      <c r="M170" s="97" t="s">
        <v>47</v>
      </c>
      <c r="N170" s="263"/>
      <c r="P170" s="218"/>
      <c r="R170" s="17"/>
    </row>
    <row r="171" spans="1:18" ht="18" customHeight="1">
      <c r="A171" s="8"/>
      <c r="B171" s="32">
        <v>1618</v>
      </c>
      <c r="C171" s="37" t="s">
        <v>100</v>
      </c>
      <c r="D171" s="37" t="s">
        <v>32</v>
      </c>
      <c r="E171" s="37" t="s">
        <v>524</v>
      </c>
      <c r="F171" s="715" t="s">
        <v>1480</v>
      </c>
      <c r="G171" s="32" t="s">
        <v>105</v>
      </c>
      <c r="H171" s="32" t="s">
        <v>46</v>
      </c>
      <c r="I171" s="728" t="s">
        <v>68</v>
      </c>
      <c r="J171" s="66">
        <v>1</v>
      </c>
      <c r="K171" s="254">
        <v>2900</v>
      </c>
      <c r="L171" s="262" t="str">
        <f t="shared" si="0"/>
        <v/>
      </c>
      <c r="M171" s="97" t="s">
        <v>47</v>
      </c>
      <c r="N171" s="263"/>
      <c r="O171" s="34"/>
      <c r="P171" s="218"/>
      <c r="R171" s="17"/>
    </row>
    <row r="172" spans="1:18" ht="18" customHeight="1">
      <c r="A172" s="8"/>
      <c r="B172" s="32">
        <v>1618</v>
      </c>
      <c r="C172" s="37" t="s">
        <v>100</v>
      </c>
      <c r="D172" s="37" t="s">
        <v>36</v>
      </c>
      <c r="E172" s="37" t="s">
        <v>529</v>
      </c>
      <c r="F172" s="679"/>
      <c r="G172" s="32" t="s">
        <v>105</v>
      </c>
      <c r="H172" s="32" t="s">
        <v>45</v>
      </c>
      <c r="I172" s="679"/>
      <c r="J172" s="66">
        <v>1</v>
      </c>
      <c r="K172" s="254">
        <v>2900</v>
      </c>
      <c r="L172" s="262" t="str">
        <f t="shared" si="0"/>
        <v/>
      </c>
      <c r="M172" s="97" t="s">
        <v>47</v>
      </c>
      <c r="N172" s="263"/>
      <c r="O172" s="34"/>
      <c r="P172" s="218"/>
      <c r="R172" s="17"/>
    </row>
    <row r="173" spans="1:18" ht="18" customHeight="1">
      <c r="A173" s="8"/>
      <c r="B173" s="32">
        <v>1618</v>
      </c>
      <c r="C173" s="37" t="s">
        <v>100</v>
      </c>
      <c r="D173" s="37" t="s">
        <v>48</v>
      </c>
      <c r="E173" s="37" t="s">
        <v>531</v>
      </c>
      <c r="F173" s="679"/>
      <c r="G173" s="32" t="s">
        <v>105</v>
      </c>
      <c r="H173" s="32" t="s">
        <v>54</v>
      </c>
      <c r="I173" s="679"/>
      <c r="J173" s="66">
        <v>1</v>
      </c>
      <c r="K173" s="254">
        <v>3200</v>
      </c>
      <c r="L173" s="262" t="str">
        <f t="shared" si="0"/>
        <v/>
      </c>
      <c r="M173" s="97" t="s">
        <v>47</v>
      </c>
      <c r="N173" s="263"/>
      <c r="O173" s="34"/>
      <c r="P173" s="218"/>
      <c r="R173" s="17"/>
    </row>
    <row r="174" spans="1:18" ht="18" customHeight="1">
      <c r="A174" s="8"/>
      <c r="B174" s="32">
        <v>1618</v>
      </c>
      <c r="C174" s="37" t="s">
        <v>100</v>
      </c>
      <c r="D174" s="37" t="s">
        <v>60</v>
      </c>
      <c r="E174" s="37" t="s">
        <v>535</v>
      </c>
      <c r="F174" s="679"/>
      <c r="G174" s="32" t="s">
        <v>105</v>
      </c>
      <c r="H174" s="32" t="s">
        <v>64</v>
      </c>
      <c r="I174" s="679"/>
      <c r="J174" s="66">
        <v>1</v>
      </c>
      <c r="K174" s="254">
        <v>3200</v>
      </c>
      <c r="L174" s="262" t="str">
        <f t="shared" si="0"/>
        <v/>
      </c>
      <c r="M174" s="97" t="s">
        <v>47</v>
      </c>
      <c r="N174" s="263"/>
      <c r="O174" s="239"/>
      <c r="P174" s="218"/>
      <c r="R174" s="17"/>
    </row>
    <row r="175" spans="1:18" ht="18" customHeight="1">
      <c r="A175" s="8"/>
      <c r="B175" s="32">
        <v>1618</v>
      </c>
      <c r="C175" s="37" t="s">
        <v>100</v>
      </c>
      <c r="D175" s="37" t="s">
        <v>57</v>
      </c>
      <c r="E175" s="37" t="s">
        <v>538</v>
      </c>
      <c r="F175" s="679"/>
      <c r="G175" s="32" t="s">
        <v>105</v>
      </c>
      <c r="H175" s="32" t="s">
        <v>59</v>
      </c>
      <c r="I175" s="679"/>
      <c r="J175" s="66">
        <v>1</v>
      </c>
      <c r="K175" s="254">
        <v>3200</v>
      </c>
      <c r="L175" s="262" t="str">
        <f t="shared" si="0"/>
        <v/>
      </c>
      <c r="M175" s="97" t="s">
        <v>47</v>
      </c>
      <c r="N175" s="263"/>
      <c r="O175" s="239"/>
      <c r="P175" s="218"/>
      <c r="R175" s="17"/>
    </row>
    <row r="176" spans="1:18" ht="18" customHeight="1">
      <c r="A176" s="8"/>
      <c r="B176" s="32">
        <v>1618</v>
      </c>
      <c r="C176" s="37" t="s">
        <v>100</v>
      </c>
      <c r="D176" s="37" t="s">
        <v>72</v>
      </c>
      <c r="E176" s="37" t="s">
        <v>541</v>
      </c>
      <c r="F176" s="679"/>
      <c r="G176" s="32" t="s">
        <v>105</v>
      </c>
      <c r="H176" s="32" t="s">
        <v>75</v>
      </c>
      <c r="I176" s="679"/>
      <c r="J176" s="66">
        <v>1</v>
      </c>
      <c r="K176" s="254">
        <v>3600</v>
      </c>
      <c r="L176" s="262" t="str">
        <f t="shared" si="0"/>
        <v/>
      </c>
      <c r="M176" s="97" t="s">
        <v>47</v>
      </c>
      <c r="N176" s="263"/>
      <c r="O176" s="239"/>
      <c r="P176" s="218"/>
      <c r="R176" s="17"/>
    </row>
    <row r="177" spans="1:18" ht="18" customHeight="1">
      <c r="A177" s="8"/>
      <c r="B177" s="32">
        <v>1618</v>
      </c>
      <c r="C177" s="37" t="s">
        <v>100</v>
      </c>
      <c r="D177" s="37" t="s">
        <v>31</v>
      </c>
      <c r="E177" s="37" t="s">
        <v>543</v>
      </c>
      <c r="F177" s="679"/>
      <c r="G177" s="32" t="s">
        <v>105</v>
      </c>
      <c r="H177" s="32" t="s">
        <v>81</v>
      </c>
      <c r="I177" s="679"/>
      <c r="J177" s="66">
        <v>1</v>
      </c>
      <c r="K177" s="254">
        <v>3600</v>
      </c>
      <c r="L177" s="262" t="str">
        <f t="shared" si="0"/>
        <v/>
      </c>
      <c r="M177" s="97" t="s">
        <v>47</v>
      </c>
      <c r="N177" s="263"/>
      <c r="O177" s="239"/>
      <c r="P177" s="218"/>
      <c r="R177" s="17"/>
    </row>
    <row r="178" spans="1:18" ht="18" customHeight="1">
      <c r="A178" s="8"/>
      <c r="B178" s="32">
        <v>1618</v>
      </c>
      <c r="C178" s="37" t="s">
        <v>100</v>
      </c>
      <c r="D178" s="37" t="s">
        <v>84</v>
      </c>
      <c r="E178" s="37" t="s">
        <v>546</v>
      </c>
      <c r="F178" s="679"/>
      <c r="G178" s="32" t="s">
        <v>105</v>
      </c>
      <c r="H178" s="32" t="s">
        <v>86</v>
      </c>
      <c r="I178" s="679"/>
      <c r="J178" s="66">
        <v>1</v>
      </c>
      <c r="K178" s="254">
        <v>4200</v>
      </c>
      <c r="L178" s="262" t="str">
        <f t="shared" si="0"/>
        <v/>
      </c>
      <c r="M178" s="97" t="s">
        <v>47</v>
      </c>
      <c r="N178" s="263"/>
      <c r="O178" s="239"/>
      <c r="P178" s="218"/>
      <c r="R178" s="17"/>
    </row>
    <row r="179" spans="1:18" ht="18" customHeight="1">
      <c r="A179" s="8"/>
      <c r="B179" s="32">
        <v>1618</v>
      </c>
      <c r="C179" s="37" t="s">
        <v>100</v>
      </c>
      <c r="D179" s="37" t="s">
        <v>76</v>
      </c>
      <c r="E179" s="37" t="s">
        <v>549</v>
      </c>
      <c r="F179" s="679"/>
      <c r="G179" s="32" t="s">
        <v>105</v>
      </c>
      <c r="H179" s="32" t="s">
        <v>88</v>
      </c>
      <c r="I179" s="679"/>
      <c r="J179" s="66">
        <v>1</v>
      </c>
      <c r="K179" s="254">
        <v>4200</v>
      </c>
      <c r="L179" s="262" t="str">
        <f t="shared" si="0"/>
        <v/>
      </c>
      <c r="M179" s="97" t="s">
        <v>47</v>
      </c>
      <c r="N179" s="263"/>
      <c r="O179" s="239"/>
      <c r="P179" s="218"/>
      <c r="R179" s="17"/>
    </row>
    <row r="180" spans="1:18" ht="18" customHeight="1">
      <c r="A180" s="8"/>
      <c r="B180" s="38">
        <v>1618</v>
      </c>
      <c r="C180" s="40" t="s">
        <v>100</v>
      </c>
      <c r="D180" s="41" t="s">
        <v>94</v>
      </c>
      <c r="E180" s="40" t="s">
        <v>553</v>
      </c>
      <c r="F180" s="696"/>
      <c r="G180" s="100" t="s">
        <v>105</v>
      </c>
      <c r="H180" s="100" t="s">
        <v>98</v>
      </c>
      <c r="I180" s="680"/>
      <c r="J180" s="264">
        <v>1</v>
      </c>
      <c r="K180" s="265">
        <v>4200</v>
      </c>
      <c r="L180" s="266" t="str">
        <f t="shared" si="0"/>
        <v/>
      </c>
      <c r="M180" s="111" t="s">
        <v>47</v>
      </c>
      <c r="N180" s="267"/>
      <c r="O180" s="239"/>
      <c r="P180" s="218"/>
      <c r="R180" s="17"/>
    </row>
    <row r="181" spans="1:18" ht="18" customHeight="1">
      <c r="A181" s="8"/>
      <c r="B181" s="22">
        <v>1613</v>
      </c>
      <c r="C181" s="20" t="s">
        <v>35</v>
      </c>
      <c r="D181" s="25" t="s">
        <v>32</v>
      </c>
      <c r="E181" s="20" t="s">
        <v>559</v>
      </c>
      <c r="F181" s="678" t="s">
        <v>1481</v>
      </c>
      <c r="G181" s="21" t="s">
        <v>43</v>
      </c>
      <c r="H181" s="21" t="s">
        <v>46</v>
      </c>
      <c r="I181" s="721" t="s">
        <v>68</v>
      </c>
      <c r="J181" s="58">
        <v>1</v>
      </c>
      <c r="K181" s="59">
        <v>5400</v>
      </c>
      <c r="L181" s="61" t="str">
        <f t="shared" si="0"/>
        <v/>
      </c>
      <c r="M181" s="261" t="s">
        <v>47</v>
      </c>
      <c r="N181" s="253"/>
      <c r="P181" s="218"/>
      <c r="R181" s="17"/>
    </row>
    <row r="182" spans="1:18" ht="18" customHeight="1">
      <c r="A182" s="8"/>
      <c r="B182" s="32">
        <v>1613</v>
      </c>
      <c r="C182" s="37" t="s">
        <v>35</v>
      </c>
      <c r="D182" s="37" t="s">
        <v>36</v>
      </c>
      <c r="E182" s="37" t="s">
        <v>564</v>
      </c>
      <c r="F182" s="679"/>
      <c r="G182" s="32" t="s">
        <v>43</v>
      </c>
      <c r="H182" s="32" t="s">
        <v>45</v>
      </c>
      <c r="I182" s="679"/>
      <c r="J182" s="66">
        <v>1</v>
      </c>
      <c r="K182" s="254">
        <v>5400</v>
      </c>
      <c r="L182" s="262" t="str">
        <f t="shared" si="0"/>
        <v/>
      </c>
      <c r="M182" s="97" t="s">
        <v>47</v>
      </c>
      <c r="N182" s="263"/>
      <c r="P182" s="218"/>
      <c r="R182" s="17"/>
    </row>
    <row r="183" spans="1:18" ht="18" customHeight="1">
      <c r="A183" s="8"/>
      <c r="B183" s="32">
        <v>1613</v>
      </c>
      <c r="C183" s="37" t="s">
        <v>35</v>
      </c>
      <c r="D183" s="37" t="s">
        <v>48</v>
      </c>
      <c r="E183" s="37" t="s">
        <v>568</v>
      </c>
      <c r="F183" s="679"/>
      <c r="G183" s="32" t="s">
        <v>43</v>
      </c>
      <c r="H183" s="32" t="s">
        <v>54</v>
      </c>
      <c r="I183" s="679"/>
      <c r="J183" s="66">
        <v>1</v>
      </c>
      <c r="K183" s="254">
        <v>5800</v>
      </c>
      <c r="L183" s="262" t="str">
        <f t="shared" si="0"/>
        <v/>
      </c>
      <c r="M183" s="97" t="s">
        <v>47</v>
      </c>
      <c r="N183" s="263"/>
      <c r="P183" s="218"/>
      <c r="R183" s="17"/>
    </row>
    <row r="184" spans="1:18" ht="18" customHeight="1">
      <c r="A184" s="8"/>
      <c r="B184" s="32">
        <v>1613</v>
      </c>
      <c r="C184" s="37" t="s">
        <v>35</v>
      </c>
      <c r="D184" s="37" t="s">
        <v>60</v>
      </c>
      <c r="E184" s="37" t="s">
        <v>572</v>
      </c>
      <c r="F184" s="679"/>
      <c r="G184" s="32" t="s">
        <v>43</v>
      </c>
      <c r="H184" s="32" t="s">
        <v>64</v>
      </c>
      <c r="I184" s="679"/>
      <c r="J184" s="66">
        <v>1</v>
      </c>
      <c r="K184" s="254">
        <v>5800</v>
      </c>
      <c r="L184" s="262" t="str">
        <f t="shared" si="0"/>
        <v/>
      </c>
      <c r="M184" s="97" t="s">
        <v>47</v>
      </c>
      <c r="N184" s="263"/>
      <c r="P184" s="218"/>
      <c r="R184" s="17"/>
    </row>
    <row r="185" spans="1:18" ht="18" customHeight="1">
      <c r="A185" s="8"/>
      <c r="B185" s="32">
        <v>1613</v>
      </c>
      <c r="C185" s="37" t="s">
        <v>35</v>
      </c>
      <c r="D185" s="37" t="s">
        <v>57</v>
      </c>
      <c r="E185" s="37" t="s">
        <v>575</v>
      </c>
      <c r="F185" s="679"/>
      <c r="G185" s="32" t="s">
        <v>43</v>
      </c>
      <c r="H185" s="32" t="s">
        <v>59</v>
      </c>
      <c r="I185" s="679"/>
      <c r="J185" s="66">
        <v>1</v>
      </c>
      <c r="K185" s="254">
        <v>5800</v>
      </c>
      <c r="L185" s="262" t="str">
        <f t="shared" si="0"/>
        <v/>
      </c>
      <c r="M185" s="97" t="s">
        <v>47</v>
      </c>
      <c r="N185" s="263"/>
      <c r="P185" s="218"/>
      <c r="R185" s="17"/>
    </row>
    <row r="186" spans="1:18" ht="18" customHeight="1">
      <c r="A186" s="8"/>
      <c r="B186" s="32">
        <v>1613</v>
      </c>
      <c r="C186" s="37" t="s">
        <v>35</v>
      </c>
      <c r="D186" s="37" t="s">
        <v>72</v>
      </c>
      <c r="E186" s="37" t="s">
        <v>578</v>
      </c>
      <c r="F186" s="679"/>
      <c r="G186" s="32" t="s">
        <v>43</v>
      </c>
      <c r="H186" s="32" t="s">
        <v>75</v>
      </c>
      <c r="I186" s="679"/>
      <c r="J186" s="66">
        <v>1</v>
      </c>
      <c r="K186" s="254">
        <v>6800</v>
      </c>
      <c r="L186" s="262" t="str">
        <f t="shared" si="0"/>
        <v/>
      </c>
      <c r="M186" s="97" t="s">
        <v>47</v>
      </c>
      <c r="N186" s="263"/>
      <c r="P186" s="218"/>
      <c r="R186" s="17"/>
    </row>
    <row r="187" spans="1:18" ht="18" customHeight="1">
      <c r="A187" s="8"/>
      <c r="B187" s="32">
        <v>1613</v>
      </c>
      <c r="C187" s="37" t="s">
        <v>35</v>
      </c>
      <c r="D187" s="37" t="s">
        <v>31</v>
      </c>
      <c r="E187" s="37" t="s">
        <v>583</v>
      </c>
      <c r="F187" s="696"/>
      <c r="G187" s="32" t="s">
        <v>43</v>
      </c>
      <c r="H187" s="32" t="s">
        <v>81</v>
      </c>
      <c r="I187" s="696"/>
      <c r="J187" s="66">
        <v>1</v>
      </c>
      <c r="K187" s="254">
        <v>6800</v>
      </c>
      <c r="L187" s="262" t="str">
        <f t="shared" si="0"/>
        <v/>
      </c>
      <c r="M187" s="97" t="s">
        <v>47</v>
      </c>
      <c r="N187" s="263"/>
      <c r="P187" s="218"/>
      <c r="R187" s="17"/>
    </row>
    <row r="188" spans="1:18" ht="18" customHeight="1">
      <c r="A188" s="8"/>
      <c r="B188" s="32">
        <v>1613</v>
      </c>
      <c r="C188" s="37" t="s">
        <v>50</v>
      </c>
      <c r="D188" s="37" t="s">
        <v>32</v>
      </c>
      <c r="E188" s="37" t="s">
        <v>586</v>
      </c>
      <c r="F188" s="715" t="s">
        <v>1481</v>
      </c>
      <c r="G188" s="32" t="s">
        <v>55</v>
      </c>
      <c r="H188" s="32" t="s">
        <v>46</v>
      </c>
      <c r="I188" s="720" t="s">
        <v>68</v>
      </c>
      <c r="J188" s="66">
        <v>1</v>
      </c>
      <c r="K188" s="254">
        <v>5400</v>
      </c>
      <c r="L188" s="262" t="str">
        <f t="shared" si="0"/>
        <v/>
      </c>
      <c r="M188" s="97" t="s">
        <v>47</v>
      </c>
      <c r="N188" s="263"/>
      <c r="O188" s="34"/>
      <c r="P188" s="218"/>
      <c r="R188" s="17"/>
    </row>
    <row r="189" spans="1:18" ht="18" customHeight="1">
      <c r="A189" s="8"/>
      <c r="B189" s="32">
        <v>1613</v>
      </c>
      <c r="C189" s="37" t="s">
        <v>50</v>
      </c>
      <c r="D189" s="37" t="s">
        <v>36</v>
      </c>
      <c r="E189" s="37" t="s">
        <v>590</v>
      </c>
      <c r="F189" s="679"/>
      <c r="G189" s="32" t="s">
        <v>55</v>
      </c>
      <c r="H189" s="32" t="s">
        <v>45</v>
      </c>
      <c r="I189" s="679"/>
      <c r="J189" s="66">
        <v>1</v>
      </c>
      <c r="K189" s="254">
        <v>5400</v>
      </c>
      <c r="L189" s="262" t="str">
        <f t="shared" si="0"/>
        <v/>
      </c>
      <c r="M189" s="97" t="s">
        <v>47</v>
      </c>
      <c r="N189" s="263"/>
      <c r="O189" s="34"/>
      <c r="P189" s="218"/>
      <c r="R189" s="17"/>
    </row>
    <row r="190" spans="1:18" ht="18" customHeight="1">
      <c r="A190" s="8"/>
      <c r="B190" s="32">
        <v>1613</v>
      </c>
      <c r="C190" s="37" t="s">
        <v>50</v>
      </c>
      <c r="D190" s="37" t="s">
        <v>48</v>
      </c>
      <c r="E190" s="37" t="s">
        <v>594</v>
      </c>
      <c r="F190" s="679"/>
      <c r="G190" s="32" t="s">
        <v>55</v>
      </c>
      <c r="H190" s="32" t="s">
        <v>54</v>
      </c>
      <c r="I190" s="679"/>
      <c r="J190" s="66">
        <v>1</v>
      </c>
      <c r="K190" s="254">
        <v>5800</v>
      </c>
      <c r="L190" s="262" t="str">
        <f t="shared" si="0"/>
        <v/>
      </c>
      <c r="M190" s="97" t="s">
        <v>47</v>
      </c>
      <c r="N190" s="263"/>
      <c r="O190" s="34"/>
      <c r="P190" s="218"/>
      <c r="R190" s="17"/>
    </row>
    <row r="191" spans="1:18" ht="18" customHeight="1">
      <c r="A191" s="8"/>
      <c r="B191" s="32">
        <v>1613</v>
      </c>
      <c r="C191" s="37" t="s">
        <v>50</v>
      </c>
      <c r="D191" s="37" t="s">
        <v>60</v>
      </c>
      <c r="E191" s="37" t="s">
        <v>595</v>
      </c>
      <c r="F191" s="679"/>
      <c r="G191" s="32" t="s">
        <v>55</v>
      </c>
      <c r="H191" s="32" t="s">
        <v>64</v>
      </c>
      <c r="I191" s="679"/>
      <c r="J191" s="66">
        <v>1</v>
      </c>
      <c r="K191" s="254">
        <v>5800</v>
      </c>
      <c r="L191" s="262" t="str">
        <f t="shared" si="0"/>
        <v/>
      </c>
      <c r="M191" s="97" t="s">
        <v>47</v>
      </c>
      <c r="N191" s="263"/>
      <c r="O191" s="239"/>
      <c r="P191" s="218"/>
      <c r="R191" s="17"/>
    </row>
    <row r="192" spans="1:18" ht="18" customHeight="1">
      <c r="A192" s="8"/>
      <c r="B192" s="32">
        <v>1613</v>
      </c>
      <c r="C192" s="37" t="s">
        <v>50</v>
      </c>
      <c r="D192" s="37" t="s">
        <v>57</v>
      </c>
      <c r="E192" s="37" t="s">
        <v>599</v>
      </c>
      <c r="F192" s="679"/>
      <c r="G192" s="32" t="s">
        <v>55</v>
      </c>
      <c r="H192" s="32" t="s">
        <v>59</v>
      </c>
      <c r="I192" s="679"/>
      <c r="J192" s="66">
        <v>1</v>
      </c>
      <c r="K192" s="254">
        <v>5800</v>
      </c>
      <c r="L192" s="262" t="str">
        <f t="shared" si="0"/>
        <v/>
      </c>
      <c r="M192" s="97" t="s">
        <v>47</v>
      </c>
      <c r="N192" s="263"/>
      <c r="O192" s="239"/>
      <c r="P192" s="218"/>
      <c r="R192" s="17"/>
    </row>
    <row r="193" spans="1:18" ht="18" customHeight="1">
      <c r="A193" s="8"/>
      <c r="B193" s="32">
        <v>1613</v>
      </c>
      <c r="C193" s="37" t="s">
        <v>50</v>
      </c>
      <c r="D193" s="37" t="s">
        <v>72</v>
      </c>
      <c r="E193" s="37" t="s">
        <v>602</v>
      </c>
      <c r="F193" s="679"/>
      <c r="G193" s="32" t="s">
        <v>55</v>
      </c>
      <c r="H193" s="32" t="s">
        <v>75</v>
      </c>
      <c r="I193" s="679"/>
      <c r="J193" s="66">
        <v>1</v>
      </c>
      <c r="K193" s="254">
        <v>6800</v>
      </c>
      <c r="L193" s="262" t="str">
        <f t="shared" si="0"/>
        <v/>
      </c>
      <c r="M193" s="97" t="s">
        <v>47</v>
      </c>
      <c r="N193" s="263"/>
      <c r="O193" s="239"/>
      <c r="P193" s="218"/>
      <c r="R193" s="17"/>
    </row>
    <row r="194" spans="1:18" ht="18" customHeight="1">
      <c r="A194" s="8"/>
      <c r="B194" s="38">
        <v>1613</v>
      </c>
      <c r="C194" s="41" t="s">
        <v>50</v>
      </c>
      <c r="D194" s="37" t="s">
        <v>31</v>
      </c>
      <c r="E194" s="41" t="s">
        <v>604</v>
      </c>
      <c r="F194" s="680"/>
      <c r="G194" s="32" t="s">
        <v>55</v>
      </c>
      <c r="H194" s="32" t="s">
        <v>81</v>
      </c>
      <c r="I194" s="680"/>
      <c r="J194" s="264">
        <v>1</v>
      </c>
      <c r="K194" s="265">
        <v>6800</v>
      </c>
      <c r="L194" s="266" t="str">
        <f t="shared" si="0"/>
        <v/>
      </c>
      <c r="M194" s="284" t="s">
        <v>47</v>
      </c>
      <c r="N194" s="286"/>
      <c r="O194" s="239"/>
      <c r="P194" s="218"/>
      <c r="R194" s="17"/>
    </row>
    <row r="195" spans="1:18" ht="18" customHeight="1">
      <c r="A195" s="8"/>
      <c r="B195" s="21">
        <v>1615</v>
      </c>
      <c r="C195" s="25" t="s">
        <v>31</v>
      </c>
      <c r="D195" s="25" t="s">
        <v>36</v>
      </c>
      <c r="E195" s="25" t="s">
        <v>607</v>
      </c>
      <c r="F195" s="684" t="s">
        <v>1482</v>
      </c>
      <c r="G195" s="21" t="s">
        <v>41</v>
      </c>
      <c r="H195" s="21" t="s">
        <v>45</v>
      </c>
      <c r="I195" s="721" t="s">
        <v>68</v>
      </c>
      <c r="J195" s="58">
        <v>1</v>
      </c>
      <c r="K195" s="59">
        <v>5000</v>
      </c>
      <c r="L195" s="61" t="str">
        <f t="shared" si="0"/>
        <v/>
      </c>
      <c r="M195" s="261" t="s">
        <v>47</v>
      </c>
      <c r="N195" s="176"/>
      <c r="P195" s="218"/>
      <c r="R195" s="17"/>
    </row>
    <row r="196" spans="1:18" ht="18" customHeight="1">
      <c r="A196" s="8"/>
      <c r="B196" s="32">
        <v>1615</v>
      </c>
      <c r="C196" s="37" t="s">
        <v>31</v>
      </c>
      <c r="D196" s="37" t="s">
        <v>48</v>
      </c>
      <c r="E196" s="37" t="s">
        <v>611</v>
      </c>
      <c r="F196" s="679"/>
      <c r="G196" s="32" t="s">
        <v>41</v>
      </c>
      <c r="H196" s="32" t="s">
        <v>54</v>
      </c>
      <c r="I196" s="679"/>
      <c r="J196" s="66">
        <v>1</v>
      </c>
      <c r="K196" s="254">
        <v>5700</v>
      </c>
      <c r="L196" s="262" t="str">
        <f t="shared" si="0"/>
        <v/>
      </c>
      <c r="M196" s="97" t="s">
        <v>47</v>
      </c>
      <c r="N196" s="263"/>
      <c r="P196" s="218"/>
      <c r="R196" s="17"/>
    </row>
    <row r="197" spans="1:18" ht="18" customHeight="1">
      <c r="A197" s="8"/>
      <c r="B197" s="32">
        <v>1615</v>
      </c>
      <c r="C197" s="37" t="s">
        <v>31</v>
      </c>
      <c r="D197" s="37" t="s">
        <v>57</v>
      </c>
      <c r="E197" s="37" t="s">
        <v>615</v>
      </c>
      <c r="F197" s="679"/>
      <c r="G197" s="32" t="s">
        <v>41</v>
      </c>
      <c r="H197" s="32" t="s">
        <v>59</v>
      </c>
      <c r="I197" s="679"/>
      <c r="J197" s="66">
        <v>1</v>
      </c>
      <c r="K197" s="254">
        <v>5700</v>
      </c>
      <c r="L197" s="262" t="str">
        <f t="shared" si="0"/>
        <v/>
      </c>
      <c r="M197" s="97" t="s">
        <v>47</v>
      </c>
      <c r="N197" s="263"/>
      <c r="P197" s="218"/>
      <c r="R197" s="17"/>
    </row>
    <row r="198" spans="1:18" ht="18" customHeight="1">
      <c r="A198" s="8"/>
      <c r="B198" s="32">
        <v>1615</v>
      </c>
      <c r="C198" s="37" t="s">
        <v>31</v>
      </c>
      <c r="D198" s="37" t="s">
        <v>72</v>
      </c>
      <c r="E198" s="37" t="s">
        <v>618</v>
      </c>
      <c r="F198" s="679"/>
      <c r="G198" s="32" t="s">
        <v>41</v>
      </c>
      <c r="H198" s="32" t="s">
        <v>75</v>
      </c>
      <c r="I198" s="679"/>
      <c r="J198" s="66">
        <v>1</v>
      </c>
      <c r="K198" s="254">
        <v>6700</v>
      </c>
      <c r="L198" s="262" t="str">
        <f t="shared" si="0"/>
        <v/>
      </c>
      <c r="M198" s="97" t="s">
        <v>47</v>
      </c>
      <c r="N198" s="263"/>
      <c r="P198" s="218"/>
      <c r="R198" s="17"/>
    </row>
    <row r="199" spans="1:18" ht="18" customHeight="1">
      <c r="A199" s="8"/>
      <c r="B199" s="32">
        <v>1615</v>
      </c>
      <c r="C199" s="37" t="s">
        <v>31</v>
      </c>
      <c r="D199" s="37" t="s">
        <v>31</v>
      </c>
      <c r="E199" s="37" t="s">
        <v>620</v>
      </c>
      <c r="F199" s="696"/>
      <c r="G199" s="32" t="s">
        <v>41</v>
      </c>
      <c r="H199" s="32" t="s">
        <v>81</v>
      </c>
      <c r="I199" s="696"/>
      <c r="J199" s="66">
        <v>1</v>
      </c>
      <c r="K199" s="254">
        <v>6700</v>
      </c>
      <c r="L199" s="262" t="str">
        <f t="shared" si="0"/>
        <v/>
      </c>
      <c r="M199" s="97" t="s">
        <v>47</v>
      </c>
      <c r="N199" s="263"/>
      <c r="P199" s="218"/>
      <c r="R199" s="17"/>
    </row>
    <row r="200" spans="1:18" ht="18" customHeight="1">
      <c r="A200" s="8"/>
      <c r="B200" s="32">
        <v>1615</v>
      </c>
      <c r="C200" s="37" t="s">
        <v>621</v>
      </c>
      <c r="D200" s="37" t="s">
        <v>36</v>
      </c>
      <c r="E200" s="37" t="s">
        <v>623</v>
      </c>
      <c r="F200" s="715" t="s">
        <v>1482</v>
      </c>
      <c r="G200" s="32" t="s">
        <v>626</v>
      </c>
      <c r="H200" s="32" t="s">
        <v>45</v>
      </c>
      <c r="I200" s="720" t="s">
        <v>68</v>
      </c>
      <c r="J200" s="66">
        <v>1</v>
      </c>
      <c r="K200" s="254">
        <v>5000</v>
      </c>
      <c r="L200" s="262" t="str">
        <f t="shared" si="0"/>
        <v/>
      </c>
      <c r="M200" s="97" t="s">
        <v>47</v>
      </c>
      <c r="N200" s="263"/>
      <c r="O200" s="34"/>
      <c r="P200" s="218"/>
      <c r="R200" s="17"/>
    </row>
    <row r="201" spans="1:18" ht="18" customHeight="1">
      <c r="A201" s="8"/>
      <c r="B201" s="32">
        <v>1615</v>
      </c>
      <c r="C201" s="37" t="s">
        <v>621</v>
      </c>
      <c r="D201" s="37" t="s">
        <v>48</v>
      </c>
      <c r="E201" s="37" t="s">
        <v>627</v>
      </c>
      <c r="F201" s="679"/>
      <c r="G201" s="32" t="s">
        <v>626</v>
      </c>
      <c r="H201" s="32" t="s">
        <v>54</v>
      </c>
      <c r="I201" s="679"/>
      <c r="J201" s="66">
        <v>1</v>
      </c>
      <c r="K201" s="254">
        <v>5700</v>
      </c>
      <c r="L201" s="262" t="str">
        <f t="shared" si="0"/>
        <v/>
      </c>
      <c r="M201" s="97" t="s">
        <v>47</v>
      </c>
      <c r="N201" s="263"/>
      <c r="O201" s="34"/>
      <c r="P201" s="218"/>
      <c r="R201" s="17"/>
    </row>
    <row r="202" spans="1:18" ht="18" customHeight="1">
      <c r="A202" s="8"/>
      <c r="B202" s="32">
        <v>1615</v>
      </c>
      <c r="C202" s="37" t="s">
        <v>621</v>
      </c>
      <c r="D202" s="37" t="s">
        <v>57</v>
      </c>
      <c r="E202" s="37" t="s">
        <v>630</v>
      </c>
      <c r="F202" s="679"/>
      <c r="G202" s="32" t="s">
        <v>626</v>
      </c>
      <c r="H202" s="32" t="s">
        <v>59</v>
      </c>
      <c r="I202" s="679"/>
      <c r="J202" s="66">
        <v>1</v>
      </c>
      <c r="K202" s="254">
        <v>5700</v>
      </c>
      <c r="L202" s="262" t="str">
        <f t="shared" si="0"/>
        <v/>
      </c>
      <c r="M202" s="97" t="s">
        <v>47</v>
      </c>
      <c r="N202" s="263"/>
      <c r="O202" s="239"/>
      <c r="P202" s="218"/>
      <c r="R202" s="17"/>
    </row>
    <row r="203" spans="1:18" ht="18" customHeight="1">
      <c r="A203" s="8"/>
      <c r="B203" s="32">
        <v>1615</v>
      </c>
      <c r="C203" s="37" t="s">
        <v>621</v>
      </c>
      <c r="D203" s="37" t="s">
        <v>72</v>
      </c>
      <c r="E203" s="37" t="s">
        <v>632</v>
      </c>
      <c r="F203" s="679"/>
      <c r="G203" s="32" t="s">
        <v>626</v>
      </c>
      <c r="H203" s="32" t="s">
        <v>75</v>
      </c>
      <c r="I203" s="679"/>
      <c r="J203" s="66">
        <v>1</v>
      </c>
      <c r="K203" s="254">
        <v>6700</v>
      </c>
      <c r="L203" s="262" t="str">
        <f t="shared" si="0"/>
        <v/>
      </c>
      <c r="M203" s="97" t="s">
        <v>47</v>
      </c>
      <c r="N203" s="263"/>
      <c r="O203" s="239"/>
      <c r="P203" s="218"/>
      <c r="R203" s="17"/>
    </row>
    <row r="204" spans="1:18" ht="18" customHeight="1">
      <c r="A204" s="8"/>
      <c r="B204" s="32">
        <v>1615</v>
      </c>
      <c r="C204" s="37" t="s">
        <v>621</v>
      </c>
      <c r="D204" s="37" t="s">
        <v>31</v>
      </c>
      <c r="E204" s="41" t="s">
        <v>636</v>
      </c>
      <c r="F204" s="696"/>
      <c r="G204" s="32" t="s">
        <v>626</v>
      </c>
      <c r="H204" s="32" t="s">
        <v>81</v>
      </c>
      <c r="I204" s="680"/>
      <c r="J204" s="264">
        <v>1</v>
      </c>
      <c r="K204" s="265">
        <v>6700</v>
      </c>
      <c r="L204" s="266" t="str">
        <f t="shared" si="0"/>
        <v/>
      </c>
      <c r="M204" s="111" t="s">
        <v>47</v>
      </c>
      <c r="N204" s="250"/>
      <c r="O204" s="239"/>
      <c r="P204" s="218"/>
      <c r="R204" s="17"/>
    </row>
    <row r="205" spans="1:18" ht="18" customHeight="1">
      <c r="A205" s="8"/>
      <c r="B205" s="21">
        <v>2609</v>
      </c>
      <c r="C205" s="25" t="s">
        <v>31</v>
      </c>
      <c r="D205" s="25" t="s">
        <v>36</v>
      </c>
      <c r="E205" s="25" t="s">
        <v>638</v>
      </c>
      <c r="F205" s="678" t="s">
        <v>1483</v>
      </c>
      <c r="G205" s="21" t="s">
        <v>41</v>
      </c>
      <c r="H205" s="21" t="s">
        <v>45</v>
      </c>
      <c r="I205" s="721" t="s">
        <v>68</v>
      </c>
      <c r="J205" s="58">
        <v>1</v>
      </c>
      <c r="K205" s="59">
        <v>1800</v>
      </c>
      <c r="L205" s="61" t="str">
        <f t="shared" si="0"/>
        <v/>
      </c>
      <c r="M205" s="313" t="s">
        <v>47</v>
      </c>
      <c r="N205" s="253"/>
      <c r="P205" s="218"/>
      <c r="R205" s="17"/>
    </row>
    <row r="206" spans="1:18" ht="18" customHeight="1">
      <c r="A206" s="8"/>
      <c r="B206" s="32">
        <v>2609</v>
      </c>
      <c r="C206" s="37" t="s">
        <v>31</v>
      </c>
      <c r="D206" s="37" t="s">
        <v>48</v>
      </c>
      <c r="E206" s="37" t="s">
        <v>643</v>
      </c>
      <c r="F206" s="679"/>
      <c r="G206" s="32" t="s">
        <v>41</v>
      </c>
      <c r="H206" s="32" t="s">
        <v>54</v>
      </c>
      <c r="I206" s="679"/>
      <c r="J206" s="66">
        <v>1</v>
      </c>
      <c r="K206" s="254">
        <v>1800</v>
      </c>
      <c r="L206" s="262" t="str">
        <f t="shared" si="0"/>
        <v/>
      </c>
      <c r="M206" s="97" t="s">
        <v>47</v>
      </c>
      <c r="N206" s="263"/>
      <c r="P206" s="218"/>
      <c r="R206" s="17"/>
    </row>
    <row r="207" spans="1:18" ht="18" customHeight="1">
      <c r="A207" s="8"/>
      <c r="B207" s="32">
        <v>2609</v>
      </c>
      <c r="C207" s="37" t="s">
        <v>31</v>
      </c>
      <c r="D207" s="37" t="s">
        <v>57</v>
      </c>
      <c r="E207" s="37" t="s">
        <v>649</v>
      </c>
      <c r="F207" s="679"/>
      <c r="G207" s="32" t="s">
        <v>41</v>
      </c>
      <c r="H207" s="32" t="s">
        <v>59</v>
      </c>
      <c r="I207" s="679"/>
      <c r="J207" s="66">
        <v>1</v>
      </c>
      <c r="K207" s="254">
        <v>1800</v>
      </c>
      <c r="L207" s="262" t="str">
        <f t="shared" si="0"/>
        <v/>
      </c>
      <c r="M207" s="97" t="s">
        <v>47</v>
      </c>
      <c r="N207" s="263"/>
      <c r="P207" s="218"/>
      <c r="R207" s="17"/>
    </row>
    <row r="208" spans="1:18" ht="18" customHeight="1">
      <c r="A208" s="8"/>
      <c r="B208" s="32">
        <v>2609</v>
      </c>
      <c r="C208" s="37" t="s">
        <v>31</v>
      </c>
      <c r="D208" s="37" t="s">
        <v>72</v>
      </c>
      <c r="E208" s="37" t="s">
        <v>654</v>
      </c>
      <c r="F208" s="696"/>
      <c r="G208" s="32" t="s">
        <v>41</v>
      </c>
      <c r="H208" s="32" t="s">
        <v>75</v>
      </c>
      <c r="I208" s="680"/>
      <c r="J208" s="66">
        <v>1</v>
      </c>
      <c r="K208" s="254">
        <v>1800</v>
      </c>
      <c r="L208" s="262" t="str">
        <f t="shared" si="0"/>
        <v/>
      </c>
      <c r="M208" s="284" t="s">
        <v>47</v>
      </c>
      <c r="N208" s="286"/>
      <c r="P208" s="218"/>
      <c r="R208" s="17"/>
    </row>
    <row r="209" spans="1:18" ht="18" customHeight="1">
      <c r="A209" s="8"/>
      <c r="B209" s="21">
        <v>1617</v>
      </c>
      <c r="C209" s="25" t="s">
        <v>31</v>
      </c>
      <c r="D209" s="25" t="s">
        <v>36</v>
      </c>
      <c r="E209" s="25" t="s">
        <v>657</v>
      </c>
      <c r="F209" s="678" t="s">
        <v>1484</v>
      </c>
      <c r="G209" s="21" t="s">
        <v>41</v>
      </c>
      <c r="H209" s="21" t="s">
        <v>45</v>
      </c>
      <c r="I209" s="721" t="s">
        <v>68</v>
      </c>
      <c r="J209" s="58">
        <v>1</v>
      </c>
      <c r="K209" s="59">
        <v>3800</v>
      </c>
      <c r="L209" s="61" t="str">
        <f t="shared" si="0"/>
        <v/>
      </c>
      <c r="M209" s="261" t="s">
        <v>47</v>
      </c>
      <c r="N209" s="176"/>
      <c r="P209" s="218"/>
      <c r="R209" s="17"/>
    </row>
    <row r="210" spans="1:18" ht="18" customHeight="1">
      <c r="A210" s="8"/>
      <c r="B210" s="32">
        <v>1617</v>
      </c>
      <c r="C210" s="37" t="s">
        <v>31</v>
      </c>
      <c r="D210" s="37" t="s">
        <v>48</v>
      </c>
      <c r="E210" s="37" t="s">
        <v>663</v>
      </c>
      <c r="F210" s="679"/>
      <c r="G210" s="32" t="s">
        <v>41</v>
      </c>
      <c r="H210" s="32" t="s">
        <v>54</v>
      </c>
      <c r="I210" s="679"/>
      <c r="J210" s="66">
        <v>1</v>
      </c>
      <c r="K210" s="254">
        <v>3800</v>
      </c>
      <c r="L210" s="262" t="str">
        <f t="shared" si="0"/>
        <v/>
      </c>
      <c r="M210" s="97" t="s">
        <v>47</v>
      </c>
      <c r="N210" s="263"/>
      <c r="P210" s="218"/>
      <c r="R210" s="17"/>
    </row>
    <row r="211" spans="1:18" ht="18" customHeight="1">
      <c r="A211" s="8"/>
      <c r="B211" s="32">
        <v>1617</v>
      </c>
      <c r="C211" s="37" t="s">
        <v>31</v>
      </c>
      <c r="D211" s="37" t="s">
        <v>57</v>
      </c>
      <c r="E211" s="37" t="s">
        <v>665</v>
      </c>
      <c r="F211" s="679"/>
      <c r="G211" s="32" t="s">
        <v>41</v>
      </c>
      <c r="H211" s="32" t="s">
        <v>59</v>
      </c>
      <c r="I211" s="679"/>
      <c r="J211" s="66">
        <v>1</v>
      </c>
      <c r="K211" s="254">
        <v>4300</v>
      </c>
      <c r="L211" s="262" t="str">
        <f t="shared" si="0"/>
        <v/>
      </c>
      <c r="M211" s="97" t="s">
        <v>47</v>
      </c>
      <c r="N211" s="263"/>
      <c r="P211" s="218"/>
      <c r="R211" s="17"/>
    </row>
    <row r="212" spans="1:18" ht="18" customHeight="1">
      <c r="A212" s="8"/>
      <c r="B212" s="32">
        <v>1617</v>
      </c>
      <c r="C212" s="37" t="s">
        <v>31</v>
      </c>
      <c r="D212" s="37" t="s">
        <v>72</v>
      </c>
      <c r="E212" s="37" t="s">
        <v>669</v>
      </c>
      <c r="F212" s="696"/>
      <c r="G212" s="32" t="s">
        <v>41</v>
      </c>
      <c r="H212" s="32" t="s">
        <v>75</v>
      </c>
      <c r="I212" s="696"/>
      <c r="J212" s="66">
        <v>1</v>
      </c>
      <c r="K212" s="254">
        <v>4300</v>
      </c>
      <c r="L212" s="262" t="str">
        <f t="shared" si="0"/>
        <v/>
      </c>
      <c r="M212" s="97" t="s">
        <v>47</v>
      </c>
      <c r="N212" s="263"/>
      <c r="P212" s="218"/>
      <c r="R212" s="17"/>
    </row>
    <row r="213" spans="1:18" ht="18" customHeight="1">
      <c r="A213" s="8"/>
      <c r="B213" s="32">
        <v>1617</v>
      </c>
      <c r="C213" s="37" t="s">
        <v>76</v>
      </c>
      <c r="D213" s="37" t="s">
        <v>36</v>
      </c>
      <c r="E213" s="37" t="s">
        <v>672</v>
      </c>
      <c r="F213" s="715" t="s">
        <v>1484</v>
      </c>
      <c r="G213" s="32" t="s">
        <v>79</v>
      </c>
      <c r="H213" s="32" t="s">
        <v>45</v>
      </c>
      <c r="I213" s="720" t="s">
        <v>68</v>
      </c>
      <c r="J213" s="66">
        <v>1</v>
      </c>
      <c r="K213" s="254">
        <v>3800</v>
      </c>
      <c r="L213" s="262" t="str">
        <f t="shared" si="0"/>
        <v/>
      </c>
      <c r="M213" s="97" t="s">
        <v>47</v>
      </c>
      <c r="N213" s="263"/>
      <c r="O213" s="34"/>
      <c r="P213" s="218"/>
      <c r="R213" s="17"/>
    </row>
    <row r="214" spans="1:18" ht="18" customHeight="1">
      <c r="A214" s="8"/>
      <c r="B214" s="32">
        <v>1617</v>
      </c>
      <c r="C214" s="37" t="s">
        <v>76</v>
      </c>
      <c r="D214" s="37" t="s">
        <v>48</v>
      </c>
      <c r="E214" s="37" t="s">
        <v>675</v>
      </c>
      <c r="F214" s="679"/>
      <c r="G214" s="32" t="s">
        <v>79</v>
      </c>
      <c r="H214" s="32" t="s">
        <v>54</v>
      </c>
      <c r="I214" s="679"/>
      <c r="J214" s="66">
        <v>1</v>
      </c>
      <c r="K214" s="254">
        <v>3800</v>
      </c>
      <c r="L214" s="262" t="str">
        <f t="shared" si="0"/>
        <v/>
      </c>
      <c r="M214" s="97" t="s">
        <v>47</v>
      </c>
      <c r="N214" s="263"/>
      <c r="O214" s="34"/>
      <c r="P214" s="218"/>
      <c r="R214" s="17"/>
    </row>
    <row r="215" spans="1:18" ht="18" customHeight="1">
      <c r="A215" s="8"/>
      <c r="B215" s="32">
        <v>1617</v>
      </c>
      <c r="C215" s="37" t="s">
        <v>76</v>
      </c>
      <c r="D215" s="37" t="s">
        <v>57</v>
      </c>
      <c r="E215" s="37" t="s">
        <v>678</v>
      </c>
      <c r="F215" s="679"/>
      <c r="G215" s="32" t="s">
        <v>79</v>
      </c>
      <c r="H215" s="32" t="s">
        <v>59</v>
      </c>
      <c r="I215" s="679"/>
      <c r="J215" s="66">
        <v>1</v>
      </c>
      <c r="K215" s="254">
        <v>4300</v>
      </c>
      <c r="L215" s="262" t="str">
        <f t="shared" si="0"/>
        <v/>
      </c>
      <c r="M215" s="97" t="s">
        <v>47</v>
      </c>
      <c r="N215" s="263"/>
      <c r="O215" s="239"/>
      <c r="P215" s="218"/>
      <c r="R215" s="17"/>
    </row>
    <row r="216" spans="1:18" ht="18" customHeight="1">
      <c r="A216" s="8"/>
      <c r="B216" s="32">
        <v>1617</v>
      </c>
      <c r="C216" s="37" t="s">
        <v>76</v>
      </c>
      <c r="D216" s="37" t="s">
        <v>72</v>
      </c>
      <c r="E216" s="37" t="s">
        <v>682</v>
      </c>
      <c r="F216" s="696"/>
      <c r="G216" s="32" t="s">
        <v>79</v>
      </c>
      <c r="H216" s="32" t="s">
        <v>75</v>
      </c>
      <c r="I216" s="680"/>
      <c r="J216" s="66">
        <v>1</v>
      </c>
      <c r="K216" s="254">
        <v>4300</v>
      </c>
      <c r="L216" s="262" t="str">
        <f t="shared" si="0"/>
        <v/>
      </c>
      <c r="M216" s="97" t="s">
        <v>47</v>
      </c>
      <c r="N216" s="263"/>
      <c r="O216" s="239"/>
      <c r="P216" s="218"/>
      <c r="R216" s="17"/>
    </row>
    <row r="217" spans="1:18" ht="18" customHeight="1">
      <c r="A217" s="11"/>
      <c r="B217" s="21">
        <v>1408</v>
      </c>
      <c r="C217" s="25" t="s">
        <v>50</v>
      </c>
      <c r="D217" s="25" t="s">
        <v>36</v>
      </c>
      <c r="E217" s="25" t="s">
        <v>685</v>
      </c>
      <c r="F217" s="678" t="s">
        <v>1485</v>
      </c>
      <c r="G217" s="21" t="s">
        <v>55</v>
      </c>
      <c r="H217" s="21" t="s">
        <v>45</v>
      </c>
      <c r="I217" s="152"/>
      <c r="J217" s="21">
        <v>1</v>
      </c>
      <c r="K217" s="91">
        <v>4200</v>
      </c>
      <c r="L217" s="75" t="str">
        <f t="shared" si="0"/>
        <v/>
      </c>
      <c r="M217" s="156" t="s">
        <v>47</v>
      </c>
      <c r="N217" s="93"/>
    </row>
    <row r="218" spans="1:18" ht="18" customHeight="1">
      <c r="A218" s="11"/>
      <c r="B218" s="32">
        <v>1408</v>
      </c>
      <c r="C218" s="37" t="s">
        <v>50</v>
      </c>
      <c r="D218" s="37" t="s">
        <v>48</v>
      </c>
      <c r="E218" s="37" t="s">
        <v>688</v>
      </c>
      <c r="F218" s="679"/>
      <c r="G218" s="32" t="s">
        <v>55</v>
      </c>
      <c r="H218" s="32" t="s">
        <v>54</v>
      </c>
      <c r="I218" s="296"/>
      <c r="J218" s="32">
        <v>1</v>
      </c>
      <c r="K218" s="113">
        <v>4500</v>
      </c>
      <c r="L218" s="128" t="str">
        <f t="shared" si="0"/>
        <v/>
      </c>
      <c r="M218" s="298" t="s">
        <v>47</v>
      </c>
      <c r="N218" s="223"/>
    </row>
    <row r="219" spans="1:18" ht="18" customHeight="1">
      <c r="A219" s="11"/>
      <c r="B219" s="32">
        <v>1408</v>
      </c>
      <c r="C219" s="37" t="s">
        <v>50</v>
      </c>
      <c r="D219" s="37" t="s">
        <v>60</v>
      </c>
      <c r="E219" s="37" t="s">
        <v>693</v>
      </c>
      <c r="F219" s="679"/>
      <c r="G219" s="32" t="s">
        <v>55</v>
      </c>
      <c r="H219" s="32" t="s">
        <v>64</v>
      </c>
      <c r="I219" s="296"/>
      <c r="J219" s="32">
        <v>1</v>
      </c>
      <c r="K219" s="113">
        <v>4500</v>
      </c>
      <c r="L219" s="128" t="str">
        <f t="shared" si="0"/>
        <v/>
      </c>
      <c r="M219" s="298" t="s">
        <v>47</v>
      </c>
      <c r="N219" s="223"/>
    </row>
    <row r="220" spans="1:18" ht="18" customHeight="1">
      <c r="A220" s="11"/>
      <c r="B220" s="32">
        <v>1408</v>
      </c>
      <c r="C220" s="37" t="s">
        <v>50</v>
      </c>
      <c r="D220" s="37" t="s">
        <v>57</v>
      </c>
      <c r="E220" s="37" t="s">
        <v>697</v>
      </c>
      <c r="F220" s="679"/>
      <c r="G220" s="32" t="s">
        <v>55</v>
      </c>
      <c r="H220" s="32" t="s">
        <v>59</v>
      </c>
      <c r="I220" s="296"/>
      <c r="J220" s="32">
        <v>1</v>
      </c>
      <c r="K220" s="113">
        <v>4500</v>
      </c>
      <c r="L220" s="128" t="str">
        <f t="shared" si="0"/>
        <v/>
      </c>
      <c r="M220" s="298" t="s">
        <v>47</v>
      </c>
      <c r="N220" s="223"/>
    </row>
    <row r="221" spans="1:18" ht="18" customHeight="1">
      <c r="A221" s="11"/>
      <c r="B221" s="32">
        <v>1408</v>
      </c>
      <c r="C221" s="37" t="s">
        <v>50</v>
      </c>
      <c r="D221" s="37" t="s">
        <v>72</v>
      </c>
      <c r="E221" s="37" t="s">
        <v>700</v>
      </c>
      <c r="F221" s="679"/>
      <c r="G221" s="32" t="s">
        <v>55</v>
      </c>
      <c r="H221" s="32" t="s">
        <v>75</v>
      </c>
      <c r="I221" s="296"/>
      <c r="J221" s="32">
        <v>1</v>
      </c>
      <c r="K221" s="113">
        <v>5000</v>
      </c>
      <c r="L221" s="128" t="str">
        <f t="shared" si="0"/>
        <v/>
      </c>
      <c r="M221" s="298" t="s">
        <v>47</v>
      </c>
      <c r="N221" s="223"/>
    </row>
    <row r="222" spans="1:18" ht="18" customHeight="1">
      <c r="A222" s="11"/>
      <c r="B222" s="32">
        <v>1408</v>
      </c>
      <c r="C222" s="37" t="s">
        <v>50</v>
      </c>
      <c r="D222" s="37" t="s">
        <v>31</v>
      </c>
      <c r="E222" s="37" t="s">
        <v>707</v>
      </c>
      <c r="F222" s="679"/>
      <c r="G222" s="32" t="s">
        <v>55</v>
      </c>
      <c r="H222" s="32" t="s">
        <v>81</v>
      </c>
      <c r="I222" s="64"/>
      <c r="J222" s="32">
        <v>1</v>
      </c>
      <c r="K222" s="113">
        <v>5000</v>
      </c>
      <c r="L222" s="128" t="str">
        <f t="shared" si="0"/>
        <v/>
      </c>
      <c r="M222" s="298" t="s">
        <v>47</v>
      </c>
      <c r="N222" s="223"/>
    </row>
    <row r="223" spans="1:18" ht="18" customHeight="1">
      <c r="A223" s="11"/>
      <c r="B223" s="32">
        <v>1408</v>
      </c>
      <c r="C223" s="37" t="s">
        <v>713</v>
      </c>
      <c r="D223" s="37" t="s">
        <v>84</v>
      </c>
      <c r="E223" s="37" t="s">
        <v>714</v>
      </c>
      <c r="F223" s="679"/>
      <c r="G223" s="32" t="s">
        <v>55</v>
      </c>
      <c r="H223" s="32" t="s">
        <v>86</v>
      </c>
      <c r="I223" s="32"/>
      <c r="J223" s="32">
        <v>1</v>
      </c>
      <c r="K223" s="113">
        <v>5600</v>
      </c>
      <c r="L223" s="128" t="str">
        <f t="shared" si="0"/>
        <v/>
      </c>
      <c r="M223" s="298" t="s">
        <v>47</v>
      </c>
      <c r="N223" s="223"/>
    </row>
    <row r="224" spans="1:18" ht="18" customHeight="1">
      <c r="A224" s="11"/>
      <c r="B224" s="32">
        <v>1408</v>
      </c>
      <c r="C224" s="37" t="s">
        <v>717</v>
      </c>
      <c r="D224" s="37" t="s">
        <v>76</v>
      </c>
      <c r="E224" s="37" t="s">
        <v>718</v>
      </c>
      <c r="F224" s="679"/>
      <c r="G224" s="32" t="s">
        <v>55</v>
      </c>
      <c r="H224" s="32" t="s">
        <v>88</v>
      </c>
      <c r="I224" s="32"/>
      <c r="J224" s="32">
        <v>1</v>
      </c>
      <c r="K224" s="113">
        <v>5600</v>
      </c>
      <c r="L224" s="128" t="str">
        <f t="shared" si="0"/>
        <v/>
      </c>
      <c r="M224" s="298" t="s">
        <v>47</v>
      </c>
      <c r="N224" s="223"/>
    </row>
    <row r="225" spans="1:18" ht="18" customHeight="1">
      <c r="A225" s="11"/>
      <c r="B225" s="32">
        <v>1408</v>
      </c>
      <c r="C225" s="37" t="s">
        <v>724</v>
      </c>
      <c r="D225" s="37" t="s">
        <v>94</v>
      </c>
      <c r="E225" s="37" t="s">
        <v>725</v>
      </c>
      <c r="F225" s="696"/>
      <c r="G225" s="32" t="s">
        <v>55</v>
      </c>
      <c r="H225" s="32" t="s">
        <v>98</v>
      </c>
      <c r="I225" s="32"/>
      <c r="J225" s="32">
        <v>1</v>
      </c>
      <c r="K225" s="113">
        <v>5600</v>
      </c>
      <c r="L225" s="128" t="str">
        <f t="shared" si="0"/>
        <v/>
      </c>
      <c r="M225" s="298" t="s">
        <v>47</v>
      </c>
      <c r="N225" s="223"/>
    </row>
    <row r="226" spans="1:18" ht="18" customHeight="1">
      <c r="A226" s="11"/>
      <c r="B226" s="32">
        <v>1408</v>
      </c>
      <c r="C226" s="37" t="s">
        <v>100</v>
      </c>
      <c r="D226" s="37" t="s">
        <v>36</v>
      </c>
      <c r="E226" s="37" t="s">
        <v>729</v>
      </c>
      <c r="F226" s="715" t="s">
        <v>1485</v>
      </c>
      <c r="G226" s="32" t="s">
        <v>105</v>
      </c>
      <c r="H226" s="32" t="s">
        <v>45</v>
      </c>
      <c r="I226" s="32" t="s">
        <v>193</v>
      </c>
      <c r="J226" s="32">
        <v>1</v>
      </c>
      <c r="K226" s="113">
        <v>4200</v>
      </c>
      <c r="L226" s="128" t="str">
        <f t="shared" si="0"/>
        <v/>
      </c>
      <c r="M226" s="346" t="s">
        <v>47</v>
      </c>
      <c r="N226" s="223"/>
    </row>
    <row r="227" spans="1:18" ht="18" customHeight="1">
      <c r="A227" s="11"/>
      <c r="B227" s="32">
        <v>1408</v>
      </c>
      <c r="C227" s="37" t="s">
        <v>100</v>
      </c>
      <c r="D227" s="37" t="s">
        <v>48</v>
      </c>
      <c r="E227" s="37" t="s">
        <v>737</v>
      </c>
      <c r="F227" s="679"/>
      <c r="G227" s="32" t="s">
        <v>105</v>
      </c>
      <c r="H227" s="32" t="s">
        <v>54</v>
      </c>
      <c r="I227" s="296"/>
      <c r="J227" s="32">
        <v>1</v>
      </c>
      <c r="K227" s="113">
        <v>4500</v>
      </c>
      <c r="L227" s="128" t="str">
        <f t="shared" si="0"/>
        <v/>
      </c>
      <c r="M227" s="335" t="s">
        <v>47</v>
      </c>
      <c r="N227" s="223"/>
    </row>
    <row r="228" spans="1:18" ht="18" customHeight="1">
      <c r="A228" s="11"/>
      <c r="B228" s="32">
        <v>1408</v>
      </c>
      <c r="C228" s="37" t="s">
        <v>100</v>
      </c>
      <c r="D228" s="37" t="s">
        <v>60</v>
      </c>
      <c r="E228" s="37" t="s">
        <v>740</v>
      </c>
      <c r="F228" s="679"/>
      <c r="G228" s="32" t="s">
        <v>105</v>
      </c>
      <c r="H228" s="32" t="s">
        <v>64</v>
      </c>
      <c r="I228" s="64"/>
      <c r="J228" s="32">
        <v>1</v>
      </c>
      <c r="K228" s="113">
        <v>4500</v>
      </c>
      <c r="L228" s="128" t="str">
        <f t="shared" si="0"/>
        <v/>
      </c>
      <c r="M228" s="298" t="s">
        <v>47</v>
      </c>
      <c r="N228" s="223"/>
    </row>
    <row r="229" spans="1:18" ht="18" customHeight="1">
      <c r="A229" s="11"/>
      <c r="B229" s="32">
        <v>1408</v>
      </c>
      <c r="C229" s="37" t="s">
        <v>100</v>
      </c>
      <c r="D229" s="37" t="s">
        <v>57</v>
      </c>
      <c r="E229" s="37" t="s">
        <v>745</v>
      </c>
      <c r="F229" s="679"/>
      <c r="G229" s="32" t="s">
        <v>105</v>
      </c>
      <c r="H229" s="32" t="s">
        <v>59</v>
      </c>
      <c r="I229" s="296"/>
      <c r="J229" s="32">
        <v>1</v>
      </c>
      <c r="K229" s="113">
        <v>4500</v>
      </c>
      <c r="L229" s="128" t="str">
        <f t="shared" si="0"/>
        <v/>
      </c>
      <c r="M229" s="298" t="s">
        <v>47</v>
      </c>
      <c r="N229" s="223"/>
    </row>
    <row r="230" spans="1:18" ht="18" customHeight="1">
      <c r="A230" s="11"/>
      <c r="B230" s="32">
        <v>1408</v>
      </c>
      <c r="C230" s="37" t="s">
        <v>100</v>
      </c>
      <c r="D230" s="37" t="s">
        <v>72</v>
      </c>
      <c r="E230" s="37" t="s">
        <v>752</v>
      </c>
      <c r="F230" s="679"/>
      <c r="G230" s="32" t="s">
        <v>105</v>
      </c>
      <c r="H230" s="32" t="s">
        <v>75</v>
      </c>
      <c r="I230" s="32" t="s">
        <v>193</v>
      </c>
      <c r="J230" s="32">
        <v>1</v>
      </c>
      <c r="K230" s="113">
        <v>5000</v>
      </c>
      <c r="L230" s="128" t="str">
        <f t="shared" si="0"/>
        <v/>
      </c>
      <c r="M230" s="298" t="s">
        <v>47</v>
      </c>
      <c r="N230" s="223"/>
    </row>
    <row r="231" spans="1:18" ht="18" customHeight="1">
      <c r="A231" s="11"/>
      <c r="B231" s="32">
        <v>1408</v>
      </c>
      <c r="C231" s="37" t="s">
        <v>100</v>
      </c>
      <c r="D231" s="37" t="s">
        <v>31</v>
      </c>
      <c r="E231" s="37" t="s">
        <v>756</v>
      </c>
      <c r="F231" s="679"/>
      <c r="G231" s="32" t="s">
        <v>105</v>
      </c>
      <c r="H231" s="32" t="s">
        <v>81</v>
      </c>
      <c r="I231" s="296"/>
      <c r="J231" s="32">
        <v>1</v>
      </c>
      <c r="K231" s="113">
        <v>5000</v>
      </c>
      <c r="L231" s="128" t="str">
        <f t="shared" si="0"/>
        <v/>
      </c>
      <c r="M231" s="298" t="s">
        <v>47</v>
      </c>
      <c r="N231" s="223"/>
    </row>
    <row r="232" spans="1:18" ht="18" customHeight="1">
      <c r="A232" s="11"/>
      <c r="B232" s="32">
        <v>1408</v>
      </c>
      <c r="C232" s="37" t="s">
        <v>325</v>
      </c>
      <c r="D232" s="37" t="s">
        <v>84</v>
      </c>
      <c r="E232" s="37" t="s">
        <v>760</v>
      </c>
      <c r="F232" s="679"/>
      <c r="G232" s="32" t="s">
        <v>105</v>
      </c>
      <c r="H232" s="32" t="s">
        <v>86</v>
      </c>
      <c r="I232" s="296"/>
      <c r="J232" s="32">
        <v>1</v>
      </c>
      <c r="K232" s="113">
        <v>5600</v>
      </c>
      <c r="L232" s="128" t="str">
        <f t="shared" si="0"/>
        <v/>
      </c>
      <c r="M232" s="335" t="s">
        <v>47</v>
      </c>
      <c r="N232" s="223"/>
    </row>
    <row r="233" spans="1:18" ht="18" customHeight="1">
      <c r="A233" s="11"/>
      <c r="B233" s="32">
        <v>1408</v>
      </c>
      <c r="C233" s="37" t="s">
        <v>566</v>
      </c>
      <c r="D233" s="37" t="s">
        <v>76</v>
      </c>
      <c r="E233" s="37" t="s">
        <v>764</v>
      </c>
      <c r="F233" s="679"/>
      <c r="G233" s="32" t="s">
        <v>105</v>
      </c>
      <c r="H233" s="32" t="s">
        <v>88</v>
      </c>
      <c r="I233" s="296"/>
      <c r="J233" s="32">
        <v>1</v>
      </c>
      <c r="K233" s="113">
        <v>5600</v>
      </c>
      <c r="L233" s="128" t="str">
        <f t="shared" si="0"/>
        <v/>
      </c>
      <c r="M233" s="298" t="s">
        <v>47</v>
      </c>
      <c r="N233" s="223"/>
    </row>
    <row r="234" spans="1:18" ht="18" customHeight="1">
      <c r="A234" s="11"/>
      <c r="B234" s="38">
        <v>1408</v>
      </c>
      <c r="C234" s="40" t="s">
        <v>107</v>
      </c>
      <c r="D234" s="40" t="s">
        <v>94</v>
      </c>
      <c r="E234" s="40" t="s">
        <v>769</v>
      </c>
      <c r="F234" s="680"/>
      <c r="G234" s="38" t="s">
        <v>105</v>
      </c>
      <c r="H234" s="38" t="s">
        <v>98</v>
      </c>
      <c r="I234" s="299"/>
      <c r="J234" s="38">
        <v>1</v>
      </c>
      <c r="K234" s="84">
        <v>5600</v>
      </c>
      <c r="L234" s="86" t="str">
        <f t="shared" si="0"/>
        <v/>
      </c>
      <c r="M234" s="165" t="s">
        <v>47</v>
      </c>
      <c r="N234" s="88"/>
    </row>
    <row r="235" spans="1:18" ht="18" customHeight="1">
      <c r="A235" s="8"/>
      <c r="B235" s="18">
        <v>1510</v>
      </c>
      <c r="C235" s="20" t="s">
        <v>76</v>
      </c>
      <c r="D235" s="20" t="s">
        <v>36</v>
      </c>
      <c r="E235" s="20" t="s">
        <v>772</v>
      </c>
      <c r="F235" s="714" t="s">
        <v>1486</v>
      </c>
      <c r="G235" s="18" t="s">
        <v>79</v>
      </c>
      <c r="H235" s="22" t="s">
        <v>45</v>
      </c>
      <c r="I235" s="291"/>
      <c r="J235" s="226">
        <v>1</v>
      </c>
      <c r="K235" s="255">
        <v>4000</v>
      </c>
      <c r="L235" s="363" t="str">
        <f t="shared" si="0"/>
        <v/>
      </c>
      <c r="M235" s="335" t="s">
        <v>47</v>
      </c>
      <c r="N235" s="79"/>
      <c r="R235" s="17"/>
    </row>
    <row r="236" spans="1:18" ht="18" customHeight="1">
      <c r="A236" s="8"/>
      <c r="B236" s="36">
        <v>1510</v>
      </c>
      <c r="C236" s="37" t="s">
        <v>76</v>
      </c>
      <c r="D236" s="37" t="s">
        <v>48</v>
      </c>
      <c r="E236" s="37" t="s">
        <v>777</v>
      </c>
      <c r="F236" s="712"/>
      <c r="G236" s="36" t="s">
        <v>79</v>
      </c>
      <c r="H236" s="32" t="s">
        <v>54</v>
      </c>
      <c r="I236" s="296"/>
      <c r="J236" s="190">
        <v>1</v>
      </c>
      <c r="K236" s="126">
        <v>4500</v>
      </c>
      <c r="L236" s="312" t="str">
        <f t="shared" si="0"/>
        <v/>
      </c>
      <c r="M236" s="335" t="s">
        <v>47</v>
      </c>
      <c r="N236" s="118"/>
      <c r="R236" s="17"/>
    </row>
    <row r="237" spans="1:18" ht="18" customHeight="1">
      <c r="A237" s="8"/>
      <c r="B237" s="36">
        <v>1510</v>
      </c>
      <c r="C237" s="37" t="s">
        <v>76</v>
      </c>
      <c r="D237" s="37" t="s">
        <v>60</v>
      </c>
      <c r="E237" s="37" t="s">
        <v>780</v>
      </c>
      <c r="F237" s="712"/>
      <c r="G237" s="36" t="s">
        <v>79</v>
      </c>
      <c r="H237" s="32" t="s">
        <v>64</v>
      </c>
      <c r="I237" s="291"/>
      <c r="J237" s="190">
        <v>1</v>
      </c>
      <c r="K237" s="126">
        <v>4500</v>
      </c>
      <c r="L237" s="312" t="str">
        <f t="shared" si="0"/>
        <v/>
      </c>
      <c r="M237" s="335" t="s">
        <v>47</v>
      </c>
      <c r="N237" s="118"/>
      <c r="R237" s="17"/>
    </row>
    <row r="238" spans="1:18" ht="18" customHeight="1">
      <c r="A238" s="8"/>
      <c r="B238" s="36">
        <v>1510</v>
      </c>
      <c r="C238" s="37" t="s">
        <v>76</v>
      </c>
      <c r="D238" s="37" t="s">
        <v>57</v>
      </c>
      <c r="E238" s="37" t="s">
        <v>785</v>
      </c>
      <c r="F238" s="712"/>
      <c r="G238" s="36" t="s">
        <v>79</v>
      </c>
      <c r="H238" s="32" t="s">
        <v>59</v>
      </c>
      <c r="I238" s="351"/>
      <c r="J238" s="190">
        <v>1</v>
      </c>
      <c r="K238" s="126">
        <v>4500</v>
      </c>
      <c r="L238" s="312" t="str">
        <f t="shared" si="0"/>
        <v/>
      </c>
      <c r="M238" s="335" t="s">
        <v>47</v>
      </c>
      <c r="N238" s="118"/>
      <c r="R238" s="17"/>
    </row>
    <row r="239" spans="1:18" ht="18" customHeight="1">
      <c r="A239" s="8"/>
      <c r="B239" s="36">
        <v>1510</v>
      </c>
      <c r="C239" s="37" t="s">
        <v>76</v>
      </c>
      <c r="D239" s="37" t="s">
        <v>72</v>
      </c>
      <c r="E239" s="37" t="s">
        <v>790</v>
      </c>
      <c r="F239" s="712"/>
      <c r="G239" s="36" t="s">
        <v>79</v>
      </c>
      <c r="H239" s="32" t="s">
        <v>75</v>
      </c>
      <c r="I239" s="351"/>
      <c r="J239" s="190">
        <v>1</v>
      </c>
      <c r="K239" s="126">
        <v>5000</v>
      </c>
      <c r="L239" s="312" t="str">
        <f t="shared" si="0"/>
        <v/>
      </c>
      <c r="M239" s="335" t="s">
        <v>47</v>
      </c>
      <c r="N239" s="118"/>
      <c r="R239" s="17"/>
    </row>
    <row r="240" spans="1:18" ht="18" customHeight="1">
      <c r="A240" s="8"/>
      <c r="B240" s="36">
        <v>1510</v>
      </c>
      <c r="C240" s="37" t="s">
        <v>76</v>
      </c>
      <c r="D240" s="37" t="s">
        <v>31</v>
      </c>
      <c r="E240" s="37" t="s">
        <v>794</v>
      </c>
      <c r="F240" s="712"/>
      <c r="G240" s="36" t="s">
        <v>79</v>
      </c>
      <c r="H240" s="32" t="s">
        <v>81</v>
      </c>
      <c r="I240" s="351"/>
      <c r="J240" s="190">
        <v>1</v>
      </c>
      <c r="K240" s="126">
        <v>5000</v>
      </c>
      <c r="L240" s="312" t="str">
        <f t="shared" si="0"/>
        <v/>
      </c>
      <c r="M240" s="335" t="s">
        <v>47</v>
      </c>
      <c r="N240" s="118"/>
      <c r="R240" s="17"/>
    </row>
    <row r="241" spans="1:18" ht="18" customHeight="1">
      <c r="A241" s="8"/>
      <c r="B241" s="36">
        <v>1510</v>
      </c>
      <c r="C241" s="37" t="s">
        <v>76</v>
      </c>
      <c r="D241" s="37" t="s">
        <v>84</v>
      </c>
      <c r="E241" s="37" t="s">
        <v>800</v>
      </c>
      <c r="F241" s="712"/>
      <c r="G241" s="36" t="s">
        <v>79</v>
      </c>
      <c r="H241" s="32" t="s">
        <v>86</v>
      </c>
      <c r="I241" s="296"/>
      <c r="J241" s="190">
        <v>1</v>
      </c>
      <c r="K241" s="126">
        <v>6000</v>
      </c>
      <c r="L241" s="312" t="str">
        <f t="shared" si="0"/>
        <v/>
      </c>
      <c r="M241" s="335" t="s">
        <v>47</v>
      </c>
      <c r="N241" s="118"/>
      <c r="R241" s="17"/>
    </row>
    <row r="242" spans="1:18" ht="18" customHeight="1">
      <c r="A242" s="8"/>
      <c r="B242" s="36">
        <v>1510</v>
      </c>
      <c r="C242" s="37" t="s">
        <v>76</v>
      </c>
      <c r="D242" s="37" t="s">
        <v>76</v>
      </c>
      <c r="E242" s="37" t="s">
        <v>802</v>
      </c>
      <c r="F242" s="712"/>
      <c r="G242" s="36" t="s">
        <v>79</v>
      </c>
      <c r="H242" s="32" t="s">
        <v>88</v>
      </c>
      <c r="I242" s="291"/>
      <c r="J242" s="190">
        <v>1</v>
      </c>
      <c r="K242" s="126">
        <v>6000</v>
      </c>
      <c r="L242" s="312" t="str">
        <f t="shared" si="0"/>
        <v/>
      </c>
      <c r="M242" s="335" t="s">
        <v>47</v>
      </c>
      <c r="N242" s="118"/>
      <c r="R242" s="17"/>
    </row>
    <row r="243" spans="1:18" ht="18" customHeight="1">
      <c r="A243" s="8"/>
      <c r="B243" s="36">
        <v>1510</v>
      </c>
      <c r="C243" s="37" t="s">
        <v>76</v>
      </c>
      <c r="D243" s="99" t="s">
        <v>94</v>
      </c>
      <c r="E243" s="37" t="s">
        <v>806</v>
      </c>
      <c r="F243" s="713"/>
      <c r="G243" s="36" t="s">
        <v>79</v>
      </c>
      <c r="H243" s="32" t="s">
        <v>98</v>
      </c>
      <c r="I243" s="296"/>
      <c r="J243" s="190">
        <v>1</v>
      </c>
      <c r="K243" s="126">
        <v>6000</v>
      </c>
      <c r="L243" s="312" t="str">
        <f t="shared" si="0"/>
        <v/>
      </c>
      <c r="M243" s="335" t="s">
        <v>47</v>
      </c>
      <c r="N243" s="118"/>
      <c r="R243" s="17"/>
    </row>
    <row r="244" spans="1:18" ht="18" customHeight="1">
      <c r="A244" s="8"/>
      <c r="B244" s="36">
        <v>1510</v>
      </c>
      <c r="C244" s="37" t="s">
        <v>100</v>
      </c>
      <c r="D244" s="37" t="s">
        <v>36</v>
      </c>
      <c r="E244" s="37" t="s">
        <v>809</v>
      </c>
      <c r="F244" s="718" t="s">
        <v>1486</v>
      </c>
      <c r="G244" s="36" t="s">
        <v>105</v>
      </c>
      <c r="H244" s="32" t="s">
        <v>45</v>
      </c>
      <c r="I244" s="291"/>
      <c r="J244" s="190">
        <v>1</v>
      </c>
      <c r="K244" s="126">
        <v>4000</v>
      </c>
      <c r="L244" s="312" t="str">
        <f t="shared" si="0"/>
        <v/>
      </c>
      <c r="M244" s="335" t="s">
        <v>47</v>
      </c>
      <c r="N244" s="118"/>
      <c r="R244" s="17"/>
    </row>
    <row r="245" spans="1:18" ht="18" customHeight="1">
      <c r="A245" s="8"/>
      <c r="B245" s="36">
        <v>1510</v>
      </c>
      <c r="C245" s="37" t="s">
        <v>100</v>
      </c>
      <c r="D245" s="37" t="s">
        <v>48</v>
      </c>
      <c r="E245" s="37" t="s">
        <v>813</v>
      </c>
      <c r="F245" s="689"/>
      <c r="G245" s="36" t="s">
        <v>105</v>
      </c>
      <c r="H245" s="32" t="s">
        <v>54</v>
      </c>
      <c r="I245" s="296"/>
      <c r="J245" s="190">
        <v>1</v>
      </c>
      <c r="K245" s="126">
        <v>4500</v>
      </c>
      <c r="L245" s="312" t="str">
        <f t="shared" si="0"/>
        <v/>
      </c>
      <c r="M245" s="335" t="s">
        <v>47</v>
      </c>
      <c r="N245" s="118"/>
      <c r="R245" s="17"/>
    </row>
    <row r="246" spans="1:18" ht="18" customHeight="1">
      <c r="A246" s="8"/>
      <c r="B246" s="36">
        <v>1510</v>
      </c>
      <c r="C246" s="37" t="s">
        <v>100</v>
      </c>
      <c r="D246" s="37" t="s">
        <v>60</v>
      </c>
      <c r="E246" s="37" t="s">
        <v>820</v>
      </c>
      <c r="F246" s="689"/>
      <c r="G246" s="36" t="s">
        <v>105</v>
      </c>
      <c r="H246" s="32" t="s">
        <v>64</v>
      </c>
      <c r="I246" s="291"/>
      <c r="J246" s="190">
        <v>1</v>
      </c>
      <c r="K246" s="126">
        <v>4500</v>
      </c>
      <c r="L246" s="312" t="str">
        <f t="shared" si="0"/>
        <v/>
      </c>
      <c r="M246" s="335" t="s">
        <v>47</v>
      </c>
      <c r="N246" s="118"/>
      <c r="R246" s="17"/>
    </row>
    <row r="247" spans="1:18" ht="18" customHeight="1">
      <c r="A247" s="8"/>
      <c r="B247" s="36">
        <v>1510</v>
      </c>
      <c r="C247" s="37" t="s">
        <v>100</v>
      </c>
      <c r="D247" s="37" t="s">
        <v>57</v>
      </c>
      <c r="E247" s="37" t="s">
        <v>824</v>
      </c>
      <c r="F247" s="689"/>
      <c r="G247" s="36" t="s">
        <v>105</v>
      </c>
      <c r="H247" s="32" t="s">
        <v>59</v>
      </c>
      <c r="I247" s="296"/>
      <c r="J247" s="190">
        <v>1</v>
      </c>
      <c r="K247" s="126">
        <v>4500</v>
      </c>
      <c r="L247" s="312" t="str">
        <f t="shared" si="0"/>
        <v/>
      </c>
      <c r="M247" s="335" t="s">
        <v>47</v>
      </c>
      <c r="N247" s="118"/>
      <c r="R247" s="17"/>
    </row>
    <row r="248" spans="1:18" ht="18" customHeight="1">
      <c r="A248" s="8"/>
      <c r="B248" s="36">
        <v>1510</v>
      </c>
      <c r="C248" s="37" t="s">
        <v>100</v>
      </c>
      <c r="D248" s="37" t="s">
        <v>72</v>
      </c>
      <c r="E248" s="37" t="s">
        <v>828</v>
      </c>
      <c r="F248" s="689"/>
      <c r="G248" s="36" t="s">
        <v>105</v>
      </c>
      <c r="H248" s="32" t="s">
        <v>75</v>
      </c>
      <c r="I248" s="296"/>
      <c r="J248" s="190">
        <v>1</v>
      </c>
      <c r="K248" s="126">
        <v>5000</v>
      </c>
      <c r="L248" s="312" t="str">
        <f t="shared" si="0"/>
        <v/>
      </c>
      <c r="M248" s="335" t="s">
        <v>47</v>
      </c>
      <c r="N248" s="118"/>
      <c r="R248" s="17"/>
    </row>
    <row r="249" spans="1:18" ht="18" customHeight="1">
      <c r="A249" s="8"/>
      <c r="B249" s="36">
        <v>1510</v>
      </c>
      <c r="C249" s="37" t="s">
        <v>100</v>
      </c>
      <c r="D249" s="37" t="s">
        <v>31</v>
      </c>
      <c r="E249" s="37" t="s">
        <v>831</v>
      </c>
      <c r="F249" s="689"/>
      <c r="G249" s="36" t="s">
        <v>105</v>
      </c>
      <c r="H249" s="32" t="s">
        <v>81</v>
      </c>
      <c r="I249" s="296"/>
      <c r="J249" s="190">
        <v>1</v>
      </c>
      <c r="K249" s="126">
        <v>5000</v>
      </c>
      <c r="L249" s="312" t="str">
        <f t="shared" si="0"/>
        <v/>
      </c>
      <c r="M249" s="335" t="s">
        <v>47</v>
      </c>
      <c r="N249" s="118"/>
      <c r="R249" s="17"/>
    </row>
    <row r="250" spans="1:18" ht="18" customHeight="1">
      <c r="A250" s="8"/>
      <c r="B250" s="36">
        <v>1510</v>
      </c>
      <c r="C250" s="37" t="s">
        <v>100</v>
      </c>
      <c r="D250" s="37" t="s">
        <v>84</v>
      </c>
      <c r="E250" s="37" t="s">
        <v>836</v>
      </c>
      <c r="F250" s="689"/>
      <c r="G250" s="36" t="s">
        <v>105</v>
      </c>
      <c r="H250" s="32" t="s">
        <v>86</v>
      </c>
      <c r="I250" s="100" t="s">
        <v>1575</v>
      </c>
      <c r="J250" s="190">
        <v>1</v>
      </c>
      <c r="K250" s="126">
        <v>6000</v>
      </c>
      <c r="L250" s="312" t="str">
        <f t="shared" si="0"/>
        <v/>
      </c>
      <c r="M250" s="335" t="s">
        <v>47</v>
      </c>
      <c r="N250" s="118"/>
      <c r="R250" s="17"/>
    </row>
    <row r="251" spans="1:18" ht="18" customHeight="1">
      <c r="A251" s="8"/>
      <c r="B251" s="36">
        <v>1510</v>
      </c>
      <c r="C251" s="37" t="s">
        <v>100</v>
      </c>
      <c r="D251" s="37" t="s">
        <v>76</v>
      </c>
      <c r="E251" s="37" t="s">
        <v>839</v>
      </c>
      <c r="F251" s="689"/>
      <c r="G251" s="36" t="s">
        <v>105</v>
      </c>
      <c r="H251" s="32" t="s">
        <v>88</v>
      </c>
      <c r="I251" s="296"/>
      <c r="J251" s="190">
        <v>1</v>
      </c>
      <c r="K251" s="126">
        <v>6000</v>
      </c>
      <c r="L251" s="312" t="str">
        <f t="shared" si="0"/>
        <v/>
      </c>
      <c r="M251" s="335" t="s">
        <v>47</v>
      </c>
      <c r="N251" s="118"/>
      <c r="R251" s="17"/>
    </row>
    <row r="252" spans="1:18" ht="18" customHeight="1">
      <c r="A252" s="8"/>
      <c r="B252" s="133">
        <v>1510</v>
      </c>
      <c r="C252" s="40" t="s">
        <v>100</v>
      </c>
      <c r="D252" s="40" t="s">
        <v>94</v>
      </c>
      <c r="E252" s="40" t="s">
        <v>842</v>
      </c>
      <c r="F252" s="700"/>
      <c r="G252" s="38" t="s">
        <v>105</v>
      </c>
      <c r="H252" s="38" t="s">
        <v>98</v>
      </c>
      <c r="I252" s="162" t="s">
        <v>1575</v>
      </c>
      <c r="J252" s="373">
        <v>1</v>
      </c>
      <c r="K252" s="147">
        <v>6000</v>
      </c>
      <c r="L252" s="374" t="str">
        <f t="shared" si="0"/>
        <v/>
      </c>
      <c r="M252" s="165" t="s">
        <v>47</v>
      </c>
      <c r="N252" s="88"/>
      <c r="R252" s="17"/>
    </row>
    <row r="253" spans="1:18" ht="18" customHeight="1">
      <c r="A253" s="8"/>
      <c r="B253" s="21">
        <v>1509</v>
      </c>
      <c r="C253" s="25" t="s">
        <v>57</v>
      </c>
      <c r="D253" s="25" t="s">
        <v>32</v>
      </c>
      <c r="E253" s="25" t="s">
        <v>845</v>
      </c>
      <c r="F253" s="678" t="s">
        <v>1487</v>
      </c>
      <c r="G253" s="21" t="s">
        <v>159</v>
      </c>
      <c r="H253" s="21" t="s">
        <v>46</v>
      </c>
      <c r="I253" s="375"/>
      <c r="J253" s="21">
        <v>1</v>
      </c>
      <c r="K253" s="119">
        <v>2700</v>
      </c>
      <c r="L253" s="104" t="str">
        <f t="shared" si="0"/>
        <v/>
      </c>
      <c r="M253" s="156" t="s">
        <v>47</v>
      </c>
      <c r="N253" s="93"/>
      <c r="P253" s="218"/>
      <c r="R253" s="17"/>
    </row>
    <row r="254" spans="1:18" ht="18" customHeight="1">
      <c r="A254" s="8"/>
      <c r="B254" s="32">
        <v>1509</v>
      </c>
      <c r="C254" s="37" t="s">
        <v>57</v>
      </c>
      <c r="D254" s="37" t="s">
        <v>36</v>
      </c>
      <c r="E254" s="37" t="s">
        <v>851</v>
      </c>
      <c r="F254" s="679"/>
      <c r="G254" s="32" t="s">
        <v>159</v>
      </c>
      <c r="H254" s="32" t="s">
        <v>45</v>
      </c>
      <c r="I254" s="375"/>
      <c r="J254" s="32">
        <v>1</v>
      </c>
      <c r="K254" s="113">
        <v>2700</v>
      </c>
      <c r="L254" s="114" t="str">
        <f t="shared" si="0"/>
        <v/>
      </c>
      <c r="M254" s="298" t="s">
        <v>47</v>
      </c>
      <c r="N254" s="223"/>
      <c r="P254" s="218"/>
      <c r="R254" s="17"/>
    </row>
    <row r="255" spans="1:18" ht="18" customHeight="1">
      <c r="A255" s="8"/>
      <c r="B255" s="32">
        <v>1509</v>
      </c>
      <c r="C255" s="37" t="s">
        <v>57</v>
      </c>
      <c r="D255" s="37" t="s">
        <v>48</v>
      </c>
      <c r="E255" s="37" t="s">
        <v>854</v>
      </c>
      <c r="F255" s="679"/>
      <c r="G255" s="32" t="s">
        <v>159</v>
      </c>
      <c r="H255" s="32" t="s">
        <v>54</v>
      </c>
      <c r="I255" s="226" t="s">
        <v>193</v>
      </c>
      <c r="J255" s="32">
        <v>1</v>
      </c>
      <c r="K255" s="113">
        <v>3000</v>
      </c>
      <c r="L255" s="114" t="str">
        <f t="shared" si="0"/>
        <v/>
      </c>
      <c r="M255" s="298" t="s">
        <v>47</v>
      </c>
      <c r="N255" s="223"/>
      <c r="P255" s="218"/>
      <c r="R255" s="17"/>
    </row>
    <row r="256" spans="1:18" ht="18" customHeight="1">
      <c r="A256" s="8"/>
      <c r="B256" s="32">
        <v>1509</v>
      </c>
      <c r="C256" s="37" t="s">
        <v>57</v>
      </c>
      <c r="D256" s="37" t="s">
        <v>60</v>
      </c>
      <c r="E256" s="37" t="s">
        <v>856</v>
      </c>
      <c r="F256" s="679"/>
      <c r="G256" s="32" t="s">
        <v>159</v>
      </c>
      <c r="H256" s="32" t="s">
        <v>64</v>
      </c>
      <c r="I256" s="226" t="s">
        <v>193</v>
      </c>
      <c r="J256" s="32">
        <v>1</v>
      </c>
      <c r="K256" s="113">
        <v>3000</v>
      </c>
      <c r="L256" s="114" t="str">
        <f t="shared" si="0"/>
        <v/>
      </c>
      <c r="M256" s="298" t="s">
        <v>47</v>
      </c>
      <c r="N256" s="223"/>
      <c r="P256" s="218"/>
      <c r="R256" s="17"/>
    </row>
    <row r="257" spans="1:18" ht="18" customHeight="1">
      <c r="A257" s="8"/>
      <c r="B257" s="32">
        <v>1509</v>
      </c>
      <c r="C257" s="37" t="s">
        <v>57</v>
      </c>
      <c r="D257" s="37" t="s">
        <v>57</v>
      </c>
      <c r="E257" s="37" t="s">
        <v>859</v>
      </c>
      <c r="F257" s="679"/>
      <c r="G257" s="32" t="s">
        <v>159</v>
      </c>
      <c r="H257" s="32" t="s">
        <v>59</v>
      </c>
      <c r="I257" s="375"/>
      <c r="J257" s="32">
        <v>1</v>
      </c>
      <c r="K257" s="113">
        <v>3000</v>
      </c>
      <c r="L257" s="114" t="str">
        <f t="shared" si="0"/>
        <v/>
      </c>
      <c r="M257" s="298" t="s">
        <v>47</v>
      </c>
      <c r="N257" s="223"/>
      <c r="P257" s="218"/>
      <c r="R257" s="17"/>
    </row>
    <row r="258" spans="1:18" ht="18" customHeight="1">
      <c r="A258" s="8"/>
      <c r="B258" s="32">
        <v>1509</v>
      </c>
      <c r="C258" s="37" t="s">
        <v>57</v>
      </c>
      <c r="D258" s="37" t="s">
        <v>72</v>
      </c>
      <c r="E258" s="37" t="s">
        <v>862</v>
      </c>
      <c r="F258" s="679"/>
      <c r="G258" s="32" t="s">
        <v>159</v>
      </c>
      <c r="H258" s="32" t="s">
        <v>75</v>
      </c>
      <c r="I258" s="375"/>
      <c r="J258" s="32">
        <v>1</v>
      </c>
      <c r="K258" s="113">
        <v>3500</v>
      </c>
      <c r="L258" s="114" t="str">
        <f t="shared" si="0"/>
        <v/>
      </c>
      <c r="M258" s="298" t="s">
        <v>47</v>
      </c>
      <c r="N258" s="223"/>
      <c r="P258" s="218"/>
      <c r="R258" s="17"/>
    </row>
    <row r="259" spans="1:18" ht="18" customHeight="1">
      <c r="A259" s="8"/>
      <c r="B259" s="32">
        <v>1509</v>
      </c>
      <c r="C259" s="37" t="s">
        <v>57</v>
      </c>
      <c r="D259" s="37" t="s">
        <v>89</v>
      </c>
      <c r="E259" s="37" t="s">
        <v>864</v>
      </c>
      <c r="F259" s="679"/>
      <c r="G259" s="32" t="s">
        <v>159</v>
      </c>
      <c r="H259" s="32" t="s">
        <v>91</v>
      </c>
      <c r="I259" s="226" t="s">
        <v>193</v>
      </c>
      <c r="J259" s="32">
        <v>1</v>
      </c>
      <c r="K259" s="113">
        <v>3500</v>
      </c>
      <c r="L259" s="114" t="str">
        <f t="shared" si="0"/>
        <v/>
      </c>
      <c r="M259" s="298" t="s">
        <v>47</v>
      </c>
      <c r="N259" s="223"/>
      <c r="P259" s="218"/>
      <c r="R259" s="17"/>
    </row>
    <row r="260" spans="1:18" ht="18" customHeight="1">
      <c r="A260" s="8"/>
      <c r="B260" s="32">
        <v>1509</v>
      </c>
      <c r="C260" s="37" t="s">
        <v>57</v>
      </c>
      <c r="D260" s="37" t="s">
        <v>31</v>
      </c>
      <c r="E260" s="37" t="s">
        <v>867</v>
      </c>
      <c r="F260" s="679"/>
      <c r="G260" s="32" t="s">
        <v>159</v>
      </c>
      <c r="H260" s="36" t="s">
        <v>81</v>
      </c>
      <c r="I260" s="226"/>
      <c r="J260" s="323">
        <v>1</v>
      </c>
      <c r="K260" s="113">
        <v>3500</v>
      </c>
      <c r="L260" s="114" t="str">
        <f t="shared" si="0"/>
        <v/>
      </c>
      <c r="M260" s="298" t="s">
        <v>47</v>
      </c>
      <c r="N260" s="223"/>
      <c r="P260" s="218"/>
      <c r="R260" s="17"/>
    </row>
    <row r="261" spans="1:18" ht="18" customHeight="1">
      <c r="A261" s="8"/>
      <c r="B261" s="32">
        <v>1509</v>
      </c>
      <c r="C261" s="37" t="s">
        <v>57</v>
      </c>
      <c r="D261" s="37" t="s">
        <v>84</v>
      </c>
      <c r="E261" s="37" t="s">
        <v>871</v>
      </c>
      <c r="F261" s="679"/>
      <c r="G261" s="32" t="s">
        <v>159</v>
      </c>
      <c r="H261" s="32" t="s">
        <v>86</v>
      </c>
      <c r="I261" s="226"/>
      <c r="J261" s="32">
        <v>1</v>
      </c>
      <c r="K261" s="113">
        <v>3900</v>
      </c>
      <c r="L261" s="114" t="str">
        <f t="shared" si="0"/>
        <v/>
      </c>
      <c r="M261" s="298" t="s">
        <v>47</v>
      </c>
      <c r="N261" s="223"/>
      <c r="P261" s="218"/>
      <c r="R261" s="17"/>
    </row>
    <row r="262" spans="1:18" ht="18" customHeight="1">
      <c r="A262" s="8"/>
      <c r="B262" s="32">
        <v>1509</v>
      </c>
      <c r="C262" s="37" t="s">
        <v>57</v>
      </c>
      <c r="D262" s="37" t="s">
        <v>76</v>
      </c>
      <c r="E262" s="37" t="s">
        <v>874</v>
      </c>
      <c r="F262" s="679"/>
      <c r="G262" s="32" t="s">
        <v>159</v>
      </c>
      <c r="H262" s="32" t="s">
        <v>88</v>
      </c>
      <c r="I262" s="375"/>
      <c r="J262" s="32">
        <v>1</v>
      </c>
      <c r="K262" s="113">
        <v>3900</v>
      </c>
      <c r="L262" s="114" t="str">
        <f t="shared" ref="L262:L516" si="1">IFERROR(IF(N262=0,"",ROUNDUP(N262/J262,0)),"")</f>
        <v/>
      </c>
      <c r="M262" s="298" t="s">
        <v>47</v>
      </c>
      <c r="N262" s="223"/>
      <c r="P262" s="218"/>
      <c r="R262" s="17"/>
    </row>
    <row r="263" spans="1:18" ht="18" customHeight="1">
      <c r="A263" s="8"/>
      <c r="B263" s="32">
        <v>1509</v>
      </c>
      <c r="C263" s="37" t="s">
        <v>57</v>
      </c>
      <c r="D263" s="37" t="s">
        <v>94</v>
      </c>
      <c r="E263" s="37" t="s">
        <v>878</v>
      </c>
      <c r="F263" s="696"/>
      <c r="G263" s="628" t="s">
        <v>159</v>
      </c>
      <c r="H263" s="628" t="s">
        <v>98</v>
      </c>
      <c r="I263" s="629" t="s">
        <v>1568</v>
      </c>
      <c r="J263" s="628">
        <v>1</v>
      </c>
      <c r="K263" s="630">
        <v>3900</v>
      </c>
      <c r="L263" s="631" t="str">
        <f t="shared" si="1"/>
        <v/>
      </c>
      <c r="M263" s="632" t="s">
        <v>47</v>
      </c>
      <c r="N263" s="633"/>
      <c r="P263" s="218"/>
      <c r="R263" s="17"/>
    </row>
    <row r="264" spans="1:18" ht="18" customHeight="1">
      <c r="A264" s="8"/>
      <c r="B264" s="32">
        <v>1509</v>
      </c>
      <c r="C264" s="37" t="s">
        <v>92</v>
      </c>
      <c r="D264" s="37" t="s">
        <v>32</v>
      </c>
      <c r="E264" s="37" t="s">
        <v>880</v>
      </c>
      <c r="F264" s="715" t="s">
        <v>1487</v>
      </c>
      <c r="G264" s="32" t="s">
        <v>121</v>
      </c>
      <c r="H264" s="32" t="s">
        <v>46</v>
      </c>
      <c r="I264" s="386"/>
      <c r="J264" s="32">
        <v>1</v>
      </c>
      <c r="K264" s="113">
        <v>2700</v>
      </c>
      <c r="L264" s="114" t="str">
        <f t="shared" si="1"/>
        <v/>
      </c>
      <c r="M264" s="298" t="s">
        <v>47</v>
      </c>
      <c r="N264" s="223"/>
      <c r="P264" s="218"/>
      <c r="R264" s="17"/>
    </row>
    <row r="265" spans="1:18" ht="18" customHeight="1">
      <c r="A265" s="8"/>
      <c r="B265" s="32">
        <v>1509</v>
      </c>
      <c r="C265" s="37" t="s">
        <v>92</v>
      </c>
      <c r="D265" s="37" t="s">
        <v>36</v>
      </c>
      <c r="E265" s="37" t="s">
        <v>883</v>
      </c>
      <c r="F265" s="679"/>
      <c r="G265" s="32" t="s">
        <v>121</v>
      </c>
      <c r="H265" s="32" t="s">
        <v>45</v>
      </c>
      <c r="I265" s="386"/>
      <c r="J265" s="32">
        <v>1</v>
      </c>
      <c r="K265" s="113">
        <v>2700</v>
      </c>
      <c r="L265" s="114" t="str">
        <f t="shared" si="1"/>
        <v/>
      </c>
      <c r="M265" s="298" t="s">
        <v>47</v>
      </c>
      <c r="N265" s="223"/>
      <c r="P265" s="218"/>
      <c r="R265" s="17"/>
    </row>
    <row r="266" spans="1:18" ht="18" customHeight="1">
      <c r="A266" s="8"/>
      <c r="B266" s="32">
        <v>1509</v>
      </c>
      <c r="C266" s="37" t="s">
        <v>92</v>
      </c>
      <c r="D266" s="37" t="s">
        <v>48</v>
      </c>
      <c r="E266" s="37" t="s">
        <v>886</v>
      </c>
      <c r="F266" s="679"/>
      <c r="G266" s="32" t="s">
        <v>121</v>
      </c>
      <c r="H266" s="32" t="s">
        <v>54</v>
      </c>
      <c r="I266" s="386"/>
      <c r="J266" s="32">
        <v>1</v>
      </c>
      <c r="K266" s="113">
        <v>3000</v>
      </c>
      <c r="L266" s="114" t="str">
        <f t="shared" si="1"/>
        <v/>
      </c>
      <c r="M266" s="298" t="s">
        <v>47</v>
      </c>
      <c r="N266" s="223"/>
      <c r="P266" s="218"/>
      <c r="R266" s="17"/>
    </row>
    <row r="267" spans="1:18" ht="18" customHeight="1">
      <c r="A267" s="8"/>
      <c r="B267" s="32">
        <v>1509</v>
      </c>
      <c r="C267" s="37" t="s">
        <v>92</v>
      </c>
      <c r="D267" s="37" t="s">
        <v>60</v>
      </c>
      <c r="E267" s="37" t="s">
        <v>889</v>
      </c>
      <c r="F267" s="679"/>
      <c r="G267" s="32" t="s">
        <v>121</v>
      </c>
      <c r="H267" s="32" t="s">
        <v>64</v>
      </c>
      <c r="I267" s="386"/>
      <c r="J267" s="32">
        <v>1</v>
      </c>
      <c r="K267" s="113">
        <v>3000</v>
      </c>
      <c r="L267" s="114" t="str">
        <f t="shared" si="1"/>
        <v/>
      </c>
      <c r="M267" s="298" t="s">
        <v>47</v>
      </c>
      <c r="N267" s="223"/>
      <c r="P267" s="218"/>
      <c r="R267" s="17"/>
    </row>
    <row r="268" spans="1:18" ht="18" customHeight="1">
      <c r="A268" s="8"/>
      <c r="B268" s="32">
        <v>1509</v>
      </c>
      <c r="C268" s="37" t="s">
        <v>92</v>
      </c>
      <c r="D268" s="37" t="s">
        <v>57</v>
      </c>
      <c r="E268" s="37" t="s">
        <v>891</v>
      </c>
      <c r="F268" s="679"/>
      <c r="G268" s="32" t="s">
        <v>121</v>
      </c>
      <c r="H268" s="32" t="s">
        <v>59</v>
      </c>
      <c r="I268" s="386"/>
      <c r="J268" s="32">
        <v>1</v>
      </c>
      <c r="K268" s="113">
        <v>3000</v>
      </c>
      <c r="L268" s="114" t="str">
        <f t="shared" si="1"/>
        <v/>
      </c>
      <c r="M268" s="298" t="s">
        <v>47</v>
      </c>
      <c r="N268" s="223"/>
      <c r="P268" s="218"/>
      <c r="R268" s="17"/>
    </row>
    <row r="269" spans="1:18" ht="18" customHeight="1">
      <c r="A269" s="8"/>
      <c r="B269" s="32">
        <v>1509</v>
      </c>
      <c r="C269" s="37" t="s">
        <v>92</v>
      </c>
      <c r="D269" s="37" t="s">
        <v>72</v>
      </c>
      <c r="E269" s="37" t="s">
        <v>894</v>
      </c>
      <c r="F269" s="679"/>
      <c r="G269" s="32" t="s">
        <v>121</v>
      </c>
      <c r="H269" s="32" t="s">
        <v>75</v>
      </c>
      <c r="I269" s="386"/>
      <c r="J269" s="32">
        <v>1</v>
      </c>
      <c r="K269" s="113">
        <v>3500</v>
      </c>
      <c r="L269" s="114" t="str">
        <f t="shared" si="1"/>
        <v/>
      </c>
      <c r="M269" s="298" t="s">
        <v>47</v>
      </c>
      <c r="N269" s="223"/>
      <c r="P269" s="218"/>
      <c r="R269" s="17"/>
    </row>
    <row r="270" spans="1:18" ht="18" customHeight="1">
      <c r="A270" s="8"/>
      <c r="B270" s="32">
        <v>1509</v>
      </c>
      <c r="C270" s="37" t="s">
        <v>92</v>
      </c>
      <c r="D270" s="37" t="s">
        <v>89</v>
      </c>
      <c r="E270" s="37" t="s">
        <v>896</v>
      </c>
      <c r="F270" s="679"/>
      <c r="G270" s="32" t="s">
        <v>121</v>
      </c>
      <c r="H270" s="32" t="s">
        <v>91</v>
      </c>
      <c r="I270" s="226" t="s">
        <v>193</v>
      </c>
      <c r="J270" s="32">
        <v>1</v>
      </c>
      <c r="K270" s="113">
        <v>3500</v>
      </c>
      <c r="L270" s="114" t="str">
        <f t="shared" si="1"/>
        <v/>
      </c>
      <c r="M270" s="298" t="s">
        <v>47</v>
      </c>
      <c r="N270" s="223"/>
      <c r="P270" s="218"/>
      <c r="R270" s="17"/>
    </row>
    <row r="271" spans="1:18" ht="18" customHeight="1">
      <c r="A271" s="8"/>
      <c r="B271" s="32">
        <v>1509</v>
      </c>
      <c r="C271" s="37" t="s">
        <v>92</v>
      </c>
      <c r="D271" s="37" t="s">
        <v>31</v>
      </c>
      <c r="E271" s="37" t="s">
        <v>899</v>
      </c>
      <c r="F271" s="679"/>
      <c r="G271" s="32" t="s">
        <v>121</v>
      </c>
      <c r="H271" s="32" t="s">
        <v>81</v>
      </c>
      <c r="I271" s="375"/>
      <c r="J271" s="32">
        <v>1</v>
      </c>
      <c r="K271" s="113">
        <v>3500</v>
      </c>
      <c r="L271" s="114" t="str">
        <f t="shared" si="1"/>
        <v/>
      </c>
      <c r="M271" s="298" t="s">
        <v>47</v>
      </c>
      <c r="N271" s="223"/>
      <c r="P271" s="218"/>
      <c r="R271" s="17"/>
    </row>
    <row r="272" spans="1:18" ht="18" customHeight="1">
      <c r="A272" s="8"/>
      <c r="B272" s="32">
        <v>1509</v>
      </c>
      <c r="C272" s="37" t="s">
        <v>92</v>
      </c>
      <c r="D272" s="37" t="s">
        <v>84</v>
      </c>
      <c r="E272" s="37" t="s">
        <v>902</v>
      </c>
      <c r="F272" s="679"/>
      <c r="G272" s="32" t="s">
        <v>121</v>
      </c>
      <c r="H272" s="32" t="s">
        <v>86</v>
      </c>
      <c r="I272" s="375"/>
      <c r="J272" s="32">
        <v>1</v>
      </c>
      <c r="K272" s="113">
        <v>3900</v>
      </c>
      <c r="L272" s="114" t="str">
        <f t="shared" si="1"/>
        <v/>
      </c>
      <c r="M272" s="298" t="s">
        <v>47</v>
      </c>
      <c r="N272" s="223"/>
      <c r="P272" s="218"/>
      <c r="R272" s="17"/>
    </row>
    <row r="273" spans="1:18" ht="18" customHeight="1">
      <c r="A273" s="8"/>
      <c r="B273" s="32">
        <v>1509</v>
      </c>
      <c r="C273" s="37" t="s">
        <v>92</v>
      </c>
      <c r="D273" s="37" t="s">
        <v>76</v>
      </c>
      <c r="E273" s="37" t="s">
        <v>904</v>
      </c>
      <c r="F273" s="679"/>
      <c r="G273" s="32" t="s">
        <v>121</v>
      </c>
      <c r="H273" s="32" t="s">
        <v>88</v>
      </c>
      <c r="I273" s="375"/>
      <c r="J273" s="32">
        <v>1</v>
      </c>
      <c r="K273" s="113">
        <v>3900</v>
      </c>
      <c r="L273" s="114" t="str">
        <f t="shared" si="1"/>
        <v/>
      </c>
      <c r="M273" s="298" t="s">
        <v>47</v>
      </c>
      <c r="N273" s="223"/>
      <c r="P273" s="218"/>
      <c r="R273" s="17"/>
    </row>
    <row r="274" spans="1:18" ht="18" customHeight="1">
      <c r="A274" s="8"/>
      <c r="B274" s="32">
        <v>1509</v>
      </c>
      <c r="C274" s="37" t="s">
        <v>92</v>
      </c>
      <c r="D274" s="37" t="s">
        <v>94</v>
      </c>
      <c r="E274" s="37" t="s">
        <v>907</v>
      </c>
      <c r="F274" s="696"/>
      <c r="G274" s="628" t="s">
        <v>121</v>
      </c>
      <c r="H274" s="628" t="s">
        <v>98</v>
      </c>
      <c r="I274" s="629" t="s">
        <v>1568</v>
      </c>
      <c r="J274" s="628">
        <v>1</v>
      </c>
      <c r="K274" s="630">
        <v>3900</v>
      </c>
      <c r="L274" s="631" t="str">
        <f t="shared" si="1"/>
        <v/>
      </c>
      <c r="M274" s="632" t="s">
        <v>47</v>
      </c>
      <c r="N274" s="633"/>
      <c r="P274" s="218"/>
      <c r="R274" s="17"/>
    </row>
    <row r="275" spans="1:18" ht="18" customHeight="1">
      <c r="A275" s="8"/>
      <c r="B275" s="32">
        <v>1509</v>
      </c>
      <c r="C275" s="37" t="s">
        <v>35</v>
      </c>
      <c r="D275" s="37" t="s">
        <v>32</v>
      </c>
      <c r="E275" s="37" t="s">
        <v>909</v>
      </c>
      <c r="F275" s="715" t="s">
        <v>1487</v>
      </c>
      <c r="G275" s="32" t="s">
        <v>43</v>
      </c>
      <c r="H275" s="32" t="s">
        <v>46</v>
      </c>
      <c r="I275" s="396"/>
      <c r="J275" s="32">
        <v>1</v>
      </c>
      <c r="K275" s="113">
        <v>2700</v>
      </c>
      <c r="L275" s="114" t="str">
        <f t="shared" si="1"/>
        <v/>
      </c>
      <c r="M275" s="298" t="s">
        <v>47</v>
      </c>
      <c r="N275" s="223"/>
      <c r="O275" s="34"/>
      <c r="P275" s="218"/>
      <c r="R275" s="17"/>
    </row>
    <row r="276" spans="1:18" ht="18" customHeight="1">
      <c r="A276" s="8"/>
      <c r="B276" s="32">
        <v>1509</v>
      </c>
      <c r="C276" s="37" t="s">
        <v>35</v>
      </c>
      <c r="D276" s="37" t="s">
        <v>36</v>
      </c>
      <c r="E276" s="37" t="s">
        <v>912</v>
      </c>
      <c r="F276" s="679"/>
      <c r="G276" s="32" t="s">
        <v>43</v>
      </c>
      <c r="H276" s="32" t="s">
        <v>45</v>
      </c>
      <c r="I276" s="396"/>
      <c r="J276" s="32">
        <v>1</v>
      </c>
      <c r="K276" s="113">
        <v>2700</v>
      </c>
      <c r="L276" s="114" t="str">
        <f t="shared" si="1"/>
        <v/>
      </c>
      <c r="M276" s="298" t="s">
        <v>47</v>
      </c>
      <c r="N276" s="223"/>
      <c r="O276" s="34"/>
      <c r="P276" s="218"/>
      <c r="R276" s="17"/>
    </row>
    <row r="277" spans="1:18" ht="18" customHeight="1">
      <c r="A277" s="8"/>
      <c r="B277" s="32">
        <v>1509</v>
      </c>
      <c r="C277" s="37" t="s">
        <v>35</v>
      </c>
      <c r="D277" s="37" t="s">
        <v>48</v>
      </c>
      <c r="E277" s="37" t="s">
        <v>915</v>
      </c>
      <c r="F277" s="679"/>
      <c r="G277" s="32" t="s">
        <v>43</v>
      </c>
      <c r="H277" s="32" t="s">
        <v>54</v>
      </c>
      <c r="I277" s="396"/>
      <c r="J277" s="32">
        <v>1</v>
      </c>
      <c r="K277" s="113">
        <v>3000</v>
      </c>
      <c r="L277" s="114" t="str">
        <f t="shared" si="1"/>
        <v/>
      </c>
      <c r="M277" s="298" t="s">
        <v>47</v>
      </c>
      <c r="N277" s="223"/>
      <c r="O277" s="34"/>
      <c r="P277" s="218"/>
      <c r="R277" s="17"/>
    </row>
    <row r="278" spans="1:18" ht="18" customHeight="1">
      <c r="A278" s="8"/>
      <c r="B278" s="32">
        <v>1509</v>
      </c>
      <c r="C278" s="37" t="s">
        <v>35</v>
      </c>
      <c r="D278" s="37" t="s">
        <v>60</v>
      </c>
      <c r="E278" s="37" t="s">
        <v>918</v>
      </c>
      <c r="F278" s="679"/>
      <c r="G278" s="32" t="s">
        <v>43</v>
      </c>
      <c r="H278" s="32" t="s">
        <v>64</v>
      </c>
      <c r="I278" s="396"/>
      <c r="J278" s="32">
        <v>1</v>
      </c>
      <c r="K278" s="113">
        <v>3000</v>
      </c>
      <c r="L278" s="114" t="str">
        <f t="shared" si="1"/>
        <v/>
      </c>
      <c r="M278" s="298" t="s">
        <v>47</v>
      </c>
      <c r="N278" s="223"/>
      <c r="O278" s="239"/>
      <c r="P278" s="218"/>
      <c r="R278" s="17"/>
    </row>
    <row r="279" spans="1:18" ht="18" customHeight="1">
      <c r="A279" s="8"/>
      <c r="B279" s="32">
        <v>1509</v>
      </c>
      <c r="C279" s="37" t="s">
        <v>35</v>
      </c>
      <c r="D279" s="37" t="s">
        <v>57</v>
      </c>
      <c r="E279" s="37" t="s">
        <v>920</v>
      </c>
      <c r="F279" s="679"/>
      <c r="G279" s="32" t="s">
        <v>43</v>
      </c>
      <c r="H279" s="32" t="s">
        <v>59</v>
      </c>
      <c r="I279" s="396"/>
      <c r="J279" s="32">
        <v>1</v>
      </c>
      <c r="K279" s="113">
        <v>3000</v>
      </c>
      <c r="L279" s="114" t="str">
        <f t="shared" si="1"/>
        <v/>
      </c>
      <c r="M279" s="298" t="s">
        <v>47</v>
      </c>
      <c r="N279" s="223"/>
      <c r="O279" s="239"/>
      <c r="P279" s="218"/>
      <c r="R279" s="17"/>
    </row>
    <row r="280" spans="1:18" ht="18" customHeight="1">
      <c r="A280" s="8"/>
      <c r="B280" s="32">
        <v>1509</v>
      </c>
      <c r="C280" s="37" t="s">
        <v>35</v>
      </c>
      <c r="D280" s="37" t="s">
        <v>72</v>
      </c>
      <c r="E280" s="37" t="s">
        <v>923</v>
      </c>
      <c r="F280" s="679"/>
      <c r="G280" s="32" t="s">
        <v>43</v>
      </c>
      <c r="H280" s="32" t="s">
        <v>75</v>
      </c>
      <c r="I280" s="396"/>
      <c r="J280" s="32">
        <v>1</v>
      </c>
      <c r="K280" s="113">
        <v>3500</v>
      </c>
      <c r="L280" s="114" t="str">
        <f t="shared" si="1"/>
        <v/>
      </c>
      <c r="M280" s="298" t="s">
        <v>47</v>
      </c>
      <c r="N280" s="223"/>
      <c r="O280" s="239"/>
      <c r="P280" s="218"/>
      <c r="R280" s="17"/>
    </row>
    <row r="281" spans="1:18" ht="18" customHeight="1">
      <c r="A281" s="8"/>
      <c r="B281" s="32">
        <v>1509</v>
      </c>
      <c r="C281" s="37" t="s">
        <v>35</v>
      </c>
      <c r="D281" s="37" t="s">
        <v>89</v>
      </c>
      <c r="E281" s="37" t="s">
        <v>925</v>
      </c>
      <c r="F281" s="679"/>
      <c r="G281" s="32" t="s">
        <v>43</v>
      </c>
      <c r="H281" s="32" t="s">
        <v>91</v>
      </c>
      <c r="I281" s="226" t="s">
        <v>193</v>
      </c>
      <c r="J281" s="32">
        <v>1</v>
      </c>
      <c r="K281" s="113">
        <v>3500</v>
      </c>
      <c r="L281" s="114" t="str">
        <f t="shared" si="1"/>
        <v/>
      </c>
      <c r="M281" s="298" t="s">
        <v>47</v>
      </c>
      <c r="N281" s="223"/>
      <c r="O281" s="239"/>
      <c r="P281" s="218"/>
      <c r="R281" s="17"/>
    </row>
    <row r="282" spans="1:18" ht="18" customHeight="1">
      <c r="A282" s="8"/>
      <c r="B282" s="32">
        <v>1509</v>
      </c>
      <c r="C282" s="37" t="s">
        <v>35</v>
      </c>
      <c r="D282" s="37" t="s">
        <v>31</v>
      </c>
      <c r="E282" s="37" t="s">
        <v>928</v>
      </c>
      <c r="F282" s="679"/>
      <c r="G282" s="32" t="s">
        <v>43</v>
      </c>
      <c r="H282" s="32" t="s">
        <v>81</v>
      </c>
      <c r="I282" s="399"/>
      <c r="J282" s="32">
        <v>1</v>
      </c>
      <c r="K282" s="113">
        <v>3500</v>
      </c>
      <c r="L282" s="114" t="str">
        <f t="shared" si="1"/>
        <v/>
      </c>
      <c r="M282" s="298" t="s">
        <v>47</v>
      </c>
      <c r="N282" s="223"/>
      <c r="O282" s="239"/>
      <c r="P282" s="218"/>
      <c r="R282" s="17"/>
    </row>
    <row r="283" spans="1:18" ht="18" customHeight="1">
      <c r="A283" s="8"/>
      <c r="B283" s="32">
        <v>1509</v>
      </c>
      <c r="C283" s="37" t="s">
        <v>35</v>
      </c>
      <c r="D283" s="37" t="s">
        <v>84</v>
      </c>
      <c r="E283" s="37" t="s">
        <v>932</v>
      </c>
      <c r="F283" s="679"/>
      <c r="G283" s="32" t="s">
        <v>43</v>
      </c>
      <c r="H283" s="32" t="s">
        <v>86</v>
      </c>
      <c r="I283" s="399"/>
      <c r="J283" s="32">
        <v>1</v>
      </c>
      <c r="K283" s="113">
        <v>3900</v>
      </c>
      <c r="L283" s="114" t="str">
        <f t="shared" si="1"/>
        <v/>
      </c>
      <c r="M283" s="298" t="s">
        <v>47</v>
      </c>
      <c r="N283" s="223"/>
      <c r="O283" s="239"/>
      <c r="P283" s="218"/>
      <c r="R283" s="17"/>
    </row>
    <row r="284" spans="1:18" ht="18" customHeight="1">
      <c r="A284" s="8"/>
      <c r="B284" s="32">
        <v>1509</v>
      </c>
      <c r="C284" s="37" t="s">
        <v>35</v>
      </c>
      <c r="D284" s="37" t="s">
        <v>76</v>
      </c>
      <c r="E284" s="37" t="s">
        <v>934</v>
      </c>
      <c r="F284" s="679"/>
      <c r="G284" s="32" t="s">
        <v>43</v>
      </c>
      <c r="H284" s="32" t="s">
        <v>88</v>
      </c>
      <c r="I284" s="399"/>
      <c r="J284" s="32">
        <v>1</v>
      </c>
      <c r="K284" s="113">
        <v>3900</v>
      </c>
      <c r="L284" s="114" t="str">
        <f t="shared" si="1"/>
        <v/>
      </c>
      <c r="M284" s="298" t="s">
        <v>47</v>
      </c>
      <c r="N284" s="223"/>
      <c r="O284" s="239"/>
      <c r="P284" s="218"/>
      <c r="R284" s="17"/>
    </row>
    <row r="285" spans="1:18" ht="18" customHeight="1">
      <c r="A285" s="8"/>
      <c r="B285" s="100">
        <v>1509</v>
      </c>
      <c r="C285" s="40" t="s">
        <v>35</v>
      </c>
      <c r="D285" s="41" t="s">
        <v>94</v>
      </c>
      <c r="E285" s="40" t="s">
        <v>937</v>
      </c>
      <c r="F285" s="696"/>
      <c r="G285" s="100" t="s">
        <v>43</v>
      </c>
      <c r="H285" s="38" t="s">
        <v>98</v>
      </c>
      <c r="I285" s="162" t="s">
        <v>193</v>
      </c>
      <c r="J285" s="38">
        <v>1</v>
      </c>
      <c r="K285" s="84">
        <v>3900</v>
      </c>
      <c r="L285" s="169" t="str">
        <f t="shared" si="1"/>
        <v/>
      </c>
      <c r="M285" s="165" t="s">
        <v>47</v>
      </c>
      <c r="N285" s="224"/>
      <c r="O285" s="239"/>
      <c r="P285" s="218"/>
      <c r="R285" s="17"/>
    </row>
    <row r="286" spans="1:18" ht="18" customHeight="1">
      <c r="A286" s="8"/>
      <c r="B286" s="21">
        <v>1601</v>
      </c>
      <c r="C286" s="20" t="s">
        <v>92</v>
      </c>
      <c r="D286" s="25" t="s">
        <v>36</v>
      </c>
      <c r="E286" s="25" t="s">
        <v>939</v>
      </c>
      <c r="F286" s="678" t="s">
        <v>1488</v>
      </c>
      <c r="G286" s="21" t="s">
        <v>121</v>
      </c>
      <c r="H286" s="22" t="s">
        <v>45</v>
      </c>
      <c r="I286" s="400" t="s">
        <v>941</v>
      </c>
      <c r="J286" s="226">
        <v>1</v>
      </c>
      <c r="K286" s="255">
        <v>2800</v>
      </c>
      <c r="L286" s="363" t="str">
        <f t="shared" si="1"/>
        <v/>
      </c>
      <c r="M286" s="335" t="s">
        <v>47</v>
      </c>
      <c r="N286" s="79"/>
      <c r="R286" s="17"/>
    </row>
    <row r="287" spans="1:18" ht="18" customHeight="1">
      <c r="A287" s="8"/>
      <c r="B287" s="36">
        <v>1601</v>
      </c>
      <c r="C287" s="37" t="s">
        <v>92</v>
      </c>
      <c r="D287" s="37" t="s">
        <v>48</v>
      </c>
      <c r="E287" s="37" t="s">
        <v>943</v>
      </c>
      <c r="F287" s="679"/>
      <c r="G287" s="36" t="s">
        <v>121</v>
      </c>
      <c r="H287" s="32" t="s">
        <v>54</v>
      </c>
      <c r="I287" s="124" t="s">
        <v>941</v>
      </c>
      <c r="J287" s="190">
        <v>1</v>
      </c>
      <c r="K287" s="126">
        <v>3200</v>
      </c>
      <c r="L287" s="312" t="str">
        <f t="shared" si="1"/>
        <v/>
      </c>
      <c r="M287" s="335" t="s">
        <v>47</v>
      </c>
      <c r="N287" s="118"/>
      <c r="R287" s="17"/>
    </row>
    <row r="288" spans="1:18" ht="18" customHeight="1">
      <c r="A288" s="8"/>
      <c r="B288" s="36">
        <v>1601</v>
      </c>
      <c r="C288" s="37" t="s">
        <v>92</v>
      </c>
      <c r="D288" s="37" t="s">
        <v>60</v>
      </c>
      <c r="E288" s="37" t="s">
        <v>945</v>
      </c>
      <c r="F288" s="679"/>
      <c r="G288" s="36" t="s">
        <v>121</v>
      </c>
      <c r="H288" s="32" t="s">
        <v>64</v>
      </c>
      <c r="I288" s="54" t="s">
        <v>948</v>
      </c>
      <c r="J288" s="190">
        <v>1</v>
      </c>
      <c r="K288" s="126">
        <v>3200</v>
      </c>
      <c r="L288" s="312" t="str">
        <f t="shared" si="1"/>
        <v/>
      </c>
      <c r="M288" s="335" t="s">
        <v>47</v>
      </c>
      <c r="N288" s="118"/>
      <c r="R288" s="17"/>
    </row>
    <row r="289" spans="1:18" ht="18" customHeight="1">
      <c r="A289" s="8"/>
      <c r="B289" s="36">
        <v>1601</v>
      </c>
      <c r="C289" s="37" t="s">
        <v>92</v>
      </c>
      <c r="D289" s="37" t="s">
        <v>57</v>
      </c>
      <c r="E289" s="37" t="s">
        <v>949</v>
      </c>
      <c r="F289" s="679"/>
      <c r="G289" s="36" t="s">
        <v>121</v>
      </c>
      <c r="H289" s="32" t="s">
        <v>59</v>
      </c>
      <c r="I289" s="401"/>
      <c r="J289" s="190">
        <v>1</v>
      </c>
      <c r="K289" s="126">
        <v>3200</v>
      </c>
      <c r="L289" s="312" t="str">
        <f t="shared" si="1"/>
        <v/>
      </c>
      <c r="M289" s="335" t="s">
        <v>47</v>
      </c>
      <c r="N289" s="118"/>
      <c r="R289" s="17"/>
    </row>
    <row r="290" spans="1:18" ht="18" customHeight="1">
      <c r="A290" s="8"/>
      <c r="B290" s="36">
        <v>1601</v>
      </c>
      <c r="C290" s="37" t="s">
        <v>92</v>
      </c>
      <c r="D290" s="37" t="s">
        <v>72</v>
      </c>
      <c r="E290" s="37" t="s">
        <v>952</v>
      </c>
      <c r="F290" s="679"/>
      <c r="G290" s="36" t="s">
        <v>121</v>
      </c>
      <c r="H290" s="32" t="s">
        <v>75</v>
      </c>
      <c r="I290" s="401"/>
      <c r="J290" s="190">
        <v>1</v>
      </c>
      <c r="K290" s="126">
        <v>3500</v>
      </c>
      <c r="L290" s="312" t="str">
        <f t="shared" si="1"/>
        <v/>
      </c>
      <c r="M290" s="335" t="s">
        <v>47</v>
      </c>
      <c r="N290" s="118"/>
      <c r="R290" s="17"/>
    </row>
    <row r="291" spans="1:18" ht="18" customHeight="1">
      <c r="A291" s="8"/>
      <c r="B291" s="36">
        <v>1601</v>
      </c>
      <c r="C291" s="37" t="s">
        <v>92</v>
      </c>
      <c r="D291" s="37" t="s">
        <v>31</v>
      </c>
      <c r="E291" s="37" t="s">
        <v>954</v>
      </c>
      <c r="F291" s="679"/>
      <c r="G291" s="36" t="s">
        <v>121</v>
      </c>
      <c r="H291" s="32" t="s">
        <v>81</v>
      </c>
      <c r="I291" s="401"/>
      <c r="J291" s="190">
        <v>1</v>
      </c>
      <c r="K291" s="126">
        <v>3500</v>
      </c>
      <c r="L291" s="312" t="str">
        <f t="shared" si="1"/>
        <v/>
      </c>
      <c r="M291" s="335" t="s">
        <v>47</v>
      </c>
      <c r="N291" s="118"/>
      <c r="R291" s="17"/>
    </row>
    <row r="292" spans="1:18" ht="18" customHeight="1">
      <c r="A292" s="8"/>
      <c r="B292" s="36">
        <v>1601</v>
      </c>
      <c r="C292" s="37" t="s">
        <v>92</v>
      </c>
      <c r="D292" s="37" t="s">
        <v>84</v>
      </c>
      <c r="E292" s="37" t="s">
        <v>957</v>
      </c>
      <c r="F292" s="679"/>
      <c r="G292" s="36" t="s">
        <v>121</v>
      </c>
      <c r="H292" s="32" t="s">
        <v>86</v>
      </c>
      <c r="I292" s="401"/>
      <c r="J292" s="190">
        <v>1</v>
      </c>
      <c r="K292" s="126">
        <v>3800</v>
      </c>
      <c r="L292" s="312" t="str">
        <f t="shared" si="1"/>
        <v/>
      </c>
      <c r="M292" s="335" t="s">
        <v>47</v>
      </c>
      <c r="N292" s="118"/>
      <c r="R292" s="17"/>
    </row>
    <row r="293" spans="1:18" ht="18" customHeight="1">
      <c r="A293" s="8"/>
      <c r="B293" s="36">
        <v>1601</v>
      </c>
      <c r="C293" s="37" t="s">
        <v>92</v>
      </c>
      <c r="D293" s="37" t="s">
        <v>76</v>
      </c>
      <c r="E293" s="37" t="s">
        <v>959</v>
      </c>
      <c r="F293" s="679"/>
      <c r="G293" s="36" t="s">
        <v>121</v>
      </c>
      <c r="H293" s="32" t="s">
        <v>88</v>
      </c>
      <c r="I293" s="401"/>
      <c r="J293" s="190">
        <v>1</v>
      </c>
      <c r="K293" s="126">
        <v>3800</v>
      </c>
      <c r="L293" s="312" t="str">
        <f t="shared" si="1"/>
        <v/>
      </c>
      <c r="M293" s="335" t="s">
        <v>47</v>
      </c>
      <c r="N293" s="118"/>
      <c r="R293" s="17"/>
    </row>
    <row r="294" spans="1:18" ht="18" customHeight="1">
      <c r="A294" s="8"/>
      <c r="B294" s="36">
        <v>1601</v>
      </c>
      <c r="C294" s="37" t="s">
        <v>92</v>
      </c>
      <c r="D294" s="99" t="s">
        <v>94</v>
      </c>
      <c r="E294" s="37" t="s">
        <v>962</v>
      </c>
      <c r="F294" s="696"/>
      <c r="G294" s="36" t="s">
        <v>121</v>
      </c>
      <c r="H294" s="32" t="s">
        <v>98</v>
      </c>
      <c r="I294" s="401"/>
      <c r="J294" s="190">
        <v>1</v>
      </c>
      <c r="K294" s="126">
        <v>3800</v>
      </c>
      <c r="L294" s="312" t="str">
        <f t="shared" si="1"/>
        <v/>
      </c>
      <c r="M294" s="335" t="s">
        <v>47</v>
      </c>
      <c r="N294" s="118"/>
      <c r="R294" s="17"/>
    </row>
    <row r="295" spans="1:18" ht="18" customHeight="1">
      <c r="A295" s="8"/>
      <c r="B295" s="36">
        <v>1601</v>
      </c>
      <c r="C295" s="37" t="s">
        <v>554</v>
      </c>
      <c r="D295" s="37" t="s">
        <v>36</v>
      </c>
      <c r="E295" s="37" t="s">
        <v>964</v>
      </c>
      <c r="F295" s="711" t="s">
        <v>1488</v>
      </c>
      <c r="G295" s="36" t="s">
        <v>556</v>
      </c>
      <c r="H295" s="32" t="s">
        <v>45</v>
      </c>
      <c r="I295" s="187" t="s">
        <v>941</v>
      </c>
      <c r="J295" s="190">
        <v>1</v>
      </c>
      <c r="K295" s="126">
        <v>2800</v>
      </c>
      <c r="L295" s="312" t="str">
        <f t="shared" si="1"/>
        <v/>
      </c>
      <c r="M295" s="335" t="s">
        <v>47</v>
      </c>
      <c r="N295" s="118"/>
      <c r="R295" s="17"/>
    </row>
    <row r="296" spans="1:18" ht="18" customHeight="1">
      <c r="A296" s="8"/>
      <c r="B296" s="36">
        <v>1601</v>
      </c>
      <c r="C296" s="37" t="s">
        <v>554</v>
      </c>
      <c r="D296" s="37" t="s">
        <v>48</v>
      </c>
      <c r="E296" s="37" t="s">
        <v>966</v>
      </c>
      <c r="F296" s="712"/>
      <c r="G296" s="36" t="s">
        <v>556</v>
      </c>
      <c r="H296" s="32" t="s">
        <v>54</v>
      </c>
      <c r="I296" s="124" t="s">
        <v>941</v>
      </c>
      <c r="J296" s="190">
        <v>1</v>
      </c>
      <c r="K296" s="126">
        <v>3200</v>
      </c>
      <c r="L296" s="312" t="str">
        <f t="shared" si="1"/>
        <v/>
      </c>
      <c r="M296" s="335" t="s">
        <v>47</v>
      </c>
      <c r="N296" s="118"/>
      <c r="R296" s="17"/>
    </row>
    <row r="297" spans="1:18" ht="18" customHeight="1">
      <c r="A297" s="8"/>
      <c r="B297" s="36">
        <v>1601</v>
      </c>
      <c r="C297" s="37" t="s">
        <v>554</v>
      </c>
      <c r="D297" s="37" t="s">
        <v>60</v>
      </c>
      <c r="E297" s="37" t="s">
        <v>969</v>
      </c>
      <c r="F297" s="712"/>
      <c r="G297" s="36" t="s">
        <v>556</v>
      </c>
      <c r="H297" s="32" t="s">
        <v>64</v>
      </c>
      <c r="I297" s="54" t="s">
        <v>948</v>
      </c>
      <c r="J297" s="190">
        <v>1</v>
      </c>
      <c r="K297" s="126">
        <v>3200</v>
      </c>
      <c r="L297" s="312" t="str">
        <f t="shared" si="1"/>
        <v/>
      </c>
      <c r="M297" s="335" t="s">
        <v>47</v>
      </c>
      <c r="N297" s="118"/>
      <c r="R297" s="17"/>
    </row>
    <row r="298" spans="1:18" ht="18" customHeight="1">
      <c r="A298" s="8"/>
      <c r="B298" s="36">
        <v>1601</v>
      </c>
      <c r="C298" s="37" t="s">
        <v>554</v>
      </c>
      <c r="D298" s="37" t="s">
        <v>57</v>
      </c>
      <c r="E298" s="37" t="s">
        <v>972</v>
      </c>
      <c r="F298" s="712"/>
      <c r="G298" s="36" t="s">
        <v>556</v>
      </c>
      <c r="H298" s="32" t="s">
        <v>59</v>
      </c>
      <c r="I298" s="404"/>
      <c r="J298" s="190">
        <v>1</v>
      </c>
      <c r="K298" s="126">
        <v>3200</v>
      </c>
      <c r="L298" s="312" t="str">
        <f t="shared" si="1"/>
        <v/>
      </c>
      <c r="M298" s="335" t="s">
        <v>47</v>
      </c>
      <c r="N298" s="118"/>
      <c r="R298" s="17"/>
    </row>
    <row r="299" spans="1:18" ht="18" customHeight="1">
      <c r="A299" s="8"/>
      <c r="B299" s="36">
        <v>1601</v>
      </c>
      <c r="C299" s="37" t="s">
        <v>554</v>
      </c>
      <c r="D299" s="37" t="s">
        <v>72</v>
      </c>
      <c r="E299" s="37" t="s">
        <v>975</v>
      </c>
      <c r="F299" s="712"/>
      <c r="G299" s="36" t="s">
        <v>556</v>
      </c>
      <c r="H299" s="32" t="s">
        <v>75</v>
      </c>
      <c r="I299" s="404"/>
      <c r="J299" s="190">
        <v>1</v>
      </c>
      <c r="K299" s="126">
        <v>3500</v>
      </c>
      <c r="L299" s="312" t="str">
        <f t="shared" si="1"/>
        <v/>
      </c>
      <c r="M299" s="335" t="s">
        <v>47</v>
      </c>
      <c r="N299" s="118"/>
      <c r="R299" s="17"/>
    </row>
    <row r="300" spans="1:18" ht="18" customHeight="1">
      <c r="A300" s="8"/>
      <c r="B300" s="36">
        <v>1601</v>
      </c>
      <c r="C300" s="37" t="s">
        <v>554</v>
      </c>
      <c r="D300" s="37" t="s">
        <v>31</v>
      </c>
      <c r="E300" s="37" t="s">
        <v>977</v>
      </c>
      <c r="F300" s="712"/>
      <c r="G300" s="36" t="s">
        <v>556</v>
      </c>
      <c r="H300" s="32" t="s">
        <v>81</v>
      </c>
      <c r="I300" s="404"/>
      <c r="J300" s="190">
        <v>1</v>
      </c>
      <c r="K300" s="126">
        <v>3500</v>
      </c>
      <c r="L300" s="312" t="str">
        <f t="shared" si="1"/>
        <v/>
      </c>
      <c r="M300" s="335" t="s">
        <v>47</v>
      </c>
      <c r="N300" s="118"/>
      <c r="R300" s="17"/>
    </row>
    <row r="301" spans="1:18" ht="18" customHeight="1">
      <c r="A301" s="8"/>
      <c r="B301" s="36">
        <v>1601</v>
      </c>
      <c r="C301" s="37" t="s">
        <v>554</v>
      </c>
      <c r="D301" s="37" t="s">
        <v>84</v>
      </c>
      <c r="E301" s="37" t="s">
        <v>980</v>
      </c>
      <c r="F301" s="712"/>
      <c r="G301" s="36" t="s">
        <v>556</v>
      </c>
      <c r="H301" s="32" t="s">
        <v>86</v>
      </c>
      <c r="I301" s="404"/>
      <c r="J301" s="190">
        <v>1</v>
      </c>
      <c r="K301" s="126">
        <v>3800</v>
      </c>
      <c r="L301" s="312" t="str">
        <f t="shared" si="1"/>
        <v/>
      </c>
      <c r="M301" s="335" t="s">
        <v>47</v>
      </c>
      <c r="N301" s="118"/>
      <c r="R301" s="17"/>
    </row>
    <row r="302" spans="1:18" ht="18" customHeight="1">
      <c r="A302" s="8"/>
      <c r="B302" s="36">
        <v>1601</v>
      </c>
      <c r="C302" s="37" t="s">
        <v>554</v>
      </c>
      <c r="D302" s="37" t="s">
        <v>76</v>
      </c>
      <c r="E302" s="37" t="s">
        <v>982</v>
      </c>
      <c r="F302" s="712"/>
      <c r="G302" s="36" t="s">
        <v>556</v>
      </c>
      <c r="H302" s="32" t="s">
        <v>88</v>
      </c>
      <c r="I302" s="404"/>
      <c r="J302" s="190">
        <v>1</v>
      </c>
      <c r="K302" s="126">
        <v>3800</v>
      </c>
      <c r="L302" s="312" t="str">
        <f t="shared" si="1"/>
        <v/>
      </c>
      <c r="M302" s="335" t="s">
        <v>47</v>
      </c>
      <c r="N302" s="118"/>
      <c r="R302" s="17"/>
    </row>
    <row r="303" spans="1:18" ht="18" customHeight="1">
      <c r="A303" s="8"/>
      <c r="B303" s="36">
        <v>1601</v>
      </c>
      <c r="C303" s="37" t="s">
        <v>554</v>
      </c>
      <c r="D303" s="99" t="s">
        <v>94</v>
      </c>
      <c r="E303" s="37" t="s">
        <v>985</v>
      </c>
      <c r="F303" s="713"/>
      <c r="G303" s="36" t="s">
        <v>556</v>
      </c>
      <c r="H303" s="32" t="s">
        <v>98</v>
      </c>
      <c r="I303" s="404"/>
      <c r="J303" s="190">
        <v>1</v>
      </c>
      <c r="K303" s="126">
        <v>3800</v>
      </c>
      <c r="L303" s="312" t="str">
        <f t="shared" si="1"/>
        <v/>
      </c>
      <c r="M303" s="335" t="s">
        <v>47</v>
      </c>
      <c r="N303" s="118"/>
      <c r="R303" s="17"/>
    </row>
    <row r="304" spans="1:18" ht="18" customHeight="1">
      <c r="A304" s="8"/>
      <c r="B304" s="36">
        <v>1601</v>
      </c>
      <c r="C304" s="37" t="s">
        <v>987</v>
      </c>
      <c r="D304" s="37" t="s">
        <v>36</v>
      </c>
      <c r="E304" s="37" t="s">
        <v>988</v>
      </c>
      <c r="F304" s="718" t="s">
        <v>1488</v>
      </c>
      <c r="G304" s="36" t="s">
        <v>789</v>
      </c>
      <c r="H304" s="32" t="s">
        <v>45</v>
      </c>
      <c r="I304" s="187" t="s">
        <v>941</v>
      </c>
      <c r="J304" s="190">
        <v>1</v>
      </c>
      <c r="K304" s="126">
        <v>2800</v>
      </c>
      <c r="L304" s="312" t="str">
        <f t="shared" si="1"/>
        <v/>
      </c>
      <c r="M304" s="335" t="s">
        <v>47</v>
      </c>
      <c r="N304" s="118"/>
      <c r="R304" s="17"/>
    </row>
    <row r="305" spans="1:18" ht="18" customHeight="1">
      <c r="A305" s="8"/>
      <c r="B305" s="36">
        <v>1601</v>
      </c>
      <c r="C305" s="37" t="s">
        <v>987</v>
      </c>
      <c r="D305" s="37" t="s">
        <v>48</v>
      </c>
      <c r="E305" s="37" t="s">
        <v>991</v>
      </c>
      <c r="F305" s="689"/>
      <c r="G305" s="36" t="s">
        <v>789</v>
      </c>
      <c r="H305" s="32" t="s">
        <v>54</v>
      </c>
      <c r="I305" s="124" t="s">
        <v>941</v>
      </c>
      <c r="J305" s="190">
        <v>1</v>
      </c>
      <c r="K305" s="126">
        <v>3200</v>
      </c>
      <c r="L305" s="312" t="str">
        <f t="shared" si="1"/>
        <v/>
      </c>
      <c r="M305" s="335" t="s">
        <v>47</v>
      </c>
      <c r="N305" s="118"/>
      <c r="R305" s="17"/>
    </row>
    <row r="306" spans="1:18" ht="18" customHeight="1">
      <c r="A306" s="8"/>
      <c r="B306" s="36">
        <v>1601</v>
      </c>
      <c r="C306" s="37" t="s">
        <v>987</v>
      </c>
      <c r="D306" s="37" t="s">
        <v>60</v>
      </c>
      <c r="E306" s="37" t="s">
        <v>994</v>
      </c>
      <c r="F306" s="689"/>
      <c r="G306" s="36" t="s">
        <v>789</v>
      </c>
      <c r="H306" s="32" t="s">
        <v>64</v>
      </c>
      <c r="I306" s="54" t="s">
        <v>948</v>
      </c>
      <c r="J306" s="190">
        <v>1</v>
      </c>
      <c r="K306" s="126">
        <v>3200</v>
      </c>
      <c r="L306" s="312" t="str">
        <f t="shared" si="1"/>
        <v/>
      </c>
      <c r="M306" s="335" t="s">
        <v>47</v>
      </c>
      <c r="N306" s="118"/>
      <c r="R306" s="17"/>
    </row>
    <row r="307" spans="1:18" ht="18" customHeight="1">
      <c r="A307" s="8"/>
      <c r="B307" s="36">
        <v>1601</v>
      </c>
      <c r="C307" s="37" t="s">
        <v>987</v>
      </c>
      <c r="D307" s="37" t="s">
        <v>57</v>
      </c>
      <c r="E307" s="37" t="s">
        <v>998</v>
      </c>
      <c r="F307" s="689"/>
      <c r="G307" s="36" t="s">
        <v>789</v>
      </c>
      <c r="H307" s="32" t="s">
        <v>59</v>
      </c>
      <c r="I307" s="54" t="s">
        <v>948</v>
      </c>
      <c r="J307" s="190">
        <v>1</v>
      </c>
      <c r="K307" s="126">
        <v>3200</v>
      </c>
      <c r="L307" s="312" t="str">
        <f t="shared" si="1"/>
        <v/>
      </c>
      <c r="M307" s="335" t="s">
        <v>47</v>
      </c>
      <c r="N307" s="118"/>
      <c r="R307" s="17"/>
    </row>
    <row r="308" spans="1:18" ht="18" customHeight="1">
      <c r="A308" s="8"/>
      <c r="B308" s="36">
        <v>1601</v>
      </c>
      <c r="C308" s="37" t="s">
        <v>987</v>
      </c>
      <c r="D308" s="37" t="s">
        <v>72</v>
      </c>
      <c r="E308" s="37" t="s">
        <v>999</v>
      </c>
      <c r="F308" s="689"/>
      <c r="G308" s="36" t="s">
        <v>789</v>
      </c>
      <c r="H308" s="32" t="s">
        <v>75</v>
      </c>
      <c r="I308" s="413"/>
      <c r="J308" s="190">
        <v>1</v>
      </c>
      <c r="K308" s="126">
        <v>3500</v>
      </c>
      <c r="L308" s="312" t="str">
        <f t="shared" si="1"/>
        <v/>
      </c>
      <c r="M308" s="335" t="s">
        <v>47</v>
      </c>
      <c r="N308" s="118"/>
      <c r="R308" s="17"/>
    </row>
    <row r="309" spans="1:18" ht="18" customHeight="1">
      <c r="A309" s="8"/>
      <c r="B309" s="36">
        <v>1601</v>
      </c>
      <c r="C309" s="37" t="s">
        <v>987</v>
      </c>
      <c r="D309" s="37" t="s">
        <v>31</v>
      </c>
      <c r="E309" s="37" t="s">
        <v>1002</v>
      </c>
      <c r="F309" s="689"/>
      <c r="G309" s="36" t="s">
        <v>789</v>
      </c>
      <c r="H309" s="32" t="s">
        <v>81</v>
      </c>
      <c r="I309" s="413"/>
      <c r="J309" s="190">
        <v>1</v>
      </c>
      <c r="K309" s="126">
        <v>3500</v>
      </c>
      <c r="L309" s="312" t="str">
        <f t="shared" si="1"/>
        <v/>
      </c>
      <c r="M309" s="335" t="s">
        <v>47</v>
      </c>
      <c r="N309" s="118"/>
      <c r="R309" s="17"/>
    </row>
    <row r="310" spans="1:18" ht="18" customHeight="1">
      <c r="A310" s="8"/>
      <c r="B310" s="36">
        <v>1601</v>
      </c>
      <c r="C310" s="37" t="s">
        <v>987</v>
      </c>
      <c r="D310" s="37" t="s">
        <v>84</v>
      </c>
      <c r="E310" s="37" t="s">
        <v>1004</v>
      </c>
      <c r="F310" s="689"/>
      <c r="G310" s="36" t="s">
        <v>789</v>
      </c>
      <c r="H310" s="32" t="s">
        <v>86</v>
      </c>
      <c r="I310" s="413"/>
      <c r="J310" s="190">
        <v>1</v>
      </c>
      <c r="K310" s="126">
        <v>3800</v>
      </c>
      <c r="L310" s="312" t="str">
        <f t="shared" si="1"/>
        <v/>
      </c>
      <c r="M310" s="335" t="s">
        <v>47</v>
      </c>
      <c r="N310" s="118"/>
      <c r="R310" s="17"/>
    </row>
    <row r="311" spans="1:18" ht="18" customHeight="1">
      <c r="A311" s="8"/>
      <c r="B311" s="36">
        <v>1601</v>
      </c>
      <c r="C311" s="37" t="s">
        <v>987</v>
      </c>
      <c r="D311" s="37" t="s">
        <v>76</v>
      </c>
      <c r="E311" s="37" t="s">
        <v>1007</v>
      </c>
      <c r="F311" s="689"/>
      <c r="G311" s="36" t="s">
        <v>789</v>
      </c>
      <c r="H311" s="32" t="s">
        <v>88</v>
      </c>
      <c r="I311" s="413"/>
      <c r="J311" s="190">
        <v>1</v>
      </c>
      <c r="K311" s="126">
        <v>3800</v>
      </c>
      <c r="L311" s="312" t="str">
        <f t="shared" si="1"/>
        <v/>
      </c>
      <c r="M311" s="335" t="s">
        <v>47</v>
      </c>
      <c r="N311" s="118"/>
      <c r="R311" s="17"/>
    </row>
    <row r="312" spans="1:18" ht="18" customHeight="1">
      <c r="A312" s="8"/>
      <c r="B312" s="133">
        <v>1601</v>
      </c>
      <c r="C312" s="37" t="s">
        <v>987</v>
      </c>
      <c r="D312" s="40" t="s">
        <v>94</v>
      </c>
      <c r="E312" s="40" t="s">
        <v>1010</v>
      </c>
      <c r="F312" s="700"/>
      <c r="G312" s="38" t="s">
        <v>789</v>
      </c>
      <c r="H312" s="38" t="s">
        <v>98</v>
      </c>
      <c r="I312" s="414"/>
      <c r="J312" s="373">
        <v>1</v>
      </c>
      <c r="K312" s="147">
        <v>3800</v>
      </c>
      <c r="L312" s="374" t="str">
        <f t="shared" si="1"/>
        <v/>
      </c>
      <c r="M312" s="165" t="s">
        <v>47</v>
      </c>
      <c r="N312" s="88"/>
      <c r="R312" s="17"/>
    </row>
    <row r="313" spans="1:18" ht="18" customHeight="1">
      <c r="A313" s="236"/>
      <c r="B313" s="21">
        <v>1109</v>
      </c>
      <c r="C313" s="25" t="s">
        <v>1014</v>
      </c>
      <c r="D313" s="25" t="s">
        <v>36</v>
      </c>
      <c r="E313" s="171">
        <v>4589750310370</v>
      </c>
      <c r="F313" s="722" t="s">
        <v>1489</v>
      </c>
      <c r="G313" s="150" t="s">
        <v>1015</v>
      </c>
      <c r="H313" s="21" t="s">
        <v>45</v>
      </c>
      <c r="I313" s="21"/>
      <c r="J313" s="21">
        <v>1</v>
      </c>
      <c r="K313" s="91">
        <v>3800</v>
      </c>
      <c r="L313" s="222" t="str">
        <f t="shared" si="1"/>
        <v/>
      </c>
      <c r="M313" s="335" t="s">
        <v>47</v>
      </c>
      <c r="N313" s="79"/>
      <c r="R313" s="17"/>
    </row>
    <row r="314" spans="1:18" ht="18" customHeight="1">
      <c r="A314" s="236"/>
      <c r="B314" s="32">
        <v>1109</v>
      </c>
      <c r="C314" s="37" t="s">
        <v>1014</v>
      </c>
      <c r="D314" s="37" t="s">
        <v>48</v>
      </c>
      <c r="E314" s="415">
        <v>4589750310387</v>
      </c>
      <c r="F314" s="712"/>
      <c r="G314" s="32" t="s">
        <v>1015</v>
      </c>
      <c r="H314" s="32" t="s">
        <v>54</v>
      </c>
      <c r="I314" s="32"/>
      <c r="J314" s="32">
        <v>1</v>
      </c>
      <c r="K314" s="113">
        <v>3800</v>
      </c>
      <c r="L314" s="114" t="str">
        <f t="shared" si="1"/>
        <v/>
      </c>
      <c r="M314" s="298" t="s">
        <v>47</v>
      </c>
      <c r="N314" s="223"/>
      <c r="R314" s="17"/>
    </row>
    <row r="315" spans="1:18" ht="18" customHeight="1">
      <c r="A315" s="236"/>
      <c r="B315" s="32">
        <v>1109</v>
      </c>
      <c r="C315" s="37" t="s">
        <v>1014</v>
      </c>
      <c r="D315" s="37" t="s">
        <v>57</v>
      </c>
      <c r="E315" s="221">
        <v>4589750310394</v>
      </c>
      <c r="F315" s="712"/>
      <c r="G315" s="22" t="s">
        <v>1015</v>
      </c>
      <c r="H315" s="32" t="s">
        <v>59</v>
      </c>
      <c r="I315" s="32"/>
      <c r="J315" s="32">
        <v>1</v>
      </c>
      <c r="K315" s="113">
        <v>3800</v>
      </c>
      <c r="L315" s="114" t="str">
        <f t="shared" si="1"/>
        <v/>
      </c>
      <c r="M315" s="298" t="s">
        <v>47</v>
      </c>
      <c r="N315" s="223"/>
      <c r="R315" s="17"/>
    </row>
    <row r="316" spans="1:18" ht="18" customHeight="1">
      <c r="A316" s="236"/>
      <c r="B316" s="32">
        <v>1109</v>
      </c>
      <c r="C316" s="37" t="s">
        <v>1014</v>
      </c>
      <c r="D316" s="37" t="s">
        <v>72</v>
      </c>
      <c r="E316" s="221">
        <v>4589750310400</v>
      </c>
      <c r="F316" s="713"/>
      <c r="G316" s="22" t="s">
        <v>1015</v>
      </c>
      <c r="H316" s="32" t="s">
        <v>75</v>
      </c>
      <c r="I316" s="32"/>
      <c r="J316" s="32">
        <v>1</v>
      </c>
      <c r="K316" s="113">
        <v>3800</v>
      </c>
      <c r="L316" s="114" t="str">
        <f t="shared" si="1"/>
        <v/>
      </c>
      <c r="M316" s="298" t="s">
        <v>47</v>
      </c>
      <c r="N316" s="223"/>
      <c r="R316" s="17"/>
    </row>
    <row r="317" spans="1:18" ht="18" customHeight="1">
      <c r="A317" s="236"/>
      <c r="B317" s="32">
        <v>1109</v>
      </c>
      <c r="C317" s="37" t="s">
        <v>1024</v>
      </c>
      <c r="D317" s="37" t="s">
        <v>36</v>
      </c>
      <c r="E317" s="167" t="s">
        <v>1025</v>
      </c>
      <c r="F317" s="715" t="s">
        <v>1489</v>
      </c>
      <c r="G317" s="32" t="s">
        <v>1026</v>
      </c>
      <c r="H317" s="32" t="s">
        <v>45</v>
      </c>
      <c r="I317" s="124"/>
      <c r="J317" s="32">
        <v>1</v>
      </c>
      <c r="K317" s="113">
        <v>3800</v>
      </c>
      <c r="L317" s="114" t="str">
        <f t="shared" si="1"/>
        <v/>
      </c>
      <c r="M317" s="298" t="s">
        <v>47</v>
      </c>
      <c r="N317" s="223"/>
      <c r="R317" s="17"/>
    </row>
    <row r="318" spans="1:18" ht="18" customHeight="1">
      <c r="A318" s="236"/>
      <c r="B318" s="32">
        <v>1109</v>
      </c>
      <c r="C318" s="37" t="s">
        <v>1024</v>
      </c>
      <c r="D318" s="37" t="s">
        <v>48</v>
      </c>
      <c r="E318" s="221" t="s">
        <v>1029</v>
      </c>
      <c r="F318" s="679"/>
      <c r="G318" s="32" t="s">
        <v>1026</v>
      </c>
      <c r="H318" s="32" t="s">
        <v>54</v>
      </c>
      <c r="I318" s="32"/>
      <c r="J318" s="32">
        <v>1</v>
      </c>
      <c r="K318" s="113">
        <v>3800</v>
      </c>
      <c r="L318" s="114" t="str">
        <f t="shared" si="1"/>
        <v/>
      </c>
      <c r="M318" s="298" t="s">
        <v>47</v>
      </c>
      <c r="N318" s="223"/>
      <c r="R318" s="17"/>
    </row>
    <row r="319" spans="1:18" ht="18" customHeight="1">
      <c r="A319" s="236"/>
      <c r="B319" s="32">
        <v>1109</v>
      </c>
      <c r="C319" s="37" t="s">
        <v>1024</v>
      </c>
      <c r="D319" s="37" t="s">
        <v>57</v>
      </c>
      <c r="E319" s="221" t="s">
        <v>1032</v>
      </c>
      <c r="F319" s="679"/>
      <c r="G319" s="32" t="s">
        <v>1026</v>
      </c>
      <c r="H319" s="32" t="s">
        <v>59</v>
      </c>
      <c r="I319" s="124"/>
      <c r="J319" s="32">
        <v>1</v>
      </c>
      <c r="K319" s="113">
        <v>3800</v>
      </c>
      <c r="L319" s="114" t="str">
        <f t="shared" si="1"/>
        <v/>
      </c>
      <c r="M319" s="298" t="s">
        <v>47</v>
      </c>
      <c r="N319" s="223"/>
      <c r="R319" s="17"/>
    </row>
    <row r="320" spans="1:18" ht="18" customHeight="1">
      <c r="A320" s="236"/>
      <c r="B320" s="38">
        <v>1109</v>
      </c>
      <c r="C320" s="40" t="s">
        <v>1024</v>
      </c>
      <c r="D320" s="40" t="s">
        <v>72</v>
      </c>
      <c r="E320" s="221" t="s">
        <v>1035</v>
      </c>
      <c r="F320" s="680"/>
      <c r="G320" s="38" t="s">
        <v>1026</v>
      </c>
      <c r="H320" s="38" t="s">
        <v>75</v>
      </c>
      <c r="I320" s="157"/>
      <c r="J320" s="38">
        <v>1</v>
      </c>
      <c r="K320" s="147">
        <v>3800</v>
      </c>
      <c r="L320" s="169" t="str">
        <f t="shared" si="1"/>
        <v/>
      </c>
      <c r="M320" s="165" t="s">
        <v>47</v>
      </c>
      <c r="N320" s="88"/>
      <c r="R320" s="17"/>
    </row>
    <row r="321" spans="1:18" ht="18" customHeight="1">
      <c r="A321" s="8"/>
      <c r="B321" s="22">
        <v>1606</v>
      </c>
      <c r="C321" s="20" t="s">
        <v>35</v>
      </c>
      <c r="D321" s="20" t="s">
        <v>32</v>
      </c>
      <c r="E321" s="25" t="s">
        <v>1038</v>
      </c>
      <c r="F321" s="684" t="s">
        <v>1490</v>
      </c>
      <c r="G321" s="22" t="s">
        <v>43</v>
      </c>
      <c r="H321" s="22" t="s">
        <v>46</v>
      </c>
      <c r="I321" s="422"/>
      <c r="J321" s="22">
        <v>1</v>
      </c>
      <c r="K321" s="73">
        <v>2600</v>
      </c>
      <c r="L321" s="75" t="str">
        <f t="shared" si="1"/>
        <v/>
      </c>
      <c r="M321" s="335" t="s">
        <v>47</v>
      </c>
      <c r="N321" s="79"/>
      <c r="P321" s="218"/>
      <c r="R321" s="17"/>
    </row>
    <row r="322" spans="1:18" ht="18" customHeight="1">
      <c r="A322" s="8"/>
      <c r="B322" s="32">
        <v>1606</v>
      </c>
      <c r="C322" s="37" t="s">
        <v>35</v>
      </c>
      <c r="D322" s="37" t="s">
        <v>36</v>
      </c>
      <c r="E322" s="37" t="s">
        <v>1042</v>
      </c>
      <c r="F322" s="679"/>
      <c r="G322" s="32" t="s">
        <v>43</v>
      </c>
      <c r="H322" s="32" t="s">
        <v>45</v>
      </c>
      <c r="I322" s="423"/>
      <c r="J322" s="32">
        <v>1</v>
      </c>
      <c r="K322" s="113">
        <v>2600</v>
      </c>
      <c r="L322" s="128" t="str">
        <f t="shared" si="1"/>
        <v/>
      </c>
      <c r="M322" s="298" t="s">
        <v>47</v>
      </c>
      <c r="N322" s="223"/>
      <c r="P322" s="218"/>
      <c r="R322" s="17"/>
    </row>
    <row r="323" spans="1:18" ht="18" customHeight="1">
      <c r="A323" s="8"/>
      <c r="B323" s="32">
        <v>1606</v>
      </c>
      <c r="C323" s="37" t="s">
        <v>35</v>
      </c>
      <c r="D323" s="37" t="s">
        <v>48</v>
      </c>
      <c r="E323" s="37" t="s">
        <v>1045</v>
      </c>
      <c r="F323" s="679"/>
      <c r="G323" s="32" t="s">
        <v>43</v>
      </c>
      <c r="H323" s="32" t="s">
        <v>54</v>
      </c>
      <c r="I323" s="423"/>
      <c r="J323" s="32">
        <v>1</v>
      </c>
      <c r="K323" s="113">
        <v>3000</v>
      </c>
      <c r="L323" s="128" t="str">
        <f t="shared" si="1"/>
        <v/>
      </c>
      <c r="M323" s="298" t="s">
        <v>47</v>
      </c>
      <c r="N323" s="223"/>
      <c r="P323" s="218"/>
      <c r="R323" s="17"/>
    </row>
    <row r="324" spans="1:18" ht="18" customHeight="1">
      <c r="A324" s="8"/>
      <c r="B324" s="32">
        <v>1606</v>
      </c>
      <c r="C324" s="37" t="s">
        <v>35</v>
      </c>
      <c r="D324" s="37" t="s">
        <v>60</v>
      </c>
      <c r="E324" s="37" t="s">
        <v>1047</v>
      </c>
      <c r="F324" s="679"/>
      <c r="G324" s="32" t="s">
        <v>43</v>
      </c>
      <c r="H324" s="32" t="s">
        <v>64</v>
      </c>
      <c r="I324" s="423"/>
      <c r="J324" s="32">
        <v>1</v>
      </c>
      <c r="K324" s="113">
        <v>3000</v>
      </c>
      <c r="L324" s="128" t="str">
        <f t="shared" si="1"/>
        <v/>
      </c>
      <c r="M324" s="298" t="s">
        <v>47</v>
      </c>
      <c r="N324" s="223"/>
      <c r="P324" s="218"/>
      <c r="R324" s="17"/>
    </row>
    <row r="325" spans="1:18" ht="18" customHeight="1">
      <c r="A325" s="8"/>
      <c r="B325" s="32">
        <v>1606</v>
      </c>
      <c r="C325" s="37" t="s">
        <v>35</v>
      </c>
      <c r="D325" s="37" t="s">
        <v>57</v>
      </c>
      <c r="E325" s="37" t="s">
        <v>1050</v>
      </c>
      <c r="F325" s="679"/>
      <c r="G325" s="32" t="s">
        <v>43</v>
      </c>
      <c r="H325" s="32" t="s">
        <v>59</v>
      </c>
      <c r="I325" s="423"/>
      <c r="J325" s="32">
        <v>1</v>
      </c>
      <c r="K325" s="113">
        <v>3000</v>
      </c>
      <c r="L325" s="128" t="str">
        <f t="shared" si="1"/>
        <v/>
      </c>
      <c r="M325" s="298" t="s">
        <v>47</v>
      </c>
      <c r="N325" s="223"/>
      <c r="P325" s="218"/>
      <c r="R325" s="17"/>
    </row>
    <row r="326" spans="1:18" ht="18" customHeight="1">
      <c r="A326" s="8"/>
      <c r="B326" s="32">
        <v>1606</v>
      </c>
      <c r="C326" s="37" t="s">
        <v>35</v>
      </c>
      <c r="D326" s="37" t="s">
        <v>72</v>
      </c>
      <c r="E326" s="37" t="s">
        <v>1053</v>
      </c>
      <c r="F326" s="679"/>
      <c r="G326" s="32" t="s">
        <v>43</v>
      </c>
      <c r="H326" s="32" t="s">
        <v>75</v>
      </c>
      <c r="I326" s="423"/>
      <c r="J326" s="32">
        <v>1</v>
      </c>
      <c r="K326" s="113">
        <v>3400</v>
      </c>
      <c r="L326" s="128" t="str">
        <f t="shared" si="1"/>
        <v/>
      </c>
      <c r="M326" s="298" t="s">
        <v>47</v>
      </c>
      <c r="N326" s="223"/>
      <c r="P326" s="218"/>
      <c r="R326" s="17"/>
    </row>
    <row r="327" spans="1:18" ht="18" customHeight="1">
      <c r="A327" s="8"/>
      <c r="B327" s="32">
        <v>1606</v>
      </c>
      <c r="C327" s="37" t="s">
        <v>35</v>
      </c>
      <c r="D327" s="37" t="s">
        <v>89</v>
      </c>
      <c r="E327" s="37" t="s">
        <v>1055</v>
      </c>
      <c r="F327" s="679"/>
      <c r="G327" s="32" t="s">
        <v>43</v>
      </c>
      <c r="H327" s="32" t="s">
        <v>91</v>
      </c>
      <c r="I327" s="386"/>
      <c r="J327" s="32">
        <v>1</v>
      </c>
      <c r="K327" s="113">
        <v>3400</v>
      </c>
      <c r="L327" s="128" t="str">
        <f t="shared" si="1"/>
        <v/>
      </c>
      <c r="M327" s="298" t="s">
        <v>47</v>
      </c>
      <c r="N327" s="223"/>
      <c r="P327" s="218"/>
      <c r="R327" s="17"/>
    </row>
    <row r="328" spans="1:18" ht="18" customHeight="1">
      <c r="A328" s="8"/>
      <c r="B328" s="32">
        <v>1606</v>
      </c>
      <c r="C328" s="37" t="s">
        <v>35</v>
      </c>
      <c r="D328" s="37" t="s">
        <v>31</v>
      </c>
      <c r="E328" s="37" t="s">
        <v>1059</v>
      </c>
      <c r="F328" s="679"/>
      <c r="G328" s="32" t="s">
        <v>43</v>
      </c>
      <c r="H328" s="32" t="s">
        <v>81</v>
      </c>
      <c r="I328" s="425"/>
      <c r="J328" s="32">
        <v>1</v>
      </c>
      <c r="K328" s="113">
        <v>3400</v>
      </c>
      <c r="L328" s="128" t="str">
        <f t="shared" si="1"/>
        <v/>
      </c>
      <c r="M328" s="298" t="s">
        <v>47</v>
      </c>
      <c r="N328" s="223"/>
      <c r="P328" s="218"/>
      <c r="R328" s="17"/>
    </row>
    <row r="329" spans="1:18" ht="18" customHeight="1">
      <c r="A329" s="8"/>
      <c r="B329" s="32">
        <v>1606</v>
      </c>
      <c r="C329" s="37" t="s">
        <v>35</v>
      </c>
      <c r="D329" s="37" t="s">
        <v>84</v>
      </c>
      <c r="E329" s="37" t="s">
        <v>1062</v>
      </c>
      <c r="F329" s="679"/>
      <c r="G329" s="32" t="s">
        <v>43</v>
      </c>
      <c r="H329" s="32" t="s">
        <v>86</v>
      </c>
      <c r="I329" s="423"/>
      <c r="J329" s="32">
        <v>1</v>
      </c>
      <c r="K329" s="113">
        <v>3900</v>
      </c>
      <c r="L329" s="128" t="str">
        <f t="shared" si="1"/>
        <v/>
      </c>
      <c r="M329" s="298" t="s">
        <v>47</v>
      </c>
      <c r="N329" s="223"/>
      <c r="P329" s="218"/>
      <c r="R329" s="17"/>
    </row>
    <row r="330" spans="1:18" ht="18" customHeight="1">
      <c r="A330" s="8"/>
      <c r="B330" s="32">
        <v>1606</v>
      </c>
      <c r="C330" s="37" t="s">
        <v>35</v>
      </c>
      <c r="D330" s="37" t="s">
        <v>76</v>
      </c>
      <c r="E330" s="37" t="s">
        <v>1065</v>
      </c>
      <c r="F330" s="679"/>
      <c r="G330" s="32" t="s">
        <v>43</v>
      </c>
      <c r="H330" s="32" t="s">
        <v>88</v>
      </c>
      <c r="I330" s="386"/>
      <c r="J330" s="32">
        <v>1</v>
      </c>
      <c r="K330" s="113">
        <v>3900</v>
      </c>
      <c r="L330" s="128" t="str">
        <f t="shared" si="1"/>
        <v/>
      </c>
      <c r="M330" s="298" t="s">
        <v>47</v>
      </c>
      <c r="N330" s="223"/>
      <c r="P330" s="218"/>
      <c r="R330" s="17"/>
    </row>
    <row r="331" spans="1:18" ht="18" customHeight="1">
      <c r="A331" s="8"/>
      <c r="B331" s="32">
        <v>1606</v>
      </c>
      <c r="C331" s="37" t="s">
        <v>35</v>
      </c>
      <c r="D331" s="37" t="s">
        <v>94</v>
      </c>
      <c r="E331" s="37" t="s">
        <v>1069</v>
      </c>
      <c r="F331" s="696"/>
      <c r="G331" s="32" t="s">
        <v>43</v>
      </c>
      <c r="H331" s="32" t="s">
        <v>98</v>
      </c>
      <c r="I331" s="22" t="s">
        <v>193</v>
      </c>
      <c r="J331" s="32">
        <v>1</v>
      </c>
      <c r="K331" s="113">
        <v>3900</v>
      </c>
      <c r="L331" s="128" t="str">
        <f t="shared" si="1"/>
        <v/>
      </c>
      <c r="M331" s="298" t="s">
        <v>47</v>
      </c>
      <c r="N331" s="223"/>
      <c r="P331" s="218"/>
      <c r="R331" s="17"/>
    </row>
    <row r="332" spans="1:18" ht="18" customHeight="1">
      <c r="A332" s="8"/>
      <c r="B332" s="32">
        <v>1606</v>
      </c>
      <c r="C332" s="37" t="s">
        <v>624</v>
      </c>
      <c r="D332" s="37" t="s">
        <v>32</v>
      </c>
      <c r="E332" s="37" t="s">
        <v>1071</v>
      </c>
      <c r="F332" s="715" t="s">
        <v>1490</v>
      </c>
      <c r="G332" s="32" t="s">
        <v>521</v>
      </c>
      <c r="H332" s="32" t="s">
        <v>46</v>
      </c>
      <c r="I332" s="22" t="s">
        <v>193</v>
      </c>
      <c r="J332" s="32">
        <v>1</v>
      </c>
      <c r="K332" s="113">
        <v>2600</v>
      </c>
      <c r="L332" s="128" t="str">
        <f t="shared" si="1"/>
        <v/>
      </c>
      <c r="M332" s="298" t="s">
        <v>47</v>
      </c>
      <c r="N332" s="223"/>
      <c r="P332" s="218"/>
      <c r="R332" s="17"/>
    </row>
    <row r="333" spans="1:18" ht="18" customHeight="1">
      <c r="A333" s="8"/>
      <c r="B333" s="32">
        <v>1606</v>
      </c>
      <c r="C333" s="37" t="s">
        <v>624</v>
      </c>
      <c r="D333" s="37" t="s">
        <v>36</v>
      </c>
      <c r="E333" s="37" t="s">
        <v>1076</v>
      </c>
      <c r="F333" s="679"/>
      <c r="G333" s="32" t="s">
        <v>521</v>
      </c>
      <c r="H333" s="32" t="s">
        <v>45</v>
      </c>
      <c r="I333" s="375"/>
      <c r="J333" s="32">
        <v>1</v>
      </c>
      <c r="K333" s="113">
        <v>2600</v>
      </c>
      <c r="L333" s="128" t="str">
        <f t="shared" si="1"/>
        <v/>
      </c>
      <c r="M333" s="298" t="s">
        <v>47</v>
      </c>
      <c r="N333" s="223"/>
      <c r="P333" s="218"/>
      <c r="R333" s="17"/>
    </row>
    <row r="334" spans="1:18" ht="18" customHeight="1">
      <c r="A334" s="8"/>
      <c r="B334" s="32">
        <v>1606</v>
      </c>
      <c r="C334" s="37" t="s">
        <v>624</v>
      </c>
      <c r="D334" s="37" t="s">
        <v>48</v>
      </c>
      <c r="E334" s="37" t="s">
        <v>1078</v>
      </c>
      <c r="F334" s="679"/>
      <c r="G334" s="32" t="s">
        <v>521</v>
      </c>
      <c r="H334" s="32" t="s">
        <v>54</v>
      </c>
      <c r="I334" s="375"/>
      <c r="J334" s="32">
        <v>1</v>
      </c>
      <c r="K334" s="113">
        <v>3000</v>
      </c>
      <c r="L334" s="128" t="str">
        <f t="shared" si="1"/>
        <v/>
      </c>
      <c r="M334" s="298" t="s">
        <v>47</v>
      </c>
      <c r="N334" s="223"/>
      <c r="P334" s="218"/>
      <c r="R334" s="17"/>
    </row>
    <row r="335" spans="1:18" ht="18" customHeight="1">
      <c r="A335" s="8"/>
      <c r="B335" s="32">
        <v>1606</v>
      </c>
      <c r="C335" s="37" t="s">
        <v>624</v>
      </c>
      <c r="D335" s="37" t="s">
        <v>60</v>
      </c>
      <c r="E335" s="37" t="s">
        <v>1081</v>
      </c>
      <c r="F335" s="679"/>
      <c r="G335" s="32" t="s">
        <v>521</v>
      </c>
      <c r="H335" s="32" t="s">
        <v>64</v>
      </c>
      <c r="I335" s="375"/>
      <c r="J335" s="32">
        <v>1</v>
      </c>
      <c r="K335" s="113">
        <v>3000</v>
      </c>
      <c r="L335" s="128" t="str">
        <f t="shared" si="1"/>
        <v/>
      </c>
      <c r="M335" s="298" t="s">
        <v>47</v>
      </c>
      <c r="N335" s="223"/>
      <c r="P335" s="218"/>
      <c r="R335" s="17"/>
    </row>
    <row r="336" spans="1:18" ht="18" customHeight="1">
      <c r="A336" s="8"/>
      <c r="B336" s="32">
        <v>1606</v>
      </c>
      <c r="C336" s="37" t="s">
        <v>624</v>
      </c>
      <c r="D336" s="37" t="s">
        <v>57</v>
      </c>
      <c r="E336" s="37" t="s">
        <v>1086</v>
      </c>
      <c r="F336" s="679"/>
      <c r="G336" s="32" t="s">
        <v>521</v>
      </c>
      <c r="H336" s="32" t="s">
        <v>59</v>
      </c>
      <c r="I336" s="375"/>
      <c r="J336" s="32">
        <v>1</v>
      </c>
      <c r="K336" s="113">
        <v>3000</v>
      </c>
      <c r="L336" s="128" t="str">
        <f t="shared" si="1"/>
        <v/>
      </c>
      <c r="M336" s="298" t="s">
        <v>47</v>
      </c>
      <c r="N336" s="223"/>
      <c r="P336" s="218"/>
      <c r="R336" s="17"/>
    </row>
    <row r="337" spans="1:18" ht="18" customHeight="1">
      <c r="A337" s="8"/>
      <c r="B337" s="32">
        <v>1606</v>
      </c>
      <c r="C337" s="37" t="s">
        <v>624</v>
      </c>
      <c r="D337" s="37" t="s">
        <v>72</v>
      </c>
      <c r="E337" s="37" t="s">
        <v>1089</v>
      </c>
      <c r="F337" s="679"/>
      <c r="G337" s="32" t="s">
        <v>521</v>
      </c>
      <c r="H337" s="32" t="s">
        <v>75</v>
      </c>
      <c r="I337" s="375"/>
      <c r="J337" s="32">
        <v>1</v>
      </c>
      <c r="K337" s="113">
        <v>3400</v>
      </c>
      <c r="L337" s="128" t="str">
        <f t="shared" si="1"/>
        <v/>
      </c>
      <c r="M337" s="298" t="s">
        <v>47</v>
      </c>
      <c r="N337" s="223"/>
      <c r="P337" s="218"/>
      <c r="R337" s="17"/>
    </row>
    <row r="338" spans="1:18" ht="18" customHeight="1">
      <c r="A338" s="8"/>
      <c r="B338" s="32">
        <v>1606</v>
      </c>
      <c r="C338" s="37" t="s">
        <v>624</v>
      </c>
      <c r="D338" s="37" t="s">
        <v>89</v>
      </c>
      <c r="E338" s="37" t="s">
        <v>1093</v>
      </c>
      <c r="F338" s="679"/>
      <c r="G338" s="32" t="s">
        <v>521</v>
      </c>
      <c r="H338" s="32" t="s">
        <v>91</v>
      </c>
      <c r="I338" s="22" t="s">
        <v>193</v>
      </c>
      <c r="J338" s="32">
        <v>1</v>
      </c>
      <c r="K338" s="113">
        <v>3400</v>
      </c>
      <c r="L338" s="128" t="str">
        <f t="shared" si="1"/>
        <v/>
      </c>
      <c r="M338" s="298" t="s">
        <v>47</v>
      </c>
      <c r="N338" s="223"/>
      <c r="P338" s="218"/>
      <c r="R338" s="17"/>
    </row>
    <row r="339" spans="1:18" ht="18" customHeight="1">
      <c r="A339" s="8"/>
      <c r="B339" s="32">
        <v>1606</v>
      </c>
      <c r="C339" s="37" t="s">
        <v>624</v>
      </c>
      <c r="D339" s="37" t="s">
        <v>31</v>
      </c>
      <c r="E339" s="37" t="s">
        <v>1096</v>
      </c>
      <c r="F339" s="679"/>
      <c r="G339" s="32" t="s">
        <v>521</v>
      </c>
      <c r="H339" s="32" t="s">
        <v>81</v>
      </c>
      <c r="I339" s="375"/>
      <c r="J339" s="32">
        <v>1</v>
      </c>
      <c r="K339" s="113">
        <v>3400</v>
      </c>
      <c r="L339" s="128" t="str">
        <f t="shared" si="1"/>
        <v/>
      </c>
      <c r="M339" s="298" t="s">
        <v>47</v>
      </c>
      <c r="N339" s="223"/>
      <c r="P339" s="218"/>
      <c r="R339" s="17"/>
    </row>
    <row r="340" spans="1:18" ht="18" customHeight="1">
      <c r="A340" s="8"/>
      <c r="B340" s="32">
        <v>1606</v>
      </c>
      <c r="C340" s="37" t="s">
        <v>624</v>
      </c>
      <c r="D340" s="37" t="s">
        <v>84</v>
      </c>
      <c r="E340" s="37" t="s">
        <v>1098</v>
      </c>
      <c r="F340" s="679"/>
      <c r="G340" s="32" t="s">
        <v>521</v>
      </c>
      <c r="H340" s="32" t="s">
        <v>86</v>
      </c>
      <c r="I340" s="375"/>
      <c r="J340" s="32">
        <v>1</v>
      </c>
      <c r="K340" s="113">
        <v>3900</v>
      </c>
      <c r="L340" s="128" t="str">
        <f t="shared" si="1"/>
        <v/>
      </c>
      <c r="M340" s="298" t="s">
        <v>47</v>
      </c>
      <c r="N340" s="223"/>
      <c r="P340" s="218"/>
      <c r="R340" s="17"/>
    </row>
    <row r="341" spans="1:18" ht="18" customHeight="1">
      <c r="A341" s="8"/>
      <c r="B341" s="32">
        <v>1606</v>
      </c>
      <c r="C341" s="37" t="s">
        <v>624</v>
      </c>
      <c r="D341" s="37" t="s">
        <v>76</v>
      </c>
      <c r="E341" s="37" t="s">
        <v>1102</v>
      </c>
      <c r="F341" s="679"/>
      <c r="G341" s="32" t="s">
        <v>521</v>
      </c>
      <c r="H341" s="32" t="s">
        <v>88</v>
      </c>
      <c r="I341" s="375"/>
      <c r="J341" s="32">
        <v>1</v>
      </c>
      <c r="K341" s="113">
        <v>3900</v>
      </c>
      <c r="L341" s="128" t="str">
        <f t="shared" si="1"/>
        <v/>
      </c>
      <c r="M341" s="298" t="s">
        <v>47</v>
      </c>
      <c r="N341" s="223"/>
      <c r="P341" s="218"/>
      <c r="R341" s="17"/>
    </row>
    <row r="342" spans="1:18" ht="18" customHeight="1">
      <c r="A342" s="8"/>
      <c r="B342" s="32">
        <v>1606</v>
      </c>
      <c r="C342" s="37" t="s">
        <v>624</v>
      </c>
      <c r="D342" s="37" t="s">
        <v>94</v>
      </c>
      <c r="E342" s="37" t="s">
        <v>1105</v>
      </c>
      <c r="F342" s="696"/>
      <c r="G342" s="32" t="s">
        <v>521</v>
      </c>
      <c r="H342" s="32" t="s">
        <v>98</v>
      </c>
      <c r="I342" s="64" t="s">
        <v>193</v>
      </c>
      <c r="J342" s="32">
        <v>1</v>
      </c>
      <c r="K342" s="113">
        <v>3900</v>
      </c>
      <c r="L342" s="128" t="str">
        <f t="shared" si="1"/>
        <v/>
      </c>
      <c r="M342" s="298" t="s">
        <v>47</v>
      </c>
      <c r="N342" s="223"/>
      <c r="P342" s="218"/>
      <c r="R342" s="17"/>
    </row>
    <row r="343" spans="1:18" ht="18" customHeight="1">
      <c r="A343" s="8"/>
      <c r="B343" s="32">
        <v>1606</v>
      </c>
      <c r="C343" s="37" t="s">
        <v>229</v>
      </c>
      <c r="D343" s="37" t="s">
        <v>32</v>
      </c>
      <c r="E343" s="37" t="s">
        <v>1108</v>
      </c>
      <c r="F343" s="715" t="s">
        <v>1490</v>
      </c>
      <c r="G343" s="32" t="s">
        <v>232</v>
      </c>
      <c r="H343" s="32" t="s">
        <v>46</v>
      </c>
      <c r="I343" s="396"/>
      <c r="J343" s="32">
        <v>1</v>
      </c>
      <c r="K343" s="113">
        <v>2600</v>
      </c>
      <c r="L343" s="128" t="str">
        <f t="shared" si="1"/>
        <v/>
      </c>
      <c r="M343" s="298" t="s">
        <v>47</v>
      </c>
      <c r="N343" s="223"/>
      <c r="O343" s="34"/>
      <c r="P343" s="218"/>
      <c r="R343" s="17"/>
    </row>
    <row r="344" spans="1:18" ht="18" customHeight="1">
      <c r="A344" s="8"/>
      <c r="B344" s="32">
        <v>1606</v>
      </c>
      <c r="C344" s="37" t="s">
        <v>229</v>
      </c>
      <c r="D344" s="37" t="s">
        <v>36</v>
      </c>
      <c r="E344" s="37" t="s">
        <v>1115</v>
      </c>
      <c r="F344" s="679"/>
      <c r="G344" s="32" t="s">
        <v>232</v>
      </c>
      <c r="H344" s="32" t="s">
        <v>45</v>
      </c>
      <c r="I344" s="396"/>
      <c r="J344" s="32">
        <v>1</v>
      </c>
      <c r="K344" s="113">
        <v>2600</v>
      </c>
      <c r="L344" s="128" t="str">
        <f t="shared" si="1"/>
        <v/>
      </c>
      <c r="M344" s="298" t="s">
        <v>47</v>
      </c>
      <c r="N344" s="223"/>
      <c r="O344" s="34"/>
      <c r="P344" s="218"/>
      <c r="R344" s="17"/>
    </row>
    <row r="345" spans="1:18" ht="18" customHeight="1">
      <c r="A345" s="8"/>
      <c r="B345" s="32">
        <v>1606</v>
      </c>
      <c r="C345" s="37" t="s">
        <v>229</v>
      </c>
      <c r="D345" s="37" t="s">
        <v>48</v>
      </c>
      <c r="E345" s="37" t="s">
        <v>1121</v>
      </c>
      <c r="F345" s="679"/>
      <c r="G345" s="32" t="s">
        <v>232</v>
      </c>
      <c r="H345" s="32" t="s">
        <v>54</v>
      </c>
      <c r="I345" s="396"/>
      <c r="J345" s="32">
        <v>1</v>
      </c>
      <c r="K345" s="113">
        <v>3000</v>
      </c>
      <c r="L345" s="128" t="str">
        <f t="shared" si="1"/>
        <v/>
      </c>
      <c r="M345" s="298" t="s">
        <v>47</v>
      </c>
      <c r="N345" s="223"/>
      <c r="O345" s="34"/>
      <c r="P345" s="218"/>
      <c r="R345" s="17"/>
    </row>
    <row r="346" spans="1:18" ht="18" customHeight="1">
      <c r="A346" s="8"/>
      <c r="B346" s="32">
        <v>1606</v>
      </c>
      <c r="C346" s="37" t="s">
        <v>229</v>
      </c>
      <c r="D346" s="37" t="s">
        <v>60</v>
      </c>
      <c r="E346" s="37" t="s">
        <v>1124</v>
      </c>
      <c r="F346" s="679"/>
      <c r="G346" s="32" t="s">
        <v>232</v>
      </c>
      <c r="H346" s="32" t="s">
        <v>64</v>
      </c>
      <c r="I346" s="396"/>
      <c r="J346" s="32">
        <v>1</v>
      </c>
      <c r="K346" s="113">
        <v>3000</v>
      </c>
      <c r="L346" s="128" t="str">
        <f t="shared" si="1"/>
        <v/>
      </c>
      <c r="M346" s="298" t="s">
        <v>47</v>
      </c>
      <c r="N346" s="223"/>
      <c r="O346" s="239"/>
      <c r="P346" s="218"/>
      <c r="R346" s="17"/>
    </row>
    <row r="347" spans="1:18" ht="18" customHeight="1">
      <c r="A347" s="8"/>
      <c r="B347" s="32">
        <v>1606</v>
      </c>
      <c r="C347" s="37" t="s">
        <v>229</v>
      </c>
      <c r="D347" s="37" t="s">
        <v>57</v>
      </c>
      <c r="E347" s="37" t="s">
        <v>1127</v>
      </c>
      <c r="F347" s="679"/>
      <c r="G347" s="32" t="s">
        <v>232</v>
      </c>
      <c r="H347" s="32" t="s">
        <v>59</v>
      </c>
      <c r="I347" s="396"/>
      <c r="J347" s="32">
        <v>1</v>
      </c>
      <c r="K347" s="113">
        <v>3000</v>
      </c>
      <c r="L347" s="128" t="str">
        <f t="shared" si="1"/>
        <v/>
      </c>
      <c r="M347" s="298" t="s">
        <v>47</v>
      </c>
      <c r="N347" s="223"/>
      <c r="O347" s="239"/>
      <c r="P347" s="218"/>
      <c r="R347" s="17"/>
    </row>
    <row r="348" spans="1:18" ht="18" customHeight="1">
      <c r="A348" s="8"/>
      <c r="B348" s="32">
        <v>1606</v>
      </c>
      <c r="C348" s="37" t="s">
        <v>229</v>
      </c>
      <c r="D348" s="37" t="s">
        <v>72</v>
      </c>
      <c r="E348" s="37" t="s">
        <v>1129</v>
      </c>
      <c r="F348" s="679"/>
      <c r="G348" s="32" t="s">
        <v>232</v>
      </c>
      <c r="H348" s="32" t="s">
        <v>75</v>
      </c>
      <c r="I348" s="396"/>
      <c r="J348" s="32">
        <v>1</v>
      </c>
      <c r="K348" s="113">
        <v>3400</v>
      </c>
      <c r="L348" s="128" t="str">
        <f t="shared" si="1"/>
        <v/>
      </c>
      <c r="M348" s="298" t="s">
        <v>47</v>
      </c>
      <c r="N348" s="223"/>
      <c r="O348" s="239"/>
      <c r="P348" s="218"/>
      <c r="R348" s="17"/>
    </row>
    <row r="349" spans="1:18" ht="18" customHeight="1">
      <c r="A349" s="8"/>
      <c r="B349" s="32">
        <v>1606</v>
      </c>
      <c r="C349" s="37" t="s">
        <v>229</v>
      </c>
      <c r="D349" s="37" t="s">
        <v>89</v>
      </c>
      <c r="E349" s="37" t="s">
        <v>1131</v>
      </c>
      <c r="F349" s="679"/>
      <c r="G349" s="32" t="s">
        <v>232</v>
      </c>
      <c r="H349" s="32" t="s">
        <v>91</v>
      </c>
      <c r="I349" s="22" t="s">
        <v>193</v>
      </c>
      <c r="J349" s="32">
        <v>1</v>
      </c>
      <c r="K349" s="113">
        <v>3400</v>
      </c>
      <c r="L349" s="128" t="str">
        <f t="shared" si="1"/>
        <v/>
      </c>
      <c r="M349" s="298" t="s">
        <v>47</v>
      </c>
      <c r="N349" s="223"/>
      <c r="O349" s="239"/>
      <c r="P349" s="218"/>
      <c r="R349" s="17"/>
    </row>
    <row r="350" spans="1:18" ht="18" customHeight="1">
      <c r="A350" s="8"/>
      <c r="B350" s="32">
        <v>1606</v>
      </c>
      <c r="C350" s="37" t="s">
        <v>229</v>
      </c>
      <c r="D350" s="37" t="s">
        <v>31</v>
      </c>
      <c r="E350" s="37" t="s">
        <v>1133</v>
      </c>
      <c r="F350" s="679"/>
      <c r="G350" s="32" t="s">
        <v>232</v>
      </c>
      <c r="H350" s="32" t="s">
        <v>81</v>
      </c>
      <c r="I350" s="399"/>
      <c r="J350" s="32">
        <v>1</v>
      </c>
      <c r="K350" s="113">
        <v>3400</v>
      </c>
      <c r="L350" s="128" t="str">
        <f t="shared" si="1"/>
        <v/>
      </c>
      <c r="M350" s="298" t="s">
        <v>47</v>
      </c>
      <c r="N350" s="223"/>
      <c r="O350" s="239"/>
      <c r="P350" s="218"/>
      <c r="R350" s="17"/>
    </row>
    <row r="351" spans="1:18" ht="18" customHeight="1">
      <c r="A351" s="8"/>
      <c r="B351" s="32">
        <v>1606</v>
      </c>
      <c r="C351" s="37" t="s">
        <v>229</v>
      </c>
      <c r="D351" s="37" t="s">
        <v>84</v>
      </c>
      <c r="E351" s="37" t="s">
        <v>1136</v>
      </c>
      <c r="F351" s="679"/>
      <c r="G351" s="32" t="s">
        <v>232</v>
      </c>
      <c r="H351" s="32" t="s">
        <v>86</v>
      </c>
      <c r="I351" s="399"/>
      <c r="J351" s="32">
        <v>1</v>
      </c>
      <c r="K351" s="113">
        <v>3900</v>
      </c>
      <c r="L351" s="128" t="str">
        <f t="shared" si="1"/>
        <v/>
      </c>
      <c r="M351" s="298" t="s">
        <v>47</v>
      </c>
      <c r="N351" s="223"/>
      <c r="O351" s="239"/>
      <c r="P351" s="218"/>
      <c r="R351" s="17"/>
    </row>
    <row r="352" spans="1:18" ht="18" customHeight="1">
      <c r="A352" s="8"/>
      <c r="B352" s="32">
        <v>1606</v>
      </c>
      <c r="C352" s="37" t="s">
        <v>229</v>
      </c>
      <c r="D352" s="37" t="s">
        <v>76</v>
      </c>
      <c r="E352" s="37" t="s">
        <v>1137</v>
      </c>
      <c r="F352" s="679"/>
      <c r="G352" s="32" t="s">
        <v>232</v>
      </c>
      <c r="H352" s="32" t="s">
        <v>88</v>
      </c>
      <c r="I352" s="399"/>
      <c r="J352" s="32">
        <v>1</v>
      </c>
      <c r="K352" s="113">
        <v>3900</v>
      </c>
      <c r="L352" s="128" t="str">
        <f t="shared" si="1"/>
        <v/>
      </c>
      <c r="M352" s="298" t="s">
        <v>47</v>
      </c>
      <c r="N352" s="223"/>
      <c r="O352" s="239"/>
      <c r="P352" s="218"/>
      <c r="R352" s="17"/>
    </row>
    <row r="353" spans="1:18" ht="18" customHeight="1">
      <c r="A353" s="8"/>
      <c r="B353" s="32">
        <v>1606</v>
      </c>
      <c r="C353" s="37" t="s">
        <v>229</v>
      </c>
      <c r="D353" s="37" t="s">
        <v>94</v>
      </c>
      <c r="E353" s="37" t="s">
        <v>1138</v>
      </c>
      <c r="F353" s="696"/>
      <c r="G353" s="32" t="s">
        <v>232</v>
      </c>
      <c r="H353" s="32" t="s">
        <v>98</v>
      </c>
      <c r="I353" s="22" t="s">
        <v>193</v>
      </c>
      <c r="J353" s="100">
        <v>1</v>
      </c>
      <c r="K353" s="113">
        <v>3900</v>
      </c>
      <c r="L353" s="128" t="str">
        <f t="shared" si="1"/>
        <v/>
      </c>
      <c r="M353" s="298" t="s">
        <v>47</v>
      </c>
      <c r="N353" s="223"/>
      <c r="O353" s="239"/>
      <c r="P353" s="218"/>
      <c r="R353" s="17"/>
    </row>
    <row r="354" spans="1:18" ht="18" customHeight="1">
      <c r="A354" s="8"/>
      <c r="B354" s="32">
        <v>1606</v>
      </c>
      <c r="C354" s="20" t="s">
        <v>100</v>
      </c>
      <c r="D354" s="20" t="s">
        <v>32</v>
      </c>
      <c r="E354" s="37" t="s">
        <v>1140</v>
      </c>
      <c r="F354" s="684" t="s">
        <v>1490</v>
      </c>
      <c r="G354" s="22" t="s">
        <v>105</v>
      </c>
      <c r="H354" s="22" t="s">
        <v>46</v>
      </c>
      <c r="I354" s="375"/>
      <c r="J354" s="32">
        <v>1</v>
      </c>
      <c r="K354" s="73">
        <v>2600</v>
      </c>
      <c r="L354" s="198" t="str">
        <f t="shared" si="1"/>
        <v/>
      </c>
      <c r="M354" s="298" t="s">
        <v>47</v>
      </c>
      <c r="N354" s="223"/>
      <c r="P354" s="218"/>
      <c r="R354" s="17"/>
    </row>
    <row r="355" spans="1:18" ht="18" customHeight="1">
      <c r="A355" s="8"/>
      <c r="B355" s="32">
        <v>1606</v>
      </c>
      <c r="C355" s="20" t="s">
        <v>100</v>
      </c>
      <c r="D355" s="37" t="s">
        <v>36</v>
      </c>
      <c r="E355" s="37" t="s">
        <v>1143</v>
      </c>
      <c r="F355" s="679"/>
      <c r="G355" s="22" t="s">
        <v>105</v>
      </c>
      <c r="H355" s="32" t="s">
        <v>45</v>
      </c>
      <c r="I355" s="375"/>
      <c r="J355" s="32">
        <v>1</v>
      </c>
      <c r="K355" s="113">
        <v>2600</v>
      </c>
      <c r="L355" s="128" t="str">
        <f t="shared" si="1"/>
        <v/>
      </c>
      <c r="M355" s="298" t="s">
        <v>47</v>
      </c>
      <c r="N355" s="223"/>
      <c r="P355" s="218"/>
      <c r="R355" s="17"/>
    </row>
    <row r="356" spans="1:18" ht="18" customHeight="1">
      <c r="A356" s="8"/>
      <c r="B356" s="32">
        <v>1606</v>
      </c>
      <c r="C356" s="20" t="s">
        <v>100</v>
      </c>
      <c r="D356" s="37" t="s">
        <v>48</v>
      </c>
      <c r="E356" s="37" t="s">
        <v>1144</v>
      </c>
      <c r="F356" s="679"/>
      <c r="G356" s="22" t="s">
        <v>105</v>
      </c>
      <c r="H356" s="32" t="s">
        <v>54</v>
      </c>
      <c r="I356" s="375"/>
      <c r="J356" s="32">
        <v>1</v>
      </c>
      <c r="K356" s="113">
        <v>3000</v>
      </c>
      <c r="L356" s="128" t="str">
        <f t="shared" si="1"/>
        <v/>
      </c>
      <c r="M356" s="298" t="s">
        <v>47</v>
      </c>
      <c r="N356" s="223"/>
      <c r="P356" s="218"/>
      <c r="R356" s="17"/>
    </row>
    <row r="357" spans="1:18" ht="18" customHeight="1">
      <c r="A357" s="8"/>
      <c r="B357" s="32">
        <v>1606</v>
      </c>
      <c r="C357" s="20" t="s">
        <v>100</v>
      </c>
      <c r="D357" s="37" t="s">
        <v>60</v>
      </c>
      <c r="E357" s="37" t="s">
        <v>1146</v>
      </c>
      <c r="F357" s="679"/>
      <c r="G357" s="22" t="s">
        <v>105</v>
      </c>
      <c r="H357" s="32" t="s">
        <v>64</v>
      </c>
      <c r="I357" s="375"/>
      <c r="J357" s="32">
        <v>1</v>
      </c>
      <c r="K357" s="113">
        <v>3000</v>
      </c>
      <c r="L357" s="128" t="str">
        <f t="shared" si="1"/>
        <v/>
      </c>
      <c r="M357" s="298" t="s">
        <v>47</v>
      </c>
      <c r="N357" s="223"/>
      <c r="P357" s="218"/>
      <c r="R357" s="17"/>
    </row>
    <row r="358" spans="1:18" ht="18" customHeight="1">
      <c r="A358" s="8"/>
      <c r="B358" s="32">
        <v>1606</v>
      </c>
      <c r="C358" s="20" t="s">
        <v>100</v>
      </c>
      <c r="D358" s="37" t="s">
        <v>57</v>
      </c>
      <c r="E358" s="37" t="s">
        <v>1148</v>
      </c>
      <c r="F358" s="679"/>
      <c r="G358" s="22" t="s">
        <v>105</v>
      </c>
      <c r="H358" s="32" t="s">
        <v>59</v>
      </c>
      <c r="I358" s="375"/>
      <c r="J358" s="32">
        <v>1</v>
      </c>
      <c r="K358" s="113">
        <v>3000</v>
      </c>
      <c r="L358" s="128" t="str">
        <f t="shared" si="1"/>
        <v/>
      </c>
      <c r="M358" s="298" t="s">
        <v>47</v>
      </c>
      <c r="N358" s="223"/>
      <c r="P358" s="218"/>
      <c r="R358" s="17"/>
    </row>
    <row r="359" spans="1:18" ht="18" customHeight="1">
      <c r="A359" s="8"/>
      <c r="B359" s="32">
        <v>1606</v>
      </c>
      <c r="C359" s="20" t="s">
        <v>100</v>
      </c>
      <c r="D359" s="37" t="s">
        <v>72</v>
      </c>
      <c r="E359" s="37" t="s">
        <v>1149</v>
      </c>
      <c r="F359" s="679"/>
      <c r="G359" s="22" t="s">
        <v>105</v>
      </c>
      <c r="H359" s="32" t="s">
        <v>75</v>
      </c>
      <c r="I359" s="375"/>
      <c r="J359" s="32">
        <v>1</v>
      </c>
      <c r="K359" s="113">
        <v>3400</v>
      </c>
      <c r="L359" s="128" t="str">
        <f t="shared" si="1"/>
        <v/>
      </c>
      <c r="M359" s="298" t="s">
        <v>47</v>
      </c>
      <c r="N359" s="223"/>
      <c r="P359" s="218"/>
      <c r="R359" s="17"/>
    </row>
    <row r="360" spans="1:18" ht="18" customHeight="1">
      <c r="A360" s="8"/>
      <c r="B360" s="32">
        <v>1606</v>
      </c>
      <c r="C360" s="20" t="s">
        <v>100</v>
      </c>
      <c r="D360" s="37" t="s">
        <v>89</v>
      </c>
      <c r="E360" s="37" t="s">
        <v>1153</v>
      </c>
      <c r="F360" s="679"/>
      <c r="G360" s="22" t="s">
        <v>105</v>
      </c>
      <c r="H360" s="32" t="s">
        <v>91</v>
      </c>
      <c r="I360" s="22" t="s">
        <v>193</v>
      </c>
      <c r="J360" s="32">
        <v>1</v>
      </c>
      <c r="K360" s="113">
        <v>3400</v>
      </c>
      <c r="L360" s="128" t="str">
        <f t="shared" si="1"/>
        <v/>
      </c>
      <c r="M360" s="298" t="s">
        <v>47</v>
      </c>
      <c r="N360" s="223"/>
      <c r="P360" s="218"/>
      <c r="R360" s="17"/>
    </row>
    <row r="361" spans="1:18" ht="18" customHeight="1">
      <c r="A361" s="8"/>
      <c r="B361" s="32">
        <v>1606</v>
      </c>
      <c r="C361" s="20" t="s">
        <v>100</v>
      </c>
      <c r="D361" s="37" t="s">
        <v>31</v>
      </c>
      <c r="E361" s="37" t="s">
        <v>1156</v>
      </c>
      <c r="F361" s="679"/>
      <c r="G361" s="22" t="s">
        <v>105</v>
      </c>
      <c r="H361" s="32" t="s">
        <v>81</v>
      </c>
      <c r="I361" s="375"/>
      <c r="J361" s="32">
        <v>1</v>
      </c>
      <c r="K361" s="113">
        <v>3400</v>
      </c>
      <c r="L361" s="128" t="str">
        <f t="shared" si="1"/>
        <v/>
      </c>
      <c r="M361" s="298" t="s">
        <v>47</v>
      </c>
      <c r="N361" s="223"/>
      <c r="P361" s="218"/>
      <c r="R361" s="17"/>
    </row>
    <row r="362" spans="1:18" ht="18" customHeight="1">
      <c r="A362" s="8"/>
      <c r="B362" s="32">
        <v>1606</v>
      </c>
      <c r="C362" s="20" t="s">
        <v>100</v>
      </c>
      <c r="D362" s="37" t="s">
        <v>84</v>
      </c>
      <c r="E362" s="37" t="s">
        <v>1160</v>
      </c>
      <c r="F362" s="679"/>
      <c r="G362" s="22" t="s">
        <v>105</v>
      </c>
      <c r="H362" s="32" t="s">
        <v>86</v>
      </c>
      <c r="I362" s="425"/>
      <c r="J362" s="32">
        <v>1</v>
      </c>
      <c r="K362" s="113">
        <v>3900</v>
      </c>
      <c r="L362" s="128" t="str">
        <f t="shared" si="1"/>
        <v/>
      </c>
      <c r="M362" s="298" t="s">
        <v>47</v>
      </c>
      <c r="N362" s="223"/>
      <c r="P362" s="218"/>
      <c r="R362" s="17"/>
    </row>
    <row r="363" spans="1:18" ht="18" customHeight="1">
      <c r="A363" s="8"/>
      <c r="B363" s="32">
        <v>1606</v>
      </c>
      <c r="C363" s="20" t="s">
        <v>100</v>
      </c>
      <c r="D363" s="37" t="s">
        <v>76</v>
      </c>
      <c r="E363" s="37" t="s">
        <v>1162</v>
      </c>
      <c r="F363" s="679"/>
      <c r="G363" s="22" t="s">
        <v>105</v>
      </c>
      <c r="H363" s="32" t="s">
        <v>88</v>
      </c>
      <c r="I363" s="386"/>
      <c r="J363" s="32">
        <v>1</v>
      </c>
      <c r="K363" s="113">
        <v>3900</v>
      </c>
      <c r="L363" s="128" t="str">
        <f t="shared" si="1"/>
        <v/>
      </c>
      <c r="M363" s="298" t="s">
        <v>47</v>
      </c>
      <c r="N363" s="223"/>
      <c r="P363" s="218"/>
      <c r="R363" s="17"/>
    </row>
    <row r="364" spans="1:18" ht="18" customHeight="1">
      <c r="A364" s="8"/>
      <c r="B364" s="38">
        <v>1606</v>
      </c>
      <c r="C364" s="40" t="s">
        <v>100</v>
      </c>
      <c r="D364" s="40" t="s">
        <v>94</v>
      </c>
      <c r="E364" s="40" t="s">
        <v>1163</v>
      </c>
      <c r="F364" s="680"/>
      <c r="G364" s="74" t="s">
        <v>105</v>
      </c>
      <c r="H364" s="38" t="s">
        <v>98</v>
      </c>
      <c r="I364" s="446"/>
      <c r="J364" s="38">
        <v>1</v>
      </c>
      <c r="K364" s="84">
        <v>3900</v>
      </c>
      <c r="L364" s="86" t="str">
        <f t="shared" si="1"/>
        <v/>
      </c>
      <c r="M364" s="165" t="s">
        <v>47</v>
      </c>
      <c r="N364" s="224"/>
      <c r="P364" s="218"/>
      <c r="R364" s="17"/>
    </row>
    <row r="365" spans="1:18" ht="18" customHeight="1">
      <c r="A365" s="8"/>
      <c r="B365" s="29">
        <v>1512</v>
      </c>
      <c r="C365" s="25" t="s">
        <v>72</v>
      </c>
      <c r="D365" s="60" t="s">
        <v>32</v>
      </c>
      <c r="E365" s="25" t="s">
        <v>1165</v>
      </c>
      <c r="F365" s="678" t="s">
        <v>1491</v>
      </c>
      <c r="G365" s="29" t="s">
        <v>104</v>
      </c>
      <c r="H365" s="32" t="s">
        <v>46</v>
      </c>
      <c r="I365" s="150"/>
      <c r="J365" s="154">
        <v>1</v>
      </c>
      <c r="K365" s="119">
        <v>3300</v>
      </c>
      <c r="L365" s="447" t="str">
        <f t="shared" si="1"/>
        <v/>
      </c>
      <c r="M365" s="335" t="s">
        <v>47</v>
      </c>
      <c r="N365" s="79"/>
      <c r="R365" s="17"/>
    </row>
    <row r="366" spans="1:18" ht="18" customHeight="1">
      <c r="A366" s="8"/>
      <c r="B366" s="36">
        <v>1512</v>
      </c>
      <c r="C366" s="37" t="s">
        <v>72</v>
      </c>
      <c r="D366" s="37" t="s">
        <v>36</v>
      </c>
      <c r="E366" s="37" t="s">
        <v>1167</v>
      </c>
      <c r="F366" s="679"/>
      <c r="G366" s="36" t="s">
        <v>104</v>
      </c>
      <c r="H366" s="32" t="s">
        <v>45</v>
      </c>
      <c r="I366" s="351"/>
      <c r="J366" s="190">
        <v>1</v>
      </c>
      <c r="K366" s="126">
        <v>3300</v>
      </c>
      <c r="L366" s="449" t="str">
        <f t="shared" si="1"/>
        <v/>
      </c>
      <c r="M366" s="335" t="s">
        <v>47</v>
      </c>
      <c r="N366" s="118"/>
      <c r="R366" s="17"/>
    </row>
    <row r="367" spans="1:18" ht="18" customHeight="1">
      <c r="A367" s="8"/>
      <c r="B367" s="36">
        <v>1512</v>
      </c>
      <c r="C367" s="37" t="s">
        <v>72</v>
      </c>
      <c r="D367" s="37" t="s">
        <v>48</v>
      </c>
      <c r="E367" s="37" t="s">
        <v>1169</v>
      </c>
      <c r="F367" s="679"/>
      <c r="G367" s="36" t="s">
        <v>104</v>
      </c>
      <c r="H367" s="32" t="s">
        <v>54</v>
      </c>
      <c r="I367" s="351"/>
      <c r="J367" s="190">
        <v>1</v>
      </c>
      <c r="K367" s="126">
        <v>3600</v>
      </c>
      <c r="L367" s="449" t="str">
        <f t="shared" si="1"/>
        <v/>
      </c>
      <c r="M367" s="335" t="s">
        <v>47</v>
      </c>
      <c r="N367" s="118"/>
      <c r="R367" s="17"/>
    </row>
    <row r="368" spans="1:18" ht="18" customHeight="1">
      <c r="A368" s="8"/>
      <c r="B368" s="36">
        <v>1512</v>
      </c>
      <c r="C368" s="37" t="s">
        <v>72</v>
      </c>
      <c r="D368" s="37" t="s">
        <v>60</v>
      </c>
      <c r="E368" s="37" t="s">
        <v>1170</v>
      </c>
      <c r="F368" s="679"/>
      <c r="G368" s="36" t="s">
        <v>104</v>
      </c>
      <c r="H368" s="32" t="s">
        <v>64</v>
      </c>
      <c r="I368" s="296"/>
      <c r="J368" s="190">
        <v>1</v>
      </c>
      <c r="K368" s="126">
        <v>3600</v>
      </c>
      <c r="L368" s="449" t="str">
        <f t="shared" si="1"/>
        <v/>
      </c>
      <c r="M368" s="335" t="s">
        <v>47</v>
      </c>
      <c r="N368" s="118"/>
      <c r="R368" s="17"/>
    </row>
    <row r="369" spans="1:18" ht="18" customHeight="1">
      <c r="A369" s="8"/>
      <c r="B369" s="36">
        <v>1512</v>
      </c>
      <c r="C369" s="37" t="s">
        <v>72</v>
      </c>
      <c r="D369" s="37" t="s">
        <v>57</v>
      </c>
      <c r="E369" s="37" t="s">
        <v>1172</v>
      </c>
      <c r="F369" s="679"/>
      <c r="G369" s="36" t="s">
        <v>104</v>
      </c>
      <c r="H369" s="32" t="s">
        <v>59</v>
      </c>
      <c r="I369" s="296"/>
      <c r="J369" s="190">
        <v>1</v>
      </c>
      <c r="K369" s="126">
        <v>3600</v>
      </c>
      <c r="L369" s="449" t="str">
        <f t="shared" si="1"/>
        <v/>
      </c>
      <c r="M369" s="335" t="s">
        <v>47</v>
      </c>
      <c r="N369" s="118"/>
      <c r="R369" s="17"/>
    </row>
    <row r="370" spans="1:18" ht="18" customHeight="1">
      <c r="A370" s="8"/>
      <c r="B370" s="36">
        <v>1512</v>
      </c>
      <c r="C370" s="37" t="s">
        <v>72</v>
      </c>
      <c r="D370" s="37" t="s">
        <v>72</v>
      </c>
      <c r="E370" s="37" t="s">
        <v>1174</v>
      </c>
      <c r="F370" s="679"/>
      <c r="G370" s="36" t="s">
        <v>104</v>
      </c>
      <c r="H370" s="32" t="s">
        <v>75</v>
      </c>
      <c r="I370" s="296"/>
      <c r="J370" s="190">
        <v>1</v>
      </c>
      <c r="K370" s="126">
        <v>4000</v>
      </c>
      <c r="L370" s="449" t="str">
        <f t="shared" si="1"/>
        <v/>
      </c>
      <c r="M370" s="335" t="s">
        <v>47</v>
      </c>
      <c r="N370" s="118"/>
      <c r="R370" s="17"/>
    </row>
    <row r="371" spans="1:18" ht="18" customHeight="1">
      <c r="A371" s="8"/>
      <c r="B371" s="36">
        <v>1512</v>
      </c>
      <c r="C371" s="37" t="s">
        <v>72</v>
      </c>
      <c r="D371" s="99" t="s">
        <v>31</v>
      </c>
      <c r="E371" s="37" t="s">
        <v>1176</v>
      </c>
      <c r="F371" s="696"/>
      <c r="G371" s="36" t="s">
        <v>104</v>
      </c>
      <c r="H371" s="32" t="s">
        <v>81</v>
      </c>
      <c r="I371" s="404"/>
      <c r="J371" s="190">
        <v>1</v>
      </c>
      <c r="K371" s="126">
        <v>4000</v>
      </c>
      <c r="L371" s="449" t="str">
        <f t="shared" si="1"/>
        <v/>
      </c>
      <c r="M371" s="335" t="s">
        <v>47</v>
      </c>
      <c r="N371" s="118"/>
      <c r="R371" s="17"/>
    </row>
    <row r="372" spans="1:18" ht="18" customHeight="1">
      <c r="A372" s="8"/>
      <c r="B372" s="36">
        <v>1512</v>
      </c>
      <c r="C372" s="37" t="s">
        <v>76</v>
      </c>
      <c r="D372" s="60" t="s">
        <v>32</v>
      </c>
      <c r="E372" s="37" t="s">
        <v>1178</v>
      </c>
      <c r="F372" s="684" t="s">
        <v>1491</v>
      </c>
      <c r="G372" s="36" t="s">
        <v>79</v>
      </c>
      <c r="H372" s="32" t="s">
        <v>46</v>
      </c>
      <c r="I372" s="100"/>
      <c r="J372" s="190">
        <v>1</v>
      </c>
      <c r="K372" s="126">
        <v>3300</v>
      </c>
      <c r="L372" s="449" t="str">
        <f t="shared" si="1"/>
        <v/>
      </c>
      <c r="M372" s="335" t="s">
        <v>47</v>
      </c>
      <c r="N372" s="118"/>
      <c r="R372" s="17"/>
    </row>
    <row r="373" spans="1:18" ht="18" customHeight="1">
      <c r="A373" s="8"/>
      <c r="B373" s="36">
        <v>1512</v>
      </c>
      <c r="C373" s="37" t="s">
        <v>76</v>
      </c>
      <c r="D373" s="37" t="s">
        <v>36</v>
      </c>
      <c r="E373" s="37" t="s">
        <v>1181</v>
      </c>
      <c r="F373" s="679"/>
      <c r="G373" s="36" t="s">
        <v>79</v>
      </c>
      <c r="H373" s="32" t="s">
        <v>45</v>
      </c>
      <c r="I373" s="100"/>
      <c r="J373" s="190">
        <v>1</v>
      </c>
      <c r="K373" s="126">
        <v>3300</v>
      </c>
      <c r="L373" s="449" t="str">
        <f t="shared" si="1"/>
        <v/>
      </c>
      <c r="M373" s="335" t="s">
        <v>47</v>
      </c>
      <c r="N373" s="118"/>
      <c r="R373" s="17"/>
    </row>
    <row r="374" spans="1:18" ht="18" customHeight="1">
      <c r="A374" s="8"/>
      <c r="B374" s="36">
        <v>1512</v>
      </c>
      <c r="C374" s="37" t="s">
        <v>76</v>
      </c>
      <c r="D374" s="37" t="s">
        <v>48</v>
      </c>
      <c r="E374" s="37" t="s">
        <v>1183</v>
      </c>
      <c r="F374" s="679"/>
      <c r="G374" s="36" t="s">
        <v>79</v>
      </c>
      <c r="H374" s="32" t="s">
        <v>54</v>
      </c>
      <c r="I374" s="351"/>
      <c r="J374" s="190">
        <v>1</v>
      </c>
      <c r="K374" s="126">
        <v>3600</v>
      </c>
      <c r="L374" s="449" t="str">
        <f t="shared" si="1"/>
        <v/>
      </c>
      <c r="M374" s="335" t="s">
        <v>47</v>
      </c>
      <c r="N374" s="118"/>
      <c r="R374" s="17"/>
    </row>
    <row r="375" spans="1:18" ht="18" customHeight="1">
      <c r="A375" s="8"/>
      <c r="B375" s="36">
        <v>1512</v>
      </c>
      <c r="C375" s="37" t="s">
        <v>76</v>
      </c>
      <c r="D375" s="37" t="s">
        <v>60</v>
      </c>
      <c r="E375" s="37" t="s">
        <v>1185</v>
      </c>
      <c r="F375" s="679"/>
      <c r="G375" s="36" t="s">
        <v>79</v>
      </c>
      <c r="H375" s="32" t="s">
        <v>64</v>
      </c>
      <c r="I375" s="351"/>
      <c r="J375" s="190">
        <v>1</v>
      </c>
      <c r="K375" s="126">
        <v>3600</v>
      </c>
      <c r="L375" s="449" t="str">
        <f t="shared" si="1"/>
        <v/>
      </c>
      <c r="M375" s="335" t="s">
        <v>47</v>
      </c>
      <c r="N375" s="118"/>
      <c r="R375" s="17"/>
    </row>
    <row r="376" spans="1:18" ht="18" customHeight="1">
      <c r="A376" s="8"/>
      <c r="B376" s="36">
        <v>1512</v>
      </c>
      <c r="C376" s="37" t="s">
        <v>76</v>
      </c>
      <c r="D376" s="37" t="s">
        <v>57</v>
      </c>
      <c r="E376" s="37" t="s">
        <v>1186</v>
      </c>
      <c r="F376" s="679"/>
      <c r="G376" s="36" t="s">
        <v>79</v>
      </c>
      <c r="H376" s="32" t="s">
        <v>59</v>
      </c>
      <c r="I376" s="32"/>
      <c r="J376" s="190">
        <v>1</v>
      </c>
      <c r="K376" s="126">
        <v>3600</v>
      </c>
      <c r="L376" s="449" t="str">
        <f t="shared" si="1"/>
        <v/>
      </c>
      <c r="M376" s="335" t="s">
        <v>47</v>
      </c>
      <c r="N376" s="118"/>
      <c r="R376" s="17"/>
    </row>
    <row r="377" spans="1:18" ht="18" customHeight="1">
      <c r="A377" s="8"/>
      <c r="B377" s="36">
        <v>1512</v>
      </c>
      <c r="C377" s="37" t="s">
        <v>76</v>
      </c>
      <c r="D377" s="37" t="s">
        <v>72</v>
      </c>
      <c r="E377" s="37" t="s">
        <v>1188</v>
      </c>
      <c r="F377" s="679"/>
      <c r="G377" s="36" t="s">
        <v>79</v>
      </c>
      <c r="H377" s="32" t="s">
        <v>75</v>
      </c>
      <c r="I377" s="100"/>
      <c r="J377" s="190">
        <v>1</v>
      </c>
      <c r="K377" s="126">
        <v>4000</v>
      </c>
      <c r="L377" s="449" t="str">
        <f t="shared" si="1"/>
        <v/>
      </c>
      <c r="M377" s="335" t="s">
        <v>47</v>
      </c>
      <c r="N377" s="118"/>
      <c r="R377" s="17"/>
    </row>
    <row r="378" spans="1:18" ht="18" customHeight="1">
      <c r="A378" s="8"/>
      <c r="B378" s="36">
        <v>1512</v>
      </c>
      <c r="C378" s="37" t="s">
        <v>76</v>
      </c>
      <c r="D378" s="37" t="s">
        <v>31</v>
      </c>
      <c r="E378" s="37" t="s">
        <v>1189</v>
      </c>
      <c r="F378" s="696"/>
      <c r="G378" s="36" t="s">
        <v>79</v>
      </c>
      <c r="H378" s="32" t="s">
        <v>81</v>
      </c>
      <c r="I378" s="100"/>
      <c r="J378" s="190">
        <v>1</v>
      </c>
      <c r="K378" s="126">
        <v>4000</v>
      </c>
      <c r="L378" s="449" t="str">
        <f t="shared" si="1"/>
        <v/>
      </c>
      <c r="M378" s="335" t="s">
        <v>47</v>
      </c>
      <c r="N378" s="118"/>
      <c r="R378" s="17"/>
    </row>
    <row r="379" spans="1:18" ht="18" customHeight="1">
      <c r="A379" s="8"/>
      <c r="B379" s="36">
        <v>1512</v>
      </c>
      <c r="C379" s="37" t="s">
        <v>119</v>
      </c>
      <c r="D379" s="60" t="s">
        <v>32</v>
      </c>
      <c r="E379" s="37" t="s">
        <v>1191</v>
      </c>
      <c r="F379" s="684" t="s">
        <v>1491</v>
      </c>
      <c r="G379" s="36" t="s">
        <v>123</v>
      </c>
      <c r="H379" s="32" t="s">
        <v>46</v>
      </c>
      <c r="I379" s="100"/>
      <c r="J379" s="190">
        <v>1</v>
      </c>
      <c r="K379" s="126">
        <v>3300</v>
      </c>
      <c r="L379" s="449" t="str">
        <f t="shared" si="1"/>
        <v/>
      </c>
      <c r="M379" s="335" t="s">
        <v>47</v>
      </c>
      <c r="N379" s="118"/>
      <c r="R379" s="17"/>
    </row>
    <row r="380" spans="1:18" ht="18" customHeight="1">
      <c r="A380" s="8"/>
      <c r="B380" s="36">
        <v>1512</v>
      </c>
      <c r="C380" s="37" t="s">
        <v>119</v>
      </c>
      <c r="D380" s="37" t="s">
        <v>36</v>
      </c>
      <c r="E380" s="37" t="s">
        <v>1193</v>
      </c>
      <c r="F380" s="679"/>
      <c r="G380" s="36" t="s">
        <v>123</v>
      </c>
      <c r="H380" s="32" t="s">
        <v>45</v>
      </c>
      <c r="I380" s="32"/>
      <c r="J380" s="190">
        <v>1</v>
      </c>
      <c r="K380" s="126">
        <v>3300</v>
      </c>
      <c r="L380" s="449" t="str">
        <f t="shared" si="1"/>
        <v/>
      </c>
      <c r="M380" s="335" t="s">
        <v>47</v>
      </c>
      <c r="N380" s="118"/>
      <c r="R380" s="17"/>
    </row>
    <row r="381" spans="1:18" ht="18" customHeight="1">
      <c r="A381" s="8"/>
      <c r="B381" s="36">
        <v>1512</v>
      </c>
      <c r="C381" s="37" t="s">
        <v>119</v>
      </c>
      <c r="D381" s="37" t="s">
        <v>48</v>
      </c>
      <c r="E381" s="37" t="s">
        <v>1195</v>
      </c>
      <c r="F381" s="679"/>
      <c r="G381" s="36" t="s">
        <v>123</v>
      </c>
      <c r="H381" s="32" t="s">
        <v>54</v>
      </c>
      <c r="I381" s="291"/>
      <c r="J381" s="190">
        <v>1</v>
      </c>
      <c r="K381" s="126">
        <v>3600</v>
      </c>
      <c r="L381" s="449" t="str">
        <f t="shared" si="1"/>
        <v/>
      </c>
      <c r="M381" s="335" t="s">
        <v>47</v>
      </c>
      <c r="N381" s="118"/>
      <c r="R381" s="17"/>
    </row>
    <row r="382" spans="1:18" ht="18" customHeight="1">
      <c r="A382" s="8"/>
      <c r="B382" s="36">
        <v>1512</v>
      </c>
      <c r="C382" s="37" t="s">
        <v>119</v>
      </c>
      <c r="D382" s="37" t="s">
        <v>60</v>
      </c>
      <c r="E382" s="37" t="s">
        <v>1196</v>
      </c>
      <c r="F382" s="679"/>
      <c r="G382" s="36" t="s">
        <v>123</v>
      </c>
      <c r="H382" s="32" t="s">
        <v>64</v>
      </c>
      <c r="I382" s="296"/>
      <c r="J382" s="190">
        <v>1</v>
      </c>
      <c r="K382" s="126">
        <v>3600</v>
      </c>
      <c r="L382" s="449" t="str">
        <f t="shared" si="1"/>
        <v/>
      </c>
      <c r="M382" s="335" t="s">
        <v>47</v>
      </c>
      <c r="N382" s="118"/>
      <c r="R382" s="17"/>
    </row>
    <row r="383" spans="1:18" ht="18" customHeight="1">
      <c r="A383" s="8"/>
      <c r="B383" s="36">
        <v>1512</v>
      </c>
      <c r="C383" s="37" t="s">
        <v>119</v>
      </c>
      <c r="D383" s="37" t="s">
        <v>57</v>
      </c>
      <c r="E383" s="37" t="s">
        <v>1198</v>
      </c>
      <c r="F383" s="679"/>
      <c r="G383" s="36" t="s">
        <v>123</v>
      </c>
      <c r="H383" s="32" t="s">
        <v>59</v>
      </c>
      <c r="I383" s="296"/>
      <c r="J383" s="190">
        <v>1</v>
      </c>
      <c r="K383" s="126">
        <v>3600</v>
      </c>
      <c r="L383" s="449" t="str">
        <f t="shared" si="1"/>
        <v/>
      </c>
      <c r="M383" s="335" t="s">
        <v>47</v>
      </c>
      <c r="N383" s="118"/>
      <c r="R383" s="17"/>
    </row>
    <row r="384" spans="1:18" ht="18" customHeight="1">
      <c r="A384" s="8"/>
      <c r="B384" s="36">
        <v>1512</v>
      </c>
      <c r="C384" s="37" t="s">
        <v>119</v>
      </c>
      <c r="D384" s="37" t="s">
        <v>72</v>
      </c>
      <c r="E384" s="37" t="s">
        <v>1200</v>
      </c>
      <c r="F384" s="679"/>
      <c r="G384" s="36" t="s">
        <v>123</v>
      </c>
      <c r="H384" s="32" t="s">
        <v>75</v>
      </c>
      <c r="I384" s="296"/>
      <c r="J384" s="190">
        <v>1</v>
      </c>
      <c r="K384" s="126">
        <v>4000</v>
      </c>
      <c r="L384" s="449" t="str">
        <f t="shared" si="1"/>
        <v/>
      </c>
      <c r="M384" s="335" t="s">
        <v>47</v>
      </c>
      <c r="N384" s="118"/>
      <c r="R384" s="17"/>
    </row>
    <row r="385" spans="1:18" ht="18" customHeight="1">
      <c r="A385" s="8"/>
      <c r="B385" s="36">
        <v>1512</v>
      </c>
      <c r="C385" s="37" t="s">
        <v>119</v>
      </c>
      <c r="D385" s="40" t="s">
        <v>31</v>
      </c>
      <c r="E385" s="40" t="s">
        <v>1202</v>
      </c>
      <c r="F385" s="696"/>
      <c r="G385" s="36" t="s">
        <v>123</v>
      </c>
      <c r="H385" s="38" t="s">
        <v>81</v>
      </c>
      <c r="I385" s="161"/>
      <c r="J385" s="190">
        <v>1</v>
      </c>
      <c r="K385" s="126">
        <v>4000</v>
      </c>
      <c r="L385" s="169" t="str">
        <f t="shared" si="1"/>
        <v/>
      </c>
      <c r="M385" s="165" t="s">
        <v>47</v>
      </c>
      <c r="N385" s="88"/>
      <c r="R385" s="17"/>
    </row>
    <row r="386" spans="1:18" ht="18" customHeight="1">
      <c r="A386" s="8"/>
      <c r="B386" s="21">
        <v>1505</v>
      </c>
      <c r="C386" s="25" t="s">
        <v>35</v>
      </c>
      <c r="D386" s="25" t="s">
        <v>32</v>
      </c>
      <c r="E386" s="25" t="s">
        <v>1203</v>
      </c>
      <c r="F386" s="678" t="s">
        <v>1492</v>
      </c>
      <c r="G386" s="21" t="s">
        <v>43</v>
      </c>
      <c r="H386" s="22" t="s">
        <v>46</v>
      </c>
      <c r="I386" s="369"/>
      <c r="J386" s="21">
        <v>1</v>
      </c>
      <c r="K386" s="91">
        <v>4400</v>
      </c>
      <c r="L386" s="211" t="str">
        <f t="shared" si="1"/>
        <v/>
      </c>
      <c r="M386" s="335" t="s">
        <v>47</v>
      </c>
      <c r="N386" s="79"/>
      <c r="R386" s="17"/>
    </row>
    <row r="387" spans="1:18" ht="18" customHeight="1">
      <c r="A387" s="8"/>
      <c r="B387" s="32">
        <v>1505</v>
      </c>
      <c r="C387" s="37" t="s">
        <v>35</v>
      </c>
      <c r="D387" s="37" t="s">
        <v>36</v>
      </c>
      <c r="E387" s="37" t="s">
        <v>1205</v>
      </c>
      <c r="F387" s="679"/>
      <c r="G387" s="32" t="s">
        <v>43</v>
      </c>
      <c r="H387" s="22" t="s">
        <v>45</v>
      </c>
      <c r="I387" s="369"/>
      <c r="J387" s="32">
        <v>1</v>
      </c>
      <c r="K387" s="113">
        <v>4400</v>
      </c>
      <c r="L387" s="114" t="str">
        <f t="shared" si="1"/>
        <v/>
      </c>
      <c r="M387" s="298" t="s">
        <v>47</v>
      </c>
      <c r="N387" s="223"/>
      <c r="R387" s="17"/>
    </row>
    <row r="388" spans="1:18" ht="18" customHeight="1">
      <c r="A388" s="8"/>
      <c r="B388" s="32">
        <v>1505</v>
      </c>
      <c r="C388" s="37" t="s">
        <v>35</v>
      </c>
      <c r="D388" s="37" t="s">
        <v>48</v>
      </c>
      <c r="E388" s="37" t="s">
        <v>1206</v>
      </c>
      <c r="F388" s="679"/>
      <c r="G388" s="32" t="s">
        <v>43</v>
      </c>
      <c r="H388" s="22" t="s">
        <v>54</v>
      </c>
      <c r="I388" s="369"/>
      <c r="J388" s="32">
        <v>1</v>
      </c>
      <c r="K388" s="113">
        <v>4400</v>
      </c>
      <c r="L388" s="211" t="str">
        <f t="shared" si="1"/>
        <v/>
      </c>
      <c r="M388" s="298" t="s">
        <v>47</v>
      </c>
      <c r="N388" s="223"/>
      <c r="R388" s="17"/>
    </row>
    <row r="389" spans="1:18" ht="18" customHeight="1">
      <c r="A389" s="8"/>
      <c r="B389" s="32">
        <v>1505</v>
      </c>
      <c r="C389" s="37" t="s">
        <v>35</v>
      </c>
      <c r="D389" s="37" t="s">
        <v>57</v>
      </c>
      <c r="E389" s="37" t="s">
        <v>1208</v>
      </c>
      <c r="F389" s="679"/>
      <c r="G389" s="32" t="s">
        <v>43</v>
      </c>
      <c r="H389" s="22" t="s">
        <v>59</v>
      </c>
      <c r="I389" s="369"/>
      <c r="J389" s="32">
        <v>1</v>
      </c>
      <c r="K389" s="113">
        <v>4900</v>
      </c>
      <c r="L389" s="127" t="str">
        <f t="shared" si="1"/>
        <v/>
      </c>
      <c r="M389" s="298" t="s">
        <v>47</v>
      </c>
      <c r="N389" s="223"/>
      <c r="R389" s="17"/>
    </row>
    <row r="390" spans="1:18" ht="18" customHeight="1">
      <c r="A390" s="8"/>
      <c r="B390" s="32">
        <v>1505</v>
      </c>
      <c r="C390" s="37" t="s">
        <v>35</v>
      </c>
      <c r="D390" s="37" t="s">
        <v>72</v>
      </c>
      <c r="E390" s="37" t="s">
        <v>1209</v>
      </c>
      <c r="F390" s="679"/>
      <c r="G390" s="32" t="s">
        <v>43</v>
      </c>
      <c r="H390" s="22" t="s">
        <v>75</v>
      </c>
      <c r="I390" s="334"/>
      <c r="J390" s="32">
        <v>1</v>
      </c>
      <c r="K390" s="113">
        <v>4900</v>
      </c>
      <c r="L390" s="127" t="str">
        <f t="shared" si="1"/>
        <v/>
      </c>
      <c r="M390" s="298" t="s">
        <v>47</v>
      </c>
      <c r="N390" s="223"/>
      <c r="R390" s="17"/>
    </row>
    <row r="391" spans="1:18" ht="18" customHeight="1">
      <c r="A391" s="8"/>
      <c r="B391" s="32">
        <v>1505</v>
      </c>
      <c r="C391" s="37" t="s">
        <v>35</v>
      </c>
      <c r="D391" s="37" t="s">
        <v>31</v>
      </c>
      <c r="E391" s="37" t="s">
        <v>1210</v>
      </c>
      <c r="F391" s="679"/>
      <c r="G391" s="32" t="s">
        <v>43</v>
      </c>
      <c r="H391" s="22" t="s">
        <v>81</v>
      </c>
      <c r="I391" s="369"/>
      <c r="J391" s="32">
        <v>1</v>
      </c>
      <c r="K391" s="113">
        <v>4900</v>
      </c>
      <c r="L391" s="127" t="str">
        <f t="shared" si="1"/>
        <v/>
      </c>
      <c r="M391" s="298" t="s">
        <v>47</v>
      </c>
      <c r="N391" s="223"/>
      <c r="R391" s="17"/>
    </row>
    <row r="392" spans="1:18" ht="18" customHeight="1">
      <c r="A392" s="8"/>
      <c r="B392" s="32">
        <v>1505</v>
      </c>
      <c r="C392" s="37" t="s">
        <v>1211</v>
      </c>
      <c r="D392" s="37" t="s">
        <v>32</v>
      </c>
      <c r="E392" s="37" t="s">
        <v>1212</v>
      </c>
      <c r="F392" s="715" t="s">
        <v>1492</v>
      </c>
      <c r="G392" s="538" t="s">
        <v>1213</v>
      </c>
      <c r="H392" s="22" t="s">
        <v>46</v>
      </c>
      <c r="I392" s="334"/>
      <c r="J392" s="32">
        <v>1</v>
      </c>
      <c r="K392" s="113">
        <v>4400</v>
      </c>
      <c r="L392" s="127" t="str">
        <f t="shared" si="1"/>
        <v/>
      </c>
      <c r="M392" s="298" t="s">
        <v>47</v>
      </c>
      <c r="N392" s="223"/>
      <c r="R392" s="17"/>
    </row>
    <row r="393" spans="1:18" ht="18" customHeight="1">
      <c r="A393" s="8"/>
      <c r="B393" s="32">
        <v>1505</v>
      </c>
      <c r="C393" s="37" t="s">
        <v>1211</v>
      </c>
      <c r="D393" s="37" t="s">
        <v>36</v>
      </c>
      <c r="E393" s="37" t="s">
        <v>1214</v>
      </c>
      <c r="F393" s="679"/>
      <c r="G393" s="538" t="s">
        <v>1213</v>
      </c>
      <c r="H393" s="22" t="s">
        <v>45</v>
      </c>
      <c r="I393" s="190"/>
      <c r="J393" s="32">
        <v>1</v>
      </c>
      <c r="K393" s="113">
        <v>4400</v>
      </c>
      <c r="L393" s="127" t="str">
        <f t="shared" si="1"/>
        <v/>
      </c>
      <c r="M393" s="298" t="s">
        <v>47</v>
      </c>
      <c r="N393" s="223"/>
      <c r="R393" s="17"/>
    </row>
    <row r="394" spans="1:18" ht="18" customHeight="1">
      <c r="A394" s="8"/>
      <c r="B394" s="32">
        <v>1505</v>
      </c>
      <c r="C394" s="37" t="s">
        <v>1211</v>
      </c>
      <c r="D394" s="37" t="s">
        <v>48</v>
      </c>
      <c r="E394" s="37" t="s">
        <v>1215</v>
      </c>
      <c r="F394" s="679"/>
      <c r="G394" s="538" t="s">
        <v>1213</v>
      </c>
      <c r="H394" s="22" t="s">
        <v>54</v>
      </c>
      <c r="I394" s="334"/>
      <c r="J394" s="32">
        <v>1</v>
      </c>
      <c r="K394" s="113">
        <v>4400</v>
      </c>
      <c r="L394" s="114" t="str">
        <f t="shared" si="1"/>
        <v/>
      </c>
      <c r="M394" s="298" t="s">
        <v>47</v>
      </c>
      <c r="N394" s="223"/>
      <c r="R394" s="17"/>
    </row>
    <row r="395" spans="1:18" ht="18" customHeight="1">
      <c r="A395" s="8"/>
      <c r="B395" s="32">
        <v>1505</v>
      </c>
      <c r="C395" s="37" t="s">
        <v>1211</v>
      </c>
      <c r="D395" s="37" t="s">
        <v>57</v>
      </c>
      <c r="E395" s="37" t="s">
        <v>1216</v>
      </c>
      <c r="F395" s="679"/>
      <c r="G395" s="538" t="s">
        <v>1213</v>
      </c>
      <c r="H395" s="22" t="s">
        <v>59</v>
      </c>
      <c r="I395" s="190"/>
      <c r="J395" s="32">
        <v>1</v>
      </c>
      <c r="K395" s="113">
        <v>4900</v>
      </c>
      <c r="L395" s="114" t="str">
        <f t="shared" si="1"/>
        <v/>
      </c>
      <c r="M395" s="298" t="s">
        <v>47</v>
      </c>
      <c r="N395" s="223"/>
      <c r="R395" s="17"/>
    </row>
    <row r="396" spans="1:18" ht="18" customHeight="1">
      <c r="A396" s="8"/>
      <c r="B396" s="32">
        <v>1505</v>
      </c>
      <c r="C396" s="37" t="s">
        <v>1211</v>
      </c>
      <c r="D396" s="37" t="s">
        <v>72</v>
      </c>
      <c r="E396" s="37" t="s">
        <v>1217</v>
      </c>
      <c r="F396" s="679"/>
      <c r="G396" s="538" t="s">
        <v>1213</v>
      </c>
      <c r="H396" s="22" t="s">
        <v>75</v>
      </c>
      <c r="I396" s="190"/>
      <c r="J396" s="32">
        <v>1</v>
      </c>
      <c r="K396" s="113">
        <v>4900</v>
      </c>
      <c r="L396" s="211" t="str">
        <f t="shared" si="1"/>
        <v/>
      </c>
      <c r="M396" s="298" t="s">
        <v>47</v>
      </c>
      <c r="N396" s="223"/>
      <c r="R396" s="17"/>
    </row>
    <row r="397" spans="1:18" ht="18" customHeight="1">
      <c r="A397" s="8"/>
      <c r="B397" s="38">
        <v>1505</v>
      </c>
      <c r="C397" s="40" t="s">
        <v>1211</v>
      </c>
      <c r="D397" s="40" t="s">
        <v>31</v>
      </c>
      <c r="E397" s="40" t="s">
        <v>1218</v>
      </c>
      <c r="F397" s="680"/>
      <c r="G397" s="540" t="s">
        <v>1213</v>
      </c>
      <c r="H397" s="38" t="s">
        <v>81</v>
      </c>
      <c r="I397" s="456"/>
      <c r="J397" s="38">
        <v>1</v>
      </c>
      <c r="K397" s="84">
        <v>4900</v>
      </c>
      <c r="L397" s="169" t="str">
        <f t="shared" si="1"/>
        <v/>
      </c>
      <c r="M397" s="165" t="s">
        <v>47</v>
      </c>
      <c r="N397" s="88"/>
      <c r="R397" s="17"/>
    </row>
    <row r="398" spans="1:18" ht="18" customHeight="1">
      <c r="A398" s="8"/>
      <c r="B398" s="21">
        <v>1508</v>
      </c>
      <c r="C398" s="25" t="s">
        <v>72</v>
      </c>
      <c r="D398" s="25" t="s">
        <v>36</v>
      </c>
      <c r="E398" s="25" t="s">
        <v>1219</v>
      </c>
      <c r="F398" s="678" t="s">
        <v>1493</v>
      </c>
      <c r="G398" s="21" t="s">
        <v>104</v>
      </c>
      <c r="H398" s="21" t="s">
        <v>45</v>
      </c>
      <c r="I398" s="422"/>
      <c r="J398" s="22">
        <v>1</v>
      </c>
      <c r="K398" s="73">
        <v>3500</v>
      </c>
      <c r="L398" s="222" t="str">
        <f t="shared" si="1"/>
        <v/>
      </c>
      <c r="M398" s="156" t="s">
        <v>47</v>
      </c>
      <c r="N398" s="79"/>
      <c r="P398" s="218"/>
      <c r="R398" s="17"/>
    </row>
    <row r="399" spans="1:18" ht="18" customHeight="1">
      <c r="A399" s="8"/>
      <c r="B399" s="32">
        <v>1508</v>
      </c>
      <c r="C399" s="37" t="s">
        <v>72</v>
      </c>
      <c r="D399" s="37" t="s">
        <v>48</v>
      </c>
      <c r="E399" s="37" t="s">
        <v>1220</v>
      </c>
      <c r="F399" s="679"/>
      <c r="G399" s="32" t="s">
        <v>104</v>
      </c>
      <c r="H399" s="32" t="s">
        <v>54</v>
      </c>
      <c r="I399" s="423"/>
      <c r="J399" s="32">
        <v>1</v>
      </c>
      <c r="K399" s="113">
        <v>4000</v>
      </c>
      <c r="L399" s="114" t="str">
        <f t="shared" si="1"/>
        <v/>
      </c>
      <c r="M399" s="298" t="s">
        <v>47</v>
      </c>
      <c r="N399" s="223"/>
      <c r="P399" s="218"/>
      <c r="R399" s="17"/>
    </row>
    <row r="400" spans="1:18" ht="18" customHeight="1">
      <c r="A400" s="8"/>
      <c r="B400" s="32">
        <v>1508</v>
      </c>
      <c r="C400" s="37" t="s">
        <v>72</v>
      </c>
      <c r="D400" s="37" t="s">
        <v>60</v>
      </c>
      <c r="E400" s="37" t="s">
        <v>1222</v>
      </c>
      <c r="F400" s="679"/>
      <c r="G400" s="32" t="s">
        <v>104</v>
      </c>
      <c r="H400" s="32" t="s">
        <v>64</v>
      </c>
      <c r="I400" s="386"/>
      <c r="J400" s="32">
        <v>1</v>
      </c>
      <c r="K400" s="113">
        <v>4000</v>
      </c>
      <c r="L400" s="114" t="str">
        <f t="shared" si="1"/>
        <v/>
      </c>
      <c r="M400" s="298" t="s">
        <v>47</v>
      </c>
      <c r="N400" s="223"/>
      <c r="P400" s="218"/>
      <c r="R400" s="17"/>
    </row>
    <row r="401" spans="1:18" ht="18" customHeight="1">
      <c r="A401" s="8"/>
      <c r="B401" s="32">
        <v>1508</v>
      </c>
      <c r="C401" s="37" t="s">
        <v>72</v>
      </c>
      <c r="D401" s="37" t="s">
        <v>57</v>
      </c>
      <c r="E401" s="37" t="s">
        <v>1223</v>
      </c>
      <c r="F401" s="679"/>
      <c r="G401" s="32" t="s">
        <v>104</v>
      </c>
      <c r="H401" s="32" t="s">
        <v>59</v>
      </c>
      <c r="I401" s="425"/>
      <c r="J401" s="32">
        <v>1</v>
      </c>
      <c r="K401" s="113">
        <v>4000</v>
      </c>
      <c r="L401" s="114" t="str">
        <f t="shared" si="1"/>
        <v/>
      </c>
      <c r="M401" s="298" t="s">
        <v>47</v>
      </c>
      <c r="N401" s="223"/>
      <c r="P401" s="218"/>
      <c r="R401" s="17"/>
    </row>
    <row r="402" spans="1:18" ht="18" customHeight="1">
      <c r="A402" s="8"/>
      <c r="B402" s="32">
        <v>1508</v>
      </c>
      <c r="C402" s="37" t="s">
        <v>72</v>
      </c>
      <c r="D402" s="37" t="s">
        <v>72</v>
      </c>
      <c r="E402" s="37" t="s">
        <v>1225</v>
      </c>
      <c r="F402" s="679"/>
      <c r="G402" s="32" t="s">
        <v>104</v>
      </c>
      <c r="H402" s="32" t="s">
        <v>75</v>
      </c>
      <c r="I402" s="423"/>
      <c r="J402" s="32">
        <v>1</v>
      </c>
      <c r="K402" s="113">
        <v>4500</v>
      </c>
      <c r="L402" s="114" t="str">
        <f t="shared" si="1"/>
        <v/>
      </c>
      <c r="M402" s="298" t="s">
        <v>47</v>
      </c>
      <c r="N402" s="223"/>
      <c r="P402" s="218"/>
      <c r="R402" s="17"/>
    </row>
    <row r="403" spans="1:18" ht="18" customHeight="1">
      <c r="A403" s="8"/>
      <c r="B403" s="32">
        <v>1508</v>
      </c>
      <c r="C403" s="37" t="s">
        <v>72</v>
      </c>
      <c r="D403" s="37" t="s">
        <v>31</v>
      </c>
      <c r="E403" s="37" t="s">
        <v>1227</v>
      </c>
      <c r="F403" s="696"/>
      <c r="G403" s="32" t="s">
        <v>104</v>
      </c>
      <c r="H403" s="32" t="s">
        <v>81</v>
      </c>
      <c r="I403" s="386"/>
      <c r="J403" s="32">
        <v>1</v>
      </c>
      <c r="K403" s="113">
        <v>4500</v>
      </c>
      <c r="L403" s="114" t="str">
        <f t="shared" si="1"/>
        <v/>
      </c>
      <c r="M403" s="298" t="s">
        <v>47</v>
      </c>
      <c r="N403" s="223"/>
      <c r="P403" s="218"/>
      <c r="R403" s="17"/>
    </row>
    <row r="404" spans="1:18" ht="18" customHeight="1">
      <c r="A404" s="8"/>
      <c r="B404" s="32">
        <v>1508</v>
      </c>
      <c r="C404" s="37" t="s">
        <v>31</v>
      </c>
      <c r="D404" s="37" t="s">
        <v>36</v>
      </c>
      <c r="E404" s="37" t="s">
        <v>1228</v>
      </c>
      <c r="F404" s="715" t="s">
        <v>1493</v>
      </c>
      <c r="G404" s="32" t="s">
        <v>41</v>
      </c>
      <c r="H404" s="32" t="s">
        <v>45</v>
      </c>
      <c r="I404" s="423"/>
      <c r="J404" s="32">
        <v>1</v>
      </c>
      <c r="K404" s="113">
        <v>3500</v>
      </c>
      <c r="L404" s="114" t="str">
        <f t="shared" si="1"/>
        <v/>
      </c>
      <c r="M404" s="298" t="s">
        <v>47</v>
      </c>
      <c r="N404" s="223"/>
      <c r="P404" s="218"/>
      <c r="R404" s="17"/>
    </row>
    <row r="405" spans="1:18" ht="18" customHeight="1">
      <c r="A405" s="8"/>
      <c r="B405" s="32">
        <v>1508</v>
      </c>
      <c r="C405" s="37" t="s">
        <v>31</v>
      </c>
      <c r="D405" s="37" t="s">
        <v>48</v>
      </c>
      <c r="E405" s="37" t="s">
        <v>1229</v>
      </c>
      <c r="F405" s="679"/>
      <c r="G405" s="32" t="s">
        <v>41</v>
      </c>
      <c r="H405" s="32" t="s">
        <v>54</v>
      </c>
      <c r="I405" s="386"/>
      <c r="J405" s="32">
        <v>1</v>
      </c>
      <c r="K405" s="113">
        <v>4000</v>
      </c>
      <c r="L405" s="114" t="str">
        <f t="shared" si="1"/>
        <v/>
      </c>
      <c r="M405" s="298" t="s">
        <v>47</v>
      </c>
      <c r="N405" s="223"/>
      <c r="P405" s="218"/>
      <c r="R405" s="17"/>
    </row>
    <row r="406" spans="1:18" ht="18" customHeight="1">
      <c r="A406" s="8"/>
      <c r="B406" s="32">
        <v>1508</v>
      </c>
      <c r="C406" s="37" t="s">
        <v>31</v>
      </c>
      <c r="D406" s="37" t="s">
        <v>60</v>
      </c>
      <c r="E406" s="37" t="s">
        <v>1231</v>
      </c>
      <c r="F406" s="679"/>
      <c r="G406" s="32" t="s">
        <v>41</v>
      </c>
      <c r="H406" s="32" t="s">
        <v>64</v>
      </c>
      <c r="I406" s="425"/>
      <c r="J406" s="32">
        <v>1</v>
      </c>
      <c r="K406" s="113">
        <v>4000</v>
      </c>
      <c r="L406" s="114" t="str">
        <f t="shared" si="1"/>
        <v/>
      </c>
      <c r="M406" s="298" t="s">
        <v>47</v>
      </c>
      <c r="N406" s="223"/>
      <c r="P406" s="218"/>
      <c r="R406" s="17"/>
    </row>
    <row r="407" spans="1:18" ht="18" customHeight="1">
      <c r="A407" s="8"/>
      <c r="B407" s="32">
        <v>1508</v>
      </c>
      <c r="C407" s="37" t="s">
        <v>31</v>
      </c>
      <c r="D407" s="37" t="s">
        <v>57</v>
      </c>
      <c r="E407" s="37" t="s">
        <v>1233</v>
      </c>
      <c r="F407" s="679"/>
      <c r="G407" s="32" t="s">
        <v>41</v>
      </c>
      <c r="H407" s="32" t="s">
        <v>59</v>
      </c>
      <c r="I407" s="386"/>
      <c r="J407" s="32">
        <v>1</v>
      </c>
      <c r="K407" s="113">
        <v>4000</v>
      </c>
      <c r="L407" s="114" t="str">
        <f t="shared" si="1"/>
        <v/>
      </c>
      <c r="M407" s="298" t="s">
        <v>47</v>
      </c>
      <c r="N407" s="223"/>
      <c r="P407" s="218"/>
      <c r="R407" s="17"/>
    </row>
    <row r="408" spans="1:18" ht="18" customHeight="1">
      <c r="A408" s="8"/>
      <c r="B408" s="32">
        <v>1508</v>
      </c>
      <c r="C408" s="37" t="s">
        <v>31</v>
      </c>
      <c r="D408" s="37" t="s">
        <v>72</v>
      </c>
      <c r="E408" s="37" t="s">
        <v>1237</v>
      </c>
      <c r="F408" s="679"/>
      <c r="G408" s="628" t="s">
        <v>41</v>
      </c>
      <c r="H408" s="628" t="s">
        <v>75</v>
      </c>
      <c r="I408" s="629" t="s">
        <v>1570</v>
      </c>
      <c r="J408" s="628">
        <v>1</v>
      </c>
      <c r="K408" s="630">
        <v>4500</v>
      </c>
      <c r="L408" s="631" t="str">
        <f t="shared" si="1"/>
        <v/>
      </c>
      <c r="M408" s="632" t="s">
        <v>47</v>
      </c>
      <c r="N408" s="633"/>
      <c r="P408" s="218"/>
      <c r="R408" s="17"/>
    </row>
    <row r="409" spans="1:18" ht="18" customHeight="1">
      <c r="A409" s="8"/>
      <c r="B409" s="32">
        <v>1508</v>
      </c>
      <c r="C409" s="37" t="s">
        <v>31</v>
      </c>
      <c r="D409" s="37" t="s">
        <v>31</v>
      </c>
      <c r="E409" s="37" t="s">
        <v>1238</v>
      </c>
      <c r="F409" s="696"/>
      <c r="G409" s="32" t="s">
        <v>41</v>
      </c>
      <c r="H409" s="32" t="s">
        <v>81</v>
      </c>
      <c r="I409" s="423"/>
      <c r="J409" s="32">
        <v>1</v>
      </c>
      <c r="K409" s="113">
        <v>4500</v>
      </c>
      <c r="L409" s="114" t="str">
        <f t="shared" si="1"/>
        <v/>
      </c>
      <c r="M409" s="298" t="s">
        <v>47</v>
      </c>
      <c r="N409" s="223"/>
      <c r="P409" s="218"/>
      <c r="R409" s="17"/>
    </row>
    <row r="410" spans="1:18" ht="18" customHeight="1">
      <c r="A410" s="8"/>
      <c r="B410" s="32">
        <v>1508</v>
      </c>
      <c r="C410" s="37" t="s">
        <v>987</v>
      </c>
      <c r="D410" s="37" t="s">
        <v>36</v>
      </c>
      <c r="E410" s="37" t="s">
        <v>1242</v>
      </c>
      <c r="F410" s="715" t="s">
        <v>1493</v>
      </c>
      <c r="G410" s="32" t="s">
        <v>789</v>
      </c>
      <c r="H410" s="32" t="s">
        <v>45</v>
      </c>
      <c r="I410" s="423"/>
      <c r="J410" s="32">
        <v>1</v>
      </c>
      <c r="K410" s="113">
        <v>3500</v>
      </c>
      <c r="L410" s="114" t="str">
        <f t="shared" si="1"/>
        <v/>
      </c>
      <c r="M410" s="298" t="s">
        <v>47</v>
      </c>
      <c r="N410" s="223"/>
      <c r="P410" s="218"/>
      <c r="R410" s="17"/>
    </row>
    <row r="411" spans="1:18" ht="18" customHeight="1">
      <c r="A411" s="8"/>
      <c r="B411" s="32">
        <v>1508</v>
      </c>
      <c r="C411" s="37" t="s">
        <v>987</v>
      </c>
      <c r="D411" s="37" t="s">
        <v>48</v>
      </c>
      <c r="E411" s="37" t="s">
        <v>1244</v>
      </c>
      <c r="F411" s="679"/>
      <c r="G411" s="32" t="s">
        <v>789</v>
      </c>
      <c r="H411" s="32" t="s">
        <v>54</v>
      </c>
      <c r="I411" s="423"/>
      <c r="J411" s="32">
        <v>1</v>
      </c>
      <c r="K411" s="113">
        <v>4000</v>
      </c>
      <c r="L411" s="114" t="str">
        <f t="shared" si="1"/>
        <v/>
      </c>
      <c r="M411" s="298" t="s">
        <v>47</v>
      </c>
      <c r="N411" s="223"/>
      <c r="P411" s="218"/>
      <c r="R411" s="17"/>
    </row>
    <row r="412" spans="1:18" ht="18" customHeight="1">
      <c r="A412" s="8"/>
      <c r="B412" s="32">
        <v>1508</v>
      </c>
      <c r="C412" s="37" t="s">
        <v>987</v>
      </c>
      <c r="D412" s="37" t="s">
        <v>60</v>
      </c>
      <c r="E412" s="37" t="s">
        <v>1247</v>
      </c>
      <c r="F412" s="679"/>
      <c r="G412" s="32" t="s">
        <v>789</v>
      </c>
      <c r="H412" s="32" t="s">
        <v>64</v>
      </c>
      <c r="I412" s="423"/>
      <c r="J412" s="32">
        <v>1</v>
      </c>
      <c r="K412" s="113">
        <v>4000</v>
      </c>
      <c r="L412" s="114" t="str">
        <f t="shared" si="1"/>
        <v/>
      </c>
      <c r="M412" s="298" t="s">
        <v>47</v>
      </c>
      <c r="N412" s="223"/>
      <c r="P412" s="218"/>
      <c r="R412" s="17"/>
    </row>
    <row r="413" spans="1:18" ht="18" customHeight="1">
      <c r="A413" s="8"/>
      <c r="B413" s="32">
        <v>1508</v>
      </c>
      <c r="C413" s="37" t="s">
        <v>987</v>
      </c>
      <c r="D413" s="37" t="s">
        <v>57</v>
      </c>
      <c r="E413" s="37" t="s">
        <v>1251</v>
      </c>
      <c r="F413" s="679"/>
      <c r="G413" s="32" t="s">
        <v>789</v>
      </c>
      <c r="H413" s="32" t="s">
        <v>59</v>
      </c>
      <c r="I413" s="423"/>
      <c r="J413" s="32">
        <v>1</v>
      </c>
      <c r="K413" s="113">
        <v>4000</v>
      </c>
      <c r="L413" s="114" t="str">
        <f t="shared" si="1"/>
        <v/>
      </c>
      <c r="M413" s="298" t="s">
        <v>47</v>
      </c>
      <c r="N413" s="223"/>
      <c r="P413" s="218"/>
      <c r="R413" s="17"/>
    </row>
    <row r="414" spans="1:18" ht="18" customHeight="1">
      <c r="A414" s="8"/>
      <c r="B414" s="32">
        <v>1508</v>
      </c>
      <c r="C414" s="37" t="s">
        <v>987</v>
      </c>
      <c r="D414" s="37" t="s">
        <v>72</v>
      </c>
      <c r="E414" s="37" t="s">
        <v>1256</v>
      </c>
      <c r="F414" s="679"/>
      <c r="G414" s="32" t="s">
        <v>789</v>
      </c>
      <c r="H414" s="32" t="s">
        <v>75</v>
      </c>
      <c r="I414" s="226" t="s">
        <v>193</v>
      </c>
      <c r="J414" s="32">
        <v>1</v>
      </c>
      <c r="K414" s="113">
        <v>4500</v>
      </c>
      <c r="L414" s="114" t="str">
        <f t="shared" si="1"/>
        <v/>
      </c>
      <c r="M414" s="298" t="s">
        <v>47</v>
      </c>
      <c r="N414" s="223"/>
      <c r="P414" s="218"/>
      <c r="R414" s="17"/>
    </row>
    <row r="415" spans="1:18" ht="18" customHeight="1">
      <c r="A415" s="8"/>
      <c r="B415" s="32">
        <v>1508</v>
      </c>
      <c r="C415" s="37" t="s">
        <v>987</v>
      </c>
      <c r="D415" s="40" t="s">
        <v>31</v>
      </c>
      <c r="E415" s="40" t="s">
        <v>1266</v>
      </c>
      <c r="F415" s="696"/>
      <c r="G415" s="32" t="s">
        <v>789</v>
      </c>
      <c r="H415" s="38" t="s">
        <v>81</v>
      </c>
      <c r="I415" s="464"/>
      <c r="J415" s="100">
        <v>1</v>
      </c>
      <c r="K415" s="137">
        <v>4500</v>
      </c>
      <c r="L415" s="169" t="str">
        <f t="shared" si="1"/>
        <v/>
      </c>
      <c r="M415" s="165" t="s">
        <v>47</v>
      </c>
      <c r="N415" s="88"/>
      <c r="P415" s="218"/>
      <c r="R415" s="17"/>
    </row>
    <row r="416" spans="1:18" ht="18" customHeight="1">
      <c r="A416" s="8"/>
      <c r="B416" s="21">
        <v>1513</v>
      </c>
      <c r="C416" s="25" t="s">
        <v>608</v>
      </c>
      <c r="D416" s="25" t="s">
        <v>32</v>
      </c>
      <c r="E416" s="25" t="s">
        <v>1282</v>
      </c>
      <c r="F416" s="678" t="s">
        <v>1494</v>
      </c>
      <c r="G416" s="21" t="s">
        <v>635</v>
      </c>
      <c r="H416" s="21" t="s">
        <v>46</v>
      </c>
      <c r="I416" s="154"/>
      <c r="J416" s="21">
        <v>1</v>
      </c>
      <c r="K416" s="119">
        <v>2700</v>
      </c>
      <c r="L416" s="222" t="str">
        <f t="shared" si="1"/>
        <v/>
      </c>
      <c r="M416" s="156" t="s">
        <v>47</v>
      </c>
      <c r="N416" s="79"/>
      <c r="P416" s="218"/>
      <c r="R416" s="17"/>
    </row>
    <row r="417" spans="1:18" ht="18" customHeight="1">
      <c r="A417" s="8"/>
      <c r="B417" s="32">
        <v>1513</v>
      </c>
      <c r="C417" s="37" t="s">
        <v>608</v>
      </c>
      <c r="D417" s="37" t="s">
        <v>36</v>
      </c>
      <c r="E417" s="37" t="s">
        <v>1286</v>
      </c>
      <c r="F417" s="679"/>
      <c r="G417" s="32" t="s">
        <v>635</v>
      </c>
      <c r="H417" s="32" t="s">
        <v>45</v>
      </c>
      <c r="I417" s="226" t="s">
        <v>193</v>
      </c>
      <c r="J417" s="32">
        <v>1</v>
      </c>
      <c r="K417" s="113">
        <v>2700</v>
      </c>
      <c r="L417" s="114" t="str">
        <f t="shared" si="1"/>
        <v/>
      </c>
      <c r="M417" s="298" t="s">
        <v>47</v>
      </c>
      <c r="N417" s="223"/>
      <c r="P417" s="218"/>
      <c r="R417" s="17"/>
    </row>
    <row r="418" spans="1:18" ht="18" customHeight="1">
      <c r="A418" s="8"/>
      <c r="B418" s="32">
        <v>1513</v>
      </c>
      <c r="C418" s="37" t="s">
        <v>608</v>
      </c>
      <c r="D418" s="37" t="s">
        <v>48</v>
      </c>
      <c r="E418" s="37" t="s">
        <v>1290</v>
      </c>
      <c r="F418" s="679"/>
      <c r="G418" s="32" t="s">
        <v>635</v>
      </c>
      <c r="H418" s="32" t="s">
        <v>54</v>
      </c>
      <c r="I418" s="375"/>
      <c r="J418" s="32">
        <v>1</v>
      </c>
      <c r="K418" s="113">
        <v>3000</v>
      </c>
      <c r="L418" s="114" t="str">
        <f t="shared" si="1"/>
        <v/>
      </c>
      <c r="M418" s="298" t="s">
        <v>47</v>
      </c>
      <c r="N418" s="223"/>
      <c r="P418" s="218"/>
      <c r="R418" s="17"/>
    </row>
    <row r="419" spans="1:18" ht="18" customHeight="1">
      <c r="A419" s="8"/>
      <c r="B419" s="32">
        <v>1513</v>
      </c>
      <c r="C419" s="37" t="s">
        <v>608</v>
      </c>
      <c r="D419" s="37" t="s">
        <v>60</v>
      </c>
      <c r="E419" s="37" t="s">
        <v>1291</v>
      </c>
      <c r="F419" s="679"/>
      <c r="G419" s="32" t="s">
        <v>635</v>
      </c>
      <c r="H419" s="32" t="s">
        <v>64</v>
      </c>
      <c r="I419" s="375"/>
      <c r="J419" s="32">
        <v>1</v>
      </c>
      <c r="K419" s="113">
        <v>3000</v>
      </c>
      <c r="L419" s="114" t="str">
        <f t="shared" si="1"/>
        <v/>
      </c>
      <c r="M419" s="298" t="s">
        <v>47</v>
      </c>
      <c r="N419" s="223"/>
      <c r="P419" s="218"/>
      <c r="R419" s="17"/>
    </row>
    <row r="420" spans="1:18" ht="18" customHeight="1">
      <c r="A420" s="8"/>
      <c r="B420" s="32">
        <v>1513</v>
      </c>
      <c r="C420" s="37" t="s">
        <v>608</v>
      </c>
      <c r="D420" s="37" t="s">
        <v>57</v>
      </c>
      <c r="E420" s="37" t="s">
        <v>1293</v>
      </c>
      <c r="F420" s="679"/>
      <c r="G420" s="32" t="s">
        <v>635</v>
      </c>
      <c r="H420" s="32" t="s">
        <v>59</v>
      </c>
      <c r="I420" s="226" t="s">
        <v>193</v>
      </c>
      <c r="J420" s="32">
        <v>1</v>
      </c>
      <c r="K420" s="113">
        <v>3000</v>
      </c>
      <c r="L420" s="114" t="str">
        <f t="shared" si="1"/>
        <v/>
      </c>
      <c r="M420" s="298" t="s">
        <v>47</v>
      </c>
      <c r="N420" s="223"/>
      <c r="P420" s="218"/>
      <c r="R420" s="17"/>
    </row>
    <row r="421" spans="1:18" ht="18" customHeight="1">
      <c r="A421" s="8"/>
      <c r="B421" s="32">
        <v>1513</v>
      </c>
      <c r="C421" s="37" t="s">
        <v>608</v>
      </c>
      <c r="D421" s="37" t="s">
        <v>72</v>
      </c>
      <c r="E421" s="37" t="s">
        <v>1294</v>
      </c>
      <c r="F421" s="679"/>
      <c r="G421" s="32" t="s">
        <v>635</v>
      </c>
      <c r="H421" s="32" t="s">
        <v>75</v>
      </c>
      <c r="I421" s="226" t="s">
        <v>193</v>
      </c>
      <c r="J421" s="32">
        <v>1</v>
      </c>
      <c r="K421" s="113">
        <v>3300</v>
      </c>
      <c r="L421" s="114" t="str">
        <f t="shared" si="1"/>
        <v/>
      </c>
      <c r="M421" s="298" t="s">
        <v>47</v>
      </c>
      <c r="N421" s="223"/>
      <c r="P421" s="218"/>
      <c r="R421" s="17"/>
    </row>
    <row r="422" spans="1:18" ht="18" customHeight="1">
      <c r="A422" s="8"/>
      <c r="B422" s="32">
        <v>1513</v>
      </c>
      <c r="C422" s="37" t="s">
        <v>608</v>
      </c>
      <c r="D422" s="37" t="s">
        <v>31</v>
      </c>
      <c r="E422" s="37" t="s">
        <v>1295</v>
      </c>
      <c r="F422" s="696"/>
      <c r="G422" s="628" t="s">
        <v>635</v>
      </c>
      <c r="H422" s="628" t="s">
        <v>81</v>
      </c>
      <c r="I422" s="629" t="s">
        <v>1570</v>
      </c>
      <c r="J422" s="628">
        <v>1</v>
      </c>
      <c r="K422" s="630">
        <v>3300</v>
      </c>
      <c r="L422" s="631" t="str">
        <f t="shared" si="1"/>
        <v/>
      </c>
      <c r="M422" s="632" t="s">
        <v>47</v>
      </c>
      <c r="N422" s="633"/>
      <c r="P422" s="218"/>
      <c r="R422" s="17"/>
    </row>
    <row r="423" spans="1:18" ht="18" customHeight="1">
      <c r="A423" s="8"/>
      <c r="B423" s="32">
        <v>1513</v>
      </c>
      <c r="C423" s="37" t="s">
        <v>31</v>
      </c>
      <c r="D423" s="37" t="s">
        <v>32</v>
      </c>
      <c r="E423" s="37" t="s">
        <v>1296</v>
      </c>
      <c r="F423" s="715" t="s">
        <v>1494</v>
      </c>
      <c r="G423" s="32" t="s">
        <v>41</v>
      </c>
      <c r="H423" s="32" t="s">
        <v>46</v>
      </c>
      <c r="I423" s="386"/>
      <c r="J423" s="32">
        <v>1</v>
      </c>
      <c r="K423" s="113">
        <v>2700</v>
      </c>
      <c r="L423" s="114" t="str">
        <f t="shared" si="1"/>
        <v/>
      </c>
      <c r="M423" s="298" t="s">
        <v>47</v>
      </c>
      <c r="N423" s="223"/>
      <c r="P423" s="218"/>
      <c r="R423" s="17"/>
    </row>
    <row r="424" spans="1:18" ht="18" customHeight="1">
      <c r="A424" s="8"/>
      <c r="B424" s="32">
        <v>1513</v>
      </c>
      <c r="C424" s="37" t="s">
        <v>31</v>
      </c>
      <c r="D424" s="37" t="s">
        <v>36</v>
      </c>
      <c r="E424" s="37" t="s">
        <v>1297</v>
      </c>
      <c r="F424" s="679"/>
      <c r="G424" s="32" t="s">
        <v>41</v>
      </c>
      <c r="H424" s="32" t="s">
        <v>45</v>
      </c>
      <c r="I424" s="386"/>
      <c r="J424" s="32">
        <v>1</v>
      </c>
      <c r="K424" s="113">
        <v>2700</v>
      </c>
      <c r="L424" s="114" t="str">
        <f t="shared" si="1"/>
        <v/>
      </c>
      <c r="M424" s="298" t="s">
        <v>47</v>
      </c>
      <c r="N424" s="223"/>
      <c r="P424" s="218"/>
      <c r="R424" s="17"/>
    </row>
    <row r="425" spans="1:18" ht="18" customHeight="1">
      <c r="A425" s="8"/>
      <c r="B425" s="32">
        <v>1513</v>
      </c>
      <c r="C425" s="37" t="s">
        <v>31</v>
      </c>
      <c r="D425" s="37" t="s">
        <v>48</v>
      </c>
      <c r="E425" s="37" t="s">
        <v>1298</v>
      </c>
      <c r="F425" s="679"/>
      <c r="G425" s="32" t="s">
        <v>41</v>
      </c>
      <c r="H425" s="32" t="s">
        <v>54</v>
      </c>
      <c r="I425" s="386"/>
      <c r="J425" s="32">
        <v>1</v>
      </c>
      <c r="K425" s="113">
        <v>3000</v>
      </c>
      <c r="L425" s="114" t="str">
        <f t="shared" si="1"/>
        <v/>
      </c>
      <c r="M425" s="298" t="s">
        <v>47</v>
      </c>
      <c r="N425" s="223"/>
      <c r="P425" s="218"/>
      <c r="R425" s="17"/>
    </row>
    <row r="426" spans="1:18" ht="18" customHeight="1">
      <c r="A426" s="8"/>
      <c r="B426" s="32">
        <v>1513</v>
      </c>
      <c r="C426" s="37" t="s">
        <v>31</v>
      </c>
      <c r="D426" s="37" t="s">
        <v>60</v>
      </c>
      <c r="E426" s="37" t="s">
        <v>1299</v>
      </c>
      <c r="F426" s="679"/>
      <c r="G426" s="32" t="s">
        <v>41</v>
      </c>
      <c r="H426" s="32" t="s">
        <v>64</v>
      </c>
      <c r="I426" s="386"/>
      <c r="J426" s="32">
        <v>1</v>
      </c>
      <c r="K426" s="113">
        <v>3000</v>
      </c>
      <c r="L426" s="114" t="str">
        <f t="shared" si="1"/>
        <v/>
      </c>
      <c r="M426" s="298" t="s">
        <v>47</v>
      </c>
      <c r="N426" s="223"/>
      <c r="P426" s="218"/>
      <c r="R426" s="17"/>
    </row>
    <row r="427" spans="1:18" ht="18" customHeight="1">
      <c r="A427" s="8"/>
      <c r="B427" s="32">
        <v>1513</v>
      </c>
      <c r="C427" s="37" t="s">
        <v>31</v>
      </c>
      <c r="D427" s="37" t="s">
        <v>57</v>
      </c>
      <c r="E427" s="37" t="s">
        <v>1300</v>
      </c>
      <c r="F427" s="679"/>
      <c r="G427" s="32" t="s">
        <v>41</v>
      </c>
      <c r="H427" s="32" t="s">
        <v>59</v>
      </c>
      <c r="I427" s="386"/>
      <c r="J427" s="32">
        <v>1</v>
      </c>
      <c r="K427" s="113">
        <v>3000</v>
      </c>
      <c r="L427" s="114" t="str">
        <f t="shared" si="1"/>
        <v/>
      </c>
      <c r="M427" s="298" t="s">
        <v>47</v>
      </c>
      <c r="N427" s="223"/>
      <c r="P427" s="218"/>
      <c r="R427" s="17"/>
    </row>
    <row r="428" spans="1:18" ht="18" customHeight="1">
      <c r="A428" s="8"/>
      <c r="B428" s="32">
        <v>1513</v>
      </c>
      <c r="C428" s="37" t="s">
        <v>31</v>
      </c>
      <c r="D428" s="37" t="s">
        <v>72</v>
      </c>
      <c r="E428" s="37" t="s">
        <v>1301</v>
      </c>
      <c r="F428" s="679"/>
      <c r="G428" s="32" t="s">
        <v>41</v>
      </c>
      <c r="H428" s="32" t="s">
        <v>75</v>
      </c>
      <c r="I428" s="226" t="s">
        <v>193</v>
      </c>
      <c r="J428" s="32">
        <v>1</v>
      </c>
      <c r="K428" s="113">
        <v>3300</v>
      </c>
      <c r="L428" s="114" t="str">
        <f t="shared" si="1"/>
        <v/>
      </c>
      <c r="M428" s="298" t="s">
        <v>47</v>
      </c>
      <c r="N428" s="223"/>
      <c r="P428" s="218"/>
      <c r="R428" s="17"/>
    </row>
    <row r="429" spans="1:18" ht="18" customHeight="1">
      <c r="A429" s="8"/>
      <c r="B429" s="32">
        <v>1513</v>
      </c>
      <c r="C429" s="37" t="s">
        <v>31</v>
      </c>
      <c r="D429" s="37" t="s">
        <v>31</v>
      </c>
      <c r="E429" s="37" t="s">
        <v>1302</v>
      </c>
      <c r="F429" s="696"/>
      <c r="G429" s="32" t="s">
        <v>41</v>
      </c>
      <c r="H429" s="32" t="s">
        <v>81</v>
      </c>
      <c r="I429" s="375"/>
      <c r="J429" s="32">
        <v>1</v>
      </c>
      <c r="K429" s="113">
        <v>3300</v>
      </c>
      <c r="L429" s="114" t="str">
        <f t="shared" si="1"/>
        <v/>
      </c>
      <c r="M429" s="298" t="s">
        <v>47</v>
      </c>
      <c r="N429" s="223"/>
      <c r="P429" s="218"/>
      <c r="R429" s="17"/>
    </row>
    <row r="430" spans="1:18" ht="18" customHeight="1">
      <c r="A430" s="8"/>
      <c r="B430" s="32">
        <v>1513</v>
      </c>
      <c r="C430" s="37" t="s">
        <v>533</v>
      </c>
      <c r="D430" s="37" t="s">
        <v>32</v>
      </c>
      <c r="E430" s="37" t="s">
        <v>1303</v>
      </c>
      <c r="F430" s="715" t="s">
        <v>1494</v>
      </c>
      <c r="G430" s="32" t="s">
        <v>1304</v>
      </c>
      <c r="H430" s="32" t="s">
        <v>46</v>
      </c>
      <c r="I430" s="375"/>
      <c r="J430" s="32">
        <v>1</v>
      </c>
      <c r="K430" s="113">
        <v>2700</v>
      </c>
      <c r="L430" s="114" t="str">
        <f t="shared" si="1"/>
        <v/>
      </c>
      <c r="M430" s="298" t="s">
        <v>47</v>
      </c>
      <c r="N430" s="223"/>
      <c r="P430" s="218"/>
      <c r="R430" s="17"/>
    </row>
    <row r="431" spans="1:18" ht="18" customHeight="1">
      <c r="A431" s="8"/>
      <c r="B431" s="32">
        <v>1513</v>
      </c>
      <c r="C431" s="37" t="s">
        <v>533</v>
      </c>
      <c r="D431" s="37" t="s">
        <v>36</v>
      </c>
      <c r="E431" s="37" t="s">
        <v>1305</v>
      </c>
      <c r="F431" s="679"/>
      <c r="G431" s="32" t="s">
        <v>1304</v>
      </c>
      <c r="H431" s="32" t="s">
        <v>45</v>
      </c>
      <c r="I431" s="375"/>
      <c r="J431" s="32">
        <v>1</v>
      </c>
      <c r="K431" s="113">
        <v>2700</v>
      </c>
      <c r="L431" s="114" t="str">
        <f t="shared" si="1"/>
        <v/>
      </c>
      <c r="M431" s="298" t="s">
        <v>47</v>
      </c>
      <c r="N431" s="223"/>
      <c r="P431" s="218"/>
      <c r="R431" s="17"/>
    </row>
    <row r="432" spans="1:18" ht="18" customHeight="1">
      <c r="A432" s="8"/>
      <c r="B432" s="32">
        <v>1513</v>
      </c>
      <c r="C432" s="37" t="s">
        <v>533</v>
      </c>
      <c r="D432" s="37" t="s">
        <v>48</v>
      </c>
      <c r="E432" s="37" t="s">
        <v>1306</v>
      </c>
      <c r="F432" s="679"/>
      <c r="G432" s="32" t="s">
        <v>1304</v>
      </c>
      <c r="H432" s="32" t="s">
        <v>54</v>
      </c>
      <c r="I432" s="375"/>
      <c r="J432" s="32">
        <v>1</v>
      </c>
      <c r="K432" s="113">
        <v>3000</v>
      </c>
      <c r="L432" s="114" t="str">
        <f t="shared" si="1"/>
        <v/>
      </c>
      <c r="M432" s="298" t="s">
        <v>47</v>
      </c>
      <c r="N432" s="223"/>
      <c r="P432" s="218"/>
      <c r="R432" s="17"/>
    </row>
    <row r="433" spans="1:18" ht="18" customHeight="1">
      <c r="A433" s="8"/>
      <c r="B433" s="32">
        <v>1513</v>
      </c>
      <c r="C433" s="37" t="s">
        <v>533</v>
      </c>
      <c r="D433" s="37" t="s">
        <v>60</v>
      </c>
      <c r="E433" s="37" t="s">
        <v>1307</v>
      </c>
      <c r="F433" s="679"/>
      <c r="G433" s="32" t="s">
        <v>1304</v>
      </c>
      <c r="H433" s="32" t="s">
        <v>64</v>
      </c>
      <c r="I433" s="375"/>
      <c r="J433" s="32">
        <v>1</v>
      </c>
      <c r="K433" s="113">
        <v>3000</v>
      </c>
      <c r="L433" s="114" t="str">
        <f t="shared" si="1"/>
        <v/>
      </c>
      <c r="M433" s="298" t="s">
        <v>47</v>
      </c>
      <c r="N433" s="223"/>
      <c r="P433" s="218"/>
      <c r="R433" s="17"/>
    </row>
    <row r="434" spans="1:18" ht="18" customHeight="1">
      <c r="A434" s="8"/>
      <c r="B434" s="32">
        <v>1513</v>
      </c>
      <c r="C434" s="37" t="s">
        <v>533</v>
      </c>
      <c r="D434" s="37" t="s">
        <v>57</v>
      </c>
      <c r="E434" s="37" t="s">
        <v>1308</v>
      </c>
      <c r="F434" s="679"/>
      <c r="G434" s="32" t="s">
        <v>1304</v>
      </c>
      <c r="H434" s="32" t="s">
        <v>59</v>
      </c>
      <c r="I434" s="375"/>
      <c r="J434" s="32">
        <v>1</v>
      </c>
      <c r="K434" s="113">
        <v>3000</v>
      </c>
      <c r="L434" s="114" t="str">
        <f t="shared" si="1"/>
        <v/>
      </c>
      <c r="M434" s="298" t="s">
        <v>47</v>
      </c>
      <c r="N434" s="223"/>
      <c r="P434" s="218"/>
      <c r="R434" s="17"/>
    </row>
    <row r="435" spans="1:18" ht="18" customHeight="1">
      <c r="A435" s="8"/>
      <c r="B435" s="32">
        <v>1513</v>
      </c>
      <c r="C435" s="37" t="s">
        <v>533</v>
      </c>
      <c r="D435" s="37" t="s">
        <v>72</v>
      </c>
      <c r="E435" s="37" t="s">
        <v>1309</v>
      </c>
      <c r="F435" s="679"/>
      <c r="G435" s="32" t="s">
        <v>1304</v>
      </c>
      <c r="H435" s="32" t="s">
        <v>75</v>
      </c>
      <c r="I435" s="375"/>
      <c r="J435" s="32">
        <v>1</v>
      </c>
      <c r="K435" s="113">
        <v>3300</v>
      </c>
      <c r="L435" s="114" t="str">
        <f t="shared" si="1"/>
        <v/>
      </c>
      <c r="M435" s="298" t="s">
        <v>47</v>
      </c>
      <c r="N435" s="223"/>
      <c r="P435" s="218"/>
      <c r="R435" s="17"/>
    </row>
    <row r="436" spans="1:18" ht="18" customHeight="1">
      <c r="A436" s="8"/>
      <c r="B436" s="32">
        <v>1513</v>
      </c>
      <c r="C436" s="37" t="s">
        <v>533</v>
      </c>
      <c r="D436" s="37" t="s">
        <v>31</v>
      </c>
      <c r="E436" s="40" t="s">
        <v>1310</v>
      </c>
      <c r="F436" s="696"/>
      <c r="G436" s="32" t="s">
        <v>1304</v>
      </c>
      <c r="H436" s="32" t="s">
        <v>81</v>
      </c>
      <c r="I436" s="464"/>
      <c r="J436" s="32">
        <v>1</v>
      </c>
      <c r="K436" s="113">
        <v>3300</v>
      </c>
      <c r="L436" s="114" t="str">
        <f t="shared" si="1"/>
        <v/>
      </c>
      <c r="M436" s="165" t="s">
        <v>47</v>
      </c>
      <c r="N436" s="88"/>
      <c r="P436" s="218"/>
      <c r="R436" s="17"/>
    </row>
    <row r="437" spans="1:18" ht="18" customHeight="1">
      <c r="A437" s="8"/>
      <c r="B437" s="29">
        <v>1607</v>
      </c>
      <c r="C437" s="25" t="s">
        <v>119</v>
      </c>
      <c r="D437" s="25" t="s">
        <v>32</v>
      </c>
      <c r="E437" s="25" t="s">
        <v>1311</v>
      </c>
      <c r="F437" s="678" t="s">
        <v>1495</v>
      </c>
      <c r="G437" s="29" t="s">
        <v>123</v>
      </c>
      <c r="H437" s="21" t="s">
        <v>46</v>
      </c>
      <c r="I437" s="350"/>
      <c r="J437" s="154">
        <v>1</v>
      </c>
      <c r="K437" s="119">
        <v>3300</v>
      </c>
      <c r="L437" s="447" t="str">
        <f t="shared" si="1"/>
        <v/>
      </c>
      <c r="M437" s="335" t="s">
        <v>47</v>
      </c>
      <c r="N437" s="79"/>
      <c r="R437" s="17"/>
    </row>
    <row r="438" spans="1:18" ht="18" customHeight="1">
      <c r="A438" s="8"/>
      <c r="B438" s="36">
        <v>1607</v>
      </c>
      <c r="C438" s="37" t="s">
        <v>119</v>
      </c>
      <c r="D438" s="37" t="s">
        <v>36</v>
      </c>
      <c r="E438" s="37" t="s">
        <v>1312</v>
      </c>
      <c r="F438" s="679"/>
      <c r="G438" s="36" t="s">
        <v>123</v>
      </c>
      <c r="H438" s="32" t="s">
        <v>45</v>
      </c>
      <c r="I438" s="351"/>
      <c r="J438" s="190">
        <v>1</v>
      </c>
      <c r="K438" s="126">
        <v>3300</v>
      </c>
      <c r="L438" s="449" t="str">
        <f t="shared" si="1"/>
        <v/>
      </c>
      <c r="M438" s="298" t="s">
        <v>47</v>
      </c>
      <c r="N438" s="118"/>
      <c r="R438" s="17"/>
    </row>
    <row r="439" spans="1:18" ht="18" customHeight="1">
      <c r="A439" s="8"/>
      <c r="B439" s="36">
        <v>1607</v>
      </c>
      <c r="C439" s="37" t="s">
        <v>119</v>
      </c>
      <c r="D439" s="37" t="s">
        <v>48</v>
      </c>
      <c r="E439" s="37" t="s">
        <v>1313</v>
      </c>
      <c r="F439" s="679"/>
      <c r="G439" s="36" t="s">
        <v>123</v>
      </c>
      <c r="H439" s="32" t="s">
        <v>54</v>
      </c>
      <c r="I439" s="351"/>
      <c r="J439" s="190">
        <v>1</v>
      </c>
      <c r="K439" s="126">
        <v>3800</v>
      </c>
      <c r="L439" s="449" t="str">
        <f t="shared" si="1"/>
        <v/>
      </c>
      <c r="M439" s="298" t="s">
        <v>47</v>
      </c>
      <c r="N439" s="118"/>
      <c r="R439" s="17"/>
    </row>
    <row r="440" spans="1:18" ht="18" customHeight="1">
      <c r="A440" s="8"/>
      <c r="B440" s="36">
        <v>1607</v>
      </c>
      <c r="C440" s="37" t="s">
        <v>119</v>
      </c>
      <c r="D440" s="37" t="s">
        <v>60</v>
      </c>
      <c r="E440" s="37" t="s">
        <v>1314</v>
      </c>
      <c r="F440" s="679"/>
      <c r="G440" s="36" t="s">
        <v>123</v>
      </c>
      <c r="H440" s="32" t="s">
        <v>64</v>
      </c>
      <c r="I440" s="351"/>
      <c r="J440" s="190">
        <v>1</v>
      </c>
      <c r="K440" s="126">
        <v>3800</v>
      </c>
      <c r="L440" s="449" t="str">
        <f t="shared" si="1"/>
        <v/>
      </c>
      <c r="M440" s="298" t="s">
        <v>47</v>
      </c>
      <c r="N440" s="118"/>
      <c r="R440" s="17"/>
    </row>
    <row r="441" spans="1:18" ht="18" customHeight="1">
      <c r="A441" s="8"/>
      <c r="B441" s="36">
        <v>1607</v>
      </c>
      <c r="C441" s="37" t="s">
        <v>119</v>
      </c>
      <c r="D441" s="37" t="s">
        <v>57</v>
      </c>
      <c r="E441" s="37" t="s">
        <v>1315</v>
      </c>
      <c r="F441" s="679"/>
      <c r="G441" s="36" t="s">
        <v>123</v>
      </c>
      <c r="H441" s="32" t="s">
        <v>59</v>
      </c>
      <c r="I441" s="351"/>
      <c r="J441" s="190">
        <v>1</v>
      </c>
      <c r="K441" s="126">
        <v>3800</v>
      </c>
      <c r="L441" s="449" t="str">
        <f t="shared" si="1"/>
        <v/>
      </c>
      <c r="M441" s="298" t="s">
        <v>47</v>
      </c>
      <c r="N441" s="118"/>
      <c r="R441" s="17"/>
    </row>
    <row r="442" spans="1:18" ht="18" customHeight="1">
      <c r="A442" s="8"/>
      <c r="B442" s="36">
        <v>1607</v>
      </c>
      <c r="C442" s="37" t="s">
        <v>119</v>
      </c>
      <c r="D442" s="37" t="s">
        <v>72</v>
      </c>
      <c r="E442" s="37" t="s">
        <v>1316</v>
      </c>
      <c r="F442" s="679"/>
      <c r="G442" s="36" t="s">
        <v>123</v>
      </c>
      <c r="H442" s="32" t="s">
        <v>75</v>
      </c>
      <c r="I442" s="100" t="s">
        <v>1569</v>
      </c>
      <c r="J442" s="190">
        <v>1</v>
      </c>
      <c r="K442" s="126">
        <v>4400</v>
      </c>
      <c r="L442" s="449" t="str">
        <f t="shared" si="1"/>
        <v/>
      </c>
      <c r="M442" s="298" t="s">
        <v>47</v>
      </c>
      <c r="N442" s="118"/>
      <c r="R442" s="17"/>
    </row>
    <row r="443" spans="1:18" ht="18" customHeight="1">
      <c r="A443" s="8"/>
      <c r="B443" s="36">
        <v>1607</v>
      </c>
      <c r="C443" s="37" t="s">
        <v>119</v>
      </c>
      <c r="D443" s="37" t="s">
        <v>31</v>
      </c>
      <c r="E443" s="37" t="s">
        <v>1317</v>
      </c>
      <c r="F443" s="679"/>
      <c r="G443" s="36" t="s">
        <v>123</v>
      </c>
      <c r="H443" s="32" t="s">
        <v>81</v>
      </c>
      <c r="I443" s="351"/>
      <c r="J443" s="190">
        <v>1</v>
      </c>
      <c r="K443" s="126">
        <v>4400</v>
      </c>
      <c r="L443" s="449" t="str">
        <f t="shared" si="1"/>
        <v/>
      </c>
      <c r="M443" s="298" t="s">
        <v>47</v>
      </c>
      <c r="N443" s="118"/>
      <c r="R443" s="17"/>
    </row>
    <row r="444" spans="1:18" ht="18" customHeight="1">
      <c r="A444" s="8"/>
      <c r="B444" s="36">
        <v>1607</v>
      </c>
      <c r="C444" s="37" t="s">
        <v>119</v>
      </c>
      <c r="D444" s="37" t="s">
        <v>84</v>
      </c>
      <c r="E444" s="37" t="s">
        <v>1319</v>
      </c>
      <c r="F444" s="679"/>
      <c r="G444" s="36" t="s">
        <v>123</v>
      </c>
      <c r="H444" s="32" t="s">
        <v>86</v>
      </c>
      <c r="I444" s="351"/>
      <c r="J444" s="190">
        <v>1</v>
      </c>
      <c r="K444" s="126">
        <v>5100</v>
      </c>
      <c r="L444" s="449" t="str">
        <f t="shared" si="1"/>
        <v/>
      </c>
      <c r="M444" s="298" t="s">
        <v>47</v>
      </c>
      <c r="N444" s="118"/>
      <c r="R444" s="17"/>
    </row>
    <row r="445" spans="1:18" ht="18" customHeight="1">
      <c r="A445" s="8"/>
      <c r="B445" s="36">
        <v>1607</v>
      </c>
      <c r="C445" s="37" t="s">
        <v>119</v>
      </c>
      <c r="D445" s="37" t="s">
        <v>76</v>
      </c>
      <c r="E445" s="37" t="s">
        <v>1320</v>
      </c>
      <c r="F445" s="679"/>
      <c r="G445" s="36" t="s">
        <v>123</v>
      </c>
      <c r="H445" s="32" t="s">
        <v>88</v>
      </c>
      <c r="I445" s="296"/>
      <c r="J445" s="190">
        <v>1</v>
      </c>
      <c r="K445" s="126">
        <v>5100</v>
      </c>
      <c r="L445" s="449" t="str">
        <f t="shared" si="1"/>
        <v/>
      </c>
      <c r="M445" s="298" t="s">
        <v>47</v>
      </c>
      <c r="N445" s="118"/>
      <c r="R445" s="17"/>
    </row>
    <row r="446" spans="1:18" ht="18" customHeight="1">
      <c r="A446" s="8"/>
      <c r="B446" s="36">
        <v>1607</v>
      </c>
      <c r="C446" s="37" t="s">
        <v>119</v>
      </c>
      <c r="D446" s="37" t="s">
        <v>94</v>
      </c>
      <c r="E446" s="37" t="s">
        <v>1322</v>
      </c>
      <c r="F446" s="696"/>
      <c r="G446" s="36" t="s">
        <v>123</v>
      </c>
      <c r="H446" s="32" t="s">
        <v>98</v>
      </c>
      <c r="I446" s="404"/>
      <c r="J446" s="190">
        <v>1</v>
      </c>
      <c r="K446" s="126">
        <v>5100</v>
      </c>
      <c r="L446" s="449" t="str">
        <f t="shared" si="1"/>
        <v/>
      </c>
      <c r="M446" s="298" t="s">
        <v>47</v>
      </c>
      <c r="N446" s="118"/>
      <c r="R446" s="17"/>
    </row>
    <row r="447" spans="1:18" ht="18" customHeight="1">
      <c r="A447" s="8"/>
      <c r="B447" s="36">
        <v>1607</v>
      </c>
      <c r="C447" s="37" t="s">
        <v>321</v>
      </c>
      <c r="D447" s="60" t="s">
        <v>32</v>
      </c>
      <c r="E447" s="37" t="s">
        <v>1323</v>
      </c>
      <c r="F447" s="718" t="s">
        <v>1496</v>
      </c>
      <c r="G447" s="36" t="s">
        <v>323</v>
      </c>
      <c r="H447" s="36" t="s">
        <v>46</v>
      </c>
      <c r="I447" s="291"/>
      <c r="J447" s="195">
        <v>1</v>
      </c>
      <c r="K447" s="126">
        <v>3300</v>
      </c>
      <c r="L447" s="449" t="str">
        <f t="shared" si="1"/>
        <v/>
      </c>
      <c r="M447" s="298" t="s">
        <v>47</v>
      </c>
      <c r="N447" s="118"/>
      <c r="R447" s="17"/>
    </row>
    <row r="448" spans="1:18" ht="18" customHeight="1">
      <c r="A448" s="8"/>
      <c r="B448" s="36">
        <v>1607</v>
      </c>
      <c r="C448" s="37" t="s">
        <v>321</v>
      </c>
      <c r="D448" s="37" t="s">
        <v>36</v>
      </c>
      <c r="E448" s="37" t="s">
        <v>1326</v>
      </c>
      <c r="F448" s="689"/>
      <c r="G448" s="36" t="s">
        <v>323</v>
      </c>
      <c r="H448" s="36" t="s">
        <v>45</v>
      </c>
      <c r="I448" s="296"/>
      <c r="J448" s="195">
        <v>1</v>
      </c>
      <c r="K448" s="126">
        <v>3300</v>
      </c>
      <c r="L448" s="449" t="str">
        <f t="shared" si="1"/>
        <v/>
      </c>
      <c r="M448" s="298" t="s">
        <v>47</v>
      </c>
      <c r="N448" s="118"/>
      <c r="R448" s="17"/>
    </row>
    <row r="449" spans="1:18" ht="18" customHeight="1">
      <c r="A449" s="8"/>
      <c r="B449" s="36">
        <v>1607</v>
      </c>
      <c r="C449" s="37" t="s">
        <v>321</v>
      </c>
      <c r="D449" s="37" t="s">
        <v>48</v>
      </c>
      <c r="E449" s="37" t="s">
        <v>1328</v>
      </c>
      <c r="F449" s="689"/>
      <c r="G449" s="36" t="s">
        <v>323</v>
      </c>
      <c r="H449" s="36" t="s">
        <v>54</v>
      </c>
      <c r="I449" s="404"/>
      <c r="J449" s="195">
        <v>1</v>
      </c>
      <c r="K449" s="126">
        <v>3800</v>
      </c>
      <c r="L449" s="449" t="str">
        <f t="shared" si="1"/>
        <v/>
      </c>
      <c r="M449" s="298" t="s">
        <v>47</v>
      </c>
      <c r="N449" s="118"/>
      <c r="R449" s="17"/>
    </row>
    <row r="450" spans="1:18" ht="18" customHeight="1">
      <c r="A450" s="8"/>
      <c r="B450" s="36">
        <v>1607</v>
      </c>
      <c r="C450" s="37" t="s">
        <v>321</v>
      </c>
      <c r="D450" s="37" t="s">
        <v>60</v>
      </c>
      <c r="E450" s="37" t="s">
        <v>1330</v>
      </c>
      <c r="F450" s="689"/>
      <c r="G450" s="36" t="s">
        <v>323</v>
      </c>
      <c r="H450" s="36" t="s">
        <v>64</v>
      </c>
      <c r="I450" s="291"/>
      <c r="J450" s="195">
        <v>1</v>
      </c>
      <c r="K450" s="126">
        <v>3800</v>
      </c>
      <c r="L450" s="449" t="str">
        <f t="shared" si="1"/>
        <v/>
      </c>
      <c r="M450" s="298" t="s">
        <v>47</v>
      </c>
      <c r="N450" s="118"/>
      <c r="R450" s="17"/>
    </row>
    <row r="451" spans="1:18" ht="18" customHeight="1">
      <c r="A451" s="8"/>
      <c r="B451" s="36">
        <v>1607</v>
      </c>
      <c r="C451" s="37" t="s">
        <v>321</v>
      </c>
      <c r="D451" s="37" t="s">
        <v>57</v>
      </c>
      <c r="E451" s="37" t="s">
        <v>1331</v>
      </c>
      <c r="F451" s="689"/>
      <c r="G451" s="36" t="s">
        <v>323</v>
      </c>
      <c r="H451" s="36" t="s">
        <v>59</v>
      </c>
      <c r="I451" s="296"/>
      <c r="J451" s="195">
        <v>1</v>
      </c>
      <c r="K451" s="126">
        <v>3800</v>
      </c>
      <c r="L451" s="449" t="str">
        <f t="shared" si="1"/>
        <v/>
      </c>
      <c r="M451" s="298" t="s">
        <v>47</v>
      </c>
      <c r="N451" s="118"/>
      <c r="R451" s="17"/>
    </row>
    <row r="452" spans="1:18" ht="18" customHeight="1">
      <c r="A452" s="8"/>
      <c r="B452" s="36">
        <v>1607</v>
      </c>
      <c r="C452" s="37" t="s">
        <v>321</v>
      </c>
      <c r="D452" s="37" t="s">
        <v>72</v>
      </c>
      <c r="E452" s="37" t="s">
        <v>1333</v>
      </c>
      <c r="F452" s="689"/>
      <c r="G452" s="36" t="s">
        <v>323</v>
      </c>
      <c r="H452" s="36" t="s">
        <v>75</v>
      </c>
      <c r="I452" s="100" t="s">
        <v>1569</v>
      </c>
      <c r="J452" s="195">
        <v>1</v>
      </c>
      <c r="K452" s="126">
        <v>4400</v>
      </c>
      <c r="L452" s="449" t="str">
        <f t="shared" si="1"/>
        <v/>
      </c>
      <c r="M452" s="298" t="s">
        <v>47</v>
      </c>
      <c r="N452" s="118"/>
      <c r="R452" s="17"/>
    </row>
    <row r="453" spans="1:18" ht="18" customHeight="1">
      <c r="A453" s="8"/>
      <c r="B453" s="36">
        <v>1607</v>
      </c>
      <c r="C453" s="37" t="s">
        <v>321</v>
      </c>
      <c r="D453" s="37" t="s">
        <v>31</v>
      </c>
      <c r="E453" s="37" t="s">
        <v>1334</v>
      </c>
      <c r="F453" s="689"/>
      <c r="G453" s="36" t="s">
        <v>323</v>
      </c>
      <c r="H453" s="36" t="s">
        <v>81</v>
      </c>
      <c r="I453" s="100" t="s">
        <v>1569</v>
      </c>
      <c r="J453" s="195">
        <v>1</v>
      </c>
      <c r="K453" s="126">
        <v>4400</v>
      </c>
      <c r="L453" s="449" t="str">
        <f t="shared" si="1"/>
        <v/>
      </c>
      <c r="M453" s="298" t="s">
        <v>47</v>
      </c>
      <c r="N453" s="118"/>
      <c r="R453" s="17"/>
    </row>
    <row r="454" spans="1:18" ht="18" customHeight="1">
      <c r="A454" s="8"/>
      <c r="B454" s="36">
        <v>1607</v>
      </c>
      <c r="C454" s="37" t="s">
        <v>321</v>
      </c>
      <c r="D454" s="37" t="s">
        <v>84</v>
      </c>
      <c r="E454" s="37" t="s">
        <v>1335</v>
      </c>
      <c r="F454" s="689"/>
      <c r="G454" s="36" t="s">
        <v>323</v>
      </c>
      <c r="H454" s="36" t="s">
        <v>86</v>
      </c>
      <c r="I454" s="296"/>
      <c r="J454" s="195">
        <v>1</v>
      </c>
      <c r="K454" s="126">
        <v>5100</v>
      </c>
      <c r="L454" s="449" t="str">
        <f t="shared" si="1"/>
        <v/>
      </c>
      <c r="M454" s="298" t="s">
        <v>47</v>
      </c>
      <c r="N454" s="118"/>
      <c r="R454" s="17"/>
    </row>
    <row r="455" spans="1:18" ht="18" customHeight="1">
      <c r="A455" s="8"/>
      <c r="B455" s="36">
        <v>1607</v>
      </c>
      <c r="C455" s="37" t="s">
        <v>321</v>
      </c>
      <c r="D455" s="37" t="s">
        <v>76</v>
      </c>
      <c r="E455" s="37" t="s">
        <v>1336</v>
      </c>
      <c r="F455" s="689"/>
      <c r="G455" s="36" t="s">
        <v>323</v>
      </c>
      <c r="H455" s="36" t="s">
        <v>88</v>
      </c>
      <c r="I455" s="296"/>
      <c r="J455" s="195">
        <v>1</v>
      </c>
      <c r="K455" s="126">
        <v>5100</v>
      </c>
      <c r="L455" s="449" t="str">
        <f t="shared" si="1"/>
        <v/>
      </c>
      <c r="M455" s="298" t="s">
        <v>47</v>
      </c>
      <c r="N455" s="118"/>
      <c r="R455" s="17"/>
    </row>
    <row r="456" spans="1:18" ht="18" customHeight="1">
      <c r="A456" s="8"/>
      <c r="B456" s="163">
        <v>1607</v>
      </c>
      <c r="C456" s="41" t="s">
        <v>321</v>
      </c>
      <c r="D456" s="476" t="s">
        <v>94</v>
      </c>
      <c r="E456" s="37" t="s">
        <v>1337</v>
      </c>
      <c r="F456" s="719"/>
      <c r="G456" s="32" t="s">
        <v>323</v>
      </c>
      <c r="H456" s="32" t="s">
        <v>98</v>
      </c>
      <c r="I456" s="291"/>
      <c r="J456" s="103">
        <v>1</v>
      </c>
      <c r="K456" s="477">
        <v>5100</v>
      </c>
      <c r="L456" s="114" t="str">
        <f t="shared" si="1"/>
        <v/>
      </c>
      <c r="M456" s="346" t="s">
        <v>47</v>
      </c>
      <c r="N456" s="118"/>
      <c r="R456" s="17"/>
    </row>
    <row r="457" spans="1:18" ht="18" customHeight="1">
      <c r="A457" s="8"/>
      <c r="B457" s="32">
        <v>1607</v>
      </c>
      <c r="C457" s="37" t="s">
        <v>749</v>
      </c>
      <c r="D457" s="37" t="s">
        <v>32</v>
      </c>
      <c r="E457" s="20" t="s">
        <v>1338</v>
      </c>
      <c r="F457" s="715" t="s">
        <v>1496</v>
      </c>
      <c r="G457" s="18" t="s">
        <v>751</v>
      </c>
      <c r="H457" s="22" t="s">
        <v>46</v>
      </c>
      <c r="I457" s="296"/>
      <c r="J457" s="190">
        <v>1</v>
      </c>
      <c r="K457" s="126">
        <v>3300</v>
      </c>
      <c r="L457" s="478" t="str">
        <f t="shared" si="1"/>
        <v/>
      </c>
      <c r="M457" s="298" t="s">
        <v>47</v>
      </c>
      <c r="N457" s="223"/>
      <c r="R457" s="17"/>
    </row>
    <row r="458" spans="1:18" ht="18" customHeight="1">
      <c r="A458" s="8"/>
      <c r="B458" s="36">
        <v>1607</v>
      </c>
      <c r="C458" s="37" t="s">
        <v>749</v>
      </c>
      <c r="D458" s="37" t="s">
        <v>36</v>
      </c>
      <c r="E458" s="37" t="s">
        <v>1339</v>
      </c>
      <c r="F458" s="679"/>
      <c r="G458" s="36" t="s">
        <v>751</v>
      </c>
      <c r="H458" s="32" t="s">
        <v>45</v>
      </c>
      <c r="I458" s="351"/>
      <c r="J458" s="190">
        <v>1</v>
      </c>
      <c r="K458" s="126">
        <v>3300</v>
      </c>
      <c r="L458" s="449" t="str">
        <f t="shared" si="1"/>
        <v/>
      </c>
      <c r="M458" s="298" t="s">
        <v>47</v>
      </c>
      <c r="N458" s="118"/>
      <c r="R458" s="17"/>
    </row>
    <row r="459" spans="1:18" ht="18" customHeight="1">
      <c r="A459" s="8"/>
      <c r="B459" s="36">
        <v>1607</v>
      </c>
      <c r="C459" s="37" t="s">
        <v>749</v>
      </c>
      <c r="D459" s="37" t="s">
        <v>48</v>
      </c>
      <c r="E459" s="37" t="s">
        <v>1340</v>
      </c>
      <c r="F459" s="679"/>
      <c r="G459" s="36" t="s">
        <v>751</v>
      </c>
      <c r="H459" s="32" t="s">
        <v>54</v>
      </c>
      <c r="I459" s="351"/>
      <c r="J459" s="190">
        <v>1</v>
      </c>
      <c r="K459" s="126">
        <v>3800</v>
      </c>
      <c r="L459" s="449" t="str">
        <f t="shared" si="1"/>
        <v/>
      </c>
      <c r="M459" s="298" t="s">
        <v>47</v>
      </c>
      <c r="N459" s="118"/>
      <c r="R459" s="17"/>
    </row>
    <row r="460" spans="1:18" ht="18" customHeight="1">
      <c r="A460" s="8"/>
      <c r="B460" s="36">
        <v>1607</v>
      </c>
      <c r="C460" s="37" t="s">
        <v>749</v>
      </c>
      <c r="D460" s="37" t="s">
        <v>60</v>
      </c>
      <c r="E460" s="37" t="s">
        <v>1341</v>
      </c>
      <c r="F460" s="679"/>
      <c r="G460" s="36" t="s">
        <v>751</v>
      </c>
      <c r="H460" s="32" t="s">
        <v>64</v>
      </c>
      <c r="I460" s="351"/>
      <c r="J460" s="190">
        <v>1</v>
      </c>
      <c r="K460" s="126">
        <v>3800</v>
      </c>
      <c r="L460" s="449" t="str">
        <f t="shared" si="1"/>
        <v/>
      </c>
      <c r="M460" s="298" t="s">
        <v>47</v>
      </c>
      <c r="N460" s="118"/>
      <c r="R460" s="17"/>
    </row>
    <row r="461" spans="1:18" ht="18" customHeight="1">
      <c r="A461" s="8"/>
      <c r="B461" s="36">
        <v>1607</v>
      </c>
      <c r="C461" s="37" t="s">
        <v>749</v>
      </c>
      <c r="D461" s="37" t="s">
        <v>57</v>
      </c>
      <c r="E461" s="37" t="s">
        <v>1342</v>
      </c>
      <c r="F461" s="679"/>
      <c r="G461" s="36" t="s">
        <v>751</v>
      </c>
      <c r="H461" s="32" t="s">
        <v>59</v>
      </c>
      <c r="I461" s="351"/>
      <c r="J461" s="190">
        <v>1</v>
      </c>
      <c r="K461" s="126">
        <v>3800</v>
      </c>
      <c r="L461" s="449" t="str">
        <f t="shared" si="1"/>
        <v/>
      </c>
      <c r="M461" s="298" t="s">
        <v>47</v>
      </c>
      <c r="N461" s="118"/>
      <c r="R461" s="17"/>
    </row>
    <row r="462" spans="1:18" ht="18" customHeight="1">
      <c r="A462" s="8"/>
      <c r="B462" s="36">
        <v>1607</v>
      </c>
      <c r="C462" s="37" t="s">
        <v>749</v>
      </c>
      <c r="D462" s="37" t="s">
        <v>72</v>
      </c>
      <c r="E462" s="37" t="s">
        <v>1343</v>
      </c>
      <c r="F462" s="679"/>
      <c r="G462" s="36" t="s">
        <v>751</v>
      </c>
      <c r="H462" s="32" t="s">
        <v>75</v>
      </c>
      <c r="I462" s="296"/>
      <c r="J462" s="190">
        <v>1</v>
      </c>
      <c r="K462" s="126">
        <v>4400</v>
      </c>
      <c r="L462" s="449" t="str">
        <f t="shared" si="1"/>
        <v/>
      </c>
      <c r="M462" s="298" t="s">
        <v>47</v>
      </c>
      <c r="N462" s="118"/>
      <c r="R462" s="17"/>
    </row>
    <row r="463" spans="1:18" ht="18" customHeight="1">
      <c r="A463" s="8"/>
      <c r="B463" s="36">
        <v>1607</v>
      </c>
      <c r="C463" s="37" t="s">
        <v>749</v>
      </c>
      <c r="D463" s="37" t="s">
        <v>31</v>
      </c>
      <c r="E463" s="37" t="s">
        <v>1344</v>
      </c>
      <c r="F463" s="679"/>
      <c r="G463" s="36" t="s">
        <v>751</v>
      </c>
      <c r="H463" s="32" t="s">
        <v>81</v>
      </c>
      <c r="I463" s="296"/>
      <c r="J463" s="190">
        <v>1</v>
      </c>
      <c r="K463" s="126">
        <v>4400</v>
      </c>
      <c r="L463" s="449" t="str">
        <f t="shared" si="1"/>
        <v/>
      </c>
      <c r="M463" s="298" t="s">
        <v>47</v>
      </c>
      <c r="N463" s="118"/>
      <c r="R463" s="17"/>
    </row>
    <row r="464" spans="1:18" ht="18" customHeight="1">
      <c r="A464" s="8"/>
      <c r="B464" s="36">
        <v>1607</v>
      </c>
      <c r="C464" s="37" t="s">
        <v>749</v>
      </c>
      <c r="D464" s="37" t="s">
        <v>84</v>
      </c>
      <c r="E464" s="37" t="s">
        <v>1345</v>
      </c>
      <c r="F464" s="679"/>
      <c r="G464" s="36" t="s">
        <v>751</v>
      </c>
      <c r="H464" s="32" t="s">
        <v>86</v>
      </c>
      <c r="I464" s="296"/>
      <c r="J464" s="190">
        <v>1</v>
      </c>
      <c r="K464" s="126">
        <v>5100</v>
      </c>
      <c r="L464" s="449" t="str">
        <f t="shared" si="1"/>
        <v/>
      </c>
      <c r="M464" s="298" t="s">
        <v>47</v>
      </c>
      <c r="N464" s="118"/>
      <c r="R464" s="17"/>
    </row>
    <row r="465" spans="1:18" ht="18" customHeight="1">
      <c r="A465" s="8"/>
      <c r="B465" s="36">
        <v>1607</v>
      </c>
      <c r="C465" s="37" t="s">
        <v>749</v>
      </c>
      <c r="D465" s="37" t="s">
        <v>76</v>
      </c>
      <c r="E465" s="37" t="s">
        <v>1346</v>
      </c>
      <c r="F465" s="679"/>
      <c r="G465" s="36" t="s">
        <v>751</v>
      </c>
      <c r="H465" s="32" t="s">
        <v>88</v>
      </c>
      <c r="I465" s="291"/>
      <c r="J465" s="190">
        <v>1</v>
      </c>
      <c r="K465" s="126">
        <v>5100</v>
      </c>
      <c r="L465" s="449" t="str">
        <f t="shared" si="1"/>
        <v/>
      </c>
      <c r="M465" s="298" t="s">
        <v>47</v>
      </c>
      <c r="N465" s="118"/>
      <c r="R465" s="17"/>
    </row>
    <row r="466" spans="1:18" ht="18" customHeight="1">
      <c r="A466" s="8"/>
      <c r="B466" s="38">
        <v>1607</v>
      </c>
      <c r="C466" s="41" t="s">
        <v>749</v>
      </c>
      <c r="D466" s="135" t="s">
        <v>94</v>
      </c>
      <c r="E466" s="40" t="s">
        <v>1347</v>
      </c>
      <c r="F466" s="680"/>
      <c r="G466" s="163" t="s">
        <v>751</v>
      </c>
      <c r="H466" s="100" t="s">
        <v>98</v>
      </c>
      <c r="I466" s="299"/>
      <c r="J466" s="456">
        <v>1</v>
      </c>
      <c r="K466" s="147">
        <v>5100</v>
      </c>
      <c r="L466" s="169" t="str">
        <f t="shared" si="1"/>
        <v/>
      </c>
      <c r="M466" s="165" t="s">
        <v>47</v>
      </c>
      <c r="N466" s="88"/>
      <c r="R466" s="17"/>
    </row>
    <row r="467" spans="1:18" ht="18" customHeight="1">
      <c r="A467" s="8"/>
      <c r="B467" s="22">
        <v>1501</v>
      </c>
      <c r="C467" s="25" t="s">
        <v>111</v>
      </c>
      <c r="D467" s="25" t="s">
        <v>32</v>
      </c>
      <c r="E467" s="20" t="s">
        <v>1348</v>
      </c>
      <c r="F467" s="684" t="s">
        <v>1497</v>
      </c>
      <c r="G467" s="21" t="s">
        <v>113</v>
      </c>
      <c r="H467" s="21" t="s">
        <v>46</v>
      </c>
      <c r="I467" s="332" t="s">
        <v>1585</v>
      </c>
      <c r="J467" s="22">
        <v>1</v>
      </c>
      <c r="K467" s="73">
        <v>2500</v>
      </c>
      <c r="L467" s="222" t="str">
        <f t="shared" si="1"/>
        <v/>
      </c>
      <c r="M467" s="481" t="s">
        <v>47</v>
      </c>
      <c r="N467" s="79"/>
      <c r="R467" s="17"/>
    </row>
    <row r="468" spans="1:18" ht="18" customHeight="1">
      <c r="A468" s="8"/>
      <c r="B468" s="32">
        <v>1501</v>
      </c>
      <c r="C468" s="37" t="s">
        <v>111</v>
      </c>
      <c r="D468" s="37" t="s">
        <v>36</v>
      </c>
      <c r="E468" s="37" t="s">
        <v>1352</v>
      </c>
      <c r="F468" s="679"/>
      <c r="G468" s="32" t="s">
        <v>113</v>
      </c>
      <c r="H468" s="32" t="s">
        <v>45</v>
      </c>
      <c r="I468" s="369"/>
      <c r="J468" s="32">
        <v>1</v>
      </c>
      <c r="K468" s="113">
        <v>2500</v>
      </c>
      <c r="L468" s="114" t="str">
        <f t="shared" si="1"/>
        <v/>
      </c>
      <c r="M468" s="298" t="s">
        <v>47</v>
      </c>
      <c r="N468" s="223"/>
      <c r="R468" s="17"/>
    </row>
    <row r="469" spans="1:18" ht="18" customHeight="1">
      <c r="A469" s="8"/>
      <c r="B469" s="32">
        <v>1501</v>
      </c>
      <c r="C469" s="37" t="s">
        <v>111</v>
      </c>
      <c r="D469" s="37" t="s">
        <v>48</v>
      </c>
      <c r="E469" s="37" t="s">
        <v>1353</v>
      </c>
      <c r="F469" s="679"/>
      <c r="G469" s="32" t="s">
        <v>113</v>
      </c>
      <c r="H469" s="32" t="s">
        <v>54</v>
      </c>
      <c r="I469" s="369"/>
      <c r="J469" s="32">
        <v>1</v>
      </c>
      <c r="K469" s="113">
        <v>2700</v>
      </c>
      <c r="L469" s="114" t="str">
        <f t="shared" si="1"/>
        <v/>
      </c>
      <c r="M469" s="298" t="s">
        <v>47</v>
      </c>
      <c r="N469" s="223"/>
      <c r="R469" s="17"/>
    </row>
    <row r="470" spans="1:18" ht="18" customHeight="1">
      <c r="A470" s="8"/>
      <c r="B470" s="32">
        <v>1501</v>
      </c>
      <c r="C470" s="37" t="s">
        <v>111</v>
      </c>
      <c r="D470" s="37" t="s">
        <v>60</v>
      </c>
      <c r="E470" s="37" t="s">
        <v>1356</v>
      </c>
      <c r="F470" s="679"/>
      <c r="G470" s="32" t="s">
        <v>113</v>
      </c>
      <c r="H470" s="32" t="s">
        <v>64</v>
      </c>
      <c r="I470" s="369"/>
      <c r="J470" s="32">
        <v>1</v>
      </c>
      <c r="K470" s="113">
        <v>2700</v>
      </c>
      <c r="L470" s="114" t="str">
        <f t="shared" si="1"/>
        <v/>
      </c>
      <c r="M470" s="298" t="s">
        <v>47</v>
      </c>
      <c r="N470" s="223"/>
      <c r="R470" s="17"/>
    </row>
    <row r="471" spans="1:18" ht="18" customHeight="1">
      <c r="A471" s="8"/>
      <c r="B471" s="32">
        <v>1501</v>
      </c>
      <c r="C471" s="37" t="s">
        <v>111</v>
      </c>
      <c r="D471" s="37" t="s">
        <v>57</v>
      </c>
      <c r="E471" s="37" t="s">
        <v>1358</v>
      </c>
      <c r="F471" s="679"/>
      <c r="G471" s="32" t="s">
        <v>113</v>
      </c>
      <c r="H471" s="32" t="s">
        <v>59</v>
      </c>
      <c r="I471" s="369"/>
      <c r="J471" s="32">
        <v>1</v>
      </c>
      <c r="K471" s="113">
        <v>2700</v>
      </c>
      <c r="L471" s="114" t="str">
        <f t="shared" si="1"/>
        <v/>
      </c>
      <c r="M471" s="298" t="s">
        <v>47</v>
      </c>
      <c r="N471" s="223"/>
      <c r="R471" s="17"/>
    </row>
    <row r="472" spans="1:18" ht="18" customHeight="1">
      <c r="A472" s="8"/>
      <c r="B472" s="32">
        <v>1501</v>
      </c>
      <c r="C472" s="37" t="s">
        <v>111</v>
      </c>
      <c r="D472" s="37" t="s">
        <v>72</v>
      </c>
      <c r="E472" s="37" t="s">
        <v>1360</v>
      </c>
      <c r="F472" s="679"/>
      <c r="G472" s="32" t="s">
        <v>113</v>
      </c>
      <c r="H472" s="32" t="s">
        <v>75</v>
      </c>
      <c r="I472" s="369"/>
      <c r="J472" s="32">
        <v>1</v>
      </c>
      <c r="K472" s="113">
        <v>3000</v>
      </c>
      <c r="L472" s="114" t="str">
        <f t="shared" si="1"/>
        <v/>
      </c>
      <c r="M472" s="298" t="s">
        <v>47</v>
      </c>
      <c r="N472" s="223"/>
      <c r="R472" s="17"/>
    </row>
    <row r="473" spans="1:18" ht="18" customHeight="1">
      <c r="A473" s="8"/>
      <c r="B473" s="32">
        <v>1501</v>
      </c>
      <c r="C473" s="37" t="s">
        <v>111</v>
      </c>
      <c r="D473" s="37" t="s">
        <v>89</v>
      </c>
      <c r="E473" s="37" t="s">
        <v>1363</v>
      </c>
      <c r="F473" s="679"/>
      <c r="G473" s="32" t="s">
        <v>113</v>
      </c>
      <c r="H473" s="32" t="s">
        <v>91</v>
      </c>
      <c r="I473" s="369"/>
      <c r="J473" s="32">
        <v>1</v>
      </c>
      <c r="K473" s="113">
        <v>3000</v>
      </c>
      <c r="L473" s="114" t="str">
        <f t="shared" si="1"/>
        <v/>
      </c>
      <c r="M473" s="298" t="s">
        <v>47</v>
      </c>
      <c r="N473" s="223"/>
      <c r="R473" s="17"/>
    </row>
    <row r="474" spans="1:18" ht="18" customHeight="1">
      <c r="A474" s="8"/>
      <c r="B474" s="32">
        <v>1501</v>
      </c>
      <c r="C474" s="37" t="s">
        <v>111</v>
      </c>
      <c r="D474" s="37" t="s">
        <v>31</v>
      </c>
      <c r="E474" s="85" t="s">
        <v>1364</v>
      </c>
      <c r="F474" s="679"/>
      <c r="G474" s="32" t="s">
        <v>113</v>
      </c>
      <c r="H474" s="32" t="s">
        <v>81</v>
      </c>
      <c r="I474" s="482"/>
      <c r="J474" s="32">
        <v>1</v>
      </c>
      <c r="K474" s="113">
        <v>3000</v>
      </c>
      <c r="L474" s="114" t="str">
        <f t="shared" si="1"/>
        <v/>
      </c>
      <c r="M474" s="298" t="s">
        <v>47</v>
      </c>
      <c r="N474" s="223"/>
      <c r="R474" s="17"/>
    </row>
    <row r="475" spans="1:18" ht="18" customHeight="1">
      <c r="A475" s="8"/>
      <c r="B475" s="32">
        <v>1501</v>
      </c>
      <c r="C475" s="37" t="s">
        <v>111</v>
      </c>
      <c r="D475" s="37" t="s">
        <v>84</v>
      </c>
      <c r="E475" s="85" t="s">
        <v>1367</v>
      </c>
      <c r="F475" s="679"/>
      <c r="G475" s="32" t="s">
        <v>113</v>
      </c>
      <c r="H475" s="32" t="s">
        <v>86</v>
      </c>
      <c r="I475" s="482"/>
      <c r="J475" s="32">
        <v>1</v>
      </c>
      <c r="K475" s="113">
        <v>3500</v>
      </c>
      <c r="L475" s="114" t="str">
        <f t="shared" si="1"/>
        <v/>
      </c>
      <c r="M475" s="298" t="s">
        <v>47</v>
      </c>
      <c r="N475" s="223"/>
      <c r="R475" s="17"/>
    </row>
    <row r="476" spans="1:18" ht="18" customHeight="1">
      <c r="A476" s="8"/>
      <c r="B476" s="32">
        <v>1501</v>
      </c>
      <c r="C476" s="37" t="s">
        <v>111</v>
      </c>
      <c r="D476" s="37" t="s">
        <v>76</v>
      </c>
      <c r="E476" s="483" t="s">
        <v>1370</v>
      </c>
      <c r="F476" s="679"/>
      <c r="G476" s="32" t="s">
        <v>113</v>
      </c>
      <c r="H476" s="100" t="s">
        <v>88</v>
      </c>
      <c r="I476" s="484"/>
      <c r="J476" s="100">
        <v>1</v>
      </c>
      <c r="K476" s="137">
        <v>3500</v>
      </c>
      <c r="L476" s="127" t="str">
        <f t="shared" si="1"/>
        <v/>
      </c>
      <c r="M476" s="346" t="s">
        <v>47</v>
      </c>
      <c r="N476" s="223"/>
      <c r="R476" s="17"/>
    </row>
    <row r="477" spans="1:18" ht="18" customHeight="1">
      <c r="A477" s="8"/>
      <c r="B477" s="208">
        <v>1501</v>
      </c>
      <c r="C477" s="406" t="s">
        <v>1373</v>
      </c>
      <c r="D477" s="20" t="s">
        <v>32</v>
      </c>
      <c r="E477" s="485" t="s">
        <v>1374</v>
      </c>
      <c r="F477" s="715" t="s">
        <v>1497</v>
      </c>
      <c r="G477" s="64" t="s">
        <v>1375</v>
      </c>
      <c r="H477" s="32" t="s">
        <v>46</v>
      </c>
      <c r="I477" s="64"/>
      <c r="J477" s="190">
        <v>1</v>
      </c>
      <c r="K477" s="126">
        <v>2500</v>
      </c>
      <c r="L477" s="114" t="str">
        <f t="shared" si="1"/>
        <v/>
      </c>
      <c r="M477" s="298" t="s">
        <v>47</v>
      </c>
      <c r="N477" s="223"/>
      <c r="R477" s="17"/>
    </row>
    <row r="478" spans="1:18" ht="18" customHeight="1">
      <c r="A478" s="8"/>
      <c r="B478" s="100">
        <v>1501</v>
      </c>
      <c r="C478" s="37" t="s">
        <v>1373</v>
      </c>
      <c r="D478" s="37" t="s">
        <v>36</v>
      </c>
      <c r="E478" s="85" t="s">
        <v>1378</v>
      </c>
      <c r="F478" s="679"/>
      <c r="G478" s="100" t="s">
        <v>1375</v>
      </c>
      <c r="H478" s="32" t="s">
        <v>45</v>
      </c>
      <c r="I478" s="369"/>
      <c r="J478" s="190">
        <v>1</v>
      </c>
      <c r="K478" s="113">
        <v>2500</v>
      </c>
      <c r="L478" s="114" t="str">
        <f t="shared" si="1"/>
        <v/>
      </c>
      <c r="M478" s="298" t="s">
        <v>47</v>
      </c>
      <c r="N478" s="118"/>
      <c r="R478" s="17"/>
    </row>
    <row r="479" spans="1:18" ht="18" customHeight="1">
      <c r="A479" s="8"/>
      <c r="B479" s="100">
        <v>1501</v>
      </c>
      <c r="C479" s="406" t="s">
        <v>1373</v>
      </c>
      <c r="D479" s="37" t="s">
        <v>48</v>
      </c>
      <c r="E479" s="85" t="s">
        <v>1381</v>
      </c>
      <c r="F479" s="679"/>
      <c r="G479" s="100" t="s">
        <v>1375</v>
      </c>
      <c r="H479" s="32" t="s">
        <v>54</v>
      </c>
      <c r="I479" s="291"/>
      <c r="J479" s="190">
        <v>1</v>
      </c>
      <c r="K479" s="113">
        <v>2700</v>
      </c>
      <c r="L479" s="114" t="str">
        <f t="shared" si="1"/>
        <v/>
      </c>
      <c r="M479" s="298" t="s">
        <v>47</v>
      </c>
      <c r="N479" s="118"/>
      <c r="R479" s="17"/>
    </row>
    <row r="480" spans="1:18" ht="18" customHeight="1">
      <c r="A480" s="8"/>
      <c r="B480" s="100">
        <v>1501</v>
      </c>
      <c r="C480" s="41" t="s">
        <v>1373</v>
      </c>
      <c r="D480" s="37" t="s">
        <v>60</v>
      </c>
      <c r="E480" s="85" t="s">
        <v>1383</v>
      </c>
      <c r="F480" s="679"/>
      <c r="G480" s="100" t="s">
        <v>1375</v>
      </c>
      <c r="H480" s="32" t="s">
        <v>64</v>
      </c>
      <c r="I480" s="369"/>
      <c r="J480" s="190">
        <v>1</v>
      </c>
      <c r="K480" s="113">
        <v>2700</v>
      </c>
      <c r="L480" s="114" t="str">
        <f t="shared" si="1"/>
        <v/>
      </c>
      <c r="M480" s="298" t="s">
        <v>47</v>
      </c>
      <c r="N480" s="118"/>
      <c r="R480" s="17"/>
    </row>
    <row r="481" spans="1:18" ht="18" customHeight="1">
      <c r="A481" s="8"/>
      <c r="B481" s="100">
        <v>1501</v>
      </c>
      <c r="C481" s="41" t="s">
        <v>1373</v>
      </c>
      <c r="D481" s="37" t="s">
        <v>57</v>
      </c>
      <c r="E481" s="85" t="s">
        <v>1385</v>
      </c>
      <c r="F481" s="679"/>
      <c r="G481" s="100" t="s">
        <v>1375</v>
      </c>
      <c r="H481" s="32" t="s">
        <v>59</v>
      </c>
      <c r="I481" s="291"/>
      <c r="J481" s="190">
        <v>1</v>
      </c>
      <c r="K481" s="113">
        <v>2700</v>
      </c>
      <c r="L481" s="114" t="str">
        <f t="shared" si="1"/>
        <v/>
      </c>
      <c r="M481" s="298" t="s">
        <v>47</v>
      </c>
      <c r="N481" s="118"/>
      <c r="R481" s="17"/>
    </row>
    <row r="482" spans="1:18" ht="18" customHeight="1">
      <c r="A482" s="8"/>
      <c r="B482" s="32">
        <v>1501</v>
      </c>
      <c r="C482" s="41" t="s">
        <v>1373</v>
      </c>
      <c r="D482" s="37" t="s">
        <v>72</v>
      </c>
      <c r="E482" s="85" t="s">
        <v>1388</v>
      </c>
      <c r="F482" s="679"/>
      <c r="G482" s="100" t="s">
        <v>1375</v>
      </c>
      <c r="H482" s="32" t="s">
        <v>75</v>
      </c>
      <c r="I482" s="32"/>
      <c r="J482" s="190">
        <v>1</v>
      </c>
      <c r="K482" s="113">
        <v>3000</v>
      </c>
      <c r="L482" s="114" t="str">
        <f t="shared" si="1"/>
        <v/>
      </c>
      <c r="M482" s="298" t="s">
        <v>47</v>
      </c>
      <c r="N482" s="118"/>
      <c r="R482" s="17"/>
    </row>
    <row r="483" spans="1:18" ht="18" customHeight="1">
      <c r="A483" s="8"/>
      <c r="B483" s="32">
        <v>1501</v>
      </c>
      <c r="C483" s="41" t="s">
        <v>1373</v>
      </c>
      <c r="D483" s="37" t="s">
        <v>89</v>
      </c>
      <c r="E483" s="85" t="s">
        <v>1391</v>
      </c>
      <c r="F483" s="679"/>
      <c r="G483" s="100" t="s">
        <v>1375</v>
      </c>
      <c r="H483" s="32" t="s">
        <v>91</v>
      </c>
      <c r="I483" s="22"/>
      <c r="J483" s="190">
        <v>1</v>
      </c>
      <c r="K483" s="113">
        <v>3000</v>
      </c>
      <c r="L483" s="114" t="str">
        <f t="shared" si="1"/>
        <v/>
      </c>
      <c r="M483" s="335" t="s">
        <v>47</v>
      </c>
      <c r="N483" s="118"/>
      <c r="R483" s="17"/>
    </row>
    <row r="484" spans="1:18" ht="18" customHeight="1">
      <c r="A484" s="8"/>
      <c r="B484" s="32">
        <v>1501</v>
      </c>
      <c r="C484" s="41" t="s">
        <v>1373</v>
      </c>
      <c r="D484" s="37" t="s">
        <v>31</v>
      </c>
      <c r="E484" s="85" t="s">
        <v>1394</v>
      </c>
      <c r="F484" s="679"/>
      <c r="G484" s="32" t="s">
        <v>1375</v>
      </c>
      <c r="H484" s="32" t="s">
        <v>81</v>
      </c>
      <c r="I484" s="291"/>
      <c r="J484" s="190">
        <v>1</v>
      </c>
      <c r="K484" s="113">
        <v>3000</v>
      </c>
      <c r="L484" s="114" t="str">
        <f t="shared" si="1"/>
        <v/>
      </c>
      <c r="M484" s="298" t="s">
        <v>47</v>
      </c>
      <c r="N484" s="118"/>
      <c r="R484" s="17"/>
    </row>
    <row r="485" spans="1:18" ht="18" customHeight="1">
      <c r="A485" s="8"/>
      <c r="B485" s="208">
        <v>1501</v>
      </c>
      <c r="C485" s="37" t="s">
        <v>1373</v>
      </c>
      <c r="D485" s="37" t="s">
        <v>84</v>
      </c>
      <c r="E485" s="85" t="s">
        <v>1395</v>
      </c>
      <c r="F485" s="679"/>
      <c r="G485" s="64" t="s">
        <v>1375</v>
      </c>
      <c r="H485" s="32" t="s">
        <v>86</v>
      </c>
      <c r="I485" s="296"/>
      <c r="J485" s="190">
        <v>1</v>
      </c>
      <c r="K485" s="102">
        <v>3500</v>
      </c>
      <c r="L485" s="114" t="str">
        <f t="shared" si="1"/>
        <v/>
      </c>
      <c r="M485" s="298" t="s">
        <v>47</v>
      </c>
      <c r="N485" s="118"/>
      <c r="R485" s="17"/>
    </row>
    <row r="486" spans="1:18" ht="18" customHeight="1">
      <c r="A486" s="8"/>
      <c r="B486" s="32">
        <v>1501</v>
      </c>
      <c r="C486" s="24" t="s">
        <v>1373</v>
      </c>
      <c r="D486" s="37" t="s">
        <v>76</v>
      </c>
      <c r="E486" s="85" t="s">
        <v>1396</v>
      </c>
      <c r="F486" s="696"/>
      <c r="G486" s="32" t="s">
        <v>1375</v>
      </c>
      <c r="H486" s="32" t="s">
        <v>88</v>
      </c>
      <c r="I486" s="32"/>
      <c r="J486" s="486">
        <v>1</v>
      </c>
      <c r="K486" s="73">
        <v>3500</v>
      </c>
      <c r="L486" s="222" t="str">
        <f t="shared" si="1"/>
        <v/>
      </c>
      <c r="M486" s="298" t="s">
        <v>47</v>
      </c>
      <c r="N486" s="223"/>
      <c r="R486" s="17"/>
    </row>
    <row r="487" spans="1:18" ht="18" customHeight="1">
      <c r="A487" s="8"/>
      <c r="B487" s="32">
        <v>1501</v>
      </c>
      <c r="C487" s="37" t="s">
        <v>172</v>
      </c>
      <c r="D487" s="37" t="s">
        <v>32</v>
      </c>
      <c r="E487" s="37" t="s">
        <v>1397</v>
      </c>
      <c r="F487" s="715" t="s">
        <v>1497</v>
      </c>
      <c r="G487" s="376" t="s">
        <v>1399</v>
      </c>
      <c r="H487" s="376" t="s">
        <v>46</v>
      </c>
      <c r="I487" s="378" t="s">
        <v>852</v>
      </c>
      <c r="J487" s="376">
        <v>1</v>
      </c>
      <c r="K487" s="379">
        <v>2500</v>
      </c>
      <c r="L487" s="488" t="str">
        <f t="shared" si="1"/>
        <v/>
      </c>
      <c r="M487" s="382" t="s">
        <v>47</v>
      </c>
      <c r="N487" s="384"/>
      <c r="R487" s="17"/>
    </row>
    <row r="488" spans="1:18" ht="18" customHeight="1">
      <c r="A488" s="8"/>
      <c r="B488" s="32">
        <v>1501</v>
      </c>
      <c r="C488" s="37" t="s">
        <v>172</v>
      </c>
      <c r="D488" s="37" t="s">
        <v>36</v>
      </c>
      <c r="E488" s="37" t="s">
        <v>1400</v>
      </c>
      <c r="F488" s="679"/>
      <c r="G488" s="376" t="s">
        <v>1399</v>
      </c>
      <c r="H488" s="376" t="s">
        <v>45</v>
      </c>
      <c r="I488" s="378" t="s">
        <v>852</v>
      </c>
      <c r="J488" s="376">
        <v>1</v>
      </c>
      <c r="K488" s="379">
        <v>2500</v>
      </c>
      <c r="L488" s="488" t="str">
        <f t="shared" si="1"/>
        <v/>
      </c>
      <c r="M488" s="382" t="s">
        <v>47</v>
      </c>
      <c r="N488" s="384"/>
      <c r="R488" s="17"/>
    </row>
    <row r="489" spans="1:18" ht="18" customHeight="1">
      <c r="A489" s="8"/>
      <c r="B489" s="32">
        <v>1501</v>
      </c>
      <c r="C489" s="37" t="s">
        <v>172</v>
      </c>
      <c r="D489" s="37" t="s">
        <v>48</v>
      </c>
      <c r="E489" s="37" t="s">
        <v>1402</v>
      </c>
      <c r="F489" s="679"/>
      <c r="G489" s="376" t="s">
        <v>1399</v>
      </c>
      <c r="H489" s="376" t="s">
        <v>54</v>
      </c>
      <c r="I489" s="378" t="s">
        <v>852</v>
      </c>
      <c r="J489" s="376">
        <v>1</v>
      </c>
      <c r="K489" s="379">
        <v>2700</v>
      </c>
      <c r="L489" s="488" t="str">
        <f t="shared" si="1"/>
        <v/>
      </c>
      <c r="M489" s="382" t="s">
        <v>47</v>
      </c>
      <c r="N489" s="384"/>
      <c r="R489" s="17"/>
    </row>
    <row r="490" spans="1:18" ht="18" customHeight="1">
      <c r="A490" s="8"/>
      <c r="B490" s="32">
        <v>1501</v>
      </c>
      <c r="C490" s="37" t="s">
        <v>172</v>
      </c>
      <c r="D490" s="37" t="s">
        <v>60</v>
      </c>
      <c r="E490" s="37" t="s">
        <v>1403</v>
      </c>
      <c r="F490" s="679"/>
      <c r="G490" s="32" t="s">
        <v>1399</v>
      </c>
      <c r="H490" s="32" t="s">
        <v>64</v>
      </c>
      <c r="I490" s="334" t="s">
        <v>193</v>
      </c>
      <c r="J490" s="32">
        <v>1</v>
      </c>
      <c r="K490" s="113">
        <v>2700</v>
      </c>
      <c r="L490" s="114" t="str">
        <f t="shared" si="1"/>
        <v/>
      </c>
      <c r="M490" s="298" t="s">
        <v>47</v>
      </c>
      <c r="N490" s="223"/>
      <c r="R490" s="17"/>
    </row>
    <row r="491" spans="1:18" ht="18" customHeight="1">
      <c r="A491" s="8"/>
      <c r="B491" s="32">
        <v>1501</v>
      </c>
      <c r="C491" s="37" t="s">
        <v>172</v>
      </c>
      <c r="D491" s="37" t="s">
        <v>57</v>
      </c>
      <c r="E491" s="37" t="s">
        <v>1405</v>
      </c>
      <c r="F491" s="679"/>
      <c r="G491" s="376" t="s">
        <v>1399</v>
      </c>
      <c r="H491" s="376" t="s">
        <v>59</v>
      </c>
      <c r="I491" s="378" t="s">
        <v>852</v>
      </c>
      <c r="J491" s="376">
        <v>1</v>
      </c>
      <c r="K491" s="379">
        <v>2700</v>
      </c>
      <c r="L491" s="488" t="str">
        <f t="shared" si="1"/>
        <v/>
      </c>
      <c r="M491" s="382" t="s">
        <v>47</v>
      </c>
      <c r="N491" s="384"/>
      <c r="R491" s="17"/>
    </row>
    <row r="492" spans="1:18" ht="18" customHeight="1">
      <c r="A492" s="8"/>
      <c r="B492" s="32">
        <v>1501</v>
      </c>
      <c r="C492" s="37" t="s">
        <v>172</v>
      </c>
      <c r="D492" s="37" t="s">
        <v>72</v>
      </c>
      <c r="E492" s="37" t="s">
        <v>1407</v>
      </c>
      <c r="F492" s="679"/>
      <c r="G492" s="376" t="s">
        <v>1399</v>
      </c>
      <c r="H492" s="376" t="s">
        <v>75</v>
      </c>
      <c r="I492" s="378" t="s">
        <v>852</v>
      </c>
      <c r="J492" s="376">
        <v>1</v>
      </c>
      <c r="K492" s="379">
        <v>3000</v>
      </c>
      <c r="L492" s="488" t="str">
        <f t="shared" si="1"/>
        <v/>
      </c>
      <c r="M492" s="382" t="s">
        <v>47</v>
      </c>
      <c r="N492" s="384"/>
      <c r="R492" s="17"/>
    </row>
    <row r="493" spans="1:18" ht="18" customHeight="1">
      <c r="A493" s="8"/>
      <c r="B493" s="32">
        <v>1501</v>
      </c>
      <c r="C493" s="37" t="s">
        <v>172</v>
      </c>
      <c r="D493" s="37" t="s">
        <v>89</v>
      </c>
      <c r="E493" s="37" t="s">
        <v>1408</v>
      </c>
      <c r="F493" s="679"/>
      <c r="G493" s="32" t="s">
        <v>1399</v>
      </c>
      <c r="H493" s="32" t="s">
        <v>91</v>
      </c>
      <c r="I493" s="369"/>
      <c r="J493" s="32">
        <v>1</v>
      </c>
      <c r="K493" s="113">
        <v>3000</v>
      </c>
      <c r="L493" s="114" t="str">
        <f t="shared" si="1"/>
        <v/>
      </c>
      <c r="M493" s="298" t="s">
        <v>47</v>
      </c>
      <c r="N493" s="223"/>
      <c r="R493" s="17"/>
    </row>
    <row r="494" spans="1:18" ht="18" customHeight="1">
      <c r="A494" s="8"/>
      <c r="B494" s="32">
        <v>1501</v>
      </c>
      <c r="C494" s="37" t="s">
        <v>172</v>
      </c>
      <c r="D494" s="37" t="s">
        <v>31</v>
      </c>
      <c r="E494" s="493" t="s">
        <v>1409</v>
      </c>
      <c r="F494" s="679"/>
      <c r="G494" s="32" t="s">
        <v>1399</v>
      </c>
      <c r="H494" s="6" t="s">
        <v>81</v>
      </c>
      <c r="I494" s="484"/>
      <c r="J494" s="32">
        <v>1</v>
      </c>
      <c r="K494" s="113">
        <v>3000</v>
      </c>
      <c r="L494" s="211" t="str">
        <f t="shared" si="1"/>
        <v/>
      </c>
      <c r="M494" s="298" t="s">
        <v>47</v>
      </c>
      <c r="N494" s="223"/>
      <c r="R494" s="17"/>
    </row>
    <row r="495" spans="1:18" ht="18" customHeight="1">
      <c r="A495" s="8"/>
      <c r="B495" s="32">
        <v>1501</v>
      </c>
      <c r="C495" s="37" t="s">
        <v>172</v>
      </c>
      <c r="D495" s="39" t="s">
        <v>84</v>
      </c>
      <c r="E495" s="483" t="s">
        <v>1410</v>
      </c>
      <c r="F495" s="679"/>
      <c r="G495" s="32" t="s">
        <v>1399</v>
      </c>
      <c r="H495" s="32" t="s">
        <v>86</v>
      </c>
      <c r="I495" s="484"/>
      <c r="J495" s="32">
        <v>1</v>
      </c>
      <c r="K495" s="458">
        <v>3500</v>
      </c>
      <c r="L495" s="114" t="str">
        <f t="shared" si="1"/>
        <v/>
      </c>
      <c r="M495" s="298" t="s">
        <v>47</v>
      </c>
      <c r="N495" s="223"/>
      <c r="R495" s="17"/>
    </row>
    <row r="496" spans="1:18" ht="18" customHeight="1">
      <c r="A496" s="8"/>
      <c r="B496" s="32">
        <v>1501</v>
      </c>
      <c r="C496" s="37" t="s">
        <v>172</v>
      </c>
      <c r="D496" s="65" t="s">
        <v>76</v>
      </c>
      <c r="E496" s="495" t="s">
        <v>1412</v>
      </c>
      <c r="F496" s="680"/>
      <c r="G496" s="32" t="s">
        <v>1399</v>
      </c>
      <c r="H496" s="74" t="s">
        <v>88</v>
      </c>
      <c r="I496" s="497"/>
      <c r="J496" s="38">
        <v>1</v>
      </c>
      <c r="K496" s="498">
        <v>3500</v>
      </c>
      <c r="L496" s="78" t="str">
        <f t="shared" si="1"/>
        <v/>
      </c>
      <c r="M496" s="165" t="s">
        <v>47</v>
      </c>
      <c r="N496" s="223"/>
      <c r="R496" s="17"/>
    </row>
    <row r="497" spans="1:18" ht="18" customHeight="1">
      <c r="A497" s="499"/>
      <c r="B497" s="21">
        <v>1603</v>
      </c>
      <c r="C497" s="25" t="s">
        <v>608</v>
      </c>
      <c r="D497" s="25" t="s">
        <v>36</v>
      </c>
      <c r="E497" s="25" t="s">
        <v>1413</v>
      </c>
      <c r="F497" s="684" t="s">
        <v>1498</v>
      </c>
      <c r="G497" s="21" t="s">
        <v>635</v>
      </c>
      <c r="H497" s="21" t="s">
        <v>45</v>
      </c>
      <c r="I497" s="32" t="s">
        <v>1349</v>
      </c>
      <c r="J497" s="21">
        <v>1</v>
      </c>
      <c r="K497" s="73">
        <v>6600</v>
      </c>
      <c r="L497" s="104" t="str">
        <f t="shared" si="1"/>
        <v/>
      </c>
      <c r="M497" s="156" t="s">
        <v>47</v>
      </c>
      <c r="N497" s="93"/>
    </row>
    <row r="498" spans="1:18" ht="18" customHeight="1">
      <c r="A498" s="499"/>
      <c r="B498" s="32">
        <v>1603</v>
      </c>
      <c r="C498" s="20" t="s">
        <v>608</v>
      </c>
      <c r="D498" s="20" t="s">
        <v>48</v>
      </c>
      <c r="E498" s="37" t="s">
        <v>1414</v>
      </c>
      <c r="F498" s="679"/>
      <c r="G498" s="100" t="s">
        <v>635</v>
      </c>
      <c r="H498" s="32" t="s">
        <v>54</v>
      </c>
      <c r="I498" s="501"/>
      <c r="J498" s="22">
        <v>1</v>
      </c>
      <c r="K498" s="73">
        <v>7300</v>
      </c>
      <c r="L498" s="114" t="str">
        <f t="shared" si="1"/>
        <v/>
      </c>
      <c r="M498" s="298" t="s">
        <v>47</v>
      </c>
      <c r="N498" s="223"/>
    </row>
    <row r="499" spans="1:18" ht="18" customHeight="1">
      <c r="A499" s="499"/>
      <c r="B499" s="32">
        <v>1603</v>
      </c>
      <c r="C499" s="20" t="s">
        <v>608</v>
      </c>
      <c r="D499" s="20" t="s">
        <v>60</v>
      </c>
      <c r="E499" s="37" t="s">
        <v>1415</v>
      </c>
      <c r="F499" s="679"/>
      <c r="G499" s="100" t="s">
        <v>635</v>
      </c>
      <c r="H499" s="32" t="s">
        <v>64</v>
      </c>
      <c r="I499" s="501"/>
      <c r="J499" s="22">
        <v>1</v>
      </c>
      <c r="K499" s="73">
        <v>7300</v>
      </c>
      <c r="L499" s="114" t="str">
        <f t="shared" si="1"/>
        <v/>
      </c>
      <c r="M499" s="298" t="s">
        <v>47</v>
      </c>
      <c r="N499" s="223"/>
    </row>
    <row r="500" spans="1:18" ht="18" customHeight="1">
      <c r="A500" s="499"/>
      <c r="B500" s="32">
        <v>1603</v>
      </c>
      <c r="C500" s="20" t="s">
        <v>608</v>
      </c>
      <c r="D500" s="20" t="s">
        <v>57</v>
      </c>
      <c r="E500" s="37" t="s">
        <v>1417</v>
      </c>
      <c r="F500" s="679"/>
      <c r="G500" s="100" t="s">
        <v>635</v>
      </c>
      <c r="H500" s="32" t="s">
        <v>59</v>
      </c>
      <c r="I500" s="501"/>
      <c r="J500" s="22">
        <v>1</v>
      </c>
      <c r="K500" s="73">
        <v>7300</v>
      </c>
      <c r="L500" s="114" t="str">
        <f t="shared" si="1"/>
        <v/>
      </c>
      <c r="M500" s="298" t="s">
        <v>47</v>
      </c>
      <c r="N500" s="223"/>
    </row>
    <row r="501" spans="1:18" ht="18" customHeight="1">
      <c r="A501" s="499"/>
      <c r="B501" s="32">
        <v>1603</v>
      </c>
      <c r="C501" s="20" t="s">
        <v>608</v>
      </c>
      <c r="D501" s="20" t="s">
        <v>72</v>
      </c>
      <c r="E501" s="37" t="s">
        <v>1418</v>
      </c>
      <c r="F501" s="679"/>
      <c r="G501" s="100" t="s">
        <v>635</v>
      </c>
      <c r="H501" s="32" t="s">
        <v>75</v>
      </c>
      <c r="I501" s="501"/>
      <c r="J501" s="22">
        <v>1</v>
      </c>
      <c r="K501" s="73">
        <v>9300</v>
      </c>
      <c r="L501" s="114" t="str">
        <f t="shared" si="1"/>
        <v/>
      </c>
      <c r="M501" s="298" t="s">
        <v>47</v>
      </c>
      <c r="N501" s="223"/>
    </row>
    <row r="502" spans="1:18" ht="18" customHeight="1">
      <c r="A502" s="499"/>
      <c r="B502" s="32">
        <v>1603</v>
      </c>
      <c r="C502" s="20" t="s">
        <v>608</v>
      </c>
      <c r="D502" s="20" t="s">
        <v>31</v>
      </c>
      <c r="E502" s="37" t="s">
        <v>1419</v>
      </c>
      <c r="F502" s="679"/>
      <c r="G502" s="100" t="s">
        <v>635</v>
      </c>
      <c r="H502" s="32" t="s">
        <v>81</v>
      </c>
      <c r="I502" s="501"/>
      <c r="J502" s="22">
        <v>1</v>
      </c>
      <c r="K502" s="73">
        <v>9300</v>
      </c>
      <c r="L502" s="114" t="str">
        <f t="shared" si="1"/>
        <v/>
      </c>
      <c r="M502" s="298" t="s">
        <v>47</v>
      </c>
      <c r="N502" s="223"/>
    </row>
    <row r="503" spans="1:18" ht="18" customHeight="1">
      <c r="A503" s="499"/>
      <c r="B503" s="32">
        <v>1603</v>
      </c>
      <c r="C503" s="20" t="s">
        <v>608</v>
      </c>
      <c r="D503" s="20" t="s">
        <v>84</v>
      </c>
      <c r="E503" s="37" t="s">
        <v>1420</v>
      </c>
      <c r="F503" s="679"/>
      <c r="G503" s="100" t="s">
        <v>635</v>
      </c>
      <c r="H503" s="32" t="s">
        <v>86</v>
      </c>
      <c r="I503" s="501"/>
      <c r="J503" s="22">
        <v>1</v>
      </c>
      <c r="K503" s="73">
        <v>12500</v>
      </c>
      <c r="L503" s="114" t="str">
        <f t="shared" si="1"/>
        <v/>
      </c>
      <c r="M503" s="298" t="s">
        <v>47</v>
      </c>
      <c r="N503" s="223"/>
    </row>
    <row r="504" spans="1:18" ht="18" customHeight="1">
      <c r="A504" s="499"/>
      <c r="B504" s="32">
        <v>1603</v>
      </c>
      <c r="C504" s="20" t="s">
        <v>608</v>
      </c>
      <c r="D504" s="20" t="s">
        <v>76</v>
      </c>
      <c r="E504" s="37" t="s">
        <v>1421</v>
      </c>
      <c r="F504" s="679"/>
      <c r="G504" s="100" t="s">
        <v>635</v>
      </c>
      <c r="H504" s="32" t="s">
        <v>88</v>
      </c>
      <c r="I504" s="501"/>
      <c r="J504" s="22">
        <v>1</v>
      </c>
      <c r="K504" s="73">
        <v>12500</v>
      </c>
      <c r="L504" s="114" t="str">
        <f t="shared" si="1"/>
        <v/>
      </c>
      <c r="M504" s="298" t="s">
        <v>47</v>
      </c>
      <c r="N504" s="223"/>
    </row>
    <row r="505" spans="1:18" ht="18" customHeight="1">
      <c r="A505" s="499"/>
      <c r="B505" s="32">
        <v>1603</v>
      </c>
      <c r="C505" s="20" t="s">
        <v>608</v>
      </c>
      <c r="D505" s="20" t="s">
        <v>94</v>
      </c>
      <c r="E505" s="37" t="s">
        <v>1422</v>
      </c>
      <c r="F505" s="696"/>
      <c r="G505" s="32" t="s">
        <v>635</v>
      </c>
      <c r="H505" s="32" t="s">
        <v>98</v>
      </c>
      <c r="I505" s="22" t="s">
        <v>1349</v>
      </c>
      <c r="J505" s="22">
        <v>1</v>
      </c>
      <c r="K505" s="113">
        <v>12500</v>
      </c>
      <c r="L505" s="114" t="str">
        <f t="shared" si="1"/>
        <v/>
      </c>
      <c r="M505" s="298" t="s">
        <v>47</v>
      </c>
      <c r="N505" s="223"/>
    </row>
    <row r="506" spans="1:18" ht="18" customHeight="1">
      <c r="A506" s="8"/>
      <c r="B506" s="22">
        <v>1603</v>
      </c>
      <c r="C506" s="20" t="s">
        <v>1211</v>
      </c>
      <c r="D506" s="20" t="s">
        <v>36</v>
      </c>
      <c r="E506" s="20" t="s">
        <v>1423</v>
      </c>
      <c r="F506" s="684" t="s">
        <v>1498</v>
      </c>
      <c r="G506" s="541" t="s">
        <v>1213</v>
      </c>
      <c r="H506" s="64" t="s">
        <v>45</v>
      </c>
      <c r="I506" s="225"/>
      <c r="J506" s="22">
        <v>1</v>
      </c>
      <c r="K506" s="102">
        <v>6600</v>
      </c>
      <c r="L506" s="222" t="str">
        <f t="shared" si="1"/>
        <v/>
      </c>
      <c r="M506" s="335" t="s">
        <v>47</v>
      </c>
      <c r="N506" s="223"/>
      <c r="R506" s="17"/>
    </row>
    <row r="507" spans="1:18" ht="18" customHeight="1">
      <c r="A507" s="8"/>
      <c r="B507" s="32">
        <v>1603</v>
      </c>
      <c r="C507" s="20" t="s">
        <v>1211</v>
      </c>
      <c r="D507" s="20" t="s">
        <v>48</v>
      </c>
      <c r="E507" s="37" t="s">
        <v>1424</v>
      </c>
      <c r="F507" s="679"/>
      <c r="G507" s="541" t="s">
        <v>1213</v>
      </c>
      <c r="H507" s="32" t="s">
        <v>54</v>
      </c>
      <c r="I507" s="348"/>
      <c r="J507" s="22">
        <v>1</v>
      </c>
      <c r="K507" s="477">
        <v>7300</v>
      </c>
      <c r="L507" s="114" t="str">
        <f t="shared" si="1"/>
        <v/>
      </c>
      <c r="M507" s="298" t="s">
        <v>47</v>
      </c>
      <c r="N507" s="223"/>
      <c r="O507" s="34"/>
      <c r="R507" s="17"/>
    </row>
    <row r="508" spans="1:18" ht="18" customHeight="1">
      <c r="A508" s="8"/>
      <c r="B508" s="32">
        <v>1603</v>
      </c>
      <c r="C508" s="20" t="s">
        <v>1211</v>
      </c>
      <c r="D508" s="20" t="s">
        <v>60</v>
      </c>
      <c r="E508" s="37" t="s">
        <v>1425</v>
      </c>
      <c r="F508" s="679"/>
      <c r="G508" s="541" t="s">
        <v>1213</v>
      </c>
      <c r="H508" s="32" t="s">
        <v>64</v>
      </c>
      <c r="I508" s="187"/>
      <c r="J508" s="22">
        <v>1</v>
      </c>
      <c r="K508" s="477">
        <v>7300</v>
      </c>
      <c r="L508" s="114" t="str">
        <f t="shared" si="1"/>
        <v/>
      </c>
      <c r="M508" s="298" t="s">
        <v>47</v>
      </c>
      <c r="N508" s="223"/>
      <c r="R508" s="17"/>
    </row>
    <row r="509" spans="1:18" ht="18" customHeight="1">
      <c r="A509" s="8"/>
      <c r="B509" s="32">
        <v>1603</v>
      </c>
      <c r="C509" s="20" t="s">
        <v>1211</v>
      </c>
      <c r="D509" s="20" t="s">
        <v>57</v>
      </c>
      <c r="E509" s="37" t="s">
        <v>1426</v>
      </c>
      <c r="F509" s="679"/>
      <c r="G509" s="541" t="s">
        <v>1213</v>
      </c>
      <c r="H509" s="32" t="s">
        <v>59</v>
      </c>
      <c r="I509" s="351"/>
      <c r="J509" s="22">
        <v>1</v>
      </c>
      <c r="K509" s="126">
        <v>7300</v>
      </c>
      <c r="L509" s="114" t="str">
        <f t="shared" si="1"/>
        <v/>
      </c>
      <c r="M509" s="298" t="s">
        <v>47</v>
      </c>
      <c r="N509" s="223"/>
      <c r="R509" s="17"/>
    </row>
    <row r="510" spans="1:18" ht="18" customHeight="1">
      <c r="A510" s="8"/>
      <c r="B510" s="32">
        <v>1603</v>
      </c>
      <c r="C510" s="20" t="s">
        <v>1211</v>
      </c>
      <c r="D510" s="20" t="s">
        <v>72</v>
      </c>
      <c r="E510" s="37" t="s">
        <v>1427</v>
      </c>
      <c r="F510" s="679"/>
      <c r="G510" s="541" t="s">
        <v>1213</v>
      </c>
      <c r="H510" s="32" t="s">
        <v>75</v>
      </c>
      <c r="I510" s="100"/>
      <c r="J510" s="22">
        <v>1</v>
      </c>
      <c r="K510" s="102">
        <v>9300</v>
      </c>
      <c r="L510" s="114" t="str">
        <f t="shared" si="1"/>
        <v/>
      </c>
      <c r="M510" s="298" t="s">
        <v>47</v>
      </c>
      <c r="N510" s="223"/>
      <c r="R510" s="17"/>
    </row>
    <row r="511" spans="1:18" ht="18" customHeight="1">
      <c r="A511" s="8"/>
      <c r="B511" s="32">
        <v>1603</v>
      </c>
      <c r="C511" s="20" t="s">
        <v>1211</v>
      </c>
      <c r="D511" s="20" t="s">
        <v>31</v>
      </c>
      <c r="E511" s="37" t="s">
        <v>1428</v>
      </c>
      <c r="F511" s="679"/>
      <c r="G511" s="541" t="s">
        <v>1213</v>
      </c>
      <c r="H511" s="32" t="s">
        <v>81</v>
      </c>
      <c r="I511" s="100"/>
      <c r="J511" s="22">
        <v>1</v>
      </c>
      <c r="K511" s="477">
        <v>9300</v>
      </c>
      <c r="L511" s="114" t="str">
        <f t="shared" si="1"/>
        <v/>
      </c>
      <c r="M511" s="298" t="s">
        <v>47</v>
      </c>
      <c r="N511" s="223"/>
      <c r="R511" s="17"/>
    </row>
    <row r="512" spans="1:18" ht="18" customHeight="1">
      <c r="A512" s="8"/>
      <c r="B512" s="32">
        <v>1603</v>
      </c>
      <c r="C512" s="20" t="s">
        <v>1211</v>
      </c>
      <c r="D512" s="20" t="s">
        <v>84</v>
      </c>
      <c r="E512" s="37" t="s">
        <v>1429</v>
      </c>
      <c r="F512" s="679"/>
      <c r="G512" s="541" t="s">
        <v>1213</v>
      </c>
      <c r="H512" s="32" t="s">
        <v>86</v>
      </c>
      <c r="I512" s="187"/>
      <c r="J512" s="22">
        <v>1</v>
      </c>
      <c r="K512" s="477">
        <v>12500</v>
      </c>
      <c r="L512" s="114" t="str">
        <f t="shared" si="1"/>
        <v/>
      </c>
      <c r="M512" s="298" t="s">
        <v>47</v>
      </c>
      <c r="N512" s="223"/>
      <c r="R512" s="17"/>
    </row>
    <row r="513" spans="1:18" ht="18" customHeight="1">
      <c r="A513" s="8"/>
      <c r="B513" s="32">
        <v>1603</v>
      </c>
      <c r="C513" s="20" t="s">
        <v>1211</v>
      </c>
      <c r="D513" s="20" t="s">
        <v>76</v>
      </c>
      <c r="E513" s="37" t="s">
        <v>1430</v>
      </c>
      <c r="F513" s="679"/>
      <c r="G513" s="541" t="s">
        <v>1213</v>
      </c>
      <c r="H513" s="32" t="s">
        <v>88</v>
      </c>
      <c r="I513" s="187"/>
      <c r="J513" s="22">
        <v>1</v>
      </c>
      <c r="K513" s="477">
        <v>12500</v>
      </c>
      <c r="L513" s="114" t="str">
        <f t="shared" si="1"/>
        <v/>
      </c>
      <c r="M513" s="298" t="s">
        <v>47</v>
      </c>
      <c r="N513" s="223"/>
      <c r="R513" s="17"/>
    </row>
    <row r="514" spans="1:18" ht="18" customHeight="1">
      <c r="A514" s="8"/>
      <c r="B514" s="32">
        <v>1603</v>
      </c>
      <c r="C514" s="20" t="s">
        <v>1211</v>
      </c>
      <c r="D514" s="20" t="s">
        <v>94</v>
      </c>
      <c r="E514" s="37" t="s">
        <v>1431</v>
      </c>
      <c r="F514" s="696"/>
      <c r="G514" s="541" t="s">
        <v>1213</v>
      </c>
      <c r="H514" s="32" t="s">
        <v>98</v>
      </c>
      <c r="I514" s="124"/>
      <c r="J514" s="22">
        <v>1</v>
      </c>
      <c r="K514" s="477">
        <v>12500</v>
      </c>
      <c r="L514" s="114" t="str">
        <f t="shared" si="1"/>
        <v/>
      </c>
      <c r="M514" s="298" t="s">
        <v>47</v>
      </c>
      <c r="N514" s="223"/>
      <c r="R514" s="17"/>
    </row>
    <row r="515" spans="1:18" ht="18" customHeight="1">
      <c r="A515" s="499"/>
      <c r="B515" s="323">
        <v>1603</v>
      </c>
      <c r="C515" s="20" t="s">
        <v>100</v>
      </c>
      <c r="D515" s="20" t="s">
        <v>36</v>
      </c>
      <c r="E515" s="37" t="s">
        <v>1432</v>
      </c>
      <c r="F515" s="715" t="s">
        <v>1498</v>
      </c>
      <c r="G515" s="32" t="s">
        <v>105</v>
      </c>
      <c r="H515" s="22" t="s">
        <v>45</v>
      </c>
      <c r="I515" s="32" t="s">
        <v>1349</v>
      </c>
      <c r="J515" s="22">
        <v>1</v>
      </c>
      <c r="K515" s="126">
        <v>6600</v>
      </c>
      <c r="L515" s="114" t="str">
        <f t="shared" si="1"/>
        <v/>
      </c>
      <c r="M515" s="298" t="s">
        <v>47</v>
      </c>
      <c r="N515" s="223"/>
    </row>
    <row r="516" spans="1:18" ht="18" customHeight="1">
      <c r="A516" s="499"/>
      <c r="B516" s="323">
        <v>1603</v>
      </c>
      <c r="C516" s="20" t="s">
        <v>100</v>
      </c>
      <c r="D516" s="20" t="s">
        <v>48</v>
      </c>
      <c r="E516" s="37" t="s">
        <v>1433</v>
      </c>
      <c r="F516" s="679"/>
      <c r="G516" s="22" t="s">
        <v>105</v>
      </c>
      <c r="H516" s="32" t="s">
        <v>54</v>
      </c>
      <c r="I516" s="501"/>
      <c r="J516" s="22">
        <v>1</v>
      </c>
      <c r="K516" s="126">
        <v>7300</v>
      </c>
      <c r="L516" s="114" t="str">
        <f t="shared" si="1"/>
        <v/>
      </c>
      <c r="M516" s="298" t="s">
        <v>47</v>
      </c>
      <c r="N516" s="223"/>
    </row>
    <row r="517" spans="1:18" ht="18" customHeight="1">
      <c r="A517" s="499"/>
      <c r="B517" s="323">
        <v>1603</v>
      </c>
      <c r="C517" s="20" t="s">
        <v>100</v>
      </c>
      <c r="D517" s="20" t="s">
        <v>60</v>
      </c>
      <c r="E517" s="37" t="s">
        <v>1434</v>
      </c>
      <c r="F517" s="679"/>
      <c r="G517" s="22" t="s">
        <v>105</v>
      </c>
      <c r="H517" s="32" t="s">
        <v>64</v>
      </c>
      <c r="I517" s="32" t="s">
        <v>1349</v>
      </c>
      <c r="J517" s="22">
        <v>1</v>
      </c>
      <c r="K517" s="102">
        <v>7300</v>
      </c>
      <c r="L517" s="114" t="str">
        <f t="shared" ref="L517:L523" si="2">IFERROR(IF(N517=0,"",ROUNDUP(N517/J517,0)),"")</f>
        <v/>
      </c>
      <c r="M517" s="298" t="s">
        <v>47</v>
      </c>
      <c r="N517" s="223"/>
    </row>
    <row r="518" spans="1:18" ht="18" customHeight="1">
      <c r="A518" s="499"/>
      <c r="B518" s="323">
        <v>1603</v>
      </c>
      <c r="C518" s="20" t="s">
        <v>100</v>
      </c>
      <c r="D518" s="20" t="s">
        <v>57</v>
      </c>
      <c r="E518" s="37" t="s">
        <v>1435</v>
      </c>
      <c r="F518" s="679"/>
      <c r="G518" s="22" t="s">
        <v>105</v>
      </c>
      <c r="H518" s="32" t="s">
        <v>59</v>
      </c>
      <c r="I518" s="501"/>
      <c r="J518" s="22">
        <v>1</v>
      </c>
      <c r="K518" s="477">
        <v>7300</v>
      </c>
      <c r="L518" s="114" t="str">
        <f t="shared" si="2"/>
        <v/>
      </c>
      <c r="M518" s="298" t="s">
        <v>47</v>
      </c>
      <c r="N518" s="223"/>
    </row>
    <row r="519" spans="1:18" ht="18" customHeight="1">
      <c r="A519" s="499"/>
      <c r="B519" s="323">
        <v>1603</v>
      </c>
      <c r="C519" s="20" t="s">
        <v>100</v>
      </c>
      <c r="D519" s="20" t="s">
        <v>72</v>
      </c>
      <c r="E519" s="37" t="s">
        <v>1436</v>
      </c>
      <c r="F519" s="679"/>
      <c r="G519" s="22" t="s">
        <v>105</v>
      </c>
      <c r="H519" s="32" t="s">
        <v>75</v>
      </c>
      <c r="I519" s="501"/>
      <c r="J519" s="22">
        <v>1</v>
      </c>
      <c r="K519" s="126">
        <v>9300</v>
      </c>
      <c r="L519" s="114" t="str">
        <f t="shared" si="2"/>
        <v/>
      </c>
      <c r="M519" s="298" t="s">
        <v>47</v>
      </c>
      <c r="N519" s="223"/>
    </row>
    <row r="520" spans="1:18" ht="18" customHeight="1">
      <c r="A520" s="499"/>
      <c r="B520" s="323">
        <v>1603</v>
      </c>
      <c r="C520" s="20" t="s">
        <v>100</v>
      </c>
      <c r="D520" s="20" t="s">
        <v>31</v>
      </c>
      <c r="E520" s="37" t="s">
        <v>1437</v>
      </c>
      <c r="F520" s="679"/>
      <c r="G520" s="22" t="s">
        <v>105</v>
      </c>
      <c r="H520" s="32" t="s">
        <v>81</v>
      </c>
      <c r="I520" s="501"/>
      <c r="J520" s="22">
        <v>1</v>
      </c>
      <c r="K520" s="126">
        <v>9300</v>
      </c>
      <c r="L520" s="114" t="str">
        <f t="shared" si="2"/>
        <v/>
      </c>
      <c r="M520" s="298" t="s">
        <v>47</v>
      </c>
      <c r="N520" s="223"/>
    </row>
    <row r="521" spans="1:18" ht="18" customHeight="1">
      <c r="A521" s="499"/>
      <c r="B521" s="323">
        <v>1603</v>
      </c>
      <c r="C521" s="20" t="s">
        <v>100</v>
      </c>
      <c r="D521" s="20" t="s">
        <v>84</v>
      </c>
      <c r="E521" s="37" t="s">
        <v>1438</v>
      </c>
      <c r="F521" s="679"/>
      <c r="G521" s="22" t="s">
        <v>105</v>
      </c>
      <c r="H521" s="32" t="s">
        <v>86</v>
      </c>
      <c r="I521" s="32" t="s">
        <v>1349</v>
      </c>
      <c r="J521" s="22">
        <v>1</v>
      </c>
      <c r="K521" s="102">
        <v>12500</v>
      </c>
      <c r="L521" s="114" t="str">
        <f t="shared" si="2"/>
        <v/>
      </c>
      <c r="M521" s="298" t="s">
        <v>47</v>
      </c>
      <c r="N521" s="223"/>
    </row>
    <row r="522" spans="1:18" ht="18" customHeight="1">
      <c r="A522" s="499"/>
      <c r="B522" s="323">
        <v>1603</v>
      </c>
      <c r="C522" s="20" t="s">
        <v>100</v>
      </c>
      <c r="D522" s="20" t="s">
        <v>76</v>
      </c>
      <c r="E522" s="37" t="s">
        <v>1439</v>
      </c>
      <c r="F522" s="679"/>
      <c r="G522" s="22" t="s">
        <v>105</v>
      </c>
      <c r="H522" s="32" t="s">
        <v>88</v>
      </c>
      <c r="I522" s="502"/>
      <c r="J522" s="22">
        <v>1</v>
      </c>
      <c r="K522" s="477">
        <v>12500</v>
      </c>
      <c r="L522" s="114" t="str">
        <f t="shared" si="2"/>
        <v/>
      </c>
      <c r="M522" s="298" t="s">
        <v>47</v>
      </c>
      <c r="N522" s="223"/>
    </row>
    <row r="523" spans="1:18" ht="18" customHeight="1">
      <c r="A523" s="499"/>
      <c r="B523" s="57">
        <v>1603</v>
      </c>
      <c r="C523" s="141" t="s">
        <v>100</v>
      </c>
      <c r="D523" s="141" t="s">
        <v>94</v>
      </c>
      <c r="E523" s="40" t="s">
        <v>1440</v>
      </c>
      <c r="F523" s="680"/>
      <c r="G523" s="38" t="s">
        <v>105</v>
      </c>
      <c r="H523" s="38" t="s">
        <v>98</v>
      </c>
      <c r="I523" s="38" t="s">
        <v>1349</v>
      </c>
      <c r="J523" s="74">
        <v>1</v>
      </c>
      <c r="K523" s="147">
        <v>12500</v>
      </c>
      <c r="L523" s="78" t="str">
        <f t="shared" si="2"/>
        <v/>
      </c>
      <c r="M523" s="165" t="s">
        <v>47</v>
      </c>
      <c r="N523" s="224"/>
    </row>
    <row r="524" spans="1:18" ht="27" customHeight="1">
      <c r="B524" s="503"/>
      <c r="C524" s="205"/>
      <c r="D524" s="205"/>
      <c r="E524" s="11"/>
      <c r="F524" s="205"/>
      <c r="G524" s="205"/>
      <c r="H524" s="205"/>
      <c r="I524" s="11"/>
      <c r="J524" s="11"/>
      <c r="K524" s="428"/>
      <c r="L524" s="428"/>
      <c r="M524" s="429"/>
      <c r="N524" s="504">
        <f>SUM(N7:N523)</f>
        <v>0</v>
      </c>
      <c r="O524" s="505"/>
    </row>
    <row r="525" spans="1:18" ht="15.75" customHeight="1">
      <c r="B525" s="503"/>
      <c r="C525" s="11"/>
      <c r="D525" s="11"/>
      <c r="E525" s="11"/>
      <c r="F525" s="206"/>
      <c r="G525" s="11"/>
      <c r="H525" s="11"/>
      <c r="I525" s="11"/>
      <c r="J525" s="11"/>
      <c r="K525" s="428"/>
      <c r="L525" s="428"/>
      <c r="M525" s="429"/>
      <c r="N525" s="506"/>
    </row>
    <row r="526" spans="1:18" ht="15.75" customHeight="1">
      <c r="A526" s="1"/>
      <c r="B526" s="507" t="s">
        <v>255</v>
      </c>
      <c r="C526" s="214"/>
      <c r="D526" s="214"/>
      <c r="E526" s="1"/>
      <c r="F526" s="1"/>
      <c r="G526" s="1"/>
      <c r="H526" s="215"/>
      <c r="I526" s="1"/>
      <c r="J526" s="1"/>
      <c r="K526" s="216"/>
      <c r="L526" s="216"/>
      <c r="M526" s="371"/>
      <c r="N526" s="506"/>
      <c r="O526" s="1"/>
      <c r="P526" s="1"/>
    </row>
    <row r="527" spans="1:18" ht="15.75" customHeight="1">
      <c r="A527" s="1"/>
      <c r="B527" s="685"/>
      <c r="C527" s="686"/>
      <c r="D527" s="686"/>
      <c r="E527" s="686"/>
      <c r="F527" s="686"/>
      <c r="G527" s="686"/>
      <c r="H527" s="686"/>
      <c r="I527" s="686"/>
      <c r="J527" s="686"/>
      <c r="K527" s="686"/>
      <c r="L527" s="686"/>
      <c r="M527" s="686"/>
      <c r="N527" s="687"/>
      <c r="O527" s="1"/>
      <c r="P527" s="1"/>
    </row>
    <row r="528" spans="1:18" ht="15.75" customHeight="1">
      <c r="A528" s="1"/>
      <c r="B528" s="688"/>
      <c r="C528" s="689"/>
      <c r="D528" s="689"/>
      <c r="E528" s="689"/>
      <c r="F528" s="689"/>
      <c r="G528" s="689"/>
      <c r="H528" s="689"/>
      <c r="I528" s="689"/>
      <c r="J528" s="689"/>
      <c r="K528" s="689"/>
      <c r="L528" s="689"/>
      <c r="M528" s="689"/>
      <c r="N528" s="690"/>
      <c r="O528" s="1"/>
      <c r="P528" s="1"/>
    </row>
    <row r="529" spans="1:16" ht="23.25" customHeight="1">
      <c r="A529" s="1"/>
      <c r="B529" s="691"/>
      <c r="C529" s="692"/>
      <c r="D529" s="692"/>
      <c r="E529" s="692"/>
      <c r="F529" s="692"/>
      <c r="G529" s="692"/>
      <c r="H529" s="692"/>
      <c r="I529" s="692"/>
      <c r="J529" s="692"/>
      <c r="K529" s="692"/>
      <c r="L529" s="692"/>
      <c r="M529" s="692"/>
      <c r="N529" s="693"/>
      <c r="O529" s="1"/>
      <c r="P529" s="1"/>
    </row>
    <row r="530" spans="1:16" ht="15.75" customHeight="1">
      <c r="A530" s="1"/>
      <c r="B530" s="507"/>
      <c r="C530" s="214"/>
      <c r="D530" s="214"/>
      <c r="E530" s="1"/>
      <c r="F530" s="1"/>
      <c r="G530" s="1"/>
      <c r="H530" s="215"/>
      <c r="I530" s="1"/>
      <c r="J530" s="1"/>
      <c r="K530" s="216"/>
      <c r="L530" s="216"/>
      <c r="M530" s="371"/>
      <c r="N530" s="506"/>
      <c r="O530" s="1"/>
      <c r="P530" s="1"/>
    </row>
    <row r="531" spans="1:16" ht="15.75" customHeight="1">
      <c r="A531" s="1"/>
      <c r="B531" s="508" t="s">
        <v>1441</v>
      </c>
      <c r="C531" s="82"/>
      <c r="D531" s="82"/>
      <c r="E531" s="82"/>
      <c r="F531" s="82"/>
      <c r="G531" s="82"/>
      <c r="H531" s="82"/>
      <c r="I531" s="82"/>
      <c r="J531" s="82"/>
      <c r="K531" s="216"/>
      <c r="L531" s="216"/>
      <c r="M531" s="371"/>
      <c r="N531" s="506"/>
      <c r="O531" s="1"/>
      <c r="P531" s="1"/>
    </row>
    <row r="532" spans="1:16" ht="15.75" customHeight="1">
      <c r="A532" s="1"/>
      <c r="B532" s="508" t="s">
        <v>274</v>
      </c>
      <c r="C532" s="82"/>
      <c r="D532" s="82"/>
      <c r="E532" s="82"/>
      <c r="F532" s="82"/>
      <c r="G532" s="82"/>
      <c r="H532" s="82"/>
      <c r="I532" s="82"/>
      <c r="J532" s="82"/>
      <c r="K532" s="216"/>
      <c r="L532" s="216"/>
      <c r="M532" s="371"/>
      <c r="N532" s="506"/>
      <c r="O532" s="1"/>
      <c r="P532" s="1"/>
    </row>
    <row r="533" spans="1:16" ht="15.75" customHeight="1">
      <c r="A533" s="1"/>
      <c r="B533" s="508" t="s">
        <v>277</v>
      </c>
      <c r="C533" s="82"/>
      <c r="D533" s="82"/>
      <c r="E533" s="82"/>
      <c r="F533" s="82"/>
      <c r="G533" s="82"/>
      <c r="H533" s="82"/>
      <c r="I533" s="82"/>
      <c r="J533" s="82"/>
      <c r="K533" s="216"/>
      <c r="L533" s="216"/>
      <c r="M533" s="371"/>
      <c r="N533" s="506"/>
      <c r="O533" s="1"/>
      <c r="P533" s="1"/>
    </row>
    <row r="534" spans="1:16" ht="15.75" customHeight="1">
      <c r="A534" s="1"/>
      <c r="B534" s="507"/>
      <c r="C534" s="214"/>
      <c r="D534" s="214"/>
      <c r="E534" s="1"/>
      <c r="F534" s="1"/>
      <c r="G534" s="1"/>
      <c r="H534" s="215"/>
      <c r="I534" s="1"/>
      <c r="J534" s="1"/>
      <c r="K534" s="216"/>
      <c r="L534" s="216"/>
      <c r="M534" s="371"/>
      <c r="N534" s="506"/>
      <c r="O534" s="1"/>
      <c r="P534" s="1"/>
    </row>
    <row r="535" spans="1:16" ht="15.75" customHeight="1">
      <c r="A535" s="1"/>
      <c r="B535" s="503"/>
      <c r="C535" s="11"/>
      <c r="D535" s="227" t="s">
        <v>285</v>
      </c>
      <c r="E535" s="11"/>
      <c r="F535" s="11"/>
      <c r="G535" s="11"/>
      <c r="H535" s="11"/>
      <c r="I535" s="11"/>
      <c r="J535" s="11"/>
      <c r="K535" s="11"/>
      <c r="L535" s="11"/>
      <c r="M535" s="370"/>
      <c r="N535" s="506"/>
      <c r="O535" s="1"/>
      <c r="P535" s="1"/>
    </row>
    <row r="536" spans="1:16" ht="15.75" customHeight="1">
      <c r="A536" s="1"/>
      <c r="B536" s="503"/>
      <c r="C536" s="11"/>
      <c r="D536" s="228" t="s">
        <v>287</v>
      </c>
      <c r="E536" s="229"/>
      <c r="F536" s="229"/>
      <c r="G536" s="11"/>
      <c r="H536" s="230" t="s">
        <v>290</v>
      </c>
      <c r="I536" s="11"/>
      <c r="J536" s="229"/>
      <c r="K536" s="11"/>
      <c r="L536" s="11"/>
      <c r="M536" s="370"/>
      <c r="N536" s="506"/>
      <c r="O536" s="1"/>
      <c r="P536" s="1"/>
    </row>
    <row r="537" spans="1:16" ht="15.75" customHeight="1">
      <c r="A537" s="1"/>
      <c r="B537" s="503"/>
      <c r="C537" s="11"/>
      <c r="D537" s="82"/>
      <c r="E537" s="11"/>
      <c r="F537" s="11"/>
      <c r="G537" s="11"/>
      <c r="H537" s="11"/>
      <c r="I537" s="216"/>
      <c r="J537" s="1"/>
      <c r="K537" s="1"/>
      <c r="L537" s="1"/>
      <c r="M537" s="381"/>
      <c r="N537" s="509"/>
      <c r="O537" s="1"/>
    </row>
    <row r="538" spans="1:16" ht="15.75" customHeight="1">
      <c r="A538" s="1"/>
      <c r="B538" s="503"/>
      <c r="C538" s="11"/>
      <c r="D538" s="233"/>
      <c r="E538" s="11"/>
      <c r="F538" s="234" t="s">
        <v>297</v>
      </c>
      <c r="G538" s="11"/>
      <c r="H538" s="11"/>
      <c r="I538" s="216"/>
      <c r="J538" s="1"/>
      <c r="K538" s="1"/>
      <c r="L538" s="1"/>
      <c r="M538" s="381"/>
      <c r="N538" s="509"/>
      <c r="O538" s="1"/>
    </row>
    <row r="539" spans="1:16" ht="15" customHeight="1">
      <c r="B539" s="510"/>
      <c r="C539" s="511"/>
      <c r="D539" s="511"/>
      <c r="E539" s="511"/>
      <c r="F539" s="511"/>
      <c r="G539" s="511"/>
      <c r="H539" s="511"/>
      <c r="I539" s="511"/>
      <c r="J539" s="511"/>
      <c r="K539" s="511"/>
      <c r="L539" s="511"/>
      <c r="M539" s="512"/>
      <c r="N539" s="513"/>
    </row>
    <row r="540" spans="1:16" ht="15.75" customHeight="1">
      <c r="I540" s="11"/>
      <c r="M540" s="370"/>
      <c r="N540" s="8"/>
    </row>
    <row r="541" spans="1:16" ht="15.75" customHeight="1">
      <c r="I541" s="11"/>
      <c r="M541" s="370"/>
      <c r="N541" s="8"/>
    </row>
    <row r="542" spans="1:16" ht="15.75" customHeight="1">
      <c r="I542" s="11"/>
      <c r="M542" s="370"/>
      <c r="N542" s="8"/>
    </row>
    <row r="543" spans="1:16" ht="15.75" customHeight="1">
      <c r="I543" s="11"/>
      <c r="M543" s="370"/>
      <c r="N543" s="8"/>
    </row>
    <row r="544" spans="1:16" ht="15.75" customHeight="1">
      <c r="I544" s="11"/>
      <c r="M544" s="370"/>
      <c r="N544" s="8"/>
    </row>
    <row r="545" spans="9:14" ht="15.75" customHeight="1">
      <c r="I545" s="11"/>
      <c r="M545" s="370"/>
      <c r="N545" s="8"/>
    </row>
    <row r="546" spans="9:14" ht="15.75" customHeight="1">
      <c r="I546" s="11"/>
      <c r="M546" s="370"/>
      <c r="N546" s="8"/>
    </row>
    <row r="547" spans="9:14" ht="15.75" customHeight="1">
      <c r="I547" s="11"/>
      <c r="M547" s="370"/>
      <c r="N547" s="8"/>
    </row>
    <row r="548" spans="9:14" ht="15.75" customHeight="1">
      <c r="I548" s="11"/>
      <c r="M548" s="370"/>
      <c r="N548" s="8"/>
    </row>
    <row r="549" spans="9:14" ht="15.75" customHeight="1">
      <c r="I549" s="11"/>
      <c r="M549" s="370"/>
      <c r="N549" s="8"/>
    </row>
    <row r="550" spans="9:14" ht="15.75" customHeight="1">
      <c r="I550" s="11"/>
      <c r="M550" s="370"/>
      <c r="N550" s="8"/>
    </row>
    <row r="551" spans="9:14" ht="15.75" customHeight="1">
      <c r="I551" s="11"/>
      <c r="M551" s="370"/>
      <c r="N551" s="8"/>
    </row>
    <row r="552" spans="9:14" ht="15.75" customHeight="1">
      <c r="I552" s="11"/>
      <c r="M552" s="370"/>
      <c r="N552" s="8"/>
    </row>
    <row r="553" spans="9:14" ht="15.75" customHeight="1">
      <c r="I553" s="11"/>
      <c r="M553" s="370"/>
      <c r="N553" s="8"/>
    </row>
    <row r="554" spans="9:14" ht="15.75" customHeight="1">
      <c r="I554" s="11"/>
      <c r="M554" s="370"/>
      <c r="N554" s="8"/>
    </row>
    <row r="555" spans="9:14" ht="15.75" customHeight="1">
      <c r="I555" s="11"/>
      <c r="M555" s="370"/>
      <c r="N555" s="8"/>
    </row>
    <row r="556" spans="9:14" ht="15.75" customHeight="1">
      <c r="I556" s="11"/>
      <c r="M556" s="370"/>
      <c r="N556" s="8"/>
    </row>
    <row r="557" spans="9:14" ht="15.75" customHeight="1">
      <c r="I557" s="11"/>
      <c r="M557" s="370"/>
      <c r="N557" s="8"/>
    </row>
    <row r="558" spans="9:14" ht="15.75" customHeight="1">
      <c r="I558" s="11"/>
      <c r="M558" s="370"/>
      <c r="N558" s="8"/>
    </row>
    <row r="559" spans="9:14" ht="15.75" customHeight="1">
      <c r="I559" s="11"/>
      <c r="M559" s="370"/>
      <c r="N559" s="8"/>
    </row>
    <row r="560" spans="9:14" ht="15.75" customHeight="1">
      <c r="I560" s="11"/>
      <c r="M560" s="370"/>
      <c r="N560" s="8"/>
    </row>
    <row r="561" spans="9:14" ht="15.75" customHeight="1">
      <c r="I561" s="11"/>
      <c r="M561" s="370"/>
      <c r="N561" s="8"/>
    </row>
    <row r="562" spans="9:14" ht="15.75" customHeight="1">
      <c r="I562" s="11"/>
      <c r="M562" s="370"/>
      <c r="N562" s="8"/>
    </row>
    <row r="563" spans="9:14" ht="15.75" customHeight="1">
      <c r="I563" s="11"/>
      <c r="M563" s="370"/>
      <c r="N563" s="8"/>
    </row>
    <row r="564" spans="9:14" ht="15.75" customHeight="1">
      <c r="I564" s="11"/>
      <c r="M564" s="370"/>
      <c r="N564" s="8"/>
    </row>
    <row r="565" spans="9:14" ht="15.75" customHeight="1">
      <c r="I565" s="11"/>
      <c r="M565" s="370"/>
      <c r="N565" s="8"/>
    </row>
    <row r="566" spans="9:14" ht="15.75" customHeight="1">
      <c r="I566" s="11"/>
      <c r="M566" s="370"/>
      <c r="N566" s="8"/>
    </row>
    <row r="567" spans="9:14" ht="15.75" customHeight="1">
      <c r="I567" s="11"/>
      <c r="M567" s="370"/>
      <c r="N567" s="8"/>
    </row>
    <row r="568" spans="9:14" ht="15.75" customHeight="1">
      <c r="I568" s="11"/>
      <c r="M568" s="370"/>
      <c r="N568" s="8"/>
    </row>
    <row r="569" spans="9:14" ht="15.75" customHeight="1">
      <c r="I569" s="11"/>
      <c r="M569" s="370"/>
      <c r="N569" s="8"/>
    </row>
    <row r="570" spans="9:14" ht="15.75" customHeight="1">
      <c r="I570" s="11"/>
      <c r="M570" s="370"/>
      <c r="N570" s="8"/>
    </row>
    <row r="571" spans="9:14" ht="15.75" customHeight="1">
      <c r="I571" s="11"/>
      <c r="M571" s="370"/>
      <c r="N571" s="8"/>
    </row>
    <row r="572" spans="9:14" ht="15.75" customHeight="1">
      <c r="I572" s="11"/>
      <c r="M572" s="370"/>
      <c r="N572" s="8"/>
    </row>
    <row r="573" spans="9:14" ht="15.75" customHeight="1">
      <c r="I573" s="11"/>
      <c r="M573" s="370"/>
      <c r="N573" s="8"/>
    </row>
    <row r="574" spans="9:14" ht="15.75" customHeight="1">
      <c r="I574" s="11"/>
      <c r="M574" s="370"/>
      <c r="N574" s="8"/>
    </row>
    <row r="575" spans="9:14" ht="15.75" customHeight="1">
      <c r="I575" s="11"/>
      <c r="M575" s="370"/>
      <c r="N575" s="8"/>
    </row>
    <row r="576" spans="9:14" ht="15.75" customHeight="1">
      <c r="I576" s="11"/>
      <c r="M576" s="370"/>
      <c r="N576" s="8"/>
    </row>
    <row r="577" spans="9:14" ht="15.75" customHeight="1">
      <c r="I577" s="11"/>
      <c r="M577" s="370"/>
      <c r="N577" s="8"/>
    </row>
    <row r="578" spans="9:14" ht="15.75" customHeight="1">
      <c r="I578" s="11"/>
      <c r="M578" s="370"/>
      <c r="N578" s="8"/>
    </row>
    <row r="579" spans="9:14" ht="15.75" customHeight="1">
      <c r="I579" s="11"/>
      <c r="M579" s="370"/>
      <c r="N579" s="8"/>
    </row>
    <row r="580" spans="9:14" ht="15.75" customHeight="1">
      <c r="I580" s="11"/>
      <c r="M580" s="370"/>
      <c r="N580" s="8"/>
    </row>
    <row r="581" spans="9:14" ht="15.75" customHeight="1">
      <c r="I581" s="11"/>
      <c r="M581" s="370"/>
      <c r="N581" s="8"/>
    </row>
    <row r="582" spans="9:14" ht="15.75" customHeight="1">
      <c r="I582" s="11"/>
      <c r="M582" s="370"/>
      <c r="N582" s="8"/>
    </row>
    <row r="583" spans="9:14" ht="15.75" customHeight="1">
      <c r="I583" s="11"/>
      <c r="M583" s="370"/>
      <c r="N583" s="8"/>
    </row>
    <row r="584" spans="9:14" ht="15.75" customHeight="1">
      <c r="I584" s="11"/>
      <c r="M584" s="370"/>
      <c r="N584" s="8"/>
    </row>
    <row r="585" spans="9:14" ht="15.75" customHeight="1">
      <c r="I585" s="11"/>
      <c r="M585" s="370"/>
      <c r="N585" s="8"/>
    </row>
    <row r="586" spans="9:14" ht="15.75" customHeight="1">
      <c r="I586" s="11"/>
      <c r="M586" s="370"/>
      <c r="N586" s="8"/>
    </row>
    <row r="587" spans="9:14" ht="15.75" customHeight="1">
      <c r="I587" s="11"/>
      <c r="M587" s="370"/>
      <c r="N587" s="8"/>
    </row>
    <row r="588" spans="9:14" ht="15.75" customHeight="1">
      <c r="I588" s="11"/>
      <c r="M588" s="370"/>
      <c r="N588" s="8"/>
    </row>
    <row r="589" spans="9:14" ht="15.75" customHeight="1">
      <c r="I589" s="11"/>
      <c r="M589" s="370"/>
      <c r="N589" s="8"/>
    </row>
    <row r="590" spans="9:14" ht="15.75" customHeight="1">
      <c r="I590" s="11"/>
      <c r="M590" s="370"/>
      <c r="N590" s="8"/>
    </row>
    <row r="591" spans="9:14" ht="15.75" customHeight="1">
      <c r="I591" s="11"/>
      <c r="M591" s="370"/>
      <c r="N591" s="8"/>
    </row>
    <row r="592" spans="9:14" ht="15.75" customHeight="1">
      <c r="I592" s="11"/>
      <c r="M592" s="370"/>
      <c r="N592" s="8"/>
    </row>
    <row r="593" spans="9:14" ht="15.75" customHeight="1">
      <c r="I593" s="11"/>
      <c r="M593" s="370"/>
      <c r="N593" s="8"/>
    </row>
    <row r="594" spans="9:14" ht="15.75" customHeight="1">
      <c r="I594" s="11"/>
      <c r="M594" s="370"/>
      <c r="N594" s="8"/>
    </row>
    <row r="595" spans="9:14" ht="15.75" customHeight="1">
      <c r="I595" s="11"/>
      <c r="M595" s="370"/>
      <c r="N595" s="8"/>
    </row>
    <row r="596" spans="9:14" ht="15.75" customHeight="1">
      <c r="I596" s="11"/>
      <c r="M596" s="370"/>
      <c r="N596" s="8"/>
    </row>
    <row r="597" spans="9:14" ht="15.75" customHeight="1">
      <c r="I597" s="11"/>
      <c r="M597" s="370"/>
      <c r="N597" s="8"/>
    </row>
    <row r="598" spans="9:14" ht="15.75" customHeight="1">
      <c r="I598" s="11"/>
      <c r="M598" s="370"/>
      <c r="N598" s="8"/>
    </row>
    <row r="599" spans="9:14" ht="15.75" customHeight="1">
      <c r="I599" s="11"/>
      <c r="M599" s="370"/>
      <c r="N599" s="8"/>
    </row>
    <row r="600" spans="9:14" ht="15.75" customHeight="1">
      <c r="I600" s="11"/>
      <c r="M600" s="370"/>
      <c r="N600" s="8"/>
    </row>
    <row r="601" spans="9:14" ht="15.75" customHeight="1">
      <c r="I601" s="11"/>
      <c r="M601" s="370"/>
      <c r="N601" s="8"/>
    </row>
    <row r="602" spans="9:14" ht="15.75" customHeight="1">
      <c r="I602" s="11"/>
      <c r="M602" s="370"/>
      <c r="N602" s="8"/>
    </row>
    <row r="603" spans="9:14" ht="15.75" customHeight="1">
      <c r="I603" s="11"/>
      <c r="M603" s="370"/>
      <c r="N603" s="8"/>
    </row>
    <row r="604" spans="9:14" ht="15.75" customHeight="1">
      <c r="I604" s="11"/>
      <c r="M604" s="370"/>
      <c r="N604" s="8"/>
    </row>
    <row r="605" spans="9:14" ht="15.75" customHeight="1">
      <c r="I605" s="11"/>
      <c r="M605" s="370"/>
      <c r="N605" s="8"/>
    </row>
    <row r="606" spans="9:14" ht="15.75" customHeight="1">
      <c r="I606" s="11"/>
      <c r="M606" s="370"/>
      <c r="N606" s="8"/>
    </row>
    <row r="607" spans="9:14" ht="15.75" customHeight="1">
      <c r="I607" s="11"/>
      <c r="M607" s="370"/>
      <c r="N607" s="8"/>
    </row>
    <row r="608" spans="9:14" ht="15.75" customHeight="1">
      <c r="I608" s="11"/>
      <c r="M608" s="370"/>
      <c r="N608" s="8"/>
    </row>
    <row r="609" spans="9:14" ht="15.75" customHeight="1">
      <c r="I609" s="11"/>
      <c r="M609" s="370"/>
      <c r="N609" s="8"/>
    </row>
    <row r="610" spans="9:14" ht="15.75" customHeight="1">
      <c r="I610" s="11"/>
      <c r="M610" s="370"/>
      <c r="N610" s="8"/>
    </row>
    <row r="611" spans="9:14" ht="15.75" customHeight="1">
      <c r="I611" s="11"/>
      <c r="M611" s="370"/>
      <c r="N611" s="8"/>
    </row>
    <row r="612" spans="9:14" ht="15.75" customHeight="1">
      <c r="I612" s="11"/>
      <c r="M612" s="370"/>
      <c r="N612" s="8"/>
    </row>
    <row r="613" spans="9:14" ht="15.75" customHeight="1">
      <c r="I613" s="11"/>
      <c r="M613" s="370"/>
      <c r="N613" s="8"/>
    </row>
    <row r="614" spans="9:14" ht="15.75" customHeight="1">
      <c r="I614" s="11"/>
      <c r="M614" s="370"/>
      <c r="N614" s="8"/>
    </row>
    <row r="615" spans="9:14" ht="15.75" customHeight="1">
      <c r="I615" s="11"/>
      <c r="M615" s="370"/>
      <c r="N615" s="8"/>
    </row>
    <row r="616" spans="9:14" ht="15.75" customHeight="1">
      <c r="I616" s="11"/>
      <c r="M616" s="370"/>
      <c r="N616" s="8"/>
    </row>
    <row r="617" spans="9:14" ht="15.75" customHeight="1">
      <c r="I617" s="11"/>
      <c r="M617" s="370"/>
      <c r="N617" s="8"/>
    </row>
    <row r="618" spans="9:14" ht="15.75" customHeight="1">
      <c r="I618" s="11"/>
      <c r="M618" s="370"/>
      <c r="N618" s="8"/>
    </row>
    <row r="619" spans="9:14" ht="15.75" customHeight="1">
      <c r="I619" s="11"/>
      <c r="M619" s="370"/>
      <c r="N619" s="8"/>
    </row>
    <row r="620" spans="9:14" ht="15.75" customHeight="1">
      <c r="I620" s="11"/>
      <c r="M620" s="370"/>
      <c r="N620" s="8"/>
    </row>
    <row r="621" spans="9:14" ht="15.75" customHeight="1">
      <c r="I621" s="11"/>
      <c r="M621" s="370"/>
      <c r="N621" s="8"/>
    </row>
    <row r="622" spans="9:14" ht="15.75" customHeight="1">
      <c r="I622" s="11"/>
      <c r="M622" s="370"/>
      <c r="N622" s="8"/>
    </row>
    <row r="623" spans="9:14" ht="15.75" customHeight="1">
      <c r="I623" s="11"/>
      <c r="M623" s="370"/>
      <c r="N623" s="8"/>
    </row>
    <row r="624" spans="9:14" ht="15.75" customHeight="1">
      <c r="I624" s="11"/>
      <c r="M624" s="370"/>
      <c r="N624" s="8"/>
    </row>
    <row r="625" spans="9:14" ht="15.75" customHeight="1">
      <c r="I625" s="11"/>
      <c r="M625" s="370"/>
      <c r="N625" s="8"/>
    </row>
    <row r="626" spans="9:14" ht="15.75" customHeight="1">
      <c r="I626" s="11"/>
      <c r="M626" s="370"/>
      <c r="N626" s="8"/>
    </row>
    <row r="627" spans="9:14" ht="15.75" customHeight="1">
      <c r="I627" s="11"/>
      <c r="M627" s="370"/>
      <c r="N627" s="8"/>
    </row>
    <row r="628" spans="9:14" ht="15.75" customHeight="1">
      <c r="I628" s="11"/>
      <c r="M628" s="370"/>
      <c r="N628" s="8"/>
    </row>
    <row r="629" spans="9:14" ht="15.75" customHeight="1">
      <c r="I629" s="11"/>
      <c r="M629" s="370"/>
      <c r="N629" s="8"/>
    </row>
    <row r="630" spans="9:14" ht="15.75" customHeight="1">
      <c r="I630" s="11"/>
      <c r="M630" s="370"/>
      <c r="N630" s="8"/>
    </row>
    <row r="631" spans="9:14" ht="15.75" customHeight="1">
      <c r="I631" s="11"/>
      <c r="M631" s="370"/>
      <c r="N631" s="8"/>
    </row>
    <row r="632" spans="9:14" ht="15.75" customHeight="1">
      <c r="I632" s="11"/>
      <c r="M632" s="370"/>
      <c r="N632" s="8"/>
    </row>
    <row r="633" spans="9:14" ht="15.75" customHeight="1">
      <c r="I633" s="11"/>
      <c r="M633" s="370"/>
      <c r="N633" s="8"/>
    </row>
    <row r="634" spans="9:14" ht="15.75" customHeight="1">
      <c r="I634" s="11"/>
      <c r="M634" s="370"/>
      <c r="N634" s="8"/>
    </row>
    <row r="635" spans="9:14" ht="15.75" customHeight="1">
      <c r="I635" s="11"/>
      <c r="M635" s="370"/>
      <c r="N635" s="8"/>
    </row>
    <row r="636" spans="9:14" ht="15.75" customHeight="1">
      <c r="I636" s="11"/>
      <c r="M636" s="370"/>
      <c r="N636" s="8"/>
    </row>
    <row r="637" spans="9:14" ht="15.75" customHeight="1">
      <c r="I637" s="11"/>
      <c r="M637" s="370"/>
      <c r="N637" s="8"/>
    </row>
    <row r="638" spans="9:14" ht="15.75" customHeight="1">
      <c r="I638" s="11"/>
      <c r="M638" s="370"/>
      <c r="N638" s="8"/>
    </row>
    <row r="639" spans="9:14" ht="15.75" customHeight="1">
      <c r="I639" s="11"/>
      <c r="M639" s="370"/>
      <c r="N639" s="8"/>
    </row>
    <row r="640" spans="9:14" ht="15.75" customHeight="1">
      <c r="I640" s="11"/>
      <c r="M640" s="370"/>
      <c r="N640" s="8"/>
    </row>
    <row r="641" spans="9:14" ht="15.75" customHeight="1">
      <c r="I641" s="11"/>
      <c r="M641" s="370"/>
      <c r="N641" s="8"/>
    </row>
    <row r="642" spans="9:14" ht="15.75" customHeight="1">
      <c r="I642" s="11"/>
      <c r="M642" s="370"/>
      <c r="N642" s="8"/>
    </row>
    <row r="643" spans="9:14" ht="15.75" customHeight="1">
      <c r="I643" s="11"/>
      <c r="M643" s="370"/>
      <c r="N643" s="8"/>
    </row>
    <row r="644" spans="9:14" ht="15.75" customHeight="1">
      <c r="I644" s="11"/>
      <c r="M644" s="370"/>
      <c r="N644" s="8"/>
    </row>
    <row r="645" spans="9:14" ht="15.75" customHeight="1">
      <c r="I645" s="11"/>
      <c r="M645" s="370"/>
      <c r="N645" s="8"/>
    </row>
    <row r="646" spans="9:14" ht="15.75" customHeight="1">
      <c r="I646" s="11"/>
      <c r="M646" s="370"/>
      <c r="N646" s="8"/>
    </row>
    <row r="647" spans="9:14" ht="15.75" customHeight="1">
      <c r="I647" s="11"/>
      <c r="M647" s="370"/>
      <c r="N647" s="8"/>
    </row>
    <row r="648" spans="9:14" ht="15.75" customHeight="1">
      <c r="I648" s="11"/>
      <c r="M648" s="370"/>
      <c r="N648" s="8"/>
    </row>
    <row r="649" spans="9:14" ht="15.75" customHeight="1">
      <c r="I649" s="11"/>
      <c r="M649" s="370"/>
      <c r="N649" s="8"/>
    </row>
    <row r="650" spans="9:14" ht="15.75" customHeight="1">
      <c r="I650" s="11"/>
      <c r="M650" s="370"/>
      <c r="N650" s="8"/>
    </row>
    <row r="651" spans="9:14" ht="15.75" customHeight="1">
      <c r="I651" s="11"/>
      <c r="M651" s="370"/>
      <c r="N651" s="8"/>
    </row>
    <row r="652" spans="9:14" ht="15.75" customHeight="1">
      <c r="I652" s="11"/>
      <c r="M652" s="370"/>
      <c r="N652" s="8"/>
    </row>
    <row r="653" spans="9:14" ht="15.75" customHeight="1">
      <c r="I653" s="11"/>
      <c r="M653" s="370"/>
      <c r="N653" s="8"/>
    </row>
    <row r="654" spans="9:14" ht="15.75" customHeight="1">
      <c r="I654" s="11"/>
      <c r="M654" s="370"/>
      <c r="N654" s="8"/>
    </row>
    <row r="655" spans="9:14" ht="15.75" customHeight="1">
      <c r="I655" s="11"/>
      <c r="M655" s="370"/>
      <c r="N655" s="8"/>
    </row>
    <row r="656" spans="9:14" ht="15.75" customHeight="1">
      <c r="I656" s="11"/>
      <c r="M656" s="370"/>
      <c r="N656" s="8"/>
    </row>
    <row r="657" spans="9:14" ht="15.75" customHeight="1">
      <c r="I657" s="11"/>
      <c r="M657" s="370"/>
      <c r="N657" s="8"/>
    </row>
    <row r="658" spans="9:14" ht="15.75" customHeight="1">
      <c r="I658" s="11"/>
      <c r="M658" s="370"/>
      <c r="N658" s="8"/>
    </row>
    <row r="659" spans="9:14" ht="15.75" customHeight="1">
      <c r="I659" s="11"/>
      <c r="M659" s="370"/>
      <c r="N659" s="8"/>
    </row>
    <row r="660" spans="9:14" ht="15.75" customHeight="1">
      <c r="I660" s="11"/>
      <c r="M660" s="370"/>
      <c r="N660" s="8"/>
    </row>
    <row r="661" spans="9:14" ht="15.75" customHeight="1">
      <c r="I661" s="11"/>
      <c r="M661" s="370"/>
      <c r="N661" s="8"/>
    </row>
    <row r="662" spans="9:14" ht="15.75" customHeight="1">
      <c r="I662" s="11"/>
      <c r="M662" s="370"/>
      <c r="N662" s="8"/>
    </row>
    <row r="663" spans="9:14" ht="15.75" customHeight="1">
      <c r="I663" s="11"/>
      <c r="M663" s="370"/>
      <c r="N663" s="8"/>
    </row>
    <row r="664" spans="9:14" ht="15.75" customHeight="1">
      <c r="I664" s="11"/>
      <c r="M664" s="370"/>
      <c r="N664" s="8"/>
    </row>
    <row r="665" spans="9:14" ht="15.75" customHeight="1">
      <c r="I665" s="11"/>
      <c r="M665" s="370"/>
      <c r="N665" s="8"/>
    </row>
    <row r="666" spans="9:14" ht="15.75" customHeight="1">
      <c r="I666" s="11"/>
      <c r="M666" s="370"/>
      <c r="N666" s="8"/>
    </row>
    <row r="667" spans="9:14" ht="15.75" customHeight="1">
      <c r="I667" s="11"/>
      <c r="M667" s="370"/>
      <c r="N667" s="8"/>
    </row>
    <row r="668" spans="9:14" ht="15.75" customHeight="1">
      <c r="I668" s="11"/>
      <c r="M668" s="370"/>
      <c r="N668" s="8"/>
    </row>
    <row r="669" spans="9:14" ht="15.75" customHeight="1">
      <c r="I669" s="11"/>
      <c r="M669" s="370"/>
      <c r="N669" s="8"/>
    </row>
    <row r="670" spans="9:14" ht="15.75" customHeight="1">
      <c r="I670" s="11"/>
      <c r="M670" s="370"/>
      <c r="N670" s="8"/>
    </row>
    <row r="671" spans="9:14" ht="15.75" customHeight="1">
      <c r="I671" s="11"/>
      <c r="M671" s="370"/>
      <c r="N671" s="8"/>
    </row>
    <row r="672" spans="9:14" ht="15.75" customHeight="1">
      <c r="I672" s="11"/>
      <c r="M672" s="370"/>
      <c r="N672" s="8"/>
    </row>
    <row r="673" spans="9:14" ht="15.75" customHeight="1">
      <c r="I673" s="11"/>
      <c r="M673" s="370"/>
      <c r="N673" s="8"/>
    </row>
    <row r="674" spans="9:14" ht="15.75" customHeight="1">
      <c r="I674" s="11"/>
      <c r="M674" s="370"/>
      <c r="N674" s="8"/>
    </row>
    <row r="675" spans="9:14" ht="15.75" customHeight="1">
      <c r="I675" s="11"/>
      <c r="M675" s="370"/>
      <c r="N675" s="8"/>
    </row>
    <row r="676" spans="9:14" ht="15.75" customHeight="1">
      <c r="I676" s="11"/>
      <c r="M676" s="370"/>
      <c r="N676" s="8"/>
    </row>
    <row r="677" spans="9:14" ht="15.75" customHeight="1">
      <c r="I677" s="11"/>
      <c r="M677" s="370"/>
      <c r="N677" s="8"/>
    </row>
    <row r="678" spans="9:14" ht="15.75" customHeight="1">
      <c r="I678" s="11"/>
      <c r="M678" s="370"/>
      <c r="N678" s="8"/>
    </row>
    <row r="679" spans="9:14" ht="15.75" customHeight="1">
      <c r="I679" s="11"/>
      <c r="M679" s="370"/>
      <c r="N679" s="8"/>
    </row>
    <row r="680" spans="9:14" ht="15.75" customHeight="1">
      <c r="I680" s="11"/>
      <c r="M680" s="370"/>
      <c r="N680" s="8"/>
    </row>
    <row r="681" spans="9:14" ht="15.75" customHeight="1">
      <c r="I681" s="11"/>
      <c r="M681" s="370"/>
      <c r="N681" s="8"/>
    </row>
    <row r="682" spans="9:14" ht="15.75" customHeight="1">
      <c r="I682" s="11"/>
      <c r="M682" s="370"/>
      <c r="N682" s="8"/>
    </row>
    <row r="683" spans="9:14" ht="15.75" customHeight="1">
      <c r="I683" s="11"/>
      <c r="M683" s="370"/>
      <c r="N683" s="8"/>
    </row>
    <row r="684" spans="9:14" ht="15.75" customHeight="1">
      <c r="I684" s="11"/>
      <c r="M684" s="370"/>
      <c r="N684" s="8"/>
    </row>
    <row r="685" spans="9:14" ht="15.75" customHeight="1">
      <c r="I685" s="11"/>
      <c r="M685" s="370"/>
      <c r="N685" s="8"/>
    </row>
    <row r="686" spans="9:14" ht="15.75" customHeight="1">
      <c r="I686" s="11"/>
      <c r="M686" s="370"/>
      <c r="N686" s="8"/>
    </row>
    <row r="687" spans="9:14" ht="15.75" customHeight="1">
      <c r="I687" s="11"/>
      <c r="M687" s="370"/>
      <c r="N687" s="8"/>
    </row>
    <row r="688" spans="9:14" ht="15.75" customHeight="1">
      <c r="I688" s="11"/>
      <c r="M688" s="370"/>
      <c r="N688" s="8"/>
    </row>
    <row r="689" spans="9:14" ht="15.75" customHeight="1">
      <c r="I689" s="11"/>
      <c r="M689" s="370"/>
      <c r="N689" s="8"/>
    </row>
    <row r="690" spans="9:14" ht="15.75" customHeight="1">
      <c r="I690" s="11"/>
      <c r="M690" s="370"/>
      <c r="N690" s="8"/>
    </row>
    <row r="691" spans="9:14" ht="15.75" customHeight="1">
      <c r="I691" s="11"/>
      <c r="M691" s="370"/>
      <c r="N691" s="8"/>
    </row>
    <row r="692" spans="9:14" ht="15.75" customHeight="1">
      <c r="I692" s="11"/>
      <c r="M692" s="370"/>
      <c r="N692" s="8"/>
    </row>
    <row r="693" spans="9:14" ht="15.75" customHeight="1">
      <c r="I693" s="11"/>
      <c r="M693" s="370"/>
      <c r="N693" s="8"/>
    </row>
    <row r="694" spans="9:14" ht="15.75" customHeight="1">
      <c r="I694" s="11"/>
      <c r="M694" s="370"/>
      <c r="N694" s="8"/>
    </row>
    <row r="695" spans="9:14" ht="15.75" customHeight="1">
      <c r="I695" s="11"/>
      <c r="M695" s="370"/>
      <c r="N695" s="8"/>
    </row>
    <row r="696" spans="9:14" ht="15.75" customHeight="1">
      <c r="I696" s="11"/>
      <c r="M696" s="370"/>
      <c r="N696" s="8"/>
    </row>
    <row r="697" spans="9:14" ht="15.75" customHeight="1">
      <c r="I697" s="11"/>
      <c r="M697" s="370"/>
      <c r="N697" s="8"/>
    </row>
    <row r="698" spans="9:14" ht="15.75" customHeight="1">
      <c r="I698" s="11"/>
      <c r="M698" s="370"/>
      <c r="N698" s="8"/>
    </row>
    <row r="699" spans="9:14" ht="15.75" customHeight="1">
      <c r="I699" s="11"/>
      <c r="M699" s="370"/>
      <c r="N699" s="8"/>
    </row>
    <row r="700" spans="9:14" ht="15.75" customHeight="1">
      <c r="I700" s="11"/>
      <c r="M700" s="370"/>
      <c r="N700" s="8"/>
    </row>
    <row r="701" spans="9:14" ht="15.75" customHeight="1">
      <c r="I701" s="11"/>
      <c r="M701" s="370"/>
      <c r="N701" s="8"/>
    </row>
    <row r="702" spans="9:14" ht="15.75" customHeight="1">
      <c r="I702" s="11"/>
      <c r="M702" s="370"/>
      <c r="N702" s="8"/>
    </row>
    <row r="703" spans="9:14" ht="15.75" customHeight="1">
      <c r="I703" s="11"/>
      <c r="M703" s="370"/>
      <c r="N703" s="8"/>
    </row>
    <row r="704" spans="9:14" ht="15.75" customHeight="1">
      <c r="I704" s="11"/>
      <c r="M704" s="370"/>
      <c r="N704" s="8"/>
    </row>
    <row r="705" spans="9:14" ht="15.75" customHeight="1">
      <c r="I705" s="11"/>
      <c r="M705" s="370"/>
      <c r="N705" s="8"/>
    </row>
    <row r="706" spans="9:14" ht="15.75" customHeight="1">
      <c r="I706" s="11"/>
      <c r="M706" s="370"/>
      <c r="N706" s="8"/>
    </row>
    <row r="707" spans="9:14" ht="15.75" customHeight="1">
      <c r="I707" s="11"/>
      <c r="M707" s="370"/>
      <c r="N707" s="8"/>
    </row>
    <row r="708" spans="9:14" ht="15.75" customHeight="1">
      <c r="I708" s="11"/>
      <c r="M708" s="370"/>
      <c r="N708" s="8"/>
    </row>
    <row r="709" spans="9:14" ht="15.75" customHeight="1">
      <c r="I709" s="11"/>
      <c r="M709" s="370"/>
      <c r="N709" s="8"/>
    </row>
    <row r="710" spans="9:14" ht="15.75" customHeight="1">
      <c r="I710" s="11"/>
      <c r="M710" s="370"/>
      <c r="N710" s="8"/>
    </row>
    <row r="711" spans="9:14" ht="15.75" customHeight="1">
      <c r="I711" s="11"/>
      <c r="M711" s="370"/>
      <c r="N711" s="8"/>
    </row>
    <row r="712" spans="9:14" ht="15.75" customHeight="1">
      <c r="I712" s="11"/>
      <c r="M712" s="370"/>
      <c r="N712" s="8"/>
    </row>
    <row r="713" spans="9:14" ht="15.75" customHeight="1">
      <c r="I713" s="11"/>
      <c r="M713" s="370"/>
      <c r="N713" s="8"/>
    </row>
    <row r="714" spans="9:14" ht="15.75" customHeight="1">
      <c r="I714" s="11"/>
      <c r="M714" s="370"/>
      <c r="N714" s="8"/>
    </row>
    <row r="715" spans="9:14" ht="15.75" customHeight="1">
      <c r="I715" s="11"/>
      <c r="M715" s="370"/>
      <c r="N715" s="8"/>
    </row>
    <row r="716" spans="9:14" ht="15.75" customHeight="1">
      <c r="I716" s="11"/>
      <c r="M716" s="370"/>
      <c r="N716" s="8"/>
    </row>
    <row r="717" spans="9:14" ht="15.75" customHeight="1">
      <c r="I717" s="11"/>
      <c r="M717" s="370"/>
      <c r="N717" s="8"/>
    </row>
    <row r="718" spans="9:14" ht="15.75" customHeight="1">
      <c r="I718" s="11"/>
      <c r="M718" s="370"/>
      <c r="N718" s="8"/>
    </row>
    <row r="719" spans="9:14" ht="15.75" customHeight="1">
      <c r="I719" s="11"/>
      <c r="M719" s="370"/>
      <c r="N719" s="8"/>
    </row>
    <row r="720" spans="9:14" ht="15.75" customHeight="1">
      <c r="I720" s="11"/>
      <c r="M720" s="370"/>
      <c r="N720" s="8"/>
    </row>
    <row r="721" spans="9:14" ht="15.75" customHeight="1">
      <c r="I721" s="11"/>
      <c r="M721" s="370"/>
      <c r="N721" s="8"/>
    </row>
    <row r="722" spans="9:14" ht="15.75" customHeight="1">
      <c r="I722" s="11"/>
      <c r="M722" s="370"/>
      <c r="N722" s="8"/>
    </row>
    <row r="723" spans="9:14" ht="15.75" customHeight="1">
      <c r="I723" s="11"/>
      <c r="M723" s="370"/>
      <c r="N723" s="8"/>
    </row>
    <row r="724" spans="9:14" ht="15.75" customHeight="1">
      <c r="I724" s="11"/>
      <c r="M724" s="370"/>
      <c r="N724" s="8"/>
    </row>
    <row r="725" spans="9:14" ht="15.75" customHeight="1">
      <c r="I725" s="11"/>
      <c r="M725" s="370"/>
      <c r="N725" s="8"/>
    </row>
    <row r="726" spans="9:14" ht="15.75" customHeight="1">
      <c r="I726" s="11"/>
      <c r="M726" s="370"/>
      <c r="N726" s="8"/>
    </row>
    <row r="727" spans="9:14" ht="15.75" customHeight="1">
      <c r="I727" s="11"/>
      <c r="M727" s="370"/>
      <c r="N727" s="8"/>
    </row>
    <row r="728" spans="9:14" ht="15.75" customHeight="1">
      <c r="I728" s="11"/>
      <c r="M728" s="370"/>
      <c r="N728" s="8"/>
    </row>
    <row r="729" spans="9:14" ht="15.75" customHeight="1">
      <c r="I729" s="11"/>
      <c r="M729" s="370"/>
      <c r="N729" s="8"/>
    </row>
    <row r="730" spans="9:14" ht="15.75" customHeight="1">
      <c r="I730" s="11"/>
      <c r="M730" s="370"/>
      <c r="N730" s="8"/>
    </row>
    <row r="731" spans="9:14" ht="15.75" customHeight="1">
      <c r="I731" s="11"/>
      <c r="M731" s="370"/>
      <c r="N731" s="8"/>
    </row>
    <row r="732" spans="9:14" ht="15.75" customHeight="1">
      <c r="I732" s="11"/>
      <c r="M732" s="370"/>
      <c r="N732" s="8"/>
    </row>
    <row r="733" spans="9:14" ht="15.75" customHeight="1">
      <c r="I733" s="11"/>
      <c r="M733" s="370"/>
      <c r="N733" s="8"/>
    </row>
    <row r="734" spans="9:14" ht="15.75" customHeight="1">
      <c r="I734" s="11"/>
      <c r="M734" s="370"/>
      <c r="N734" s="8"/>
    </row>
    <row r="735" spans="9:14" ht="15.75" customHeight="1">
      <c r="I735" s="11"/>
      <c r="M735" s="370"/>
      <c r="N735" s="8"/>
    </row>
    <row r="736" spans="9:14" ht="15.75" customHeight="1">
      <c r="I736" s="11"/>
      <c r="M736" s="370"/>
      <c r="N736" s="8"/>
    </row>
    <row r="737" spans="9:14" ht="15.75" customHeight="1">
      <c r="I737" s="11"/>
      <c r="M737" s="370"/>
      <c r="N737" s="8"/>
    </row>
    <row r="738" spans="9:14" ht="15.75" customHeight="1">
      <c r="I738" s="11"/>
      <c r="M738" s="370"/>
      <c r="N738" s="8"/>
    </row>
    <row r="739" spans="9:14" ht="15.75" customHeight="1">
      <c r="I739" s="11"/>
      <c r="M739" s="370"/>
      <c r="N739" s="8"/>
    </row>
    <row r="740" spans="9:14" ht="15.75" customHeight="1">
      <c r="I740" s="11"/>
      <c r="M740" s="370"/>
      <c r="N740" s="8"/>
    </row>
    <row r="741" spans="9:14" ht="15.75" customHeight="1">
      <c r="I741" s="11"/>
      <c r="M741" s="370"/>
      <c r="N741" s="8"/>
    </row>
    <row r="742" spans="9:14" ht="15.75" customHeight="1">
      <c r="I742" s="11"/>
      <c r="M742" s="370"/>
      <c r="N742" s="8"/>
    </row>
    <row r="743" spans="9:14" ht="15.75" customHeight="1">
      <c r="I743" s="11"/>
      <c r="M743" s="370"/>
      <c r="N743" s="8"/>
    </row>
    <row r="744" spans="9:14" ht="15.75" customHeight="1">
      <c r="I744" s="11"/>
      <c r="M744" s="370"/>
      <c r="N744" s="8"/>
    </row>
    <row r="745" spans="9:14" ht="15.75" customHeight="1">
      <c r="I745" s="11"/>
      <c r="M745" s="370"/>
      <c r="N745" s="8"/>
    </row>
    <row r="746" spans="9:14" ht="15.75" customHeight="1">
      <c r="I746" s="11"/>
      <c r="M746" s="370"/>
      <c r="N746" s="8"/>
    </row>
    <row r="747" spans="9:14" ht="15.75" customHeight="1">
      <c r="I747" s="11"/>
      <c r="M747" s="370"/>
      <c r="N747" s="8"/>
    </row>
    <row r="748" spans="9:14" ht="15.75" customHeight="1">
      <c r="I748" s="11"/>
      <c r="M748" s="370"/>
      <c r="N748" s="8"/>
    </row>
    <row r="749" spans="9:14" ht="15.75" customHeight="1">
      <c r="I749" s="11"/>
      <c r="M749" s="370"/>
      <c r="N749" s="8"/>
    </row>
    <row r="750" spans="9:14" ht="15.75" customHeight="1">
      <c r="I750" s="11"/>
      <c r="M750" s="370"/>
      <c r="N750" s="8"/>
    </row>
    <row r="751" spans="9:14" ht="15.75" customHeight="1">
      <c r="I751" s="11"/>
      <c r="M751" s="370"/>
      <c r="N751" s="8"/>
    </row>
    <row r="752" spans="9:14" ht="15.75" customHeight="1">
      <c r="I752" s="11"/>
      <c r="M752" s="370"/>
      <c r="N752" s="8"/>
    </row>
    <row r="753" spans="9:14" ht="15.75" customHeight="1">
      <c r="I753" s="11"/>
      <c r="M753" s="370"/>
      <c r="N753" s="8"/>
    </row>
    <row r="754" spans="9:14" ht="15.75" customHeight="1">
      <c r="I754" s="11"/>
      <c r="M754" s="370"/>
      <c r="N754" s="8"/>
    </row>
    <row r="755" spans="9:14" ht="15.75" customHeight="1">
      <c r="I755" s="11"/>
      <c r="M755" s="370"/>
      <c r="N755" s="8"/>
    </row>
    <row r="756" spans="9:14" ht="15.75" customHeight="1">
      <c r="I756" s="11"/>
      <c r="M756" s="370"/>
      <c r="N756" s="8"/>
    </row>
    <row r="757" spans="9:14" ht="15.75" customHeight="1">
      <c r="I757" s="11"/>
      <c r="M757" s="370"/>
      <c r="N757" s="8"/>
    </row>
    <row r="758" spans="9:14" ht="15.75" customHeight="1">
      <c r="I758" s="11"/>
      <c r="M758" s="370"/>
      <c r="N758" s="8"/>
    </row>
    <row r="759" spans="9:14" ht="15.75" customHeight="1">
      <c r="I759" s="11"/>
      <c r="M759" s="370"/>
      <c r="N759" s="8"/>
    </row>
    <row r="760" spans="9:14" ht="15.75" customHeight="1">
      <c r="I760" s="11"/>
      <c r="M760" s="370"/>
      <c r="N760" s="8"/>
    </row>
    <row r="761" spans="9:14" ht="15.75" customHeight="1">
      <c r="I761" s="11"/>
      <c r="M761" s="370"/>
      <c r="N761" s="8"/>
    </row>
    <row r="762" spans="9:14" ht="15.75" customHeight="1">
      <c r="I762" s="11"/>
      <c r="M762" s="370"/>
      <c r="N762" s="8"/>
    </row>
    <row r="763" spans="9:14" ht="15.75" customHeight="1">
      <c r="I763" s="11"/>
      <c r="M763" s="370"/>
      <c r="N763" s="8"/>
    </row>
    <row r="764" spans="9:14" ht="15.75" customHeight="1">
      <c r="I764" s="11"/>
      <c r="M764" s="370"/>
      <c r="N764" s="8"/>
    </row>
    <row r="765" spans="9:14" ht="15.75" customHeight="1">
      <c r="I765" s="11"/>
      <c r="M765" s="370"/>
      <c r="N765" s="8"/>
    </row>
    <row r="766" spans="9:14" ht="15.75" customHeight="1">
      <c r="I766" s="11"/>
      <c r="M766" s="370"/>
      <c r="N766" s="8"/>
    </row>
    <row r="767" spans="9:14" ht="15.75" customHeight="1">
      <c r="I767" s="11"/>
      <c r="M767" s="370"/>
      <c r="N767" s="8"/>
    </row>
    <row r="768" spans="9:14" ht="15.75" customHeight="1">
      <c r="I768" s="11"/>
      <c r="M768" s="370"/>
      <c r="N768" s="8"/>
    </row>
    <row r="769" spans="9:14" ht="15.75" customHeight="1">
      <c r="I769" s="11"/>
      <c r="M769" s="370"/>
      <c r="N769" s="8"/>
    </row>
    <row r="770" spans="9:14" ht="15.75" customHeight="1">
      <c r="I770" s="11"/>
      <c r="M770" s="370"/>
      <c r="N770" s="8"/>
    </row>
    <row r="771" spans="9:14" ht="15.75" customHeight="1">
      <c r="I771" s="11"/>
      <c r="M771" s="370"/>
      <c r="N771" s="8"/>
    </row>
    <row r="772" spans="9:14" ht="15.75" customHeight="1">
      <c r="I772" s="11"/>
      <c r="M772" s="370"/>
      <c r="N772" s="8"/>
    </row>
    <row r="773" spans="9:14" ht="15.75" customHeight="1">
      <c r="I773" s="11"/>
      <c r="M773" s="370"/>
      <c r="N773" s="8"/>
    </row>
    <row r="774" spans="9:14" ht="15.75" customHeight="1">
      <c r="I774" s="11"/>
      <c r="M774" s="370"/>
      <c r="N774" s="8"/>
    </row>
    <row r="775" spans="9:14" ht="15.75" customHeight="1">
      <c r="I775" s="11"/>
      <c r="M775" s="370"/>
      <c r="N775" s="8"/>
    </row>
    <row r="776" spans="9:14" ht="15.75" customHeight="1">
      <c r="I776" s="11"/>
      <c r="M776" s="370"/>
      <c r="N776" s="8"/>
    </row>
    <row r="777" spans="9:14" ht="15.75" customHeight="1">
      <c r="I777" s="11"/>
      <c r="M777" s="370"/>
      <c r="N777" s="8"/>
    </row>
    <row r="778" spans="9:14" ht="15.75" customHeight="1">
      <c r="I778" s="11"/>
      <c r="M778" s="370"/>
      <c r="N778" s="8"/>
    </row>
    <row r="779" spans="9:14" ht="15.75" customHeight="1">
      <c r="I779" s="11"/>
      <c r="M779" s="370"/>
      <c r="N779" s="8"/>
    </row>
    <row r="780" spans="9:14" ht="15.75" customHeight="1">
      <c r="I780" s="11"/>
      <c r="M780" s="370"/>
      <c r="N780" s="8"/>
    </row>
    <row r="781" spans="9:14" ht="15.75" customHeight="1">
      <c r="I781" s="11"/>
      <c r="M781" s="370"/>
      <c r="N781" s="8"/>
    </row>
    <row r="782" spans="9:14" ht="15.75" customHeight="1">
      <c r="I782" s="11"/>
      <c r="M782" s="370"/>
      <c r="N782" s="8"/>
    </row>
    <row r="783" spans="9:14" ht="15.75" customHeight="1">
      <c r="I783" s="11"/>
      <c r="M783" s="370"/>
      <c r="N783" s="8"/>
    </row>
    <row r="784" spans="9:14" ht="15.75" customHeight="1">
      <c r="I784" s="11"/>
      <c r="M784" s="370"/>
      <c r="N784" s="8"/>
    </row>
    <row r="785" spans="9:14" ht="15.75" customHeight="1">
      <c r="I785" s="11"/>
      <c r="M785" s="370"/>
      <c r="N785" s="8"/>
    </row>
    <row r="786" spans="9:14" ht="15.75" customHeight="1">
      <c r="I786" s="11"/>
      <c r="M786" s="370"/>
      <c r="N786" s="8"/>
    </row>
    <row r="787" spans="9:14" ht="15.75" customHeight="1">
      <c r="I787" s="11"/>
      <c r="M787" s="370"/>
      <c r="N787" s="8"/>
    </row>
    <row r="788" spans="9:14" ht="15.75" customHeight="1">
      <c r="I788" s="11"/>
      <c r="M788" s="370"/>
      <c r="N788" s="8"/>
    </row>
    <row r="789" spans="9:14" ht="15.75" customHeight="1">
      <c r="I789" s="11"/>
      <c r="M789" s="370"/>
      <c r="N789" s="8"/>
    </row>
    <row r="790" spans="9:14" ht="15.75" customHeight="1">
      <c r="I790" s="11"/>
      <c r="M790" s="370"/>
      <c r="N790" s="8"/>
    </row>
    <row r="791" spans="9:14" ht="15.75" customHeight="1">
      <c r="I791" s="11"/>
      <c r="M791" s="370"/>
      <c r="N791" s="8"/>
    </row>
    <row r="792" spans="9:14" ht="15.75" customHeight="1">
      <c r="I792" s="11"/>
      <c r="M792" s="370"/>
      <c r="N792" s="8"/>
    </row>
    <row r="793" spans="9:14" ht="15.75" customHeight="1">
      <c r="I793" s="11"/>
      <c r="M793" s="370"/>
      <c r="N793" s="8"/>
    </row>
    <row r="794" spans="9:14" ht="15.75" customHeight="1">
      <c r="I794" s="11"/>
      <c r="M794" s="370"/>
      <c r="N794" s="8"/>
    </row>
    <row r="795" spans="9:14" ht="15.75" customHeight="1">
      <c r="I795" s="11"/>
      <c r="M795" s="370"/>
      <c r="N795" s="8"/>
    </row>
    <row r="796" spans="9:14" ht="15.75" customHeight="1">
      <c r="I796" s="11"/>
      <c r="M796" s="370"/>
      <c r="N796" s="8"/>
    </row>
    <row r="797" spans="9:14" ht="15.75" customHeight="1">
      <c r="I797" s="11"/>
      <c r="M797" s="370"/>
      <c r="N797" s="8"/>
    </row>
    <row r="798" spans="9:14" ht="15.75" customHeight="1">
      <c r="I798" s="11"/>
      <c r="M798" s="370"/>
      <c r="N798" s="8"/>
    </row>
    <row r="799" spans="9:14" ht="15.75" customHeight="1">
      <c r="I799" s="11"/>
      <c r="M799" s="370"/>
      <c r="N799" s="8"/>
    </row>
    <row r="800" spans="9:14" ht="15.75" customHeight="1">
      <c r="I800" s="11"/>
      <c r="M800" s="370"/>
      <c r="N800" s="8"/>
    </row>
    <row r="801" spans="9:14" ht="15.75" customHeight="1">
      <c r="I801" s="11"/>
      <c r="M801" s="370"/>
      <c r="N801" s="8"/>
    </row>
    <row r="802" spans="9:14" ht="15.75" customHeight="1">
      <c r="I802" s="11"/>
      <c r="M802" s="370"/>
      <c r="N802" s="8"/>
    </row>
    <row r="803" spans="9:14" ht="15.75" customHeight="1">
      <c r="I803" s="11"/>
      <c r="M803" s="370"/>
      <c r="N803" s="8"/>
    </row>
    <row r="804" spans="9:14" ht="15.75" customHeight="1">
      <c r="I804" s="11"/>
      <c r="M804" s="370"/>
      <c r="N804" s="8"/>
    </row>
    <row r="805" spans="9:14" ht="15.75" customHeight="1">
      <c r="I805" s="11"/>
      <c r="M805" s="370"/>
      <c r="N805" s="8"/>
    </row>
    <row r="806" spans="9:14" ht="15.75" customHeight="1">
      <c r="I806" s="11"/>
      <c r="M806" s="370"/>
      <c r="N806" s="8"/>
    </row>
    <row r="807" spans="9:14" ht="15.75" customHeight="1">
      <c r="I807" s="11"/>
      <c r="M807" s="370"/>
      <c r="N807" s="8"/>
    </row>
    <row r="808" spans="9:14" ht="15.75" customHeight="1">
      <c r="I808" s="11"/>
      <c r="M808" s="370"/>
      <c r="N808" s="8"/>
    </row>
    <row r="809" spans="9:14" ht="15.75" customHeight="1">
      <c r="I809" s="11"/>
      <c r="M809" s="370"/>
      <c r="N809" s="8"/>
    </row>
    <row r="810" spans="9:14" ht="15.75" customHeight="1">
      <c r="I810" s="11"/>
      <c r="M810" s="370"/>
      <c r="N810" s="8"/>
    </row>
    <row r="811" spans="9:14" ht="15.75" customHeight="1">
      <c r="I811" s="11"/>
      <c r="M811" s="370"/>
      <c r="N811" s="8"/>
    </row>
    <row r="812" spans="9:14" ht="15.75" customHeight="1">
      <c r="I812" s="11"/>
      <c r="M812" s="370"/>
      <c r="N812" s="8"/>
    </row>
    <row r="813" spans="9:14" ht="15.75" customHeight="1">
      <c r="I813" s="11"/>
      <c r="M813" s="370"/>
      <c r="N813" s="8"/>
    </row>
    <row r="814" spans="9:14" ht="15.75" customHeight="1">
      <c r="I814" s="11"/>
      <c r="M814" s="370"/>
      <c r="N814" s="8"/>
    </row>
    <row r="815" spans="9:14" ht="15.75" customHeight="1">
      <c r="I815" s="11"/>
      <c r="M815" s="370"/>
      <c r="N815" s="8"/>
    </row>
    <row r="816" spans="9:14" ht="15.75" customHeight="1">
      <c r="I816" s="11"/>
      <c r="M816" s="370"/>
      <c r="N816" s="8"/>
    </row>
    <row r="817" spans="9:14" ht="15.75" customHeight="1">
      <c r="I817" s="11"/>
      <c r="M817" s="370"/>
      <c r="N817" s="8"/>
    </row>
    <row r="818" spans="9:14" ht="15.75" customHeight="1">
      <c r="I818" s="11"/>
      <c r="M818" s="370"/>
      <c r="N818" s="8"/>
    </row>
    <row r="819" spans="9:14" ht="15.75" customHeight="1">
      <c r="I819" s="11"/>
      <c r="M819" s="370"/>
      <c r="N819" s="8"/>
    </row>
    <row r="820" spans="9:14" ht="15.75" customHeight="1">
      <c r="I820" s="11"/>
      <c r="M820" s="370"/>
      <c r="N820" s="8"/>
    </row>
    <row r="821" spans="9:14" ht="15.75" customHeight="1">
      <c r="I821" s="11"/>
      <c r="M821" s="370"/>
      <c r="N821" s="8"/>
    </row>
    <row r="822" spans="9:14" ht="15.75" customHeight="1">
      <c r="I822" s="11"/>
      <c r="M822" s="370"/>
      <c r="N822" s="8"/>
    </row>
    <row r="823" spans="9:14" ht="15.75" customHeight="1">
      <c r="I823" s="11"/>
      <c r="M823" s="370"/>
      <c r="N823" s="8"/>
    </row>
    <row r="824" spans="9:14" ht="15.75" customHeight="1">
      <c r="I824" s="11"/>
      <c r="M824" s="370"/>
      <c r="N824" s="8"/>
    </row>
    <row r="825" spans="9:14" ht="15.75" customHeight="1">
      <c r="I825" s="11"/>
      <c r="M825" s="370"/>
      <c r="N825" s="8"/>
    </row>
    <row r="826" spans="9:14" ht="15.75" customHeight="1">
      <c r="I826" s="11"/>
      <c r="M826" s="370"/>
      <c r="N826" s="8"/>
    </row>
    <row r="827" spans="9:14" ht="15.75" customHeight="1">
      <c r="I827" s="11"/>
      <c r="M827" s="370"/>
      <c r="N827" s="8"/>
    </row>
    <row r="828" spans="9:14" ht="15.75" customHeight="1">
      <c r="I828" s="11"/>
      <c r="M828" s="370"/>
      <c r="N828" s="8"/>
    </row>
    <row r="829" spans="9:14" ht="15.75" customHeight="1">
      <c r="I829" s="11"/>
      <c r="M829" s="370"/>
      <c r="N829" s="8"/>
    </row>
    <row r="830" spans="9:14" ht="15.75" customHeight="1">
      <c r="I830" s="11"/>
      <c r="M830" s="370"/>
      <c r="N830" s="8"/>
    </row>
    <row r="831" spans="9:14" ht="15.75" customHeight="1">
      <c r="I831" s="11"/>
      <c r="M831" s="370"/>
      <c r="N831" s="8"/>
    </row>
    <row r="832" spans="9:14" ht="15.75" customHeight="1">
      <c r="I832" s="11"/>
      <c r="M832" s="370"/>
      <c r="N832" s="8"/>
    </row>
    <row r="833" spans="9:14" ht="15.75" customHeight="1">
      <c r="I833" s="11"/>
      <c r="M833" s="370"/>
      <c r="N833" s="8"/>
    </row>
    <row r="834" spans="9:14" ht="15.75" customHeight="1">
      <c r="I834" s="11"/>
      <c r="M834" s="370"/>
      <c r="N834" s="8"/>
    </row>
    <row r="835" spans="9:14" ht="15.75" customHeight="1">
      <c r="I835" s="11"/>
      <c r="M835" s="370"/>
      <c r="N835" s="8"/>
    </row>
    <row r="836" spans="9:14" ht="15.75" customHeight="1">
      <c r="I836" s="11"/>
      <c r="M836" s="370"/>
      <c r="N836" s="8"/>
    </row>
    <row r="837" spans="9:14" ht="15.75" customHeight="1">
      <c r="I837" s="11"/>
      <c r="M837" s="370"/>
      <c r="N837" s="8"/>
    </row>
    <row r="838" spans="9:14" ht="15.75" customHeight="1">
      <c r="I838" s="11"/>
      <c r="M838" s="370"/>
      <c r="N838" s="8"/>
    </row>
    <row r="839" spans="9:14" ht="15.75" customHeight="1">
      <c r="I839" s="11"/>
      <c r="M839" s="370"/>
      <c r="N839" s="8"/>
    </row>
    <row r="840" spans="9:14" ht="15.75" customHeight="1">
      <c r="I840" s="11"/>
      <c r="M840" s="370"/>
      <c r="N840" s="8"/>
    </row>
    <row r="841" spans="9:14" ht="15.75" customHeight="1">
      <c r="I841" s="11"/>
      <c r="M841" s="370"/>
      <c r="N841" s="8"/>
    </row>
    <row r="842" spans="9:14" ht="15.75" customHeight="1">
      <c r="I842" s="11"/>
      <c r="M842" s="370"/>
      <c r="N842" s="8"/>
    </row>
    <row r="843" spans="9:14" ht="15.75" customHeight="1">
      <c r="I843" s="11"/>
      <c r="M843" s="370"/>
      <c r="N843" s="8"/>
    </row>
    <row r="844" spans="9:14" ht="15.75" customHeight="1">
      <c r="I844" s="11"/>
      <c r="M844" s="370"/>
      <c r="N844" s="8"/>
    </row>
    <row r="845" spans="9:14" ht="15.75" customHeight="1">
      <c r="I845" s="11"/>
      <c r="M845" s="370"/>
      <c r="N845" s="8"/>
    </row>
    <row r="846" spans="9:14" ht="15.75" customHeight="1">
      <c r="I846" s="11"/>
      <c r="M846" s="370"/>
      <c r="N846" s="8"/>
    </row>
    <row r="847" spans="9:14" ht="15.75" customHeight="1">
      <c r="I847" s="11"/>
      <c r="M847" s="370"/>
      <c r="N847" s="8"/>
    </row>
    <row r="848" spans="9:14" ht="15.75" customHeight="1">
      <c r="I848" s="11"/>
      <c r="M848" s="370"/>
      <c r="N848" s="8"/>
    </row>
    <row r="849" spans="9:14" ht="15.75" customHeight="1">
      <c r="I849" s="11"/>
      <c r="M849" s="370"/>
      <c r="N849" s="8"/>
    </row>
    <row r="850" spans="9:14" ht="15.75" customHeight="1">
      <c r="I850" s="11"/>
      <c r="M850" s="370"/>
      <c r="N850" s="8"/>
    </row>
    <row r="851" spans="9:14" ht="15.75" customHeight="1">
      <c r="I851" s="11"/>
      <c r="M851" s="370"/>
      <c r="N851" s="8"/>
    </row>
    <row r="852" spans="9:14" ht="15.75" customHeight="1">
      <c r="I852" s="11"/>
      <c r="M852" s="370"/>
      <c r="N852" s="8"/>
    </row>
    <row r="853" spans="9:14" ht="15.75" customHeight="1">
      <c r="I853" s="11"/>
      <c r="M853" s="370"/>
      <c r="N853" s="8"/>
    </row>
    <row r="854" spans="9:14" ht="15.75" customHeight="1">
      <c r="I854" s="11"/>
      <c r="M854" s="370"/>
      <c r="N854" s="8"/>
    </row>
    <row r="855" spans="9:14" ht="15.75" customHeight="1">
      <c r="I855" s="11"/>
      <c r="M855" s="370"/>
      <c r="N855" s="8"/>
    </row>
    <row r="856" spans="9:14" ht="15.75" customHeight="1">
      <c r="I856" s="11"/>
      <c r="M856" s="370"/>
      <c r="N856" s="8"/>
    </row>
    <row r="857" spans="9:14" ht="15.75" customHeight="1">
      <c r="I857" s="11"/>
      <c r="M857" s="370"/>
      <c r="N857" s="8"/>
    </row>
    <row r="858" spans="9:14" ht="15.75" customHeight="1">
      <c r="I858" s="11"/>
      <c r="M858" s="370"/>
      <c r="N858" s="8"/>
    </row>
    <row r="859" spans="9:14" ht="15.75" customHeight="1">
      <c r="I859" s="11"/>
      <c r="M859" s="370"/>
      <c r="N859" s="8"/>
    </row>
    <row r="860" spans="9:14" ht="15.75" customHeight="1">
      <c r="I860" s="11"/>
      <c r="M860" s="370"/>
      <c r="N860" s="8"/>
    </row>
    <row r="861" spans="9:14" ht="15.75" customHeight="1">
      <c r="I861" s="11"/>
      <c r="M861" s="370"/>
      <c r="N861" s="8"/>
    </row>
    <row r="862" spans="9:14" ht="15.75" customHeight="1">
      <c r="I862" s="11"/>
      <c r="M862" s="370"/>
      <c r="N862" s="8"/>
    </row>
    <row r="863" spans="9:14" ht="15.75" customHeight="1">
      <c r="I863" s="11"/>
      <c r="M863" s="370"/>
      <c r="N863" s="8"/>
    </row>
    <row r="864" spans="9:14" ht="15.75" customHeight="1">
      <c r="I864" s="11"/>
      <c r="M864" s="370"/>
      <c r="N864" s="8"/>
    </row>
    <row r="865" spans="9:14" ht="15.75" customHeight="1">
      <c r="I865" s="11"/>
      <c r="M865" s="370"/>
      <c r="N865" s="8"/>
    </row>
    <row r="866" spans="9:14" ht="15.75" customHeight="1">
      <c r="I866" s="11"/>
      <c r="M866" s="370"/>
      <c r="N866" s="8"/>
    </row>
    <row r="867" spans="9:14" ht="15.75" customHeight="1">
      <c r="I867" s="11"/>
      <c r="M867" s="370"/>
      <c r="N867" s="8"/>
    </row>
    <row r="868" spans="9:14" ht="15.75" customHeight="1">
      <c r="I868" s="11"/>
      <c r="M868" s="370"/>
      <c r="N868" s="8"/>
    </row>
    <row r="869" spans="9:14" ht="15.75" customHeight="1">
      <c r="I869" s="11"/>
      <c r="M869" s="370"/>
      <c r="N869" s="8"/>
    </row>
    <row r="870" spans="9:14" ht="15.75" customHeight="1">
      <c r="I870" s="11"/>
      <c r="M870" s="370"/>
      <c r="N870" s="8"/>
    </row>
    <row r="871" spans="9:14" ht="15.75" customHeight="1">
      <c r="I871" s="11"/>
      <c r="M871" s="370"/>
      <c r="N871" s="8"/>
    </row>
    <row r="872" spans="9:14" ht="15.75" customHeight="1">
      <c r="I872" s="11"/>
      <c r="M872" s="370"/>
      <c r="N872" s="8"/>
    </row>
    <row r="873" spans="9:14" ht="15.75" customHeight="1">
      <c r="I873" s="11"/>
      <c r="M873" s="370"/>
      <c r="N873" s="8"/>
    </row>
    <row r="874" spans="9:14" ht="15.75" customHeight="1">
      <c r="I874" s="11"/>
      <c r="M874" s="370"/>
      <c r="N874" s="8"/>
    </row>
    <row r="875" spans="9:14" ht="15.75" customHeight="1">
      <c r="I875" s="11"/>
      <c r="M875" s="370"/>
      <c r="N875" s="8"/>
    </row>
    <row r="876" spans="9:14" ht="15.75" customHeight="1">
      <c r="I876" s="11"/>
      <c r="M876" s="370"/>
      <c r="N876" s="8"/>
    </row>
    <row r="877" spans="9:14" ht="15.75" customHeight="1">
      <c r="I877" s="11"/>
      <c r="M877" s="370"/>
      <c r="N877" s="8"/>
    </row>
    <row r="878" spans="9:14" ht="15.75" customHeight="1">
      <c r="I878" s="11"/>
      <c r="M878" s="370"/>
      <c r="N878" s="8"/>
    </row>
    <row r="879" spans="9:14" ht="15.75" customHeight="1">
      <c r="I879" s="11"/>
      <c r="M879" s="370"/>
      <c r="N879" s="8"/>
    </row>
    <row r="880" spans="9:14" ht="15.75" customHeight="1">
      <c r="I880" s="11"/>
      <c r="M880" s="370"/>
      <c r="N880" s="8"/>
    </row>
    <row r="881" spans="9:14" ht="15.75" customHeight="1">
      <c r="I881" s="11"/>
      <c r="M881" s="370"/>
      <c r="N881" s="8"/>
    </row>
    <row r="882" spans="9:14" ht="15.75" customHeight="1">
      <c r="I882" s="11"/>
      <c r="M882" s="370"/>
      <c r="N882" s="8"/>
    </row>
    <row r="883" spans="9:14" ht="15.75" customHeight="1">
      <c r="I883" s="11"/>
      <c r="M883" s="370"/>
      <c r="N883" s="8"/>
    </row>
    <row r="884" spans="9:14" ht="15.75" customHeight="1">
      <c r="I884" s="11"/>
      <c r="M884" s="370"/>
      <c r="N884" s="8"/>
    </row>
    <row r="885" spans="9:14" ht="15.75" customHeight="1">
      <c r="I885" s="11"/>
      <c r="M885" s="370"/>
      <c r="N885" s="8"/>
    </row>
    <row r="886" spans="9:14" ht="15.75" customHeight="1">
      <c r="I886" s="11"/>
      <c r="M886" s="370"/>
      <c r="N886" s="8"/>
    </row>
    <row r="887" spans="9:14" ht="15.75" customHeight="1">
      <c r="I887" s="11"/>
      <c r="M887" s="370"/>
      <c r="N887" s="8"/>
    </row>
    <row r="888" spans="9:14" ht="15.75" customHeight="1">
      <c r="I888" s="11"/>
      <c r="M888" s="370"/>
      <c r="N888" s="8"/>
    </row>
    <row r="889" spans="9:14" ht="15.75" customHeight="1">
      <c r="I889" s="11"/>
      <c r="M889" s="370"/>
      <c r="N889" s="8"/>
    </row>
    <row r="890" spans="9:14" ht="15.75" customHeight="1">
      <c r="I890" s="11"/>
      <c r="M890" s="370"/>
      <c r="N890" s="8"/>
    </row>
    <row r="891" spans="9:14" ht="15.75" customHeight="1">
      <c r="I891" s="11"/>
      <c r="M891" s="370"/>
      <c r="N891" s="8"/>
    </row>
    <row r="892" spans="9:14" ht="15.75" customHeight="1">
      <c r="I892" s="11"/>
      <c r="M892" s="370"/>
      <c r="N892" s="8"/>
    </row>
    <row r="893" spans="9:14" ht="15.75" customHeight="1">
      <c r="I893" s="11"/>
      <c r="M893" s="370"/>
      <c r="N893" s="8"/>
    </row>
    <row r="894" spans="9:14" ht="15.75" customHeight="1">
      <c r="I894" s="11"/>
      <c r="M894" s="370"/>
      <c r="N894" s="8"/>
    </row>
    <row r="895" spans="9:14" ht="15.75" customHeight="1">
      <c r="I895" s="11"/>
      <c r="M895" s="370"/>
      <c r="N895" s="8"/>
    </row>
    <row r="896" spans="9:14" ht="15.75" customHeight="1">
      <c r="I896" s="11"/>
      <c r="M896" s="370"/>
      <c r="N896" s="8"/>
    </row>
    <row r="897" spans="9:14" ht="15.75" customHeight="1">
      <c r="I897" s="11"/>
      <c r="M897" s="370"/>
      <c r="N897" s="8"/>
    </row>
    <row r="898" spans="9:14" ht="15.75" customHeight="1">
      <c r="I898" s="11"/>
      <c r="M898" s="370"/>
      <c r="N898" s="8"/>
    </row>
    <row r="899" spans="9:14" ht="15.75" customHeight="1">
      <c r="I899" s="11"/>
      <c r="M899" s="370"/>
      <c r="N899" s="8"/>
    </row>
    <row r="900" spans="9:14" ht="15.75" customHeight="1">
      <c r="I900" s="11"/>
      <c r="M900" s="370"/>
      <c r="N900" s="8"/>
    </row>
    <row r="901" spans="9:14" ht="15.75" customHeight="1">
      <c r="I901" s="11"/>
      <c r="M901" s="370"/>
      <c r="N901" s="8"/>
    </row>
    <row r="902" spans="9:14" ht="15.75" customHeight="1">
      <c r="I902" s="11"/>
      <c r="M902" s="370"/>
      <c r="N902" s="8"/>
    </row>
    <row r="903" spans="9:14" ht="15.75" customHeight="1">
      <c r="I903" s="11"/>
      <c r="M903" s="370"/>
      <c r="N903" s="8"/>
    </row>
    <row r="904" spans="9:14" ht="15.75" customHeight="1">
      <c r="I904" s="11"/>
      <c r="M904" s="370"/>
      <c r="N904" s="8"/>
    </row>
    <row r="905" spans="9:14" ht="15.75" customHeight="1">
      <c r="I905" s="11"/>
      <c r="M905" s="370"/>
      <c r="N905" s="8"/>
    </row>
    <row r="906" spans="9:14" ht="15.75" customHeight="1">
      <c r="I906" s="11"/>
      <c r="M906" s="370"/>
      <c r="N906" s="8"/>
    </row>
    <row r="907" spans="9:14" ht="15.75" customHeight="1">
      <c r="I907" s="11"/>
      <c r="M907" s="370"/>
      <c r="N907" s="8"/>
    </row>
    <row r="908" spans="9:14" ht="15.75" customHeight="1">
      <c r="I908" s="11"/>
      <c r="M908" s="370"/>
      <c r="N908" s="8"/>
    </row>
    <row r="909" spans="9:14" ht="15.75" customHeight="1">
      <c r="I909" s="11"/>
      <c r="M909" s="370"/>
      <c r="N909" s="8"/>
    </row>
    <row r="910" spans="9:14" ht="15.75" customHeight="1">
      <c r="I910" s="11"/>
      <c r="M910" s="370"/>
      <c r="N910" s="8"/>
    </row>
    <row r="911" spans="9:14" ht="15.75" customHeight="1">
      <c r="I911" s="11"/>
      <c r="M911" s="370"/>
      <c r="N911" s="8"/>
    </row>
    <row r="912" spans="9:14" ht="15.75" customHeight="1">
      <c r="I912" s="11"/>
      <c r="M912" s="370"/>
      <c r="N912" s="8"/>
    </row>
    <row r="913" spans="9:14" ht="15.75" customHeight="1">
      <c r="I913" s="11"/>
      <c r="M913" s="370"/>
      <c r="N913" s="8"/>
    </row>
    <row r="914" spans="9:14" ht="15.75" customHeight="1">
      <c r="I914" s="11"/>
      <c r="M914" s="370"/>
      <c r="N914" s="8"/>
    </row>
    <row r="915" spans="9:14" ht="15.75" customHeight="1">
      <c r="I915" s="11"/>
      <c r="M915" s="370"/>
      <c r="N915" s="8"/>
    </row>
    <row r="916" spans="9:14" ht="15.75" customHeight="1">
      <c r="I916" s="11"/>
      <c r="M916" s="370"/>
      <c r="N916" s="8"/>
    </row>
    <row r="917" spans="9:14" ht="15.75" customHeight="1">
      <c r="I917" s="11"/>
      <c r="M917" s="370"/>
      <c r="N917" s="8"/>
    </row>
    <row r="918" spans="9:14" ht="15.75" customHeight="1">
      <c r="I918" s="11"/>
      <c r="M918" s="370"/>
      <c r="N918" s="8"/>
    </row>
    <row r="919" spans="9:14" ht="15.75" customHeight="1">
      <c r="I919" s="11"/>
      <c r="M919" s="370"/>
      <c r="N919" s="8"/>
    </row>
    <row r="920" spans="9:14" ht="15.75" customHeight="1">
      <c r="I920" s="11"/>
      <c r="M920" s="370"/>
      <c r="N920" s="8"/>
    </row>
    <row r="921" spans="9:14" ht="15.75" customHeight="1">
      <c r="I921" s="11"/>
      <c r="M921" s="370"/>
      <c r="N921" s="8"/>
    </row>
    <row r="922" spans="9:14" ht="15.75" customHeight="1">
      <c r="I922" s="11"/>
      <c r="M922" s="370"/>
      <c r="N922" s="8"/>
    </row>
    <row r="923" spans="9:14" ht="15.75" customHeight="1">
      <c r="I923" s="11"/>
      <c r="M923" s="370"/>
      <c r="N923" s="8"/>
    </row>
    <row r="924" spans="9:14" ht="15.75" customHeight="1">
      <c r="I924" s="11"/>
      <c r="M924" s="370"/>
      <c r="N924" s="8"/>
    </row>
    <row r="925" spans="9:14" ht="15.75" customHeight="1">
      <c r="I925" s="11"/>
      <c r="M925" s="370"/>
      <c r="N925" s="8"/>
    </row>
    <row r="926" spans="9:14" ht="15.75" customHeight="1">
      <c r="I926" s="11"/>
      <c r="M926" s="370"/>
      <c r="N926" s="8"/>
    </row>
    <row r="927" spans="9:14" ht="15.75" customHeight="1">
      <c r="I927" s="11"/>
      <c r="M927" s="370"/>
      <c r="N927" s="8"/>
    </row>
    <row r="928" spans="9:14" ht="15.75" customHeight="1">
      <c r="I928" s="11"/>
      <c r="M928" s="370"/>
      <c r="N928" s="8"/>
    </row>
    <row r="929" spans="9:14" ht="15.75" customHeight="1">
      <c r="I929" s="11"/>
      <c r="M929" s="370"/>
      <c r="N929" s="8"/>
    </row>
    <row r="930" spans="9:14" ht="15.75" customHeight="1">
      <c r="I930" s="11"/>
      <c r="M930" s="370"/>
      <c r="N930" s="8"/>
    </row>
    <row r="931" spans="9:14" ht="15.75" customHeight="1">
      <c r="I931" s="11"/>
      <c r="M931" s="370"/>
      <c r="N931" s="8"/>
    </row>
    <row r="932" spans="9:14" ht="15.75" customHeight="1">
      <c r="I932" s="11"/>
      <c r="M932" s="370"/>
      <c r="N932" s="8"/>
    </row>
    <row r="933" spans="9:14" ht="15.75" customHeight="1">
      <c r="I933" s="11"/>
      <c r="M933" s="370"/>
      <c r="N933" s="8"/>
    </row>
    <row r="934" spans="9:14" ht="15.75" customHeight="1">
      <c r="I934" s="11"/>
      <c r="M934" s="370"/>
      <c r="N934" s="8"/>
    </row>
    <row r="935" spans="9:14" ht="15.75" customHeight="1">
      <c r="I935" s="11"/>
      <c r="M935" s="370"/>
      <c r="N935" s="8"/>
    </row>
    <row r="936" spans="9:14" ht="15.75" customHeight="1">
      <c r="I936" s="11"/>
      <c r="M936" s="370"/>
      <c r="N936" s="8"/>
    </row>
    <row r="937" spans="9:14" ht="15.75" customHeight="1">
      <c r="I937" s="11"/>
      <c r="M937" s="370"/>
      <c r="N937" s="8"/>
    </row>
    <row r="938" spans="9:14" ht="15.75" customHeight="1">
      <c r="I938" s="11"/>
      <c r="M938" s="370"/>
      <c r="N938" s="8"/>
    </row>
    <row r="939" spans="9:14" ht="15.75" customHeight="1">
      <c r="I939" s="11"/>
      <c r="M939" s="370"/>
      <c r="N939" s="8"/>
    </row>
    <row r="940" spans="9:14" ht="15.75" customHeight="1">
      <c r="I940" s="11"/>
      <c r="M940" s="370"/>
      <c r="N940" s="8"/>
    </row>
    <row r="941" spans="9:14" ht="15.75" customHeight="1">
      <c r="I941" s="11"/>
      <c r="M941" s="370"/>
      <c r="N941" s="8"/>
    </row>
    <row r="942" spans="9:14" ht="15.75" customHeight="1">
      <c r="I942" s="11"/>
      <c r="M942" s="370"/>
      <c r="N942" s="8"/>
    </row>
    <row r="943" spans="9:14" ht="15.75" customHeight="1">
      <c r="I943" s="11"/>
      <c r="M943" s="370"/>
      <c r="N943" s="8"/>
    </row>
    <row r="944" spans="9:14" ht="15.75" customHeight="1">
      <c r="I944" s="11"/>
      <c r="M944" s="370"/>
      <c r="N944" s="8"/>
    </row>
    <row r="945" spans="9:14" ht="15.75" customHeight="1">
      <c r="I945" s="11"/>
      <c r="M945" s="370"/>
      <c r="N945" s="8"/>
    </row>
    <row r="946" spans="9:14" ht="15.75" customHeight="1">
      <c r="I946" s="11"/>
      <c r="M946" s="370"/>
      <c r="N946" s="8"/>
    </row>
    <row r="947" spans="9:14" ht="15.75" customHeight="1">
      <c r="I947" s="11"/>
      <c r="M947" s="370"/>
      <c r="N947" s="8"/>
    </row>
    <row r="948" spans="9:14" ht="15.75" customHeight="1">
      <c r="I948" s="11"/>
      <c r="M948" s="370"/>
      <c r="N948" s="8"/>
    </row>
    <row r="949" spans="9:14" ht="15.75" customHeight="1">
      <c r="I949" s="11"/>
      <c r="M949" s="370"/>
      <c r="N949" s="8"/>
    </row>
    <row r="950" spans="9:14" ht="15.75" customHeight="1">
      <c r="I950" s="11"/>
      <c r="M950" s="370"/>
      <c r="N950" s="8"/>
    </row>
    <row r="951" spans="9:14" ht="15.75" customHeight="1">
      <c r="I951" s="11"/>
      <c r="M951" s="370"/>
      <c r="N951" s="8"/>
    </row>
    <row r="952" spans="9:14" ht="15.75" customHeight="1">
      <c r="I952" s="11"/>
      <c r="M952" s="370"/>
      <c r="N952" s="8"/>
    </row>
    <row r="953" spans="9:14" ht="15.75" customHeight="1">
      <c r="I953" s="11"/>
      <c r="M953" s="370"/>
      <c r="N953" s="8"/>
    </row>
    <row r="954" spans="9:14" ht="15.75" customHeight="1">
      <c r="I954" s="11"/>
      <c r="M954" s="370"/>
      <c r="N954" s="8"/>
    </row>
    <row r="955" spans="9:14" ht="15.75" customHeight="1">
      <c r="I955" s="11"/>
      <c r="M955" s="370"/>
      <c r="N955" s="8"/>
    </row>
    <row r="956" spans="9:14" ht="15.75" customHeight="1">
      <c r="I956" s="11"/>
      <c r="M956" s="370"/>
      <c r="N956" s="8"/>
    </row>
    <row r="957" spans="9:14" ht="15.75" customHeight="1">
      <c r="I957" s="11"/>
      <c r="M957" s="370"/>
      <c r="N957" s="8"/>
    </row>
    <row r="958" spans="9:14" ht="15.75" customHeight="1">
      <c r="I958" s="11"/>
      <c r="M958" s="370"/>
      <c r="N958" s="8"/>
    </row>
    <row r="959" spans="9:14" ht="15.75" customHeight="1">
      <c r="I959" s="11"/>
      <c r="M959" s="370"/>
      <c r="N959" s="8"/>
    </row>
    <row r="960" spans="9:14" ht="15.75" customHeight="1">
      <c r="I960" s="11"/>
      <c r="M960" s="370"/>
      <c r="N960" s="8"/>
    </row>
    <row r="961" spans="9:14" ht="15.75" customHeight="1">
      <c r="I961" s="11"/>
      <c r="M961" s="370"/>
      <c r="N961" s="8"/>
    </row>
    <row r="962" spans="9:14" ht="15.75" customHeight="1">
      <c r="I962" s="11"/>
      <c r="M962" s="370"/>
      <c r="N962" s="8"/>
    </row>
    <row r="963" spans="9:14" ht="15.75" customHeight="1">
      <c r="I963" s="11"/>
      <c r="M963" s="370"/>
      <c r="N963" s="8"/>
    </row>
    <row r="964" spans="9:14" ht="15.75" customHeight="1">
      <c r="I964" s="11"/>
      <c r="M964" s="370"/>
      <c r="N964" s="8"/>
    </row>
    <row r="965" spans="9:14" ht="15.75" customHeight="1">
      <c r="I965" s="11"/>
      <c r="M965" s="370"/>
      <c r="N965" s="8"/>
    </row>
    <row r="966" spans="9:14" ht="15.75" customHeight="1">
      <c r="I966" s="11"/>
      <c r="M966" s="370"/>
      <c r="N966" s="8"/>
    </row>
    <row r="967" spans="9:14" ht="15.75" customHeight="1">
      <c r="I967" s="11"/>
      <c r="M967" s="370"/>
      <c r="N967" s="8"/>
    </row>
    <row r="968" spans="9:14" ht="15.75" customHeight="1">
      <c r="I968" s="11"/>
      <c r="M968" s="370"/>
      <c r="N968" s="8"/>
    </row>
    <row r="969" spans="9:14" ht="15.75" customHeight="1">
      <c r="I969" s="11"/>
      <c r="M969" s="370"/>
      <c r="N969" s="8"/>
    </row>
    <row r="970" spans="9:14" ht="15.75" customHeight="1">
      <c r="I970" s="11"/>
      <c r="M970" s="370"/>
      <c r="N970" s="8"/>
    </row>
    <row r="971" spans="9:14" ht="15.75" customHeight="1">
      <c r="I971" s="11"/>
      <c r="M971" s="370"/>
      <c r="N971" s="8"/>
    </row>
    <row r="972" spans="9:14" ht="15.75" customHeight="1">
      <c r="I972" s="11"/>
      <c r="M972" s="370"/>
      <c r="N972" s="8"/>
    </row>
    <row r="973" spans="9:14" ht="15.75" customHeight="1">
      <c r="I973" s="11"/>
      <c r="M973" s="370"/>
      <c r="N973" s="8"/>
    </row>
    <row r="974" spans="9:14" ht="15.75" customHeight="1">
      <c r="I974" s="11"/>
      <c r="M974" s="370"/>
      <c r="N974" s="8"/>
    </row>
    <row r="975" spans="9:14" ht="15.75" customHeight="1">
      <c r="I975" s="11"/>
      <c r="M975" s="370"/>
      <c r="N975" s="8"/>
    </row>
    <row r="976" spans="9:14" ht="15.75" customHeight="1">
      <c r="I976" s="11"/>
      <c r="M976" s="370"/>
      <c r="N976" s="8"/>
    </row>
    <row r="977" spans="9:14" ht="15.75" customHeight="1">
      <c r="I977" s="11"/>
      <c r="M977" s="370"/>
      <c r="N977" s="8"/>
    </row>
    <row r="978" spans="9:14" ht="15.75" customHeight="1">
      <c r="I978" s="11"/>
      <c r="M978" s="370"/>
      <c r="N978" s="8"/>
    </row>
    <row r="979" spans="9:14" ht="15.75" customHeight="1">
      <c r="I979" s="11"/>
      <c r="M979" s="370"/>
      <c r="N979" s="8"/>
    </row>
    <row r="980" spans="9:14" ht="15.75" customHeight="1">
      <c r="I980" s="11"/>
      <c r="M980" s="370"/>
      <c r="N980" s="8"/>
    </row>
    <row r="981" spans="9:14" ht="15.75" customHeight="1">
      <c r="I981" s="11"/>
      <c r="M981" s="370"/>
      <c r="N981" s="8"/>
    </row>
    <row r="982" spans="9:14" ht="15.75" customHeight="1">
      <c r="I982" s="11"/>
      <c r="M982" s="370"/>
      <c r="N982" s="8"/>
    </row>
    <row r="983" spans="9:14" ht="15.75" customHeight="1">
      <c r="I983" s="11"/>
      <c r="M983" s="370"/>
      <c r="N983" s="8"/>
    </row>
    <row r="984" spans="9:14" ht="15.75" customHeight="1">
      <c r="I984" s="11"/>
      <c r="M984" s="370"/>
      <c r="N984" s="8"/>
    </row>
    <row r="985" spans="9:14" ht="15.75" customHeight="1">
      <c r="I985" s="11"/>
      <c r="M985" s="370"/>
      <c r="N985" s="8"/>
    </row>
    <row r="986" spans="9:14" ht="15.75" customHeight="1">
      <c r="I986" s="11"/>
      <c r="M986" s="370"/>
      <c r="N986" s="8"/>
    </row>
    <row r="987" spans="9:14" ht="15.75" customHeight="1">
      <c r="I987" s="11"/>
      <c r="M987" s="370"/>
      <c r="N987" s="8"/>
    </row>
    <row r="988" spans="9:14" ht="15.75" customHeight="1">
      <c r="I988" s="11"/>
      <c r="M988" s="370"/>
      <c r="N988" s="8"/>
    </row>
    <row r="989" spans="9:14" ht="15.75" customHeight="1">
      <c r="I989" s="11"/>
      <c r="M989" s="370"/>
      <c r="N989" s="8"/>
    </row>
    <row r="990" spans="9:14" ht="15.75" customHeight="1">
      <c r="I990" s="11"/>
      <c r="M990" s="370"/>
      <c r="N990" s="8"/>
    </row>
    <row r="991" spans="9:14" ht="15.75" customHeight="1">
      <c r="I991" s="11"/>
      <c r="M991" s="370"/>
      <c r="N991" s="8"/>
    </row>
    <row r="992" spans="9:14" ht="15.75" customHeight="1">
      <c r="I992" s="11"/>
      <c r="M992" s="370"/>
      <c r="N992" s="8"/>
    </row>
    <row r="993" spans="9:14" ht="15.75" customHeight="1">
      <c r="I993" s="11"/>
      <c r="M993" s="370"/>
      <c r="N993" s="8"/>
    </row>
    <row r="994" spans="9:14" ht="15.75" customHeight="1">
      <c r="I994" s="11"/>
      <c r="M994" s="370"/>
      <c r="N994" s="8"/>
    </row>
    <row r="995" spans="9:14" ht="15.75" customHeight="1">
      <c r="I995" s="11"/>
      <c r="M995" s="370"/>
      <c r="N995" s="8"/>
    </row>
    <row r="996" spans="9:14" ht="15.75" customHeight="1">
      <c r="I996" s="11"/>
      <c r="M996" s="370"/>
      <c r="N996" s="8"/>
    </row>
    <row r="997" spans="9:14" ht="15.75" customHeight="1">
      <c r="I997" s="11"/>
      <c r="M997" s="370"/>
      <c r="N997" s="8"/>
    </row>
    <row r="998" spans="9:14" ht="15.75" customHeight="1">
      <c r="I998" s="11"/>
      <c r="M998" s="370"/>
      <c r="N998" s="8"/>
    </row>
    <row r="999" spans="9:14" ht="15.75" customHeight="1">
      <c r="I999" s="11"/>
      <c r="M999" s="370"/>
      <c r="N999" s="8"/>
    </row>
    <row r="1000" spans="9:14" ht="15.75" customHeight="1">
      <c r="I1000" s="11"/>
      <c r="M1000" s="370"/>
      <c r="N1000" s="8"/>
    </row>
  </sheetData>
  <autoFilter ref="N6:O6" xr:uid="{00000000-0009-0000-0000-000003000000}"/>
  <mergeCells count="80">
    <mergeCell ref="F140:F150"/>
    <mergeCell ref="F151:F160"/>
    <mergeCell ref="F161:F170"/>
    <mergeCell ref="F171:F180"/>
    <mergeCell ref="F181:F187"/>
    <mergeCell ref="F188:F194"/>
    <mergeCell ref="F195:F199"/>
    <mergeCell ref="F200:F204"/>
    <mergeCell ref="F205:F208"/>
    <mergeCell ref="F209:F212"/>
    <mergeCell ref="F213:F216"/>
    <mergeCell ref="F217:F225"/>
    <mergeCell ref="F226:F234"/>
    <mergeCell ref="F235:F243"/>
    <mergeCell ref="F244:F252"/>
    <mergeCell ref="F253:F263"/>
    <mergeCell ref="F264:F274"/>
    <mergeCell ref="F275:F285"/>
    <mergeCell ref="F286:F294"/>
    <mergeCell ref="F295:F303"/>
    <mergeCell ref="F304:F312"/>
    <mergeCell ref="F313:F316"/>
    <mergeCell ref="F317:F320"/>
    <mergeCell ref="F321:F331"/>
    <mergeCell ref="F332:F342"/>
    <mergeCell ref="F343:F353"/>
    <mergeCell ref="F354:F364"/>
    <mergeCell ref="F365:F371"/>
    <mergeCell ref="F372:F378"/>
    <mergeCell ref="F379:F385"/>
    <mergeCell ref="F506:F514"/>
    <mergeCell ref="F515:F523"/>
    <mergeCell ref="F386:F391"/>
    <mergeCell ref="F392:F397"/>
    <mergeCell ref="F398:F403"/>
    <mergeCell ref="F404:F409"/>
    <mergeCell ref="F410:F415"/>
    <mergeCell ref="F430:F436"/>
    <mergeCell ref="F437:F446"/>
    <mergeCell ref="F447:F456"/>
    <mergeCell ref="F477:F486"/>
    <mergeCell ref="F487:F496"/>
    <mergeCell ref="L2:M2"/>
    <mergeCell ref="B3:N3"/>
    <mergeCell ref="C4:K5"/>
    <mergeCell ref="N4:O4"/>
    <mergeCell ref="L6:M6"/>
    <mergeCell ref="E2:F2"/>
    <mergeCell ref="F45:F52"/>
    <mergeCell ref="F53:F60"/>
    <mergeCell ref="F61:F68"/>
    <mergeCell ref="B1:K1"/>
    <mergeCell ref="C2:D2"/>
    <mergeCell ref="F7:F16"/>
    <mergeCell ref="F17:F26"/>
    <mergeCell ref="F27:F36"/>
    <mergeCell ref="F37:F44"/>
    <mergeCell ref="F96:F106"/>
    <mergeCell ref="F107:F117"/>
    <mergeCell ref="F118:F128"/>
    <mergeCell ref="F129:F139"/>
    <mergeCell ref="F69:F76"/>
    <mergeCell ref="F77:F84"/>
    <mergeCell ref="F85:F95"/>
    <mergeCell ref="I205:I208"/>
    <mergeCell ref="I209:I212"/>
    <mergeCell ref="I213:I216"/>
    <mergeCell ref="B527:N529"/>
    <mergeCell ref="I151:I160"/>
    <mergeCell ref="I161:I170"/>
    <mergeCell ref="I171:I180"/>
    <mergeCell ref="I181:I187"/>
    <mergeCell ref="I188:I194"/>
    <mergeCell ref="I195:I199"/>
    <mergeCell ref="I200:I204"/>
    <mergeCell ref="F457:F466"/>
    <mergeCell ref="F467:F476"/>
    <mergeCell ref="F416:F422"/>
    <mergeCell ref="F423:F429"/>
    <mergeCell ref="F497:F505"/>
  </mergeCells>
  <phoneticPr fontId="37"/>
  <pageMargins left="0.23622047244094491" right="0.23622047244094491" top="0.47244094488188981" bottom="0.47" header="0" footer="0"/>
  <pageSetup paperSize="9" scale="60" orientation="portrait"/>
  <headerFooter>
    <oddFooter>&amp;R&amp;D</oddFooter>
  </headerFooter>
  <ignoredErrors>
    <ignoredError sqref="C7:E523"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1000"/>
  <sheetViews>
    <sheetView workbookViewId="0">
      <pane ySplit="6" topLeftCell="A7" activePane="bottomLeft" state="frozen"/>
      <selection pane="bottomLeft" activeCell="A2" sqref="A2"/>
    </sheetView>
  </sheetViews>
  <sheetFormatPr defaultColWidth="14.42578125" defaultRowHeight="15" customHeight="1"/>
  <cols>
    <col min="1" max="1" width="5.42578125" customWidth="1"/>
    <col min="2" max="3" width="6.42578125" customWidth="1"/>
    <col min="4" max="4" width="7.140625" customWidth="1"/>
    <col min="5" max="5" width="19.7109375" customWidth="1"/>
    <col min="6" max="6" width="27.140625" customWidth="1"/>
    <col min="7" max="7" width="17.42578125" customWidth="1"/>
    <col min="8" max="8" width="7.5703125" customWidth="1"/>
    <col min="9" max="9" width="20.5703125" customWidth="1"/>
    <col min="10" max="10" width="7.140625" customWidth="1"/>
    <col min="11" max="11" width="10.140625" customWidth="1"/>
    <col min="12" max="12" width="6.85546875" customWidth="1"/>
    <col min="13" max="13" width="3.42578125" customWidth="1"/>
    <col min="14" max="14" width="10.5703125" customWidth="1"/>
    <col min="15" max="15" width="12.85546875" customWidth="1"/>
    <col min="16" max="16" width="12.140625" customWidth="1"/>
    <col min="17" max="17" width="13.5703125" customWidth="1"/>
    <col min="18" max="18" width="6.42578125" customWidth="1"/>
    <col min="19" max="26" width="12.42578125" customWidth="1"/>
  </cols>
  <sheetData>
    <row r="1" spans="1:18" ht="53.25" customHeight="1">
      <c r="A1" s="1"/>
      <c r="B1" s="705" t="s">
        <v>519</v>
      </c>
      <c r="C1" s="689"/>
      <c r="D1" s="689"/>
      <c r="E1" s="689"/>
      <c r="F1" s="689"/>
      <c r="G1" s="689"/>
      <c r="H1" s="689"/>
      <c r="I1" s="689"/>
      <c r="J1" s="689"/>
      <c r="K1" s="689"/>
      <c r="L1" s="2"/>
      <c r="M1" s="3"/>
      <c r="N1" s="4" t="str">
        <f>ドッグキャリー!N1</f>
        <v>2026/8/25 更新</v>
      </c>
      <c r="O1" s="1"/>
      <c r="P1" s="1"/>
    </row>
    <row r="2" spans="1:18" ht="49.5" customHeight="1">
      <c r="A2" s="1"/>
      <c r="B2" s="2"/>
      <c r="C2" s="707" t="s">
        <v>4</v>
      </c>
      <c r="D2" s="708"/>
      <c r="E2" s="709"/>
      <c r="F2" s="710"/>
      <c r="G2" s="5" t="s">
        <v>5</v>
      </c>
      <c r="H2" s="6" t="s">
        <v>6</v>
      </c>
      <c r="I2" s="7"/>
      <c r="J2" s="8" t="s">
        <v>8</v>
      </c>
      <c r="K2" s="9"/>
      <c r="L2" s="702" t="s">
        <v>9</v>
      </c>
      <c r="M2" s="689"/>
      <c r="N2" s="9"/>
      <c r="O2" s="10" t="s">
        <v>10</v>
      </c>
      <c r="P2" s="1"/>
      <c r="Q2" s="11"/>
    </row>
    <row r="3" spans="1:18" ht="26.25" customHeight="1">
      <c r="A3" s="1"/>
      <c r="B3" s="702" t="s">
        <v>526</v>
      </c>
      <c r="C3" s="689"/>
      <c r="D3" s="689"/>
      <c r="E3" s="689"/>
      <c r="F3" s="689"/>
      <c r="G3" s="689"/>
      <c r="H3" s="689"/>
      <c r="I3" s="689"/>
      <c r="J3" s="689"/>
      <c r="K3" s="689"/>
      <c r="L3" s="689"/>
      <c r="M3" s="689"/>
      <c r="N3" s="689"/>
      <c r="O3" s="12"/>
      <c r="P3" s="1"/>
    </row>
    <row r="4" spans="1:18" ht="43.5" customHeight="1">
      <c r="A4" s="1"/>
      <c r="B4" s="8"/>
      <c r="C4" s="699" t="s">
        <v>527</v>
      </c>
      <c r="D4" s="689"/>
      <c r="E4" s="689"/>
      <c r="F4" s="689"/>
      <c r="G4" s="689"/>
      <c r="H4" s="689"/>
      <c r="I4" s="689"/>
      <c r="J4" s="689"/>
      <c r="K4" s="689"/>
      <c r="L4" s="13"/>
      <c r="M4" s="14"/>
      <c r="N4" s="701"/>
      <c r="O4" s="689"/>
      <c r="P4" s="1"/>
    </row>
    <row r="5" spans="1:18" ht="24" customHeight="1">
      <c r="A5" s="1"/>
      <c r="B5" s="15"/>
      <c r="C5" s="700"/>
      <c r="D5" s="700"/>
      <c r="E5" s="700"/>
      <c r="F5" s="700"/>
      <c r="G5" s="700"/>
      <c r="H5" s="700"/>
      <c r="I5" s="700"/>
      <c r="J5" s="700"/>
      <c r="K5" s="700"/>
      <c r="L5" s="13"/>
      <c r="M5" s="14"/>
      <c r="N5" s="16"/>
      <c r="O5" s="1"/>
      <c r="P5" s="1"/>
    </row>
    <row r="6" spans="1:18" s="553" customFormat="1" ht="27" customHeight="1">
      <c r="A6" s="545"/>
      <c r="B6" s="546" t="s">
        <v>19</v>
      </c>
      <c r="C6" s="547" t="s">
        <v>20</v>
      </c>
      <c r="D6" s="547" t="s">
        <v>21</v>
      </c>
      <c r="E6" s="546" t="s">
        <v>22</v>
      </c>
      <c r="F6" s="546" t="s">
        <v>23</v>
      </c>
      <c r="G6" s="548" t="s">
        <v>24</v>
      </c>
      <c r="H6" s="546" t="s">
        <v>25</v>
      </c>
      <c r="I6" s="549" t="s">
        <v>26</v>
      </c>
      <c r="J6" s="550" t="s">
        <v>27</v>
      </c>
      <c r="K6" s="551" t="s">
        <v>28</v>
      </c>
      <c r="L6" s="729" t="s">
        <v>29</v>
      </c>
      <c r="M6" s="704"/>
      <c r="N6" s="552" t="s">
        <v>30</v>
      </c>
      <c r="R6" s="554"/>
    </row>
    <row r="7" spans="1:18" ht="18" customHeight="1">
      <c r="A7" s="8"/>
      <c r="B7" s="64">
        <v>2604</v>
      </c>
      <c r="C7" s="20" t="s">
        <v>533</v>
      </c>
      <c r="D7" s="26" t="s">
        <v>36</v>
      </c>
      <c r="E7" s="150" t="s">
        <v>534</v>
      </c>
      <c r="F7" s="722" t="s">
        <v>1501</v>
      </c>
      <c r="G7" s="64" t="s">
        <v>536</v>
      </c>
      <c r="H7" s="64" t="s">
        <v>45</v>
      </c>
      <c r="I7" s="304"/>
      <c r="J7" s="611">
        <v>1</v>
      </c>
      <c r="K7" s="582">
        <v>2900</v>
      </c>
      <c r="L7" s="583" t="str">
        <f t="shared" ref="L7:L127" si="0">IFERROR(IF(N7=0,"",ROUNDUP(N7/J7,0)),"")</f>
        <v/>
      </c>
      <c r="M7" s="602" t="s">
        <v>47</v>
      </c>
      <c r="N7" s="30"/>
      <c r="R7" s="17"/>
    </row>
    <row r="8" spans="1:18" ht="18" customHeight="1">
      <c r="A8" s="8"/>
      <c r="B8" s="100">
        <v>2604</v>
      </c>
      <c r="C8" s="37" t="s">
        <v>533</v>
      </c>
      <c r="D8" s="41" t="s">
        <v>48</v>
      </c>
      <c r="E8" s="100" t="s">
        <v>544</v>
      </c>
      <c r="F8" s="712"/>
      <c r="G8" s="100" t="s">
        <v>536</v>
      </c>
      <c r="H8" s="100" t="s">
        <v>54</v>
      </c>
      <c r="I8" s="561"/>
      <c r="J8" s="151">
        <v>1</v>
      </c>
      <c r="K8" s="585">
        <v>2900</v>
      </c>
      <c r="L8" s="586" t="str">
        <f t="shared" si="0"/>
        <v/>
      </c>
      <c r="M8" s="596" t="s">
        <v>47</v>
      </c>
      <c r="N8" s="220"/>
      <c r="R8" s="17"/>
    </row>
    <row r="9" spans="1:18" ht="18" customHeight="1">
      <c r="A9" s="8"/>
      <c r="B9" s="100">
        <v>2604</v>
      </c>
      <c r="C9" s="37" t="s">
        <v>533</v>
      </c>
      <c r="D9" s="41" t="s">
        <v>57</v>
      </c>
      <c r="E9" s="100" t="s">
        <v>547</v>
      </c>
      <c r="F9" s="712"/>
      <c r="G9" s="100" t="s">
        <v>536</v>
      </c>
      <c r="H9" s="100" t="s">
        <v>59</v>
      </c>
      <c r="I9" s="561"/>
      <c r="J9" s="151">
        <v>1</v>
      </c>
      <c r="K9" s="585">
        <v>3400</v>
      </c>
      <c r="L9" s="612" t="str">
        <f t="shared" si="0"/>
        <v/>
      </c>
      <c r="M9" s="596" t="s">
        <v>47</v>
      </c>
      <c r="N9" s="220"/>
      <c r="R9" s="17"/>
    </row>
    <row r="10" spans="1:18" ht="18" customHeight="1">
      <c r="A10" s="8"/>
      <c r="B10" s="100">
        <v>2604</v>
      </c>
      <c r="C10" s="37" t="s">
        <v>533</v>
      </c>
      <c r="D10" s="41" t="s">
        <v>72</v>
      </c>
      <c r="E10" s="100" t="s">
        <v>551</v>
      </c>
      <c r="F10" s="712"/>
      <c r="G10" s="100" t="s">
        <v>536</v>
      </c>
      <c r="H10" s="100" t="s">
        <v>75</v>
      </c>
      <c r="I10" s="561"/>
      <c r="J10" s="151">
        <v>1</v>
      </c>
      <c r="K10" s="585">
        <v>3400</v>
      </c>
      <c r="L10" s="586" t="str">
        <f t="shared" si="0"/>
        <v/>
      </c>
      <c r="M10" s="596" t="s">
        <v>47</v>
      </c>
      <c r="N10" s="220"/>
      <c r="R10" s="17"/>
    </row>
    <row r="11" spans="1:18" ht="18" customHeight="1">
      <c r="A11" s="8"/>
      <c r="B11" s="100">
        <v>2604</v>
      </c>
      <c r="C11" s="37" t="s">
        <v>554</v>
      </c>
      <c r="D11" s="41" t="s">
        <v>36</v>
      </c>
      <c r="E11" s="32" t="s">
        <v>555</v>
      </c>
      <c r="F11" s="712"/>
      <c r="G11" s="100" t="s">
        <v>556</v>
      </c>
      <c r="H11" s="100" t="s">
        <v>45</v>
      </c>
      <c r="I11" s="561"/>
      <c r="J11" s="151">
        <v>1</v>
      </c>
      <c r="K11" s="585">
        <v>2900</v>
      </c>
      <c r="L11" s="586" t="str">
        <f t="shared" si="0"/>
        <v/>
      </c>
      <c r="M11" s="596" t="s">
        <v>47</v>
      </c>
      <c r="N11" s="220"/>
      <c r="R11" s="17"/>
    </row>
    <row r="12" spans="1:18" ht="18" customHeight="1">
      <c r="A12" s="8"/>
      <c r="B12" s="100">
        <v>2604</v>
      </c>
      <c r="C12" s="37" t="s">
        <v>554</v>
      </c>
      <c r="D12" s="41" t="s">
        <v>48</v>
      </c>
      <c r="E12" s="64" t="s">
        <v>558</v>
      </c>
      <c r="F12" s="712"/>
      <c r="G12" s="100" t="s">
        <v>556</v>
      </c>
      <c r="H12" s="100" t="s">
        <v>54</v>
      </c>
      <c r="I12" s="561"/>
      <c r="J12" s="151">
        <v>1</v>
      </c>
      <c r="K12" s="585">
        <v>2900</v>
      </c>
      <c r="L12" s="612" t="str">
        <f t="shared" si="0"/>
        <v/>
      </c>
      <c r="M12" s="596" t="s">
        <v>47</v>
      </c>
      <c r="N12" s="220"/>
      <c r="R12" s="17"/>
    </row>
    <row r="13" spans="1:18" ht="18" customHeight="1">
      <c r="A13" s="8"/>
      <c r="B13" s="100">
        <v>2604</v>
      </c>
      <c r="C13" s="41" t="s">
        <v>554</v>
      </c>
      <c r="D13" s="41" t="s">
        <v>57</v>
      </c>
      <c r="E13" s="100" t="s">
        <v>561</v>
      </c>
      <c r="F13" s="712"/>
      <c r="G13" s="100" t="s">
        <v>556</v>
      </c>
      <c r="H13" s="100" t="s">
        <v>59</v>
      </c>
      <c r="I13" s="561"/>
      <c r="J13" s="151">
        <v>1</v>
      </c>
      <c r="K13" s="585">
        <v>3400</v>
      </c>
      <c r="L13" s="612" t="str">
        <f t="shared" si="0"/>
        <v/>
      </c>
      <c r="M13" s="596" t="s">
        <v>47</v>
      </c>
      <c r="N13" s="220"/>
      <c r="R13" s="17"/>
    </row>
    <row r="14" spans="1:18" ht="18" customHeight="1">
      <c r="A14" s="8"/>
      <c r="B14" s="32">
        <v>2604</v>
      </c>
      <c r="C14" s="37" t="s">
        <v>554</v>
      </c>
      <c r="D14" s="41" t="s">
        <v>72</v>
      </c>
      <c r="E14" s="32" t="s">
        <v>563</v>
      </c>
      <c r="F14" s="712"/>
      <c r="G14" s="100" t="s">
        <v>556</v>
      </c>
      <c r="H14" s="100" t="s">
        <v>75</v>
      </c>
      <c r="I14" s="561"/>
      <c r="J14" s="151">
        <v>1</v>
      </c>
      <c r="K14" s="126">
        <v>3400</v>
      </c>
      <c r="L14" s="586" t="str">
        <f t="shared" si="0"/>
        <v/>
      </c>
      <c r="M14" s="596" t="s">
        <v>47</v>
      </c>
      <c r="N14" s="42"/>
      <c r="R14" s="17"/>
    </row>
    <row r="15" spans="1:18" ht="18" customHeight="1">
      <c r="A15" s="8"/>
      <c r="B15" s="64">
        <v>2604</v>
      </c>
      <c r="C15" s="20" t="s">
        <v>566</v>
      </c>
      <c r="D15" s="37" t="s">
        <v>36</v>
      </c>
      <c r="E15" s="22" t="s">
        <v>567</v>
      </c>
      <c r="F15" s="712"/>
      <c r="G15" s="32" t="s">
        <v>569</v>
      </c>
      <c r="H15" s="32" t="s">
        <v>45</v>
      </c>
      <c r="I15" s="561"/>
      <c r="J15" s="151">
        <v>1</v>
      </c>
      <c r="K15" s="613">
        <v>2900</v>
      </c>
      <c r="L15" s="586" t="str">
        <f t="shared" si="0"/>
        <v/>
      </c>
      <c r="M15" s="596" t="s">
        <v>47</v>
      </c>
      <c r="N15" s="42"/>
      <c r="R15" s="17"/>
    </row>
    <row r="16" spans="1:18" ht="18" customHeight="1">
      <c r="A16" s="8"/>
      <c r="B16" s="100">
        <v>2604</v>
      </c>
      <c r="C16" s="37" t="s">
        <v>566</v>
      </c>
      <c r="D16" s="41" t="s">
        <v>48</v>
      </c>
      <c r="E16" s="64" t="s">
        <v>573</v>
      </c>
      <c r="F16" s="712"/>
      <c r="G16" s="100" t="s">
        <v>569</v>
      </c>
      <c r="H16" s="100" t="s">
        <v>54</v>
      </c>
      <c r="I16" s="561"/>
      <c r="J16" s="151">
        <v>1</v>
      </c>
      <c r="K16" s="585">
        <v>2900</v>
      </c>
      <c r="L16" s="612" t="str">
        <f t="shared" si="0"/>
        <v/>
      </c>
      <c r="M16" s="596" t="s">
        <v>47</v>
      </c>
      <c r="N16" s="220"/>
      <c r="R16" s="17"/>
    </row>
    <row r="17" spans="1:18" ht="18" customHeight="1">
      <c r="A17" s="8"/>
      <c r="B17" s="100">
        <v>2604</v>
      </c>
      <c r="C17" s="41" t="s">
        <v>566</v>
      </c>
      <c r="D17" s="41" t="s">
        <v>57</v>
      </c>
      <c r="E17" s="100" t="s">
        <v>577</v>
      </c>
      <c r="F17" s="712"/>
      <c r="G17" s="100" t="s">
        <v>569</v>
      </c>
      <c r="H17" s="100" t="s">
        <v>59</v>
      </c>
      <c r="I17" s="561"/>
      <c r="J17" s="151">
        <v>1</v>
      </c>
      <c r="K17" s="585">
        <v>3400</v>
      </c>
      <c r="L17" s="612" t="str">
        <f t="shared" si="0"/>
        <v/>
      </c>
      <c r="M17" s="596" t="s">
        <v>47</v>
      </c>
      <c r="N17" s="220"/>
      <c r="R17" s="17"/>
    </row>
    <row r="18" spans="1:18" ht="18" customHeight="1">
      <c r="A18" s="8"/>
      <c r="B18" s="38">
        <v>2604</v>
      </c>
      <c r="C18" s="40" t="s">
        <v>566</v>
      </c>
      <c r="D18" s="40" t="s">
        <v>72</v>
      </c>
      <c r="E18" s="38" t="s">
        <v>581</v>
      </c>
      <c r="F18" s="726"/>
      <c r="G18" s="38" t="s">
        <v>569</v>
      </c>
      <c r="H18" s="38" t="s">
        <v>75</v>
      </c>
      <c r="I18" s="581"/>
      <c r="J18" s="614">
        <v>1</v>
      </c>
      <c r="K18" s="589">
        <v>3400</v>
      </c>
      <c r="L18" s="590" t="str">
        <f t="shared" si="0"/>
        <v/>
      </c>
      <c r="M18" s="600" t="s">
        <v>47</v>
      </c>
      <c r="N18" s="51"/>
      <c r="R18" s="17"/>
    </row>
    <row r="19" spans="1:18" ht="18" customHeight="1">
      <c r="B19" s="22">
        <v>2605</v>
      </c>
      <c r="C19" s="20" t="s">
        <v>76</v>
      </c>
      <c r="D19" s="20" t="s">
        <v>119</v>
      </c>
      <c r="E19" s="20" t="s">
        <v>585</v>
      </c>
      <c r="F19" s="684" t="s">
        <v>1502</v>
      </c>
      <c r="G19" s="22" t="s">
        <v>79</v>
      </c>
      <c r="H19" s="64" t="s">
        <v>587</v>
      </c>
      <c r="I19" s="731" t="s">
        <v>588</v>
      </c>
      <c r="J19" s="268">
        <v>1</v>
      </c>
      <c r="K19" s="269">
        <v>5000</v>
      </c>
      <c r="L19" s="270" t="str">
        <f t="shared" si="0"/>
        <v/>
      </c>
      <c r="M19" s="271" t="s">
        <v>47</v>
      </c>
      <c r="N19" s="272"/>
    </row>
    <row r="20" spans="1:18" ht="18" customHeight="1">
      <c r="B20" s="22">
        <v>2605</v>
      </c>
      <c r="C20" s="20" t="s">
        <v>76</v>
      </c>
      <c r="D20" s="20" t="s">
        <v>296</v>
      </c>
      <c r="E20" s="37" t="s">
        <v>592</v>
      </c>
      <c r="F20" s="679"/>
      <c r="G20" s="22" t="s">
        <v>79</v>
      </c>
      <c r="H20" s="32" t="s">
        <v>593</v>
      </c>
      <c r="I20" s="679"/>
      <c r="J20" s="275">
        <v>1</v>
      </c>
      <c r="K20" s="276">
        <v>5400</v>
      </c>
      <c r="L20" s="277" t="str">
        <f t="shared" si="0"/>
        <v/>
      </c>
      <c r="M20" s="278" t="s">
        <v>47</v>
      </c>
      <c r="N20" s="280"/>
    </row>
    <row r="21" spans="1:18" ht="18" customHeight="1">
      <c r="B21" s="22">
        <v>2605</v>
      </c>
      <c r="C21" s="20" t="s">
        <v>76</v>
      </c>
      <c r="D21" s="20" t="s">
        <v>35</v>
      </c>
      <c r="E21" s="26" t="s">
        <v>596</v>
      </c>
      <c r="F21" s="679"/>
      <c r="G21" s="22" t="s">
        <v>79</v>
      </c>
      <c r="H21" s="32" t="s">
        <v>597</v>
      </c>
      <c r="I21" s="679"/>
      <c r="J21" s="275">
        <v>1</v>
      </c>
      <c r="K21" s="276">
        <v>5800</v>
      </c>
      <c r="L21" s="277" t="str">
        <f t="shared" si="0"/>
        <v/>
      </c>
      <c r="M21" s="278" t="s">
        <v>47</v>
      </c>
      <c r="N21" s="280"/>
    </row>
    <row r="22" spans="1:18" ht="18" customHeight="1">
      <c r="B22" s="22">
        <v>2605</v>
      </c>
      <c r="C22" s="20" t="s">
        <v>471</v>
      </c>
      <c r="D22" s="20" t="s">
        <v>119</v>
      </c>
      <c r="E22" s="37" t="s">
        <v>600</v>
      </c>
      <c r="F22" s="679"/>
      <c r="G22" s="22" t="s">
        <v>473</v>
      </c>
      <c r="H22" s="32" t="s">
        <v>587</v>
      </c>
      <c r="I22" s="679"/>
      <c r="J22" s="275">
        <v>1</v>
      </c>
      <c r="K22" s="276">
        <v>5000</v>
      </c>
      <c r="L22" s="283" t="str">
        <f t="shared" si="0"/>
        <v/>
      </c>
      <c r="M22" s="278" t="s">
        <v>47</v>
      </c>
      <c r="N22" s="280"/>
    </row>
    <row r="23" spans="1:18" ht="18" customHeight="1">
      <c r="B23" s="22">
        <v>2605</v>
      </c>
      <c r="C23" s="20" t="s">
        <v>471</v>
      </c>
      <c r="D23" s="20" t="s">
        <v>296</v>
      </c>
      <c r="E23" s="37" t="s">
        <v>603</v>
      </c>
      <c r="F23" s="679"/>
      <c r="G23" s="22" t="s">
        <v>473</v>
      </c>
      <c r="H23" s="32" t="s">
        <v>593</v>
      </c>
      <c r="I23" s="679"/>
      <c r="J23" s="275">
        <v>1</v>
      </c>
      <c r="K23" s="276">
        <v>5400</v>
      </c>
      <c r="L23" s="283" t="str">
        <f t="shared" si="0"/>
        <v/>
      </c>
      <c r="M23" s="278" t="s">
        <v>47</v>
      </c>
      <c r="N23" s="280"/>
    </row>
    <row r="24" spans="1:18" ht="18" customHeight="1">
      <c r="B24" s="38">
        <v>2605</v>
      </c>
      <c r="C24" s="141" t="s">
        <v>471</v>
      </c>
      <c r="D24" s="141" t="s">
        <v>35</v>
      </c>
      <c r="E24" s="141" t="s">
        <v>606</v>
      </c>
      <c r="F24" s="680"/>
      <c r="G24" s="74" t="s">
        <v>473</v>
      </c>
      <c r="H24" s="74" t="s">
        <v>597</v>
      </c>
      <c r="I24" s="680"/>
      <c r="J24" s="288">
        <v>1</v>
      </c>
      <c r="K24" s="290">
        <v>5800</v>
      </c>
      <c r="L24" s="292" t="str">
        <f t="shared" si="0"/>
        <v/>
      </c>
      <c r="M24" s="294" t="s">
        <v>47</v>
      </c>
      <c r="N24" s="295"/>
    </row>
    <row r="25" spans="1:18" ht="18" customHeight="1">
      <c r="B25" s="21">
        <v>2607</v>
      </c>
      <c r="C25" s="25" t="s">
        <v>76</v>
      </c>
      <c r="D25" s="25" t="s">
        <v>119</v>
      </c>
      <c r="E25" s="25" t="s">
        <v>614</v>
      </c>
      <c r="F25" s="678" t="s">
        <v>1503</v>
      </c>
      <c r="G25" s="21" t="s">
        <v>79</v>
      </c>
      <c r="H25" s="21" t="s">
        <v>587</v>
      </c>
      <c r="I25" s="730" t="s">
        <v>588</v>
      </c>
      <c r="J25" s="268">
        <v>1</v>
      </c>
      <c r="K25" s="301">
        <v>5000</v>
      </c>
      <c r="L25" s="302" t="str">
        <f t="shared" si="0"/>
        <v/>
      </c>
      <c r="M25" s="303" t="s">
        <v>47</v>
      </c>
      <c r="N25" s="272"/>
    </row>
    <row r="26" spans="1:18" ht="18" customHeight="1">
      <c r="B26" s="22">
        <v>2607</v>
      </c>
      <c r="C26" s="20" t="s">
        <v>76</v>
      </c>
      <c r="D26" s="20" t="s">
        <v>296</v>
      </c>
      <c r="E26" s="26" t="s">
        <v>622</v>
      </c>
      <c r="F26" s="679"/>
      <c r="G26" s="22" t="s">
        <v>79</v>
      </c>
      <c r="H26" s="22" t="s">
        <v>593</v>
      </c>
      <c r="I26" s="679"/>
      <c r="J26" s="305">
        <v>1</v>
      </c>
      <c r="K26" s="276">
        <v>5500</v>
      </c>
      <c r="L26" s="283" t="str">
        <f t="shared" si="0"/>
        <v/>
      </c>
      <c r="M26" s="307" t="s">
        <v>47</v>
      </c>
      <c r="N26" s="280"/>
    </row>
    <row r="27" spans="1:18" ht="18" customHeight="1">
      <c r="B27" s="22">
        <v>2607</v>
      </c>
      <c r="C27" s="20" t="s">
        <v>471</v>
      </c>
      <c r="D27" s="20" t="s">
        <v>119</v>
      </c>
      <c r="E27" s="37" t="s">
        <v>629</v>
      </c>
      <c r="F27" s="679"/>
      <c r="G27" s="22" t="s">
        <v>473</v>
      </c>
      <c r="H27" s="22" t="s">
        <v>587</v>
      </c>
      <c r="I27" s="679"/>
      <c r="J27" s="305">
        <v>1</v>
      </c>
      <c r="K27" s="276">
        <v>5000</v>
      </c>
      <c r="L27" s="283" t="str">
        <f t="shared" si="0"/>
        <v/>
      </c>
      <c r="M27" s="307" t="s">
        <v>47</v>
      </c>
      <c r="N27" s="280"/>
    </row>
    <row r="28" spans="1:18" ht="18" customHeight="1">
      <c r="B28" s="74">
        <v>2607</v>
      </c>
      <c r="C28" s="141" t="s">
        <v>471</v>
      </c>
      <c r="D28" s="141" t="s">
        <v>296</v>
      </c>
      <c r="E28" s="40" t="s">
        <v>633</v>
      </c>
      <c r="F28" s="680"/>
      <c r="G28" s="74" t="s">
        <v>473</v>
      </c>
      <c r="H28" s="74" t="s">
        <v>593</v>
      </c>
      <c r="I28" s="680"/>
      <c r="J28" s="310">
        <v>1</v>
      </c>
      <c r="K28" s="311">
        <v>5500</v>
      </c>
      <c r="L28" s="292" t="str">
        <f t="shared" si="0"/>
        <v/>
      </c>
      <c r="M28" s="294" t="s">
        <v>47</v>
      </c>
      <c r="N28" s="295"/>
    </row>
    <row r="29" spans="1:18" ht="18" customHeight="1">
      <c r="B29" s="21">
        <v>2606</v>
      </c>
      <c r="C29" s="25" t="s">
        <v>76</v>
      </c>
      <c r="D29" s="25" t="s">
        <v>639</v>
      </c>
      <c r="E29" s="27" t="s">
        <v>640</v>
      </c>
      <c r="F29" s="678" t="s">
        <v>1504</v>
      </c>
      <c r="G29" s="21" t="s">
        <v>79</v>
      </c>
      <c r="H29" s="150" t="s">
        <v>642</v>
      </c>
      <c r="I29" s="731" t="s">
        <v>588</v>
      </c>
      <c r="J29" s="268">
        <v>1</v>
      </c>
      <c r="K29" s="301">
        <v>3500</v>
      </c>
      <c r="L29" s="302" t="str">
        <f t="shared" si="0"/>
        <v/>
      </c>
      <c r="M29" s="271" t="s">
        <v>47</v>
      </c>
      <c r="N29" s="272"/>
    </row>
    <row r="30" spans="1:18" ht="18" customHeight="1">
      <c r="B30" s="22">
        <v>2606</v>
      </c>
      <c r="C30" s="20" t="s">
        <v>76</v>
      </c>
      <c r="D30" s="20" t="s">
        <v>646</v>
      </c>
      <c r="E30" s="41" t="s">
        <v>648</v>
      </c>
      <c r="F30" s="679"/>
      <c r="G30" s="22" t="s">
        <v>79</v>
      </c>
      <c r="H30" s="32" t="s">
        <v>651</v>
      </c>
      <c r="I30" s="679"/>
      <c r="J30" s="305">
        <v>1</v>
      </c>
      <c r="K30" s="276">
        <v>4000</v>
      </c>
      <c r="L30" s="283" t="str">
        <f t="shared" si="0"/>
        <v/>
      </c>
      <c r="M30" s="278" t="s">
        <v>47</v>
      </c>
      <c r="N30" s="280"/>
    </row>
    <row r="31" spans="1:18" ht="18" customHeight="1">
      <c r="B31" s="22">
        <v>2606</v>
      </c>
      <c r="C31" s="20" t="s">
        <v>471</v>
      </c>
      <c r="D31" s="20" t="s">
        <v>639</v>
      </c>
      <c r="E31" s="37" t="s">
        <v>656</v>
      </c>
      <c r="F31" s="679"/>
      <c r="G31" s="22" t="s">
        <v>473</v>
      </c>
      <c r="H31" s="32" t="s">
        <v>642</v>
      </c>
      <c r="I31" s="679"/>
      <c r="J31" s="305">
        <v>1</v>
      </c>
      <c r="K31" s="276">
        <v>3500</v>
      </c>
      <c r="L31" s="283" t="str">
        <f t="shared" si="0"/>
        <v/>
      </c>
      <c r="M31" s="278" t="s">
        <v>47</v>
      </c>
      <c r="N31" s="280"/>
    </row>
    <row r="32" spans="1:18" ht="18" customHeight="1">
      <c r="B32" s="74">
        <v>2606</v>
      </c>
      <c r="C32" s="141" t="s">
        <v>471</v>
      </c>
      <c r="D32" s="141" t="s">
        <v>646</v>
      </c>
      <c r="E32" s="141" t="s">
        <v>660</v>
      </c>
      <c r="F32" s="680"/>
      <c r="G32" s="74" t="s">
        <v>473</v>
      </c>
      <c r="H32" s="38" t="s">
        <v>651</v>
      </c>
      <c r="I32" s="680"/>
      <c r="J32" s="310">
        <v>1</v>
      </c>
      <c r="K32" s="326">
        <v>4000</v>
      </c>
      <c r="L32" s="292" t="str">
        <f t="shared" si="0"/>
        <v/>
      </c>
      <c r="M32" s="328" t="s">
        <v>47</v>
      </c>
      <c r="N32" s="295"/>
    </row>
    <row r="33" spans="1:18" ht="18" customHeight="1">
      <c r="B33" s="21">
        <v>2602</v>
      </c>
      <c r="C33" s="25" t="s">
        <v>92</v>
      </c>
      <c r="D33" s="25" t="s">
        <v>36</v>
      </c>
      <c r="E33" s="25" t="s">
        <v>667</v>
      </c>
      <c r="F33" s="678" t="s">
        <v>1505</v>
      </c>
      <c r="G33" s="21" t="s">
        <v>121</v>
      </c>
      <c r="H33" s="21" t="s">
        <v>587</v>
      </c>
      <c r="I33" s="90"/>
      <c r="J33" s="317">
        <v>1</v>
      </c>
      <c r="K33" s="91">
        <v>4500</v>
      </c>
      <c r="L33" s="75" t="str">
        <f t="shared" si="0"/>
        <v/>
      </c>
      <c r="M33" s="156" t="s">
        <v>47</v>
      </c>
      <c r="N33" s="79"/>
      <c r="O33" s="331"/>
    </row>
    <row r="34" spans="1:18" ht="18" customHeight="1">
      <c r="B34" s="22">
        <v>2602</v>
      </c>
      <c r="C34" s="37" t="s">
        <v>621</v>
      </c>
      <c r="D34" s="37" t="s">
        <v>36</v>
      </c>
      <c r="E34" s="37" t="s">
        <v>673</v>
      </c>
      <c r="F34" s="679"/>
      <c r="G34" s="32" t="s">
        <v>626</v>
      </c>
      <c r="H34" s="32" t="s">
        <v>587</v>
      </c>
      <c r="I34" s="151"/>
      <c r="J34" s="334">
        <v>1</v>
      </c>
      <c r="K34" s="113">
        <v>4500</v>
      </c>
      <c r="L34" s="128" t="str">
        <f t="shared" si="0"/>
        <v/>
      </c>
      <c r="M34" s="335" t="s">
        <v>47</v>
      </c>
      <c r="N34" s="223"/>
      <c r="O34" s="331"/>
    </row>
    <row r="35" spans="1:18" ht="18" customHeight="1">
      <c r="B35" s="38">
        <v>2602</v>
      </c>
      <c r="C35" s="40" t="s">
        <v>107</v>
      </c>
      <c r="D35" s="40" t="s">
        <v>36</v>
      </c>
      <c r="E35" s="40" t="s">
        <v>679</v>
      </c>
      <c r="F35" s="680"/>
      <c r="G35" s="38" t="s">
        <v>147</v>
      </c>
      <c r="H35" s="38" t="s">
        <v>587</v>
      </c>
      <c r="I35" s="336"/>
      <c r="J35" s="337">
        <v>1</v>
      </c>
      <c r="K35" s="84">
        <v>4500</v>
      </c>
      <c r="L35" s="86" t="str">
        <f t="shared" si="0"/>
        <v/>
      </c>
      <c r="M35" s="165" t="s">
        <v>47</v>
      </c>
      <c r="N35" s="88"/>
      <c r="O35" s="331"/>
    </row>
    <row r="36" spans="1:18" ht="18" customHeight="1">
      <c r="B36" s="22">
        <v>2603</v>
      </c>
      <c r="C36" s="20" t="s">
        <v>92</v>
      </c>
      <c r="D36" s="20" t="s">
        <v>36</v>
      </c>
      <c r="E36" s="20" t="s">
        <v>686</v>
      </c>
      <c r="F36" s="684" t="s">
        <v>1506</v>
      </c>
      <c r="G36" s="22" t="s">
        <v>121</v>
      </c>
      <c r="H36" s="64" t="s">
        <v>45</v>
      </c>
      <c r="I36" s="260"/>
      <c r="J36" s="21">
        <v>1</v>
      </c>
      <c r="K36" s="73">
        <v>3500</v>
      </c>
      <c r="L36" s="174" t="str">
        <f t="shared" si="0"/>
        <v/>
      </c>
      <c r="M36" s="335" t="s">
        <v>47</v>
      </c>
      <c r="N36" s="79"/>
      <c r="O36" s="331"/>
    </row>
    <row r="37" spans="1:18" ht="18" customHeight="1">
      <c r="B37" s="22">
        <v>2603</v>
      </c>
      <c r="C37" s="20" t="s">
        <v>92</v>
      </c>
      <c r="D37" s="20" t="s">
        <v>48</v>
      </c>
      <c r="E37" s="37" t="s">
        <v>692</v>
      </c>
      <c r="F37" s="679"/>
      <c r="G37" s="22" t="s">
        <v>121</v>
      </c>
      <c r="H37" s="32" t="s">
        <v>54</v>
      </c>
      <c r="I37" s="151"/>
      <c r="J37" s="32">
        <v>1</v>
      </c>
      <c r="K37" s="73">
        <v>3800</v>
      </c>
      <c r="L37" s="188" t="str">
        <f t="shared" si="0"/>
        <v/>
      </c>
      <c r="M37" s="298" t="s">
        <v>47</v>
      </c>
      <c r="N37" s="223"/>
      <c r="O37" s="331"/>
    </row>
    <row r="38" spans="1:18" ht="18" customHeight="1">
      <c r="B38" s="22">
        <v>2603</v>
      </c>
      <c r="C38" s="20" t="s">
        <v>621</v>
      </c>
      <c r="D38" s="20" t="s">
        <v>36</v>
      </c>
      <c r="E38" s="37" t="s">
        <v>698</v>
      </c>
      <c r="F38" s="679"/>
      <c r="G38" s="22" t="s">
        <v>626</v>
      </c>
      <c r="H38" s="32" t="s">
        <v>45</v>
      </c>
      <c r="I38" s="151"/>
      <c r="J38" s="32">
        <v>1</v>
      </c>
      <c r="K38" s="73">
        <v>3500</v>
      </c>
      <c r="L38" s="128" t="str">
        <f t="shared" si="0"/>
        <v/>
      </c>
      <c r="M38" s="298" t="s">
        <v>47</v>
      </c>
      <c r="N38" s="223"/>
      <c r="O38" s="331"/>
    </row>
    <row r="39" spans="1:18" ht="18" customHeight="1">
      <c r="B39" s="22">
        <v>2603</v>
      </c>
      <c r="C39" s="20" t="s">
        <v>621</v>
      </c>
      <c r="D39" s="20" t="s">
        <v>48</v>
      </c>
      <c r="E39" s="37" t="s">
        <v>702</v>
      </c>
      <c r="F39" s="679"/>
      <c r="G39" s="22" t="s">
        <v>626</v>
      </c>
      <c r="H39" s="32" t="s">
        <v>54</v>
      </c>
      <c r="I39" s="151"/>
      <c r="J39" s="32">
        <v>1</v>
      </c>
      <c r="K39" s="73">
        <v>3800</v>
      </c>
      <c r="L39" s="174" t="str">
        <f t="shared" si="0"/>
        <v/>
      </c>
      <c r="M39" s="298" t="s">
        <v>47</v>
      </c>
      <c r="N39" s="223"/>
      <c r="O39" s="331"/>
    </row>
    <row r="40" spans="1:18" ht="18" customHeight="1">
      <c r="B40" s="22">
        <v>2603</v>
      </c>
      <c r="C40" s="20" t="s">
        <v>107</v>
      </c>
      <c r="D40" s="20" t="s">
        <v>36</v>
      </c>
      <c r="E40" s="37" t="s">
        <v>705</v>
      </c>
      <c r="F40" s="679"/>
      <c r="G40" s="22" t="s">
        <v>147</v>
      </c>
      <c r="H40" s="32" t="s">
        <v>45</v>
      </c>
      <c r="I40" s="151"/>
      <c r="J40" s="32">
        <v>1</v>
      </c>
      <c r="K40" s="73">
        <v>3500</v>
      </c>
      <c r="L40" s="128" t="str">
        <f t="shared" si="0"/>
        <v/>
      </c>
      <c r="M40" s="298" t="s">
        <v>47</v>
      </c>
      <c r="N40" s="223"/>
      <c r="O40" s="331"/>
    </row>
    <row r="41" spans="1:18" ht="18" customHeight="1">
      <c r="B41" s="22">
        <v>2603</v>
      </c>
      <c r="C41" s="20" t="s">
        <v>107</v>
      </c>
      <c r="D41" s="20" t="s">
        <v>48</v>
      </c>
      <c r="E41" s="37" t="s">
        <v>712</v>
      </c>
      <c r="F41" s="679"/>
      <c r="G41" s="64" t="s">
        <v>147</v>
      </c>
      <c r="H41" s="100" t="s">
        <v>54</v>
      </c>
      <c r="I41" s="96"/>
      <c r="J41" s="32">
        <v>1</v>
      </c>
      <c r="K41" s="73">
        <v>3800</v>
      </c>
      <c r="L41" s="198" t="str">
        <f t="shared" si="0"/>
        <v/>
      </c>
      <c r="M41" s="346" t="s">
        <v>47</v>
      </c>
      <c r="N41" s="347"/>
      <c r="O41" s="331"/>
    </row>
    <row r="42" spans="1:18" ht="18" customHeight="1">
      <c r="B42" s="21">
        <v>2308</v>
      </c>
      <c r="C42" s="25" t="s">
        <v>92</v>
      </c>
      <c r="D42" s="25" t="s">
        <v>57</v>
      </c>
      <c r="E42" s="27" t="s">
        <v>720</v>
      </c>
      <c r="F42" s="678" t="s">
        <v>1507</v>
      </c>
      <c r="G42" s="21" t="s">
        <v>121</v>
      </c>
      <c r="H42" s="21" t="s">
        <v>59</v>
      </c>
      <c r="I42" s="260" t="s">
        <v>193</v>
      </c>
      <c r="J42" s="21">
        <v>1</v>
      </c>
      <c r="K42" s="91">
        <v>4000</v>
      </c>
      <c r="L42" s="75" t="str">
        <f t="shared" si="0"/>
        <v/>
      </c>
      <c r="M42" s="156" t="s">
        <v>47</v>
      </c>
      <c r="N42" s="93"/>
    </row>
    <row r="43" spans="1:18" ht="18" customHeight="1">
      <c r="B43" s="22">
        <v>2308</v>
      </c>
      <c r="C43" s="20" t="s">
        <v>621</v>
      </c>
      <c r="D43" s="20" t="s">
        <v>57</v>
      </c>
      <c r="E43" s="37" t="s">
        <v>726</v>
      </c>
      <c r="F43" s="679"/>
      <c r="G43" s="22" t="s">
        <v>626</v>
      </c>
      <c r="H43" s="32" t="s">
        <v>59</v>
      </c>
      <c r="I43" s="151"/>
      <c r="J43" s="22">
        <v>1</v>
      </c>
      <c r="K43" s="73">
        <v>4000</v>
      </c>
      <c r="L43" s="198" t="str">
        <f t="shared" si="0"/>
        <v/>
      </c>
      <c r="M43" s="298" t="s">
        <v>47</v>
      </c>
      <c r="N43" s="223"/>
    </row>
    <row r="44" spans="1:18" ht="18" customHeight="1">
      <c r="B44" s="74">
        <v>2308</v>
      </c>
      <c r="C44" s="141" t="s">
        <v>107</v>
      </c>
      <c r="D44" s="141" t="s">
        <v>57</v>
      </c>
      <c r="E44" s="26" t="s">
        <v>731</v>
      </c>
      <c r="F44" s="680"/>
      <c r="G44" s="74" t="s">
        <v>147</v>
      </c>
      <c r="H44" s="74" t="s">
        <v>59</v>
      </c>
      <c r="I44" s="38"/>
      <c r="J44" s="74">
        <v>1</v>
      </c>
      <c r="K44" s="147">
        <v>4000</v>
      </c>
      <c r="L44" s="86" t="str">
        <f t="shared" si="0"/>
        <v/>
      </c>
      <c r="M44" s="165" t="s">
        <v>47</v>
      </c>
      <c r="N44" s="88"/>
    </row>
    <row r="45" spans="1:18" ht="18" customHeight="1">
      <c r="A45" s="8"/>
      <c r="B45" s="21">
        <v>2506</v>
      </c>
      <c r="C45" s="25" t="s">
        <v>31</v>
      </c>
      <c r="D45" s="25" t="s">
        <v>37</v>
      </c>
      <c r="E45" s="25" t="s">
        <v>734</v>
      </c>
      <c r="F45" s="678" t="s">
        <v>1508</v>
      </c>
      <c r="G45" s="21" t="s">
        <v>41</v>
      </c>
      <c r="H45" s="21" t="s">
        <v>591</v>
      </c>
      <c r="I45" s="327"/>
      <c r="J45" s="192">
        <v>2</v>
      </c>
      <c r="K45" s="91">
        <v>1500</v>
      </c>
      <c r="L45" s="128" t="str">
        <f t="shared" si="0"/>
        <v/>
      </c>
      <c r="M45" s="335" t="s">
        <v>47</v>
      </c>
      <c r="N45" s="79"/>
      <c r="R45" s="17"/>
    </row>
    <row r="46" spans="1:18" ht="18" customHeight="1">
      <c r="A46" s="8"/>
      <c r="B46" s="32">
        <v>2506</v>
      </c>
      <c r="C46" s="37" t="s">
        <v>35</v>
      </c>
      <c r="D46" s="37" t="s">
        <v>37</v>
      </c>
      <c r="E46" s="37" t="s">
        <v>742</v>
      </c>
      <c r="F46" s="679"/>
      <c r="G46" s="32" t="s">
        <v>43</v>
      </c>
      <c r="H46" s="32" t="s">
        <v>591</v>
      </c>
      <c r="I46" s="306"/>
      <c r="J46" s="219">
        <v>2</v>
      </c>
      <c r="K46" s="113">
        <v>1500</v>
      </c>
      <c r="L46" s="174" t="str">
        <f t="shared" si="0"/>
        <v/>
      </c>
      <c r="M46" s="298" t="s">
        <v>47</v>
      </c>
      <c r="N46" s="223"/>
      <c r="R46" s="17"/>
    </row>
    <row r="47" spans="1:18" ht="18" customHeight="1">
      <c r="A47" s="8"/>
      <c r="B47" s="32">
        <v>2506</v>
      </c>
      <c r="C47" s="37" t="s">
        <v>621</v>
      </c>
      <c r="D47" s="37" t="s">
        <v>37</v>
      </c>
      <c r="E47" s="37" t="s">
        <v>747</v>
      </c>
      <c r="F47" s="679"/>
      <c r="G47" s="32" t="s">
        <v>626</v>
      </c>
      <c r="H47" s="32" t="s">
        <v>591</v>
      </c>
      <c r="I47" s="306"/>
      <c r="J47" s="219">
        <v>2</v>
      </c>
      <c r="K47" s="113">
        <v>1500</v>
      </c>
      <c r="L47" s="188" t="str">
        <f t="shared" si="0"/>
        <v/>
      </c>
      <c r="M47" s="298" t="s">
        <v>47</v>
      </c>
      <c r="N47" s="223"/>
      <c r="R47" s="17"/>
    </row>
    <row r="48" spans="1:18" ht="18" customHeight="1">
      <c r="A48" s="8"/>
      <c r="B48" s="32">
        <v>2506</v>
      </c>
      <c r="C48" s="37" t="s">
        <v>554</v>
      </c>
      <c r="D48" s="37" t="s">
        <v>37</v>
      </c>
      <c r="E48" s="37" t="s">
        <v>753</v>
      </c>
      <c r="F48" s="679"/>
      <c r="G48" s="32" t="s">
        <v>556</v>
      </c>
      <c r="H48" s="32" t="s">
        <v>591</v>
      </c>
      <c r="I48" s="306"/>
      <c r="J48" s="219">
        <v>2</v>
      </c>
      <c r="K48" s="113">
        <v>1500</v>
      </c>
      <c r="L48" s="128" t="str">
        <f t="shared" si="0"/>
        <v/>
      </c>
      <c r="M48" s="298" t="s">
        <v>47</v>
      </c>
      <c r="N48" s="223"/>
      <c r="R48" s="17"/>
    </row>
    <row r="49" spans="1:18" ht="18" customHeight="1">
      <c r="A49" s="8"/>
      <c r="B49" s="32">
        <v>2506</v>
      </c>
      <c r="C49" s="37" t="s">
        <v>229</v>
      </c>
      <c r="D49" s="37" t="s">
        <v>37</v>
      </c>
      <c r="E49" s="37" t="s">
        <v>757</v>
      </c>
      <c r="F49" s="679"/>
      <c r="G49" s="32" t="s">
        <v>232</v>
      </c>
      <c r="H49" s="32" t="s">
        <v>591</v>
      </c>
      <c r="I49" s="355"/>
      <c r="J49" s="219">
        <v>2</v>
      </c>
      <c r="K49" s="113">
        <v>1500</v>
      </c>
      <c r="L49" s="174" t="str">
        <f t="shared" si="0"/>
        <v/>
      </c>
      <c r="M49" s="298" t="s">
        <v>47</v>
      </c>
      <c r="N49" s="223"/>
      <c r="R49" s="17"/>
    </row>
    <row r="50" spans="1:18" ht="18" customHeight="1">
      <c r="A50" s="8"/>
      <c r="B50" s="100">
        <v>2506</v>
      </c>
      <c r="C50" s="40" t="s">
        <v>100</v>
      </c>
      <c r="D50" s="40" t="s">
        <v>37</v>
      </c>
      <c r="E50" s="41" t="s">
        <v>763</v>
      </c>
      <c r="F50" s="696"/>
      <c r="G50" s="100" t="s">
        <v>105</v>
      </c>
      <c r="H50" s="100" t="s">
        <v>591</v>
      </c>
      <c r="I50" s="324"/>
      <c r="J50" s="358">
        <v>2</v>
      </c>
      <c r="K50" s="137">
        <v>1500</v>
      </c>
      <c r="L50" s="86" t="str">
        <f t="shared" si="0"/>
        <v/>
      </c>
      <c r="M50" s="165" t="s">
        <v>47</v>
      </c>
      <c r="N50" s="88"/>
      <c r="R50" s="17"/>
    </row>
    <row r="51" spans="1:18" ht="18" customHeight="1">
      <c r="A51" s="8"/>
      <c r="B51" s="150">
        <v>2505</v>
      </c>
      <c r="C51" s="20" t="s">
        <v>35</v>
      </c>
      <c r="D51" s="26" t="s">
        <v>36</v>
      </c>
      <c r="E51" s="25" t="s">
        <v>767</v>
      </c>
      <c r="F51" s="678" t="s">
        <v>1509</v>
      </c>
      <c r="G51" s="21" t="s">
        <v>43</v>
      </c>
      <c r="H51" s="21" t="s">
        <v>45</v>
      </c>
      <c r="I51" s="361"/>
      <c r="J51" s="144">
        <v>1</v>
      </c>
      <c r="K51" s="119">
        <v>2800</v>
      </c>
      <c r="L51" s="198" t="str">
        <f t="shared" si="0"/>
        <v/>
      </c>
      <c r="M51" s="335" t="s">
        <v>47</v>
      </c>
      <c r="N51" s="79"/>
      <c r="R51" s="17"/>
    </row>
    <row r="52" spans="1:18" ht="18" customHeight="1">
      <c r="A52" s="8"/>
      <c r="B52" s="100">
        <v>2505</v>
      </c>
      <c r="C52" s="37" t="s">
        <v>35</v>
      </c>
      <c r="D52" s="41" t="s">
        <v>48</v>
      </c>
      <c r="E52" s="37" t="s">
        <v>773</v>
      </c>
      <c r="F52" s="679"/>
      <c r="G52" s="100" t="s">
        <v>43</v>
      </c>
      <c r="H52" s="100" t="s">
        <v>54</v>
      </c>
      <c r="I52" s="260" t="s">
        <v>193</v>
      </c>
      <c r="J52" s="362">
        <v>1</v>
      </c>
      <c r="K52" s="137">
        <v>2800</v>
      </c>
      <c r="L52" s="128" t="str">
        <f t="shared" si="0"/>
        <v/>
      </c>
      <c r="M52" s="298" t="s">
        <v>47</v>
      </c>
      <c r="N52" s="223"/>
      <c r="R52" s="17"/>
    </row>
    <row r="53" spans="1:18" ht="18" customHeight="1">
      <c r="A53" s="8"/>
      <c r="B53" s="32">
        <v>2505</v>
      </c>
      <c r="C53" s="37" t="s">
        <v>35</v>
      </c>
      <c r="D53" s="41" t="s">
        <v>57</v>
      </c>
      <c r="E53" s="37" t="s">
        <v>776</v>
      </c>
      <c r="F53" s="679"/>
      <c r="G53" s="100" t="s">
        <v>43</v>
      </c>
      <c r="H53" s="100" t="s">
        <v>59</v>
      </c>
      <c r="I53" s="260" t="s">
        <v>193</v>
      </c>
      <c r="J53" s="362">
        <v>1</v>
      </c>
      <c r="K53" s="137">
        <v>3000</v>
      </c>
      <c r="L53" s="128" t="str">
        <f t="shared" si="0"/>
        <v/>
      </c>
      <c r="M53" s="298" t="s">
        <v>47</v>
      </c>
      <c r="N53" s="223"/>
      <c r="R53" s="17"/>
    </row>
    <row r="54" spans="1:18" ht="18" customHeight="1">
      <c r="A54" s="8"/>
      <c r="B54" s="64">
        <v>2505</v>
      </c>
      <c r="C54" s="37" t="s">
        <v>35</v>
      </c>
      <c r="D54" s="41" t="s">
        <v>72</v>
      </c>
      <c r="E54" s="37" t="s">
        <v>781</v>
      </c>
      <c r="F54" s="679"/>
      <c r="G54" s="100" t="s">
        <v>43</v>
      </c>
      <c r="H54" s="100" t="s">
        <v>75</v>
      </c>
      <c r="I54" s="210" t="s">
        <v>193</v>
      </c>
      <c r="J54" s="362">
        <v>1</v>
      </c>
      <c r="K54" s="137">
        <v>3000</v>
      </c>
      <c r="L54" s="174" t="str">
        <f t="shared" si="0"/>
        <v/>
      </c>
      <c r="M54" s="298" t="s">
        <v>47</v>
      </c>
      <c r="N54" s="223"/>
      <c r="R54" s="17"/>
    </row>
    <row r="55" spans="1:18" ht="18" customHeight="1">
      <c r="A55" s="8"/>
      <c r="B55" s="100">
        <v>2505</v>
      </c>
      <c r="C55" s="37" t="s">
        <v>50</v>
      </c>
      <c r="D55" s="41" t="s">
        <v>36</v>
      </c>
      <c r="E55" s="37" t="s">
        <v>787</v>
      </c>
      <c r="F55" s="679"/>
      <c r="G55" s="100" t="s">
        <v>789</v>
      </c>
      <c r="H55" s="100" t="s">
        <v>45</v>
      </c>
      <c r="I55" s="355"/>
      <c r="J55" s="362">
        <v>1</v>
      </c>
      <c r="K55" s="137">
        <v>2800</v>
      </c>
      <c r="L55" s="128" t="str">
        <f t="shared" si="0"/>
        <v/>
      </c>
      <c r="M55" s="298" t="s">
        <v>47</v>
      </c>
      <c r="N55" s="223"/>
      <c r="R55" s="17"/>
    </row>
    <row r="56" spans="1:18" ht="18" customHeight="1">
      <c r="A56" s="8"/>
      <c r="B56" s="32">
        <v>2505</v>
      </c>
      <c r="C56" s="37" t="s">
        <v>50</v>
      </c>
      <c r="D56" s="41" t="s">
        <v>48</v>
      </c>
      <c r="E56" s="37" t="s">
        <v>795</v>
      </c>
      <c r="F56" s="679"/>
      <c r="G56" s="100" t="s">
        <v>789</v>
      </c>
      <c r="H56" s="100" t="s">
        <v>54</v>
      </c>
      <c r="I56" s="327"/>
      <c r="J56" s="362">
        <v>1</v>
      </c>
      <c r="K56" s="137">
        <v>2800</v>
      </c>
      <c r="L56" s="198" t="str">
        <f t="shared" si="0"/>
        <v/>
      </c>
      <c r="M56" s="298" t="s">
        <v>47</v>
      </c>
      <c r="N56" s="223"/>
      <c r="R56" s="17"/>
    </row>
    <row r="57" spans="1:18" ht="18" customHeight="1">
      <c r="A57" s="8"/>
      <c r="B57" s="64">
        <v>2505</v>
      </c>
      <c r="C57" s="37" t="s">
        <v>50</v>
      </c>
      <c r="D57" s="41" t="s">
        <v>57</v>
      </c>
      <c r="E57" s="37" t="s">
        <v>803</v>
      </c>
      <c r="F57" s="679"/>
      <c r="G57" s="100" t="s">
        <v>789</v>
      </c>
      <c r="H57" s="100" t="s">
        <v>59</v>
      </c>
      <c r="I57" s="306"/>
      <c r="J57" s="362">
        <v>1</v>
      </c>
      <c r="K57" s="137">
        <v>3000</v>
      </c>
      <c r="L57" s="174" t="str">
        <f t="shared" si="0"/>
        <v/>
      </c>
      <c r="M57" s="298" t="s">
        <v>47</v>
      </c>
      <c r="N57" s="223"/>
      <c r="R57" s="17"/>
    </row>
    <row r="58" spans="1:18" ht="18" customHeight="1">
      <c r="A58" s="8"/>
      <c r="B58" s="32">
        <v>2505</v>
      </c>
      <c r="C58" s="37" t="s">
        <v>50</v>
      </c>
      <c r="D58" s="37" t="s">
        <v>72</v>
      </c>
      <c r="E58" s="37" t="s">
        <v>808</v>
      </c>
      <c r="F58" s="679"/>
      <c r="G58" s="100" t="s">
        <v>789</v>
      </c>
      <c r="H58" s="32" t="s">
        <v>75</v>
      </c>
      <c r="I58" s="355"/>
      <c r="J58" s="362">
        <v>1</v>
      </c>
      <c r="K58" s="126">
        <v>3000</v>
      </c>
      <c r="L58" s="188" t="str">
        <f t="shared" si="0"/>
        <v/>
      </c>
      <c r="M58" s="298" t="s">
        <v>47</v>
      </c>
      <c r="N58" s="223"/>
      <c r="R58" s="17"/>
    </row>
    <row r="59" spans="1:18" ht="18" customHeight="1">
      <c r="A59" s="8"/>
      <c r="B59" s="64">
        <v>2505</v>
      </c>
      <c r="C59" s="37" t="s">
        <v>624</v>
      </c>
      <c r="D59" s="26" t="s">
        <v>48</v>
      </c>
      <c r="E59" s="37" t="s">
        <v>815</v>
      </c>
      <c r="F59" s="679"/>
      <c r="G59" s="100" t="s">
        <v>521</v>
      </c>
      <c r="H59" s="32" t="s">
        <v>54</v>
      </c>
      <c r="I59" s="642" t="s">
        <v>818</v>
      </c>
      <c r="J59" s="362">
        <v>1</v>
      </c>
      <c r="K59" s="102">
        <v>2800</v>
      </c>
      <c r="L59" s="128" t="str">
        <f t="shared" si="0"/>
        <v/>
      </c>
      <c r="M59" s="335" t="s">
        <v>47</v>
      </c>
      <c r="N59" s="347"/>
      <c r="R59" s="17"/>
    </row>
    <row r="60" spans="1:18" ht="18" customHeight="1">
      <c r="B60" s="21">
        <v>2507</v>
      </c>
      <c r="C60" s="25" t="s">
        <v>822</v>
      </c>
      <c r="D60" s="25" t="s">
        <v>36</v>
      </c>
      <c r="E60" s="25" t="s">
        <v>823</v>
      </c>
      <c r="F60" s="678" t="s">
        <v>1510</v>
      </c>
      <c r="G60" s="21" t="s">
        <v>827</v>
      </c>
      <c r="H60" s="21" t="s">
        <v>45</v>
      </c>
      <c r="I60" s="150" t="s">
        <v>193</v>
      </c>
      <c r="J60" s="317">
        <v>1</v>
      </c>
      <c r="K60" s="91">
        <v>2300</v>
      </c>
      <c r="L60" s="75" t="str">
        <f t="shared" si="0"/>
        <v/>
      </c>
      <c r="M60" s="156" t="s">
        <v>47</v>
      </c>
      <c r="N60" s="93"/>
    </row>
    <row r="61" spans="1:18" ht="18" customHeight="1">
      <c r="B61" s="32">
        <v>2507</v>
      </c>
      <c r="C61" s="37" t="s">
        <v>822</v>
      </c>
      <c r="D61" s="37" t="s">
        <v>48</v>
      </c>
      <c r="E61" s="37" t="s">
        <v>832</v>
      </c>
      <c r="F61" s="679"/>
      <c r="G61" s="32" t="s">
        <v>827</v>
      </c>
      <c r="H61" s="32" t="s">
        <v>54</v>
      </c>
      <c r="I61" s="296"/>
      <c r="J61" s="334">
        <v>1</v>
      </c>
      <c r="K61" s="113">
        <v>2600</v>
      </c>
      <c r="L61" s="128" t="str">
        <f t="shared" si="0"/>
        <v/>
      </c>
      <c r="M61" s="298" t="s">
        <v>47</v>
      </c>
      <c r="N61" s="223"/>
    </row>
    <row r="62" spans="1:18" ht="18" customHeight="1">
      <c r="B62" s="32">
        <v>2507</v>
      </c>
      <c r="C62" s="37" t="s">
        <v>822</v>
      </c>
      <c r="D62" s="37" t="s">
        <v>57</v>
      </c>
      <c r="E62" s="37" t="s">
        <v>838</v>
      </c>
      <c r="F62" s="679"/>
      <c r="G62" s="32" t="s">
        <v>827</v>
      </c>
      <c r="H62" s="32" t="s">
        <v>59</v>
      </c>
      <c r="I62" s="296"/>
      <c r="J62" s="334">
        <v>1</v>
      </c>
      <c r="K62" s="113">
        <v>2900</v>
      </c>
      <c r="L62" s="128" t="str">
        <f t="shared" si="0"/>
        <v/>
      </c>
      <c r="M62" s="298" t="s">
        <v>47</v>
      </c>
      <c r="N62" s="223"/>
    </row>
    <row r="63" spans="1:18" ht="18" customHeight="1">
      <c r="B63" s="32">
        <v>2507</v>
      </c>
      <c r="C63" s="37" t="s">
        <v>822</v>
      </c>
      <c r="D63" s="37" t="s">
        <v>72</v>
      </c>
      <c r="E63" s="37" t="s">
        <v>844</v>
      </c>
      <c r="F63" s="679"/>
      <c r="G63" s="32" t="s">
        <v>827</v>
      </c>
      <c r="H63" s="32" t="s">
        <v>75</v>
      </c>
      <c r="I63" s="296"/>
      <c r="J63" s="334">
        <v>1</v>
      </c>
      <c r="K63" s="113">
        <v>3300</v>
      </c>
      <c r="L63" s="128" t="str">
        <f t="shared" si="0"/>
        <v/>
      </c>
      <c r="M63" s="298" t="s">
        <v>47</v>
      </c>
      <c r="N63" s="223"/>
    </row>
    <row r="64" spans="1:18" ht="18" customHeight="1">
      <c r="B64" s="32">
        <v>2507</v>
      </c>
      <c r="C64" s="37" t="s">
        <v>847</v>
      </c>
      <c r="D64" s="37" t="s">
        <v>36</v>
      </c>
      <c r="E64" s="37" t="s">
        <v>848</v>
      </c>
      <c r="F64" s="679"/>
      <c r="G64" s="376" t="s">
        <v>849</v>
      </c>
      <c r="H64" s="376" t="s">
        <v>45</v>
      </c>
      <c r="I64" s="377" t="s">
        <v>852</v>
      </c>
      <c r="J64" s="378">
        <v>1</v>
      </c>
      <c r="K64" s="379">
        <v>2300</v>
      </c>
      <c r="L64" s="380" t="str">
        <f t="shared" si="0"/>
        <v/>
      </c>
      <c r="M64" s="382" t="s">
        <v>47</v>
      </c>
      <c r="N64" s="384"/>
    </row>
    <row r="65" spans="1:18" ht="18" customHeight="1">
      <c r="B65" s="32">
        <v>2507</v>
      </c>
      <c r="C65" s="37" t="s">
        <v>847</v>
      </c>
      <c r="D65" s="37" t="s">
        <v>48</v>
      </c>
      <c r="E65" s="37" t="s">
        <v>857</v>
      </c>
      <c r="F65" s="679"/>
      <c r="G65" s="32" t="s">
        <v>849</v>
      </c>
      <c r="H65" s="32" t="s">
        <v>54</v>
      </c>
      <c r="I65" s="100" t="s">
        <v>193</v>
      </c>
      <c r="J65" s="334">
        <v>1</v>
      </c>
      <c r="K65" s="113">
        <v>2600</v>
      </c>
      <c r="L65" s="128" t="str">
        <f t="shared" si="0"/>
        <v/>
      </c>
      <c r="M65" s="298" t="s">
        <v>47</v>
      </c>
      <c r="N65" s="223"/>
    </row>
    <row r="66" spans="1:18" ht="18" customHeight="1">
      <c r="B66" s="32">
        <v>2507</v>
      </c>
      <c r="C66" s="37" t="s">
        <v>847</v>
      </c>
      <c r="D66" s="37" t="s">
        <v>57</v>
      </c>
      <c r="E66" s="37" t="s">
        <v>861</v>
      </c>
      <c r="F66" s="679"/>
      <c r="G66" s="32" t="s">
        <v>849</v>
      </c>
      <c r="H66" s="32" t="s">
        <v>59</v>
      </c>
      <c r="I66" s="351"/>
      <c r="J66" s="334">
        <v>1</v>
      </c>
      <c r="K66" s="113">
        <v>2900</v>
      </c>
      <c r="L66" s="128" t="str">
        <f t="shared" si="0"/>
        <v/>
      </c>
      <c r="M66" s="298" t="s">
        <v>47</v>
      </c>
      <c r="N66" s="223"/>
    </row>
    <row r="67" spans="1:18" ht="18" customHeight="1">
      <c r="B67" s="32">
        <v>2507</v>
      </c>
      <c r="C67" s="37" t="s">
        <v>847</v>
      </c>
      <c r="D67" s="37" t="s">
        <v>72</v>
      </c>
      <c r="E67" s="37" t="s">
        <v>866</v>
      </c>
      <c r="F67" s="679"/>
      <c r="G67" s="32" t="s">
        <v>849</v>
      </c>
      <c r="H67" s="32" t="s">
        <v>75</v>
      </c>
      <c r="I67" s="100" t="s">
        <v>193</v>
      </c>
      <c r="J67" s="334">
        <v>1</v>
      </c>
      <c r="K67" s="113">
        <v>3300</v>
      </c>
      <c r="L67" s="128" t="str">
        <f t="shared" si="0"/>
        <v/>
      </c>
      <c r="M67" s="298" t="s">
        <v>47</v>
      </c>
      <c r="N67" s="223"/>
    </row>
    <row r="68" spans="1:18" ht="18" customHeight="1">
      <c r="B68" s="32">
        <v>2507</v>
      </c>
      <c r="C68" s="37" t="s">
        <v>869</v>
      </c>
      <c r="D68" s="37" t="s">
        <v>36</v>
      </c>
      <c r="E68" s="37" t="s">
        <v>870</v>
      </c>
      <c r="F68" s="679"/>
      <c r="G68" s="32" t="s">
        <v>873</v>
      </c>
      <c r="H68" s="32" t="s">
        <v>45</v>
      </c>
      <c r="I68" s="32" t="s">
        <v>193</v>
      </c>
      <c r="J68" s="334">
        <v>1</v>
      </c>
      <c r="K68" s="113">
        <v>2300</v>
      </c>
      <c r="L68" s="128" t="str">
        <f t="shared" si="0"/>
        <v/>
      </c>
      <c r="M68" s="298" t="s">
        <v>47</v>
      </c>
      <c r="N68" s="223"/>
    </row>
    <row r="69" spans="1:18" ht="18" customHeight="1">
      <c r="B69" s="32">
        <v>2507</v>
      </c>
      <c r="C69" s="37" t="s">
        <v>869</v>
      </c>
      <c r="D69" s="37" t="s">
        <v>48</v>
      </c>
      <c r="E69" s="37" t="s">
        <v>877</v>
      </c>
      <c r="F69" s="679"/>
      <c r="G69" s="32" t="s">
        <v>873</v>
      </c>
      <c r="H69" s="32" t="s">
        <v>54</v>
      </c>
      <c r="I69" s="291"/>
      <c r="J69" s="334">
        <v>1</v>
      </c>
      <c r="K69" s="113">
        <v>2600</v>
      </c>
      <c r="L69" s="128" t="str">
        <f t="shared" si="0"/>
        <v/>
      </c>
      <c r="M69" s="298" t="s">
        <v>47</v>
      </c>
      <c r="N69" s="223"/>
    </row>
    <row r="70" spans="1:18" ht="18" customHeight="1">
      <c r="B70" s="32">
        <v>2507</v>
      </c>
      <c r="C70" s="37" t="s">
        <v>869</v>
      </c>
      <c r="D70" s="37" t="s">
        <v>57</v>
      </c>
      <c r="E70" s="37" t="s">
        <v>881</v>
      </c>
      <c r="F70" s="679"/>
      <c r="G70" s="32" t="s">
        <v>873</v>
      </c>
      <c r="H70" s="32" t="s">
        <v>59</v>
      </c>
      <c r="I70" s="296"/>
      <c r="J70" s="334">
        <v>1</v>
      </c>
      <c r="K70" s="113">
        <v>2900</v>
      </c>
      <c r="L70" s="128" t="str">
        <f t="shared" si="0"/>
        <v/>
      </c>
      <c r="M70" s="298" t="s">
        <v>47</v>
      </c>
      <c r="N70" s="223"/>
    </row>
    <row r="71" spans="1:18" ht="18" customHeight="1">
      <c r="B71" s="38">
        <v>2507</v>
      </c>
      <c r="C71" s="40" t="s">
        <v>869</v>
      </c>
      <c r="D71" s="40" t="s">
        <v>72</v>
      </c>
      <c r="E71" s="40" t="s">
        <v>884</v>
      </c>
      <c r="F71" s="680"/>
      <c r="G71" s="38" t="s">
        <v>873</v>
      </c>
      <c r="H71" s="38" t="s">
        <v>75</v>
      </c>
      <c r="I71" s="161"/>
      <c r="J71" s="337">
        <v>1</v>
      </c>
      <c r="K71" s="84">
        <v>3300</v>
      </c>
      <c r="L71" s="86" t="str">
        <f t="shared" si="0"/>
        <v/>
      </c>
      <c r="M71" s="165" t="s">
        <v>47</v>
      </c>
      <c r="N71" s="88"/>
    </row>
    <row r="72" spans="1:18" ht="18" customHeight="1">
      <c r="A72" s="8"/>
      <c r="B72" s="32">
        <v>2503</v>
      </c>
      <c r="C72" s="20" t="s">
        <v>608</v>
      </c>
      <c r="D72" s="20" t="s">
        <v>36</v>
      </c>
      <c r="E72" s="22" t="s">
        <v>888</v>
      </c>
      <c r="F72" s="678" t="s">
        <v>1511</v>
      </c>
      <c r="G72" s="22" t="s">
        <v>635</v>
      </c>
      <c r="H72" s="22" t="s">
        <v>45</v>
      </c>
      <c r="I72" s="260"/>
      <c r="J72" s="144">
        <v>1</v>
      </c>
      <c r="K72" s="73">
        <v>3300</v>
      </c>
      <c r="L72" s="174" t="str">
        <f t="shared" si="0"/>
        <v/>
      </c>
      <c r="M72" s="335" t="s">
        <v>47</v>
      </c>
      <c r="N72" s="393"/>
      <c r="R72" s="17"/>
    </row>
    <row r="73" spans="1:18" ht="18" customHeight="1">
      <c r="A73" s="8"/>
      <c r="B73" s="32">
        <v>2503</v>
      </c>
      <c r="C73" s="37" t="s">
        <v>608</v>
      </c>
      <c r="D73" s="37" t="s">
        <v>48</v>
      </c>
      <c r="E73" s="32" t="s">
        <v>893</v>
      </c>
      <c r="F73" s="679"/>
      <c r="G73" s="32" t="s">
        <v>635</v>
      </c>
      <c r="H73" s="32" t="s">
        <v>54</v>
      </c>
      <c r="I73" s="124"/>
      <c r="J73" s="151">
        <v>1</v>
      </c>
      <c r="K73" s="113">
        <v>3300</v>
      </c>
      <c r="L73" s="128" t="str">
        <f t="shared" si="0"/>
        <v/>
      </c>
      <c r="M73" s="298" t="s">
        <v>47</v>
      </c>
      <c r="N73" s="201"/>
      <c r="R73" s="17"/>
    </row>
    <row r="74" spans="1:18" ht="18" customHeight="1">
      <c r="A74" s="8"/>
      <c r="B74" s="32">
        <v>2503</v>
      </c>
      <c r="C74" s="37" t="s">
        <v>608</v>
      </c>
      <c r="D74" s="37" t="s">
        <v>57</v>
      </c>
      <c r="E74" s="32" t="s">
        <v>897</v>
      </c>
      <c r="F74" s="679"/>
      <c r="G74" s="32" t="s">
        <v>635</v>
      </c>
      <c r="H74" s="32" t="s">
        <v>59</v>
      </c>
      <c r="I74" s="124"/>
      <c r="J74" s="151">
        <v>1</v>
      </c>
      <c r="K74" s="113">
        <v>3500</v>
      </c>
      <c r="L74" s="174" t="str">
        <f t="shared" si="0"/>
        <v/>
      </c>
      <c r="M74" s="298" t="s">
        <v>47</v>
      </c>
      <c r="N74" s="201"/>
      <c r="R74" s="17"/>
    </row>
    <row r="75" spans="1:18" ht="18" customHeight="1">
      <c r="A75" s="8"/>
      <c r="B75" s="32">
        <v>2503</v>
      </c>
      <c r="C75" s="37" t="s">
        <v>608</v>
      </c>
      <c r="D75" s="37" t="s">
        <v>72</v>
      </c>
      <c r="E75" s="32" t="s">
        <v>901</v>
      </c>
      <c r="F75" s="696"/>
      <c r="G75" s="32" t="s">
        <v>635</v>
      </c>
      <c r="H75" s="32" t="s">
        <v>75</v>
      </c>
      <c r="I75" s="124"/>
      <c r="J75" s="151">
        <v>1</v>
      </c>
      <c r="K75" s="113">
        <v>3500</v>
      </c>
      <c r="L75" s="128" t="str">
        <f t="shared" si="0"/>
        <v/>
      </c>
      <c r="M75" s="298" t="s">
        <v>47</v>
      </c>
      <c r="N75" s="201"/>
      <c r="R75" s="17"/>
    </row>
    <row r="76" spans="1:18" ht="18" customHeight="1">
      <c r="A76" s="8"/>
      <c r="B76" s="32">
        <v>2503</v>
      </c>
      <c r="C76" s="37" t="s">
        <v>119</v>
      </c>
      <c r="D76" s="37" t="s">
        <v>36</v>
      </c>
      <c r="E76" s="32" t="s">
        <v>905</v>
      </c>
      <c r="F76" s="684" t="s">
        <v>1511</v>
      </c>
      <c r="G76" s="32" t="s">
        <v>123</v>
      </c>
      <c r="H76" s="32" t="s">
        <v>45</v>
      </c>
      <c r="I76" s="124"/>
      <c r="J76" s="151">
        <v>1</v>
      </c>
      <c r="K76" s="113">
        <v>3300</v>
      </c>
      <c r="L76" s="128" t="str">
        <f t="shared" si="0"/>
        <v/>
      </c>
      <c r="M76" s="298" t="s">
        <v>47</v>
      </c>
      <c r="N76" s="201"/>
      <c r="R76" s="17"/>
    </row>
    <row r="77" spans="1:18" ht="18" customHeight="1">
      <c r="A77" s="8"/>
      <c r="B77" s="32">
        <v>2503</v>
      </c>
      <c r="C77" s="37" t="s">
        <v>119</v>
      </c>
      <c r="D77" s="37" t="s">
        <v>48</v>
      </c>
      <c r="E77" s="32" t="s">
        <v>910</v>
      </c>
      <c r="F77" s="679"/>
      <c r="G77" s="32" t="s">
        <v>123</v>
      </c>
      <c r="H77" s="32" t="s">
        <v>54</v>
      </c>
      <c r="I77" s="124"/>
      <c r="J77" s="151">
        <v>1</v>
      </c>
      <c r="K77" s="113">
        <v>3300</v>
      </c>
      <c r="L77" s="128" t="str">
        <f t="shared" si="0"/>
        <v/>
      </c>
      <c r="M77" s="298" t="s">
        <v>47</v>
      </c>
      <c r="N77" s="201"/>
      <c r="R77" s="17"/>
    </row>
    <row r="78" spans="1:18" ht="18" customHeight="1">
      <c r="A78" s="8"/>
      <c r="B78" s="32">
        <v>2503</v>
      </c>
      <c r="C78" s="37" t="s">
        <v>119</v>
      </c>
      <c r="D78" s="37" t="s">
        <v>57</v>
      </c>
      <c r="E78" s="32" t="s">
        <v>913</v>
      </c>
      <c r="F78" s="679"/>
      <c r="G78" s="32" t="s">
        <v>123</v>
      </c>
      <c r="H78" s="32" t="s">
        <v>59</v>
      </c>
      <c r="I78" s="124"/>
      <c r="J78" s="151">
        <v>1</v>
      </c>
      <c r="K78" s="113">
        <v>3500</v>
      </c>
      <c r="L78" s="128" t="str">
        <f t="shared" si="0"/>
        <v/>
      </c>
      <c r="M78" s="298" t="s">
        <v>47</v>
      </c>
      <c r="N78" s="201"/>
      <c r="R78" s="17"/>
    </row>
    <row r="79" spans="1:18" ht="18" customHeight="1">
      <c r="A79" s="8"/>
      <c r="B79" s="100">
        <v>2503</v>
      </c>
      <c r="C79" s="41" t="s">
        <v>119</v>
      </c>
      <c r="D79" s="37" t="s">
        <v>72</v>
      </c>
      <c r="E79" s="100" t="s">
        <v>917</v>
      </c>
      <c r="F79" s="679"/>
      <c r="G79" s="100" t="s">
        <v>123</v>
      </c>
      <c r="H79" s="100" t="s">
        <v>75</v>
      </c>
      <c r="I79" s="187"/>
      <c r="J79" s="151">
        <v>1</v>
      </c>
      <c r="K79" s="126">
        <v>3500</v>
      </c>
      <c r="L79" s="188" t="str">
        <f t="shared" si="0"/>
        <v/>
      </c>
      <c r="M79" s="346" t="s">
        <v>47</v>
      </c>
      <c r="N79" s="201"/>
      <c r="R79" s="17"/>
    </row>
    <row r="80" spans="1:18" ht="18" customHeight="1">
      <c r="A80" s="8"/>
      <c r="B80" s="32">
        <v>2503</v>
      </c>
      <c r="C80" s="37" t="s">
        <v>566</v>
      </c>
      <c r="D80" s="20" t="s">
        <v>36</v>
      </c>
      <c r="E80" s="37" t="s">
        <v>922</v>
      </c>
      <c r="F80" s="715" t="s">
        <v>1511</v>
      </c>
      <c r="G80" s="32" t="s">
        <v>569</v>
      </c>
      <c r="H80" s="32" t="s">
        <v>45</v>
      </c>
      <c r="I80" s="355"/>
      <c r="J80" s="260">
        <v>1</v>
      </c>
      <c r="K80" s="73">
        <v>3300</v>
      </c>
      <c r="L80" s="128" t="str">
        <f t="shared" si="0"/>
        <v/>
      </c>
      <c r="M80" s="298" t="s">
        <v>47</v>
      </c>
      <c r="N80" s="201"/>
      <c r="R80" s="17"/>
    </row>
    <row r="81" spans="1:18" ht="18" customHeight="1">
      <c r="A81" s="8"/>
      <c r="B81" s="32">
        <v>2503</v>
      </c>
      <c r="C81" s="37" t="s">
        <v>566</v>
      </c>
      <c r="D81" s="37" t="s">
        <v>48</v>
      </c>
      <c r="E81" s="37" t="s">
        <v>927</v>
      </c>
      <c r="F81" s="679"/>
      <c r="G81" s="32" t="s">
        <v>569</v>
      </c>
      <c r="H81" s="32" t="s">
        <v>54</v>
      </c>
      <c r="I81" s="306"/>
      <c r="J81" s="151">
        <v>1</v>
      </c>
      <c r="K81" s="113">
        <v>3300</v>
      </c>
      <c r="L81" s="128" t="str">
        <f t="shared" si="0"/>
        <v/>
      </c>
      <c r="M81" s="298" t="s">
        <v>47</v>
      </c>
      <c r="N81" s="201"/>
      <c r="R81" s="17"/>
    </row>
    <row r="82" spans="1:18" ht="18" customHeight="1">
      <c r="A82" s="8"/>
      <c r="B82" s="32">
        <v>2503</v>
      </c>
      <c r="C82" s="37" t="s">
        <v>566</v>
      </c>
      <c r="D82" s="37" t="s">
        <v>57</v>
      </c>
      <c r="E82" s="37" t="s">
        <v>931</v>
      </c>
      <c r="F82" s="679"/>
      <c r="G82" s="32" t="s">
        <v>569</v>
      </c>
      <c r="H82" s="32" t="s">
        <v>59</v>
      </c>
      <c r="I82" s="306"/>
      <c r="J82" s="151">
        <v>1</v>
      </c>
      <c r="K82" s="113">
        <v>3500</v>
      </c>
      <c r="L82" s="128" t="str">
        <f t="shared" si="0"/>
        <v/>
      </c>
      <c r="M82" s="298" t="s">
        <v>47</v>
      </c>
      <c r="N82" s="118"/>
      <c r="R82" s="17"/>
    </row>
    <row r="83" spans="1:18" ht="18" customHeight="1">
      <c r="A83" s="8"/>
      <c r="B83" s="32">
        <v>2503</v>
      </c>
      <c r="C83" s="37" t="s">
        <v>566</v>
      </c>
      <c r="D83" s="37" t="s">
        <v>72</v>
      </c>
      <c r="E83" s="37" t="s">
        <v>935</v>
      </c>
      <c r="F83" s="679"/>
      <c r="G83" s="32" t="s">
        <v>569</v>
      </c>
      <c r="H83" s="32" t="s">
        <v>75</v>
      </c>
      <c r="I83" s="306"/>
      <c r="J83" s="151">
        <v>1</v>
      </c>
      <c r="K83" s="113">
        <v>3500</v>
      </c>
      <c r="L83" s="128" t="str">
        <f t="shared" si="0"/>
        <v/>
      </c>
      <c r="M83" s="298" t="s">
        <v>47</v>
      </c>
      <c r="N83" s="118"/>
      <c r="R83" s="17"/>
    </row>
    <row r="84" spans="1:18" ht="18" customHeight="1">
      <c r="A84" s="8"/>
      <c r="B84" s="32">
        <v>2503</v>
      </c>
      <c r="C84" s="37" t="s">
        <v>621</v>
      </c>
      <c r="D84" s="37" t="s">
        <v>36</v>
      </c>
      <c r="E84" s="37" t="s">
        <v>940</v>
      </c>
      <c r="F84" s="715" t="s">
        <v>1511</v>
      </c>
      <c r="G84" s="32" t="s">
        <v>626</v>
      </c>
      <c r="H84" s="22" t="s">
        <v>45</v>
      </c>
      <c r="I84" s="306"/>
      <c r="J84" s="151">
        <v>1</v>
      </c>
      <c r="K84" s="113">
        <v>3300</v>
      </c>
      <c r="L84" s="128" t="str">
        <f t="shared" si="0"/>
        <v/>
      </c>
      <c r="M84" s="298" t="s">
        <v>47</v>
      </c>
      <c r="N84" s="118"/>
      <c r="R84" s="17"/>
    </row>
    <row r="85" spans="1:18" ht="18" customHeight="1">
      <c r="A85" s="8"/>
      <c r="B85" s="32">
        <v>2503</v>
      </c>
      <c r="C85" s="37" t="s">
        <v>621</v>
      </c>
      <c r="D85" s="37" t="s">
        <v>48</v>
      </c>
      <c r="E85" s="37" t="s">
        <v>946</v>
      </c>
      <c r="F85" s="679"/>
      <c r="G85" s="32" t="s">
        <v>626</v>
      </c>
      <c r="H85" s="32" t="s">
        <v>54</v>
      </c>
      <c r="I85" s="355"/>
      <c r="J85" s="151">
        <v>1</v>
      </c>
      <c r="K85" s="113">
        <v>3300</v>
      </c>
      <c r="L85" s="128" t="str">
        <f t="shared" si="0"/>
        <v/>
      </c>
      <c r="M85" s="298" t="s">
        <v>47</v>
      </c>
      <c r="N85" s="118"/>
      <c r="R85" s="17"/>
    </row>
    <row r="86" spans="1:18" ht="18" customHeight="1">
      <c r="A86" s="8"/>
      <c r="B86" s="32">
        <v>2503</v>
      </c>
      <c r="C86" s="37" t="s">
        <v>621</v>
      </c>
      <c r="D86" s="37" t="s">
        <v>57</v>
      </c>
      <c r="E86" s="37" t="s">
        <v>951</v>
      </c>
      <c r="F86" s="679"/>
      <c r="G86" s="32" t="s">
        <v>626</v>
      </c>
      <c r="H86" s="32" t="s">
        <v>59</v>
      </c>
      <c r="I86" s="327"/>
      <c r="J86" s="151">
        <v>1</v>
      </c>
      <c r="K86" s="113">
        <v>3500</v>
      </c>
      <c r="L86" s="128" t="str">
        <f t="shared" si="0"/>
        <v/>
      </c>
      <c r="M86" s="298" t="s">
        <v>47</v>
      </c>
      <c r="N86" s="118"/>
      <c r="R86" s="17"/>
    </row>
    <row r="87" spans="1:18" ht="18" customHeight="1">
      <c r="A87" s="8"/>
      <c r="B87" s="32">
        <v>2503</v>
      </c>
      <c r="C87" s="37" t="s">
        <v>621</v>
      </c>
      <c r="D87" s="37" t="s">
        <v>72</v>
      </c>
      <c r="E87" s="37" t="s">
        <v>956</v>
      </c>
      <c r="F87" s="679"/>
      <c r="G87" s="32" t="s">
        <v>626</v>
      </c>
      <c r="H87" s="32" t="s">
        <v>75</v>
      </c>
      <c r="I87" s="355"/>
      <c r="J87" s="151">
        <v>1</v>
      </c>
      <c r="K87" s="113">
        <v>3500</v>
      </c>
      <c r="L87" s="128" t="str">
        <f t="shared" si="0"/>
        <v/>
      </c>
      <c r="M87" s="298" t="s">
        <v>47</v>
      </c>
      <c r="N87" s="118"/>
      <c r="R87" s="17"/>
    </row>
    <row r="88" spans="1:18" ht="18" customHeight="1">
      <c r="A88" s="8"/>
      <c r="B88" s="32">
        <v>2503</v>
      </c>
      <c r="C88" s="37" t="s">
        <v>229</v>
      </c>
      <c r="D88" s="37" t="s">
        <v>36</v>
      </c>
      <c r="E88" s="37" t="s">
        <v>960</v>
      </c>
      <c r="F88" s="715" t="s">
        <v>1511</v>
      </c>
      <c r="G88" s="32" t="s">
        <v>232</v>
      </c>
      <c r="H88" s="22" t="s">
        <v>45</v>
      </c>
      <c r="I88" s="355"/>
      <c r="J88" s="151">
        <v>1</v>
      </c>
      <c r="K88" s="113">
        <v>3300</v>
      </c>
      <c r="L88" s="128" t="str">
        <f t="shared" si="0"/>
        <v/>
      </c>
      <c r="M88" s="298" t="s">
        <v>47</v>
      </c>
      <c r="N88" s="118"/>
      <c r="R88" s="17"/>
    </row>
    <row r="89" spans="1:18" ht="18" customHeight="1">
      <c r="A89" s="8"/>
      <c r="B89" s="32">
        <v>2503</v>
      </c>
      <c r="C89" s="37" t="s">
        <v>229</v>
      </c>
      <c r="D89" s="37" t="s">
        <v>48</v>
      </c>
      <c r="E89" s="37" t="s">
        <v>965</v>
      </c>
      <c r="F89" s="679"/>
      <c r="G89" s="32" t="s">
        <v>232</v>
      </c>
      <c r="H89" s="32" t="s">
        <v>54</v>
      </c>
      <c r="I89" s="355"/>
      <c r="J89" s="151">
        <v>1</v>
      </c>
      <c r="K89" s="113">
        <v>3300</v>
      </c>
      <c r="L89" s="128" t="str">
        <f t="shared" si="0"/>
        <v/>
      </c>
      <c r="M89" s="298" t="s">
        <v>47</v>
      </c>
      <c r="N89" s="118"/>
      <c r="R89" s="17"/>
    </row>
    <row r="90" spans="1:18" ht="18" customHeight="1">
      <c r="A90" s="8"/>
      <c r="B90" s="32">
        <v>2503</v>
      </c>
      <c r="C90" s="37" t="s">
        <v>229</v>
      </c>
      <c r="D90" s="37" t="s">
        <v>57</v>
      </c>
      <c r="E90" s="37" t="s">
        <v>967</v>
      </c>
      <c r="F90" s="679"/>
      <c r="G90" s="32" t="s">
        <v>232</v>
      </c>
      <c r="H90" s="32" t="s">
        <v>59</v>
      </c>
      <c r="I90" s="355"/>
      <c r="J90" s="151">
        <v>1</v>
      </c>
      <c r="K90" s="113">
        <v>3500</v>
      </c>
      <c r="L90" s="128" t="str">
        <f t="shared" si="0"/>
        <v/>
      </c>
      <c r="M90" s="298" t="s">
        <v>47</v>
      </c>
      <c r="N90" s="118"/>
      <c r="R90" s="17"/>
    </row>
    <row r="91" spans="1:18" ht="18" customHeight="1">
      <c r="A91" s="8"/>
      <c r="B91" s="38">
        <v>2503</v>
      </c>
      <c r="C91" s="41" t="s">
        <v>229</v>
      </c>
      <c r="D91" s="40" t="s">
        <v>72</v>
      </c>
      <c r="E91" s="41" t="s">
        <v>971</v>
      </c>
      <c r="F91" s="680"/>
      <c r="G91" s="100" t="s">
        <v>232</v>
      </c>
      <c r="H91" s="100" t="s">
        <v>75</v>
      </c>
      <c r="I91" s="308"/>
      <c r="J91" s="362">
        <v>1</v>
      </c>
      <c r="K91" s="137">
        <v>3500</v>
      </c>
      <c r="L91" s="188" t="str">
        <f t="shared" si="0"/>
        <v/>
      </c>
      <c r="M91" s="165" t="s">
        <v>47</v>
      </c>
      <c r="N91" s="88"/>
      <c r="R91" s="17"/>
    </row>
    <row r="92" spans="1:18" ht="18" customHeight="1">
      <c r="B92" s="21">
        <v>2501</v>
      </c>
      <c r="C92" s="25" t="s">
        <v>608</v>
      </c>
      <c r="D92" s="25" t="s">
        <v>36</v>
      </c>
      <c r="E92" s="171" t="s">
        <v>974</v>
      </c>
      <c r="F92" s="678" t="s">
        <v>1512</v>
      </c>
      <c r="G92" s="21" t="s">
        <v>635</v>
      </c>
      <c r="H92" s="21" t="s">
        <v>45</v>
      </c>
      <c r="I92" s="260"/>
      <c r="J92" s="344">
        <v>2</v>
      </c>
      <c r="K92" s="91">
        <v>2000</v>
      </c>
      <c r="L92" s="75" t="str">
        <f t="shared" si="0"/>
        <v/>
      </c>
      <c r="M92" s="335" t="s">
        <v>47</v>
      </c>
      <c r="N92" s="79"/>
    </row>
    <row r="93" spans="1:18" ht="18" customHeight="1">
      <c r="B93" s="32">
        <v>2501</v>
      </c>
      <c r="C93" s="37" t="s">
        <v>608</v>
      </c>
      <c r="D93" s="37" t="s">
        <v>48</v>
      </c>
      <c r="E93" s="221" t="s">
        <v>979</v>
      </c>
      <c r="F93" s="679"/>
      <c r="G93" s="32" t="s">
        <v>635</v>
      </c>
      <c r="H93" s="32" t="s">
        <v>54</v>
      </c>
      <c r="I93" s="405"/>
      <c r="J93" s="189">
        <v>2</v>
      </c>
      <c r="K93" s="113">
        <v>2000</v>
      </c>
      <c r="L93" s="174" t="str">
        <f t="shared" si="0"/>
        <v/>
      </c>
      <c r="M93" s="335" t="s">
        <v>47</v>
      </c>
      <c r="N93" s="223"/>
    </row>
    <row r="94" spans="1:18" ht="18" customHeight="1">
      <c r="B94" s="32">
        <v>2501</v>
      </c>
      <c r="C94" s="37" t="s">
        <v>608</v>
      </c>
      <c r="D94" s="37" t="s">
        <v>57</v>
      </c>
      <c r="E94" s="221" t="s">
        <v>984</v>
      </c>
      <c r="F94" s="679"/>
      <c r="G94" s="32" t="s">
        <v>635</v>
      </c>
      <c r="H94" s="32" t="s">
        <v>59</v>
      </c>
      <c r="I94" s="32"/>
      <c r="J94" s="189">
        <v>2</v>
      </c>
      <c r="K94" s="113">
        <v>2000</v>
      </c>
      <c r="L94" s="188" t="str">
        <f t="shared" si="0"/>
        <v/>
      </c>
      <c r="M94" s="335" t="s">
        <v>47</v>
      </c>
      <c r="N94" s="223"/>
    </row>
    <row r="95" spans="1:18" ht="18" customHeight="1">
      <c r="B95" s="32">
        <v>2501</v>
      </c>
      <c r="C95" s="37" t="s">
        <v>608</v>
      </c>
      <c r="D95" s="37" t="s">
        <v>72</v>
      </c>
      <c r="E95" s="221" t="s">
        <v>989</v>
      </c>
      <c r="F95" s="679"/>
      <c r="G95" s="32" t="s">
        <v>635</v>
      </c>
      <c r="H95" s="32" t="s">
        <v>75</v>
      </c>
      <c r="I95" s="151"/>
      <c r="J95" s="189">
        <v>2</v>
      </c>
      <c r="K95" s="113">
        <v>2500</v>
      </c>
      <c r="L95" s="188" t="str">
        <f t="shared" si="0"/>
        <v/>
      </c>
      <c r="M95" s="335" t="s">
        <v>47</v>
      </c>
      <c r="N95" s="223"/>
    </row>
    <row r="96" spans="1:18" ht="18" customHeight="1">
      <c r="B96" s="32">
        <v>2501</v>
      </c>
      <c r="C96" s="37" t="s">
        <v>608</v>
      </c>
      <c r="D96" s="37" t="s">
        <v>31</v>
      </c>
      <c r="E96" s="221" t="s">
        <v>992</v>
      </c>
      <c r="F96" s="679"/>
      <c r="G96" s="32" t="s">
        <v>635</v>
      </c>
      <c r="H96" s="32" t="s">
        <v>81</v>
      </c>
      <c r="I96" s="151"/>
      <c r="J96" s="189">
        <v>2</v>
      </c>
      <c r="K96" s="113">
        <v>2500</v>
      </c>
      <c r="L96" s="188" t="str">
        <f t="shared" si="0"/>
        <v/>
      </c>
      <c r="M96" s="335" t="s">
        <v>47</v>
      </c>
      <c r="N96" s="223"/>
    </row>
    <row r="97" spans="1:18" ht="18" customHeight="1">
      <c r="B97" s="32">
        <v>2501</v>
      </c>
      <c r="C97" s="32">
        <v>23</v>
      </c>
      <c r="D97" s="37" t="s">
        <v>36</v>
      </c>
      <c r="E97" s="221" t="s">
        <v>995</v>
      </c>
      <c r="F97" s="679"/>
      <c r="G97" s="32" t="s">
        <v>996</v>
      </c>
      <c r="H97" s="32" t="s">
        <v>45</v>
      </c>
      <c r="I97" s="411"/>
      <c r="J97" s="189">
        <v>2</v>
      </c>
      <c r="K97" s="113">
        <v>2000</v>
      </c>
      <c r="L97" s="128" t="str">
        <f t="shared" si="0"/>
        <v/>
      </c>
      <c r="M97" s="335" t="s">
        <v>47</v>
      </c>
      <c r="N97" s="223"/>
    </row>
    <row r="98" spans="1:18" ht="18" customHeight="1">
      <c r="B98" s="32">
        <v>2501</v>
      </c>
      <c r="C98" s="32">
        <v>23</v>
      </c>
      <c r="D98" s="37" t="s">
        <v>48</v>
      </c>
      <c r="E98" s="221" t="s">
        <v>1001</v>
      </c>
      <c r="F98" s="679"/>
      <c r="G98" s="32" t="s">
        <v>996</v>
      </c>
      <c r="H98" s="32" t="s">
        <v>54</v>
      </c>
      <c r="I98" s="151"/>
      <c r="J98" s="189">
        <v>2</v>
      </c>
      <c r="K98" s="113">
        <v>2000</v>
      </c>
      <c r="L98" s="128" t="str">
        <f t="shared" si="0"/>
        <v/>
      </c>
      <c r="M98" s="335" t="s">
        <v>47</v>
      </c>
      <c r="N98" s="223"/>
    </row>
    <row r="99" spans="1:18" ht="18" customHeight="1">
      <c r="B99" s="32">
        <v>2501</v>
      </c>
      <c r="C99" s="32">
        <v>23</v>
      </c>
      <c r="D99" s="37" t="s">
        <v>57</v>
      </c>
      <c r="E99" s="221" t="s">
        <v>1005</v>
      </c>
      <c r="F99" s="679"/>
      <c r="G99" s="32" t="s">
        <v>996</v>
      </c>
      <c r="H99" s="32" t="s">
        <v>59</v>
      </c>
      <c r="I99" s="32"/>
      <c r="J99" s="189">
        <v>2</v>
      </c>
      <c r="K99" s="113">
        <v>2000</v>
      </c>
      <c r="L99" s="128" t="str">
        <f t="shared" si="0"/>
        <v/>
      </c>
      <c r="M99" s="335" t="s">
        <v>47</v>
      </c>
      <c r="N99" s="223"/>
    </row>
    <row r="100" spans="1:18" ht="18" customHeight="1">
      <c r="B100" s="32">
        <v>2501</v>
      </c>
      <c r="C100" s="32">
        <v>23</v>
      </c>
      <c r="D100" s="37" t="s">
        <v>72</v>
      </c>
      <c r="E100" s="221" t="s">
        <v>1009</v>
      </c>
      <c r="F100" s="679"/>
      <c r="G100" s="32" t="s">
        <v>996</v>
      </c>
      <c r="H100" s="32" t="s">
        <v>75</v>
      </c>
      <c r="I100" s="151"/>
      <c r="J100" s="189">
        <v>2</v>
      </c>
      <c r="K100" s="113">
        <v>2500</v>
      </c>
      <c r="L100" s="128" t="str">
        <f t="shared" si="0"/>
        <v/>
      </c>
      <c r="M100" s="335" t="s">
        <v>47</v>
      </c>
      <c r="N100" s="223"/>
    </row>
    <row r="101" spans="1:18" ht="18" customHeight="1">
      <c r="B101" s="38">
        <v>2501</v>
      </c>
      <c r="C101" s="38">
        <v>23</v>
      </c>
      <c r="D101" s="40" t="s">
        <v>31</v>
      </c>
      <c r="E101" s="178" t="s">
        <v>1012</v>
      </c>
      <c r="F101" s="680"/>
      <c r="G101" s="38" t="s">
        <v>996</v>
      </c>
      <c r="H101" s="38" t="s">
        <v>81</v>
      </c>
      <c r="I101" s="151"/>
      <c r="J101" s="241">
        <v>2</v>
      </c>
      <c r="K101" s="84">
        <v>2500</v>
      </c>
      <c r="L101" s="148" t="str">
        <f t="shared" si="0"/>
        <v/>
      </c>
      <c r="M101" s="165" t="s">
        <v>47</v>
      </c>
      <c r="N101" s="88"/>
    </row>
    <row r="102" spans="1:18" ht="18" customHeight="1">
      <c r="B102" s="21">
        <v>2306</v>
      </c>
      <c r="C102" s="25" t="s">
        <v>608</v>
      </c>
      <c r="D102" s="25" t="s">
        <v>36</v>
      </c>
      <c r="E102" s="25" t="s">
        <v>1017</v>
      </c>
      <c r="F102" s="678" t="s">
        <v>1513</v>
      </c>
      <c r="G102" s="21" t="s">
        <v>635</v>
      </c>
      <c r="H102" s="21" t="s">
        <v>45</v>
      </c>
      <c r="I102" s="21"/>
      <c r="J102" s="344">
        <v>2</v>
      </c>
      <c r="K102" s="91">
        <v>2000</v>
      </c>
      <c r="L102" s="75" t="str">
        <f t="shared" si="0"/>
        <v/>
      </c>
      <c r="M102" s="156" t="s">
        <v>47</v>
      </c>
      <c r="N102" s="79"/>
    </row>
    <row r="103" spans="1:18" ht="18" customHeight="1">
      <c r="B103" s="32">
        <v>2306</v>
      </c>
      <c r="C103" s="37" t="s">
        <v>608</v>
      </c>
      <c r="D103" s="37" t="s">
        <v>48</v>
      </c>
      <c r="E103" s="26" t="s">
        <v>1020</v>
      </c>
      <c r="F103" s="679"/>
      <c r="G103" s="32" t="s">
        <v>635</v>
      </c>
      <c r="H103" s="32" t="s">
        <v>54</v>
      </c>
      <c r="I103" s="124"/>
      <c r="J103" s="189">
        <v>2</v>
      </c>
      <c r="K103" s="113">
        <v>2000</v>
      </c>
      <c r="L103" s="128" t="str">
        <f t="shared" si="0"/>
        <v/>
      </c>
      <c r="M103" s="335" t="s">
        <v>47</v>
      </c>
      <c r="N103" s="223"/>
    </row>
    <row r="104" spans="1:18" ht="18" customHeight="1">
      <c r="B104" s="32">
        <v>2306</v>
      </c>
      <c r="C104" s="37" t="s">
        <v>608</v>
      </c>
      <c r="D104" s="37" t="s">
        <v>57</v>
      </c>
      <c r="E104" s="37" t="s">
        <v>1022</v>
      </c>
      <c r="F104" s="679"/>
      <c r="G104" s="32" t="s">
        <v>635</v>
      </c>
      <c r="H104" s="32" t="s">
        <v>59</v>
      </c>
      <c r="I104" s="124"/>
      <c r="J104" s="189">
        <v>2</v>
      </c>
      <c r="K104" s="113">
        <v>2000</v>
      </c>
      <c r="L104" s="174" t="str">
        <f t="shared" si="0"/>
        <v/>
      </c>
      <c r="M104" s="335" t="s">
        <v>47</v>
      </c>
      <c r="N104" s="223"/>
    </row>
    <row r="105" spans="1:18" ht="18" customHeight="1">
      <c r="B105" s="32">
        <v>2306</v>
      </c>
      <c r="C105" s="37" t="s">
        <v>608</v>
      </c>
      <c r="D105" s="37" t="s">
        <v>72</v>
      </c>
      <c r="E105" s="26" t="s">
        <v>1027</v>
      </c>
      <c r="F105" s="679"/>
      <c r="G105" s="32" t="s">
        <v>635</v>
      </c>
      <c r="H105" s="32" t="s">
        <v>75</v>
      </c>
      <c r="I105" s="124"/>
      <c r="J105" s="189">
        <v>2</v>
      </c>
      <c r="K105" s="113">
        <v>2000</v>
      </c>
      <c r="L105" s="188" t="str">
        <f t="shared" si="0"/>
        <v/>
      </c>
      <c r="M105" s="335" t="s">
        <v>47</v>
      </c>
      <c r="N105" s="223"/>
    </row>
    <row r="106" spans="1:18" ht="18" customHeight="1">
      <c r="B106" s="32">
        <v>2306</v>
      </c>
      <c r="C106" s="37" t="s">
        <v>608</v>
      </c>
      <c r="D106" s="37" t="s">
        <v>31</v>
      </c>
      <c r="E106" s="41" t="s">
        <v>1030</v>
      </c>
      <c r="F106" s="679"/>
      <c r="G106" s="32" t="s">
        <v>635</v>
      </c>
      <c r="H106" s="32" t="s">
        <v>81</v>
      </c>
      <c r="I106" s="32"/>
      <c r="J106" s="189">
        <v>2</v>
      </c>
      <c r="K106" s="113">
        <v>2000</v>
      </c>
      <c r="L106" s="188" t="str">
        <f t="shared" si="0"/>
        <v/>
      </c>
      <c r="M106" s="335" t="s">
        <v>47</v>
      </c>
      <c r="N106" s="223"/>
    </row>
    <row r="107" spans="1:18" ht="18" customHeight="1">
      <c r="B107" s="32">
        <v>2306</v>
      </c>
      <c r="C107" s="32">
        <v>80</v>
      </c>
      <c r="D107" s="37" t="s">
        <v>36</v>
      </c>
      <c r="E107" s="37" t="s">
        <v>1034</v>
      </c>
      <c r="F107" s="679"/>
      <c r="G107" s="32" t="s">
        <v>1015</v>
      </c>
      <c r="H107" s="32" t="s">
        <v>45</v>
      </c>
      <c r="I107" s="151"/>
      <c r="J107" s="189">
        <v>2</v>
      </c>
      <c r="K107" s="113">
        <v>2000</v>
      </c>
      <c r="L107" s="128" t="str">
        <f t="shared" si="0"/>
        <v/>
      </c>
      <c r="M107" s="335" t="s">
        <v>47</v>
      </c>
      <c r="N107" s="223"/>
    </row>
    <row r="108" spans="1:18" ht="18" customHeight="1">
      <c r="B108" s="32">
        <v>2306</v>
      </c>
      <c r="C108" s="32">
        <v>80</v>
      </c>
      <c r="D108" s="37" t="s">
        <v>48</v>
      </c>
      <c r="E108" s="37" t="s">
        <v>1037</v>
      </c>
      <c r="F108" s="679"/>
      <c r="G108" s="32" t="s">
        <v>1015</v>
      </c>
      <c r="H108" s="32" t="s">
        <v>54</v>
      </c>
      <c r="I108" s="124"/>
      <c r="J108" s="189">
        <v>2</v>
      </c>
      <c r="K108" s="113">
        <v>2000</v>
      </c>
      <c r="L108" s="174" t="str">
        <f t="shared" si="0"/>
        <v/>
      </c>
      <c r="M108" s="335" t="s">
        <v>47</v>
      </c>
      <c r="N108" s="223"/>
    </row>
    <row r="109" spans="1:18" ht="18" customHeight="1">
      <c r="B109" s="32">
        <v>2306</v>
      </c>
      <c r="C109" s="32">
        <v>80</v>
      </c>
      <c r="D109" s="37" t="s">
        <v>57</v>
      </c>
      <c r="E109" s="26" t="s">
        <v>1040</v>
      </c>
      <c r="F109" s="679"/>
      <c r="G109" s="32" t="s">
        <v>1015</v>
      </c>
      <c r="H109" s="32" t="s">
        <v>59</v>
      </c>
      <c r="I109" s="124"/>
      <c r="J109" s="189">
        <v>2</v>
      </c>
      <c r="K109" s="113">
        <v>2000</v>
      </c>
      <c r="L109" s="188" t="str">
        <f t="shared" si="0"/>
        <v/>
      </c>
      <c r="M109" s="335" t="s">
        <v>47</v>
      </c>
      <c r="N109" s="223"/>
    </row>
    <row r="110" spans="1:18" ht="18" customHeight="1">
      <c r="B110" s="32">
        <v>2306</v>
      </c>
      <c r="C110" s="32">
        <v>80</v>
      </c>
      <c r="D110" s="37" t="s">
        <v>72</v>
      </c>
      <c r="E110" s="37" t="s">
        <v>1044</v>
      </c>
      <c r="F110" s="679"/>
      <c r="G110" s="32" t="s">
        <v>1015</v>
      </c>
      <c r="H110" s="32" t="s">
        <v>75</v>
      </c>
      <c r="I110" s="124"/>
      <c r="J110" s="189">
        <v>2</v>
      </c>
      <c r="K110" s="113">
        <v>2000</v>
      </c>
      <c r="L110" s="188" t="str">
        <f t="shared" si="0"/>
        <v/>
      </c>
      <c r="M110" s="335" t="s">
        <v>47</v>
      </c>
      <c r="N110" s="223"/>
    </row>
    <row r="111" spans="1:18" ht="18" customHeight="1">
      <c r="B111" s="38">
        <v>2306</v>
      </c>
      <c r="C111" s="38">
        <v>80</v>
      </c>
      <c r="D111" s="40" t="s">
        <v>31</v>
      </c>
      <c r="E111" s="141" t="s">
        <v>1048</v>
      </c>
      <c r="F111" s="680"/>
      <c r="G111" s="38" t="s">
        <v>1015</v>
      </c>
      <c r="H111" s="38" t="s">
        <v>81</v>
      </c>
      <c r="I111" s="157"/>
      <c r="J111" s="241">
        <v>2</v>
      </c>
      <c r="K111" s="84">
        <v>2000</v>
      </c>
      <c r="L111" s="86" t="str">
        <f t="shared" si="0"/>
        <v/>
      </c>
      <c r="M111" s="346" t="s">
        <v>47</v>
      </c>
      <c r="N111" s="88"/>
    </row>
    <row r="112" spans="1:18" ht="18" customHeight="1">
      <c r="A112" s="8"/>
      <c r="B112" s="64">
        <v>2403</v>
      </c>
      <c r="C112" s="20" t="s">
        <v>608</v>
      </c>
      <c r="D112" s="26" t="s">
        <v>36</v>
      </c>
      <c r="E112" s="150" t="s">
        <v>1052</v>
      </c>
      <c r="F112" s="722" t="s">
        <v>1514</v>
      </c>
      <c r="G112" s="64" t="s">
        <v>635</v>
      </c>
      <c r="H112" s="64" t="s">
        <v>45</v>
      </c>
      <c r="I112" s="260"/>
      <c r="J112" s="424">
        <v>2</v>
      </c>
      <c r="K112" s="102">
        <v>1500</v>
      </c>
      <c r="L112" s="198" t="str">
        <f t="shared" si="0"/>
        <v/>
      </c>
      <c r="M112" s="156" t="s">
        <v>47</v>
      </c>
      <c r="N112" s="79"/>
      <c r="R112" s="17"/>
    </row>
    <row r="113" spans="1:18" ht="18" customHeight="1">
      <c r="A113" s="8"/>
      <c r="B113" s="100">
        <v>2403</v>
      </c>
      <c r="C113" s="37" t="s">
        <v>608</v>
      </c>
      <c r="D113" s="41" t="s">
        <v>48</v>
      </c>
      <c r="E113" s="100" t="s">
        <v>1057</v>
      </c>
      <c r="F113" s="712"/>
      <c r="G113" s="100" t="s">
        <v>635</v>
      </c>
      <c r="H113" s="100" t="s">
        <v>54</v>
      </c>
      <c r="I113" s="151"/>
      <c r="J113" s="358">
        <v>2</v>
      </c>
      <c r="K113" s="137">
        <v>1500</v>
      </c>
      <c r="L113" s="128" t="str">
        <f t="shared" si="0"/>
        <v/>
      </c>
      <c r="M113" s="298" t="s">
        <v>47</v>
      </c>
      <c r="N113" s="223"/>
      <c r="R113" s="17"/>
    </row>
    <row r="114" spans="1:18" ht="18" customHeight="1">
      <c r="A114" s="8"/>
      <c r="B114" s="100">
        <v>2403</v>
      </c>
      <c r="C114" s="37" t="s">
        <v>608</v>
      </c>
      <c r="D114" s="41" t="s">
        <v>57</v>
      </c>
      <c r="E114" s="100" t="s">
        <v>1061</v>
      </c>
      <c r="F114" s="712"/>
      <c r="G114" s="100" t="s">
        <v>635</v>
      </c>
      <c r="H114" s="100" t="s">
        <v>59</v>
      </c>
      <c r="I114" s="124"/>
      <c r="J114" s="358">
        <v>2</v>
      </c>
      <c r="K114" s="137">
        <v>1700</v>
      </c>
      <c r="L114" s="174" t="str">
        <f t="shared" si="0"/>
        <v/>
      </c>
      <c r="M114" s="298" t="s">
        <v>47</v>
      </c>
      <c r="N114" s="223"/>
      <c r="R114" s="17"/>
    </row>
    <row r="115" spans="1:18" ht="18" customHeight="1">
      <c r="A115" s="8"/>
      <c r="B115" s="100">
        <v>2403</v>
      </c>
      <c r="C115" s="37" t="s">
        <v>608</v>
      </c>
      <c r="D115" s="41" t="s">
        <v>72</v>
      </c>
      <c r="E115" s="100" t="s">
        <v>1064</v>
      </c>
      <c r="F115" s="712"/>
      <c r="G115" s="100" t="s">
        <v>635</v>
      </c>
      <c r="H115" s="100" t="s">
        <v>75</v>
      </c>
      <c r="I115" s="124"/>
      <c r="J115" s="358">
        <v>2</v>
      </c>
      <c r="K115" s="137">
        <v>1700</v>
      </c>
      <c r="L115" s="188" t="str">
        <f t="shared" si="0"/>
        <v/>
      </c>
      <c r="M115" s="298" t="s">
        <v>47</v>
      </c>
      <c r="N115" s="223"/>
      <c r="R115" s="17"/>
    </row>
    <row r="116" spans="1:18" ht="18" customHeight="1">
      <c r="A116" s="8"/>
      <c r="B116" s="100">
        <v>2403</v>
      </c>
      <c r="C116" s="37" t="s">
        <v>72</v>
      </c>
      <c r="D116" s="41" t="s">
        <v>36</v>
      </c>
      <c r="E116" s="32" t="s">
        <v>1067</v>
      </c>
      <c r="F116" s="712"/>
      <c r="G116" s="100" t="s">
        <v>104</v>
      </c>
      <c r="H116" s="100" t="s">
        <v>45</v>
      </c>
      <c r="I116" s="124"/>
      <c r="J116" s="358">
        <v>2</v>
      </c>
      <c r="K116" s="137">
        <v>1500</v>
      </c>
      <c r="L116" s="128" t="str">
        <f t="shared" si="0"/>
        <v/>
      </c>
      <c r="M116" s="298" t="s">
        <v>47</v>
      </c>
      <c r="N116" s="223"/>
      <c r="R116" s="17"/>
    </row>
    <row r="117" spans="1:18" ht="18" customHeight="1">
      <c r="A117" s="8"/>
      <c r="B117" s="100">
        <v>2403</v>
      </c>
      <c r="C117" s="37" t="s">
        <v>72</v>
      </c>
      <c r="D117" s="41" t="s">
        <v>48</v>
      </c>
      <c r="E117" s="64" t="s">
        <v>1073</v>
      </c>
      <c r="F117" s="712"/>
      <c r="G117" s="100" t="s">
        <v>104</v>
      </c>
      <c r="H117" s="100" t="s">
        <v>54</v>
      </c>
      <c r="I117" s="355"/>
      <c r="J117" s="358">
        <v>2</v>
      </c>
      <c r="K117" s="137">
        <v>1500</v>
      </c>
      <c r="L117" s="198" t="str">
        <f t="shared" si="0"/>
        <v/>
      </c>
      <c r="M117" s="298" t="s">
        <v>47</v>
      </c>
      <c r="N117" s="223"/>
      <c r="R117" s="17"/>
    </row>
    <row r="118" spans="1:18" ht="18" customHeight="1">
      <c r="A118" s="8"/>
      <c r="B118" s="100">
        <v>2403</v>
      </c>
      <c r="C118" s="41" t="s">
        <v>72</v>
      </c>
      <c r="D118" s="41" t="s">
        <v>57</v>
      </c>
      <c r="E118" s="100" t="s">
        <v>1075</v>
      </c>
      <c r="F118" s="712"/>
      <c r="G118" s="100" t="s">
        <v>104</v>
      </c>
      <c r="H118" s="100" t="s">
        <v>59</v>
      </c>
      <c r="I118" s="151"/>
      <c r="J118" s="358">
        <v>2</v>
      </c>
      <c r="K118" s="137">
        <v>1700</v>
      </c>
      <c r="L118" s="174" t="str">
        <f t="shared" si="0"/>
        <v/>
      </c>
      <c r="M118" s="298" t="s">
        <v>47</v>
      </c>
      <c r="N118" s="223"/>
      <c r="R118" s="17"/>
    </row>
    <row r="119" spans="1:18" ht="18" customHeight="1">
      <c r="A119" s="8"/>
      <c r="B119" s="38">
        <v>2403</v>
      </c>
      <c r="C119" s="40" t="s">
        <v>72</v>
      </c>
      <c r="D119" s="40" t="s">
        <v>72</v>
      </c>
      <c r="E119" s="38" t="s">
        <v>1079</v>
      </c>
      <c r="F119" s="726"/>
      <c r="G119" s="38" t="s">
        <v>104</v>
      </c>
      <c r="H119" s="38" t="s">
        <v>75</v>
      </c>
      <c r="I119" s="157"/>
      <c r="J119" s="358">
        <v>2</v>
      </c>
      <c r="K119" s="84">
        <v>1700</v>
      </c>
      <c r="L119" s="86" t="str">
        <f t="shared" si="0"/>
        <v/>
      </c>
      <c r="M119" s="165" t="s">
        <v>47</v>
      </c>
      <c r="N119" s="88"/>
      <c r="R119" s="17"/>
    </row>
    <row r="120" spans="1:18" ht="18" customHeight="1">
      <c r="A120" s="8"/>
      <c r="B120" s="22">
        <v>2402</v>
      </c>
      <c r="C120" s="25" t="s">
        <v>608</v>
      </c>
      <c r="D120" s="20" t="s">
        <v>36</v>
      </c>
      <c r="E120" s="21" t="s">
        <v>1085</v>
      </c>
      <c r="F120" s="722" t="s">
        <v>1515</v>
      </c>
      <c r="G120" s="21" t="s">
        <v>635</v>
      </c>
      <c r="H120" s="21" t="s">
        <v>45</v>
      </c>
      <c r="I120" s="225"/>
      <c r="J120" s="192">
        <v>2</v>
      </c>
      <c r="K120" s="119">
        <v>1600</v>
      </c>
      <c r="L120" s="75" t="str">
        <f t="shared" si="0"/>
        <v/>
      </c>
      <c r="M120" s="335" t="s">
        <v>47</v>
      </c>
      <c r="N120" s="93"/>
      <c r="R120" s="17"/>
    </row>
    <row r="121" spans="1:18" ht="18" customHeight="1">
      <c r="A121" s="8"/>
      <c r="B121" s="22">
        <v>2402</v>
      </c>
      <c r="C121" s="37" t="s">
        <v>608</v>
      </c>
      <c r="D121" s="37" t="s">
        <v>48</v>
      </c>
      <c r="E121" s="64" t="s">
        <v>1090</v>
      </c>
      <c r="F121" s="712"/>
      <c r="G121" s="32" t="s">
        <v>635</v>
      </c>
      <c r="H121" s="32" t="s">
        <v>54</v>
      </c>
      <c r="I121" s="151"/>
      <c r="J121" s="219">
        <v>2</v>
      </c>
      <c r="K121" s="113">
        <v>1600</v>
      </c>
      <c r="L121" s="128" t="str">
        <f t="shared" si="0"/>
        <v/>
      </c>
      <c r="M121" s="298" t="s">
        <v>47</v>
      </c>
      <c r="N121" s="223"/>
      <c r="R121" s="17"/>
    </row>
    <row r="122" spans="1:18" ht="18" customHeight="1">
      <c r="A122" s="8"/>
      <c r="B122" s="22">
        <v>2402</v>
      </c>
      <c r="C122" s="37" t="s">
        <v>608</v>
      </c>
      <c r="D122" s="37" t="s">
        <v>57</v>
      </c>
      <c r="E122" s="100" t="s">
        <v>1095</v>
      </c>
      <c r="F122" s="712"/>
      <c r="G122" s="32" t="s">
        <v>635</v>
      </c>
      <c r="H122" s="100" t="s">
        <v>59</v>
      </c>
      <c r="I122" s="124"/>
      <c r="J122" s="219">
        <v>2</v>
      </c>
      <c r="K122" s="113">
        <v>1600</v>
      </c>
      <c r="L122" s="174" t="str">
        <f t="shared" si="0"/>
        <v/>
      </c>
      <c r="M122" s="298" t="s">
        <v>47</v>
      </c>
      <c r="N122" s="223"/>
      <c r="R122" s="17"/>
    </row>
    <row r="123" spans="1:18" ht="18" customHeight="1">
      <c r="A123" s="8"/>
      <c r="B123" s="22">
        <v>2402</v>
      </c>
      <c r="C123" s="37" t="s">
        <v>608</v>
      </c>
      <c r="D123" s="37" t="s">
        <v>72</v>
      </c>
      <c r="E123" s="100" t="s">
        <v>1100</v>
      </c>
      <c r="F123" s="712"/>
      <c r="G123" s="32" t="s">
        <v>635</v>
      </c>
      <c r="H123" s="362" t="s">
        <v>75</v>
      </c>
      <c r="I123" s="124"/>
      <c r="J123" s="219">
        <v>2</v>
      </c>
      <c r="K123" s="113">
        <v>1600</v>
      </c>
      <c r="L123" s="128" t="str">
        <f t="shared" si="0"/>
        <v/>
      </c>
      <c r="M123" s="298" t="s">
        <v>47</v>
      </c>
      <c r="N123" s="223"/>
      <c r="R123" s="17"/>
    </row>
    <row r="124" spans="1:18" ht="18" customHeight="1">
      <c r="A124" s="8"/>
      <c r="B124" s="22">
        <v>2402</v>
      </c>
      <c r="C124" s="37" t="s">
        <v>72</v>
      </c>
      <c r="D124" s="37" t="s">
        <v>36</v>
      </c>
      <c r="E124" s="100" t="s">
        <v>1104</v>
      </c>
      <c r="F124" s="712"/>
      <c r="G124" s="32" t="s">
        <v>104</v>
      </c>
      <c r="H124" s="32" t="s">
        <v>45</v>
      </c>
      <c r="I124" s="355"/>
      <c r="J124" s="219">
        <v>2</v>
      </c>
      <c r="K124" s="113">
        <v>1600</v>
      </c>
      <c r="L124" s="128" t="str">
        <f t="shared" si="0"/>
        <v/>
      </c>
      <c r="M124" s="298" t="s">
        <v>47</v>
      </c>
      <c r="N124" s="223"/>
      <c r="R124" s="17"/>
    </row>
    <row r="125" spans="1:18" ht="18" customHeight="1">
      <c r="A125" s="8"/>
      <c r="B125" s="22">
        <v>2402</v>
      </c>
      <c r="C125" s="37" t="s">
        <v>72</v>
      </c>
      <c r="D125" s="37" t="s">
        <v>48</v>
      </c>
      <c r="E125" s="32" t="s">
        <v>1110</v>
      </c>
      <c r="F125" s="712"/>
      <c r="G125" s="32" t="s">
        <v>104</v>
      </c>
      <c r="H125" s="32" t="s">
        <v>54</v>
      </c>
      <c r="I125" s="355"/>
      <c r="J125" s="219">
        <v>2</v>
      </c>
      <c r="K125" s="113">
        <v>1600</v>
      </c>
      <c r="L125" s="128" t="str">
        <f t="shared" si="0"/>
        <v/>
      </c>
      <c r="M125" s="298" t="s">
        <v>47</v>
      </c>
      <c r="N125" s="223"/>
      <c r="R125" s="17"/>
    </row>
    <row r="126" spans="1:18" ht="18" customHeight="1">
      <c r="A126" s="8"/>
      <c r="B126" s="22">
        <v>2402</v>
      </c>
      <c r="C126" s="41" t="s">
        <v>72</v>
      </c>
      <c r="D126" s="41" t="s">
        <v>57</v>
      </c>
      <c r="E126" s="32" t="s">
        <v>1116</v>
      </c>
      <c r="F126" s="712"/>
      <c r="G126" s="32" t="s">
        <v>104</v>
      </c>
      <c r="H126" s="100" t="s">
        <v>59</v>
      </c>
      <c r="I126" s="355"/>
      <c r="J126" s="219">
        <v>2</v>
      </c>
      <c r="K126" s="113">
        <v>1600</v>
      </c>
      <c r="L126" s="128" t="str">
        <f t="shared" si="0"/>
        <v/>
      </c>
      <c r="M126" s="298" t="s">
        <v>47</v>
      </c>
      <c r="N126" s="223"/>
      <c r="R126" s="17"/>
    </row>
    <row r="127" spans="1:18" ht="18" customHeight="1">
      <c r="A127" s="8"/>
      <c r="B127" s="38">
        <v>2402</v>
      </c>
      <c r="C127" s="40" t="s">
        <v>72</v>
      </c>
      <c r="D127" s="40" t="s">
        <v>72</v>
      </c>
      <c r="E127" s="74" t="s">
        <v>1126</v>
      </c>
      <c r="F127" s="726"/>
      <c r="G127" s="38" t="s">
        <v>104</v>
      </c>
      <c r="H127" s="96" t="s">
        <v>75</v>
      </c>
      <c r="I127" s="157"/>
      <c r="J127" s="309">
        <v>2</v>
      </c>
      <c r="K127" s="84">
        <v>1600</v>
      </c>
      <c r="L127" s="86" t="str">
        <f t="shared" si="0"/>
        <v/>
      </c>
      <c r="M127" s="165" t="s">
        <v>47</v>
      </c>
      <c r="N127" s="340"/>
      <c r="R127" s="17"/>
    </row>
    <row r="128" spans="1:18" ht="27" customHeight="1">
      <c r="B128" s="11"/>
      <c r="C128" s="11"/>
      <c r="D128" s="11"/>
      <c r="E128" s="11"/>
      <c r="F128" s="11"/>
      <c r="G128" s="11"/>
      <c r="H128" s="11"/>
      <c r="I128" s="11"/>
      <c r="J128" s="11"/>
      <c r="K128" s="428"/>
      <c r="L128" s="428"/>
      <c r="M128" s="429"/>
      <c r="N128" s="213">
        <f>SUM(N7:N127)</f>
        <v>0</v>
      </c>
    </row>
    <row r="129" spans="1:16" ht="15.75" customHeight="1">
      <c r="F129" s="206"/>
      <c r="K129" s="428"/>
      <c r="L129" s="428"/>
      <c r="M129" s="429"/>
      <c r="N129" s="8"/>
    </row>
    <row r="130" spans="1:16" ht="15.75" customHeight="1">
      <c r="A130" s="1"/>
      <c r="B130" s="1" t="s">
        <v>255</v>
      </c>
      <c r="C130" s="214"/>
      <c r="D130" s="214"/>
      <c r="E130" s="1"/>
      <c r="F130" s="1"/>
      <c r="G130" s="1"/>
      <c r="H130" s="215"/>
      <c r="I130" s="1"/>
      <c r="J130" s="1"/>
      <c r="K130" s="216"/>
      <c r="L130" s="216"/>
      <c r="M130" s="371"/>
      <c r="N130" s="8"/>
      <c r="O130" s="1"/>
      <c r="P130" s="1"/>
    </row>
    <row r="131" spans="1:16" ht="15.75" customHeight="1">
      <c r="A131" s="1"/>
      <c r="B131" s="685"/>
      <c r="C131" s="686"/>
      <c r="D131" s="686"/>
      <c r="E131" s="686"/>
      <c r="F131" s="686"/>
      <c r="G131" s="686"/>
      <c r="H131" s="686"/>
      <c r="I131" s="686"/>
      <c r="J131" s="686"/>
      <c r="K131" s="686"/>
      <c r="L131" s="686"/>
      <c r="M131" s="686"/>
      <c r="N131" s="687"/>
      <c r="O131" s="1"/>
      <c r="P131" s="1"/>
    </row>
    <row r="132" spans="1:16" ht="15.75" customHeight="1">
      <c r="A132" s="1"/>
      <c r="B132" s="688"/>
      <c r="C132" s="689"/>
      <c r="D132" s="689"/>
      <c r="E132" s="689"/>
      <c r="F132" s="689"/>
      <c r="G132" s="689"/>
      <c r="H132" s="689"/>
      <c r="I132" s="689"/>
      <c r="J132" s="689"/>
      <c r="K132" s="689"/>
      <c r="L132" s="689"/>
      <c r="M132" s="689"/>
      <c r="N132" s="690"/>
      <c r="O132" s="1"/>
      <c r="P132" s="1"/>
    </row>
    <row r="133" spans="1:16" ht="23.25" customHeight="1">
      <c r="A133" s="1"/>
      <c r="B133" s="691"/>
      <c r="C133" s="692"/>
      <c r="D133" s="692"/>
      <c r="E133" s="692"/>
      <c r="F133" s="692"/>
      <c r="G133" s="692"/>
      <c r="H133" s="692"/>
      <c r="I133" s="692"/>
      <c r="J133" s="692"/>
      <c r="K133" s="692"/>
      <c r="L133" s="692"/>
      <c r="M133" s="692"/>
      <c r="N133" s="693"/>
      <c r="O133" s="1"/>
      <c r="P133" s="1"/>
    </row>
    <row r="134" spans="1:16" ht="15.75" customHeight="1">
      <c r="A134" s="1"/>
      <c r="B134" s="1"/>
      <c r="C134" s="214"/>
      <c r="D134" s="214"/>
      <c r="E134" s="1"/>
      <c r="F134" s="1"/>
      <c r="G134" s="1"/>
      <c r="H134" s="215"/>
      <c r="I134" s="1"/>
      <c r="J134" s="1"/>
      <c r="K134" s="216"/>
      <c r="L134" s="216"/>
      <c r="M134" s="371"/>
      <c r="N134" s="8"/>
      <c r="O134" s="1"/>
      <c r="P134" s="1"/>
    </row>
    <row r="135" spans="1:16" ht="15.75" customHeight="1">
      <c r="A135" s="1"/>
      <c r="B135" s="82" t="s">
        <v>1139</v>
      </c>
      <c r="C135" s="82"/>
      <c r="D135" s="82"/>
      <c r="E135" s="82"/>
      <c r="F135" s="82"/>
      <c r="G135" s="82"/>
      <c r="H135" s="82"/>
      <c r="I135" s="82"/>
      <c r="J135" s="82"/>
      <c r="K135" s="216"/>
      <c r="L135" s="216"/>
      <c r="M135" s="371"/>
      <c r="N135" s="8"/>
      <c r="O135" s="1"/>
      <c r="P135" s="1"/>
    </row>
    <row r="136" spans="1:16" ht="15.75" customHeight="1">
      <c r="A136" s="1"/>
      <c r="B136" s="82" t="s">
        <v>274</v>
      </c>
      <c r="C136" s="82"/>
      <c r="D136" s="82"/>
      <c r="E136" s="82"/>
      <c r="F136" s="82"/>
      <c r="G136" s="82"/>
      <c r="H136" s="82"/>
      <c r="I136" s="82"/>
      <c r="J136" s="82"/>
      <c r="K136" s="216"/>
      <c r="L136" s="216"/>
      <c r="M136" s="371"/>
      <c r="N136" s="8"/>
      <c r="O136" s="1"/>
      <c r="P136" s="1"/>
    </row>
    <row r="137" spans="1:16" ht="15.75" customHeight="1">
      <c r="A137" s="1"/>
      <c r="B137" s="82" t="s">
        <v>277</v>
      </c>
      <c r="C137" s="82"/>
      <c r="D137" s="82"/>
      <c r="E137" s="82"/>
      <c r="F137" s="82"/>
      <c r="G137" s="82"/>
      <c r="H137" s="82"/>
      <c r="I137" s="82"/>
      <c r="J137" s="82"/>
      <c r="K137" s="216"/>
      <c r="L137" s="216"/>
      <c r="M137" s="371"/>
      <c r="N137" s="8"/>
      <c r="O137" s="1"/>
      <c r="P137" s="1"/>
    </row>
    <row r="138" spans="1:16" ht="15.75" customHeight="1">
      <c r="A138" s="1"/>
      <c r="B138" s="1"/>
      <c r="C138" s="214"/>
      <c r="D138" s="214"/>
      <c r="E138" s="1"/>
      <c r="F138" s="1"/>
      <c r="G138" s="1"/>
      <c r="H138" s="215"/>
      <c r="I138" s="1"/>
      <c r="J138" s="1"/>
      <c r="K138" s="216"/>
      <c r="L138" s="216"/>
      <c r="M138" s="371"/>
      <c r="N138" s="8"/>
      <c r="O138" s="1"/>
      <c r="P138" s="1"/>
    </row>
    <row r="139" spans="1:16" ht="15.75" customHeight="1">
      <c r="A139" s="1"/>
      <c r="D139" s="227" t="s">
        <v>285</v>
      </c>
      <c r="E139" s="11"/>
      <c r="F139" s="11"/>
      <c r="J139" s="11"/>
      <c r="M139" s="370"/>
      <c r="N139" s="8"/>
      <c r="O139" s="1"/>
      <c r="P139" s="1"/>
    </row>
    <row r="140" spans="1:16" ht="15.75" customHeight="1">
      <c r="A140" s="1"/>
      <c r="D140" s="228" t="s">
        <v>287</v>
      </c>
      <c r="E140" s="229"/>
      <c r="F140" s="229"/>
      <c r="H140" s="230" t="s">
        <v>290</v>
      </c>
      <c r="I140" s="232"/>
      <c r="J140" s="229"/>
      <c r="M140" s="370"/>
      <c r="N140" s="8"/>
      <c r="O140" s="1"/>
      <c r="P140" s="1"/>
    </row>
    <row r="141" spans="1:16" ht="15.75" customHeight="1">
      <c r="A141" s="1"/>
      <c r="D141" s="82"/>
      <c r="E141" s="11"/>
      <c r="F141" s="11"/>
      <c r="G141" s="11"/>
      <c r="H141" s="11"/>
      <c r="I141" s="216"/>
      <c r="J141" s="1"/>
      <c r="K141" s="1"/>
      <c r="L141" s="1"/>
      <c r="M141" s="381"/>
      <c r="N141" s="1"/>
      <c r="O141" s="1"/>
    </row>
    <row r="142" spans="1:16" ht="15.75" customHeight="1">
      <c r="A142" s="1"/>
      <c r="D142" s="233"/>
      <c r="E142" s="11"/>
      <c r="F142" s="234" t="s">
        <v>297</v>
      </c>
      <c r="G142" s="11"/>
      <c r="H142" s="11"/>
      <c r="I142" s="216"/>
      <c r="J142" s="1"/>
      <c r="K142" s="1"/>
      <c r="L142" s="1"/>
      <c r="M142" s="381"/>
      <c r="N142" s="1"/>
      <c r="O142" s="1"/>
    </row>
    <row r="143" spans="1:16" ht="15.75" customHeight="1">
      <c r="F143" s="206"/>
      <c r="K143" s="428"/>
      <c r="L143" s="428"/>
      <c r="M143" s="429"/>
      <c r="N143" s="8"/>
    </row>
    <row r="144" spans="1:16" ht="15.75" customHeight="1">
      <c r="F144" s="206"/>
      <c r="K144" s="428"/>
      <c r="L144" s="428"/>
      <c r="M144" s="429"/>
      <c r="N144" s="8"/>
    </row>
    <row r="145" spans="13:14" ht="15.75" customHeight="1">
      <c r="M145" s="370"/>
      <c r="N145" s="8"/>
    </row>
    <row r="146" spans="13:14" ht="15.75" customHeight="1">
      <c r="M146" s="370"/>
      <c r="N146" s="8"/>
    </row>
    <row r="147" spans="13:14" ht="15.75" customHeight="1">
      <c r="M147" s="370"/>
      <c r="N147" s="8"/>
    </row>
    <row r="148" spans="13:14" ht="15.75" customHeight="1">
      <c r="M148" s="370"/>
      <c r="N148" s="8"/>
    </row>
    <row r="149" spans="13:14" ht="15.75" customHeight="1">
      <c r="M149" s="370"/>
      <c r="N149" s="8"/>
    </row>
    <row r="150" spans="13:14" ht="15.75" customHeight="1">
      <c r="M150" s="370"/>
      <c r="N150" s="8"/>
    </row>
    <row r="151" spans="13:14" ht="15.75" customHeight="1">
      <c r="M151" s="370"/>
      <c r="N151" s="8"/>
    </row>
    <row r="152" spans="13:14" ht="15.75" customHeight="1">
      <c r="M152" s="370"/>
      <c r="N152" s="8"/>
    </row>
    <row r="153" spans="13:14" ht="15.75" customHeight="1">
      <c r="M153" s="370"/>
      <c r="N153" s="8"/>
    </row>
    <row r="154" spans="13:14" ht="15.75" customHeight="1">
      <c r="M154" s="370"/>
      <c r="N154" s="8"/>
    </row>
    <row r="155" spans="13:14" ht="15.75" customHeight="1">
      <c r="M155" s="370"/>
      <c r="N155" s="8"/>
    </row>
    <row r="156" spans="13:14" ht="15.75" customHeight="1">
      <c r="M156" s="370"/>
      <c r="N156" s="8"/>
    </row>
    <row r="157" spans="13:14" ht="15.75" customHeight="1">
      <c r="M157" s="370"/>
      <c r="N157" s="8"/>
    </row>
    <row r="158" spans="13:14" ht="15.75" customHeight="1">
      <c r="M158" s="370"/>
      <c r="N158" s="8"/>
    </row>
    <row r="159" spans="13:14" ht="15.75" customHeight="1">
      <c r="M159" s="370"/>
      <c r="N159" s="8"/>
    </row>
    <row r="160" spans="13:14" ht="15.75" customHeight="1">
      <c r="M160" s="370"/>
      <c r="N160" s="8"/>
    </row>
    <row r="161" spans="13:14" ht="15.75" customHeight="1">
      <c r="M161" s="370"/>
      <c r="N161" s="8"/>
    </row>
    <row r="162" spans="13:14" ht="15.75" customHeight="1">
      <c r="M162" s="370"/>
      <c r="N162" s="8"/>
    </row>
    <row r="163" spans="13:14" ht="15.75" customHeight="1">
      <c r="M163" s="370"/>
      <c r="N163" s="8"/>
    </row>
    <row r="164" spans="13:14" ht="15.75" customHeight="1">
      <c r="M164" s="370"/>
      <c r="N164" s="8"/>
    </row>
    <row r="165" spans="13:14" ht="15.75" customHeight="1">
      <c r="M165" s="370"/>
      <c r="N165" s="8"/>
    </row>
    <row r="166" spans="13:14" ht="15.75" customHeight="1">
      <c r="M166" s="370"/>
      <c r="N166" s="8"/>
    </row>
    <row r="167" spans="13:14" ht="15.75" customHeight="1">
      <c r="M167" s="370"/>
      <c r="N167" s="8"/>
    </row>
    <row r="168" spans="13:14" ht="15.75" customHeight="1">
      <c r="M168" s="370"/>
      <c r="N168" s="8"/>
    </row>
    <row r="169" spans="13:14" ht="15.75" customHeight="1">
      <c r="M169" s="370"/>
      <c r="N169" s="8"/>
    </row>
    <row r="170" spans="13:14" ht="15.75" customHeight="1">
      <c r="M170" s="370"/>
      <c r="N170" s="8"/>
    </row>
    <row r="171" spans="13:14" ht="15.75" customHeight="1">
      <c r="M171" s="370"/>
      <c r="N171" s="8"/>
    </row>
    <row r="172" spans="13:14" ht="15.75" customHeight="1">
      <c r="M172" s="370"/>
      <c r="N172" s="8"/>
    </row>
    <row r="173" spans="13:14" ht="15.75" customHeight="1">
      <c r="M173" s="370"/>
      <c r="N173" s="8"/>
    </row>
    <row r="174" spans="13:14" ht="15.75" customHeight="1">
      <c r="M174" s="370"/>
      <c r="N174" s="8"/>
    </row>
    <row r="175" spans="13:14" ht="15.75" customHeight="1">
      <c r="M175" s="370"/>
      <c r="N175" s="8"/>
    </row>
    <row r="176" spans="13:14" ht="15.75" customHeight="1">
      <c r="M176" s="370"/>
      <c r="N176" s="8"/>
    </row>
    <row r="177" spans="13:14" ht="15.75" customHeight="1">
      <c r="M177" s="370"/>
      <c r="N177" s="8"/>
    </row>
    <row r="178" spans="13:14" ht="15.75" customHeight="1">
      <c r="M178" s="370"/>
      <c r="N178" s="8"/>
    </row>
    <row r="179" spans="13:14" ht="15.75" customHeight="1">
      <c r="M179" s="370"/>
      <c r="N179" s="8"/>
    </row>
    <row r="180" spans="13:14" ht="15.75" customHeight="1">
      <c r="M180" s="370"/>
      <c r="N180" s="8"/>
    </row>
    <row r="181" spans="13:14" ht="15.75" customHeight="1">
      <c r="M181" s="370"/>
      <c r="N181" s="8"/>
    </row>
    <row r="182" spans="13:14" ht="15.75" customHeight="1">
      <c r="M182" s="370"/>
      <c r="N182" s="8"/>
    </row>
    <row r="183" spans="13:14" ht="15.75" customHeight="1">
      <c r="M183" s="370"/>
      <c r="N183" s="8"/>
    </row>
    <row r="184" spans="13:14" ht="15.75" customHeight="1">
      <c r="M184" s="370"/>
      <c r="N184" s="8"/>
    </row>
    <row r="185" spans="13:14" ht="15.75" customHeight="1">
      <c r="M185" s="370"/>
      <c r="N185" s="8"/>
    </row>
    <row r="186" spans="13:14" ht="15.75" customHeight="1">
      <c r="M186" s="370"/>
      <c r="N186" s="8"/>
    </row>
    <row r="187" spans="13:14" ht="15.75" customHeight="1">
      <c r="M187" s="370"/>
      <c r="N187" s="8"/>
    </row>
    <row r="188" spans="13:14" ht="15.75" customHeight="1">
      <c r="M188" s="370"/>
      <c r="N188" s="8"/>
    </row>
    <row r="189" spans="13:14" ht="15.75" customHeight="1">
      <c r="M189" s="370"/>
      <c r="N189" s="8"/>
    </row>
    <row r="190" spans="13:14" ht="15.75" customHeight="1">
      <c r="M190" s="370"/>
      <c r="N190" s="8"/>
    </row>
    <row r="191" spans="13:14" ht="15.75" customHeight="1">
      <c r="M191" s="370"/>
      <c r="N191" s="8"/>
    </row>
    <row r="192" spans="13:14" ht="15.75" customHeight="1">
      <c r="M192" s="370"/>
      <c r="N192" s="8"/>
    </row>
    <row r="193" spans="13:14" ht="15.75" customHeight="1">
      <c r="M193" s="370"/>
      <c r="N193" s="8"/>
    </row>
    <row r="194" spans="13:14" ht="15.75" customHeight="1">
      <c r="M194" s="370"/>
      <c r="N194" s="8"/>
    </row>
    <row r="195" spans="13:14" ht="15.75" customHeight="1">
      <c r="M195" s="370"/>
      <c r="N195" s="8"/>
    </row>
    <row r="196" spans="13:14" ht="15.75" customHeight="1">
      <c r="M196" s="370"/>
      <c r="N196" s="8"/>
    </row>
    <row r="197" spans="13:14" ht="15.75" customHeight="1">
      <c r="M197" s="370"/>
      <c r="N197" s="8"/>
    </row>
    <row r="198" spans="13:14" ht="15.75" customHeight="1">
      <c r="M198" s="370"/>
      <c r="N198" s="8"/>
    </row>
    <row r="199" spans="13:14" ht="15.75" customHeight="1">
      <c r="M199" s="370"/>
      <c r="N199" s="8"/>
    </row>
    <row r="200" spans="13:14" ht="15.75" customHeight="1">
      <c r="M200" s="370"/>
      <c r="N200" s="8"/>
    </row>
    <row r="201" spans="13:14" ht="15.75" customHeight="1">
      <c r="M201" s="370"/>
      <c r="N201" s="8"/>
    </row>
    <row r="202" spans="13:14" ht="15.75" customHeight="1">
      <c r="M202" s="370"/>
      <c r="N202" s="8"/>
    </row>
    <row r="203" spans="13:14" ht="15.75" customHeight="1">
      <c r="M203" s="370"/>
      <c r="N203" s="8"/>
    </row>
    <row r="204" spans="13:14" ht="15.75" customHeight="1">
      <c r="M204" s="370"/>
      <c r="N204" s="8"/>
    </row>
    <row r="205" spans="13:14" ht="15.75" customHeight="1">
      <c r="M205" s="370"/>
      <c r="N205" s="8"/>
    </row>
    <row r="206" spans="13:14" ht="15.75" customHeight="1">
      <c r="M206" s="370"/>
      <c r="N206" s="8"/>
    </row>
    <row r="207" spans="13:14" ht="15.75" customHeight="1">
      <c r="M207" s="370"/>
      <c r="N207" s="8"/>
    </row>
    <row r="208" spans="13:14" ht="15.75" customHeight="1">
      <c r="M208" s="370"/>
      <c r="N208" s="8"/>
    </row>
    <row r="209" spans="13:14" ht="15.75" customHeight="1">
      <c r="M209" s="370"/>
      <c r="N209" s="8"/>
    </row>
    <row r="210" spans="13:14" ht="15.75" customHeight="1">
      <c r="M210" s="370"/>
      <c r="N210" s="8"/>
    </row>
    <row r="211" spans="13:14" ht="15.75" customHeight="1">
      <c r="M211" s="370"/>
      <c r="N211" s="8"/>
    </row>
    <row r="212" spans="13:14" ht="15.75" customHeight="1">
      <c r="M212" s="370"/>
      <c r="N212" s="8"/>
    </row>
    <row r="213" spans="13:14" ht="15.75" customHeight="1">
      <c r="M213" s="370"/>
      <c r="N213" s="8"/>
    </row>
    <row r="214" spans="13:14" ht="15.75" customHeight="1">
      <c r="M214" s="370"/>
      <c r="N214" s="8"/>
    </row>
    <row r="215" spans="13:14" ht="15.75" customHeight="1">
      <c r="M215" s="370"/>
      <c r="N215" s="8"/>
    </row>
    <row r="216" spans="13:14" ht="15.75" customHeight="1">
      <c r="M216" s="370"/>
      <c r="N216" s="8"/>
    </row>
    <row r="217" spans="13:14" ht="15.75" customHeight="1">
      <c r="M217" s="370"/>
      <c r="N217" s="8"/>
    </row>
    <row r="218" spans="13:14" ht="15.75" customHeight="1">
      <c r="M218" s="370"/>
      <c r="N218" s="8"/>
    </row>
    <row r="219" spans="13:14" ht="15.75" customHeight="1">
      <c r="M219" s="370"/>
      <c r="N219" s="8"/>
    </row>
    <row r="220" spans="13:14" ht="15.75" customHeight="1">
      <c r="M220" s="370"/>
      <c r="N220" s="8"/>
    </row>
    <row r="221" spans="13:14" ht="15.75" customHeight="1">
      <c r="M221" s="370"/>
      <c r="N221" s="8"/>
    </row>
    <row r="222" spans="13:14" ht="15.75" customHeight="1">
      <c r="M222" s="370"/>
      <c r="N222" s="8"/>
    </row>
    <row r="223" spans="13:14" ht="15.75" customHeight="1">
      <c r="M223" s="370"/>
      <c r="N223" s="8"/>
    </row>
    <row r="224" spans="13:14" ht="15.75" customHeight="1">
      <c r="M224" s="370"/>
      <c r="N224" s="8"/>
    </row>
    <row r="225" spans="13:14" ht="15.75" customHeight="1">
      <c r="M225" s="370"/>
      <c r="N225" s="8"/>
    </row>
    <row r="226" spans="13:14" ht="15.75" customHeight="1">
      <c r="M226" s="370"/>
      <c r="N226" s="8"/>
    </row>
    <row r="227" spans="13:14" ht="15.75" customHeight="1">
      <c r="M227" s="370"/>
      <c r="N227" s="8"/>
    </row>
    <row r="228" spans="13:14" ht="15.75" customHeight="1">
      <c r="M228" s="370"/>
      <c r="N228" s="8"/>
    </row>
    <row r="229" spans="13:14" ht="15.75" customHeight="1">
      <c r="M229" s="370"/>
      <c r="N229" s="8"/>
    </row>
    <row r="230" spans="13:14" ht="15.75" customHeight="1">
      <c r="M230" s="370"/>
      <c r="N230" s="8"/>
    </row>
    <row r="231" spans="13:14" ht="15.75" customHeight="1">
      <c r="M231" s="370"/>
      <c r="N231" s="8"/>
    </row>
    <row r="232" spans="13:14" ht="15.75" customHeight="1">
      <c r="M232" s="370"/>
      <c r="N232" s="8"/>
    </row>
    <row r="233" spans="13:14" ht="15.75" customHeight="1">
      <c r="M233" s="370"/>
      <c r="N233" s="8"/>
    </row>
    <row r="234" spans="13:14" ht="15.75" customHeight="1">
      <c r="M234" s="370"/>
      <c r="N234" s="8"/>
    </row>
    <row r="235" spans="13:14" ht="15.75" customHeight="1">
      <c r="M235" s="370"/>
      <c r="N235" s="8"/>
    </row>
    <row r="236" spans="13:14" ht="15.75" customHeight="1">
      <c r="M236" s="370"/>
      <c r="N236" s="8"/>
    </row>
    <row r="237" spans="13:14" ht="15.75" customHeight="1">
      <c r="M237" s="370"/>
      <c r="N237" s="8"/>
    </row>
    <row r="238" spans="13:14" ht="15.75" customHeight="1">
      <c r="M238" s="370"/>
      <c r="N238" s="8"/>
    </row>
    <row r="239" spans="13:14" ht="15.75" customHeight="1">
      <c r="M239" s="370"/>
      <c r="N239" s="8"/>
    </row>
    <row r="240" spans="13:14" ht="15.75" customHeight="1">
      <c r="M240" s="370"/>
      <c r="N240" s="8"/>
    </row>
    <row r="241" spans="13:14" ht="15.75" customHeight="1">
      <c r="M241" s="370"/>
      <c r="N241" s="8"/>
    </row>
    <row r="242" spans="13:14" ht="15.75" customHeight="1">
      <c r="M242" s="370"/>
      <c r="N242" s="8"/>
    </row>
    <row r="243" spans="13:14" ht="15.75" customHeight="1">
      <c r="M243" s="370"/>
      <c r="N243" s="8"/>
    </row>
    <row r="244" spans="13:14" ht="15.75" customHeight="1">
      <c r="M244" s="370"/>
      <c r="N244" s="8"/>
    </row>
    <row r="245" spans="13:14" ht="15.75" customHeight="1">
      <c r="M245" s="370"/>
      <c r="N245" s="8"/>
    </row>
    <row r="246" spans="13:14" ht="15.75" customHeight="1">
      <c r="M246" s="370"/>
      <c r="N246" s="8"/>
    </row>
    <row r="247" spans="13:14" ht="15.75" customHeight="1">
      <c r="M247" s="370"/>
      <c r="N247" s="8"/>
    </row>
    <row r="248" spans="13:14" ht="15.75" customHeight="1">
      <c r="M248" s="370"/>
      <c r="N248" s="8"/>
    </row>
    <row r="249" spans="13:14" ht="15.75" customHeight="1">
      <c r="M249" s="370"/>
      <c r="N249" s="8"/>
    </row>
    <row r="250" spans="13:14" ht="15.75" customHeight="1">
      <c r="M250" s="370"/>
      <c r="N250" s="8"/>
    </row>
    <row r="251" spans="13:14" ht="15.75" customHeight="1">
      <c r="M251" s="370"/>
      <c r="N251" s="8"/>
    </row>
    <row r="252" spans="13:14" ht="15.75" customHeight="1">
      <c r="M252" s="370"/>
      <c r="N252" s="8"/>
    </row>
    <row r="253" spans="13:14" ht="15.75" customHeight="1">
      <c r="M253" s="370"/>
      <c r="N253" s="8"/>
    </row>
    <row r="254" spans="13:14" ht="15.75" customHeight="1">
      <c r="M254" s="370"/>
      <c r="N254" s="8"/>
    </row>
    <row r="255" spans="13:14" ht="15.75" customHeight="1">
      <c r="M255" s="370"/>
      <c r="N255" s="8"/>
    </row>
    <row r="256" spans="13:14" ht="15.75" customHeight="1">
      <c r="M256" s="370"/>
      <c r="N256" s="8"/>
    </row>
    <row r="257" spans="13:14" ht="15.75" customHeight="1">
      <c r="M257" s="370"/>
      <c r="N257" s="8"/>
    </row>
    <row r="258" spans="13:14" ht="15.75" customHeight="1">
      <c r="M258" s="370"/>
      <c r="N258" s="8"/>
    </row>
    <row r="259" spans="13:14" ht="15.75" customHeight="1">
      <c r="M259" s="370"/>
      <c r="N259" s="8"/>
    </row>
    <row r="260" spans="13:14" ht="15.75" customHeight="1">
      <c r="M260" s="370"/>
      <c r="N260" s="8"/>
    </row>
    <row r="261" spans="13:14" ht="15.75" customHeight="1">
      <c r="M261" s="370"/>
      <c r="N261" s="8"/>
    </row>
    <row r="262" spans="13:14" ht="15.75" customHeight="1">
      <c r="M262" s="370"/>
      <c r="N262" s="8"/>
    </row>
    <row r="263" spans="13:14" ht="15.75" customHeight="1">
      <c r="M263" s="370"/>
      <c r="N263" s="8"/>
    </row>
    <row r="264" spans="13:14" ht="15.75" customHeight="1">
      <c r="M264" s="370"/>
      <c r="N264" s="8"/>
    </row>
    <row r="265" spans="13:14" ht="15.75" customHeight="1">
      <c r="M265" s="370"/>
      <c r="N265" s="8"/>
    </row>
    <row r="266" spans="13:14" ht="15.75" customHeight="1">
      <c r="M266" s="370"/>
      <c r="N266" s="8"/>
    </row>
    <row r="267" spans="13:14" ht="15.75" customHeight="1">
      <c r="M267" s="370"/>
      <c r="N267" s="8"/>
    </row>
    <row r="268" spans="13:14" ht="15.75" customHeight="1">
      <c r="M268" s="370"/>
      <c r="N268" s="8"/>
    </row>
    <row r="269" spans="13:14" ht="15.75" customHeight="1">
      <c r="M269" s="370"/>
      <c r="N269" s="8"/>
    </row>
    <row r="270" spans="13:14" ht="15.75" customHeight="1">
      <c r="M270" s="370"/>
      <c r="N270" s="8"/>
    </row>
    <row r="271" spans="13:14" ht="15.75" customHeight="1">
      <c r="M271" s="370"/>
      <c r="N271" s="8"/>
    </row>
    <row r="272" spans="13:14" ht="15.75" customHeight="1">
      <c r="M272" s="370"/>
      <c r="N272" s="8"/>
    </row>
    <row r="273" spans="13:14" ht="15.75" customHeight="1">
      <c r="M273" s="370"/>
      <c r="N273" s="8"/>
    </row>
    <row r="274" spans="13:14" ht="15.75" customHeight="1">
      <c r="M274" s="370"/>
      <c r="N274" s="8"/>
    </row>
    <row r="275" spans="13:14" ht="15.75" customHeight="1">
      <c r="M275" s="370"/>
      <c r="N275" s="8"/>
    </row>
    <row r="276" spans="13:14" ht="15.75" customHeight="1">
      <c r="M276" s="370"/>
      <c r="N276" s="8"/>
    </row>
    <row r="277" spans="13:14" ht="15.75" customHeight="1">
      <c r="M277" s="370"/>
      <c r="N277" s="8"/>
    </row>
    <row r="278" spans="13:14" ht="15.75" customHeight="1">
      <c r="M278" s="370"/>
      <c r="N278" s="8"/>
    </row>
    <row r="279" spans="13:14" ht="15.75" customHeight="1">
      <c r="M279" s="370"/>
      <c r="N279" s="8"/>
    </row>
    <row r="280" spans="13:14" ht="15.75" customHeight="1">
      <c r="M280" s="370"/>
      <c r="N280" s="8"/>
    </row>
    <row r="281" spans="13:14" ht="15.75" customHeight="1">
      <c r="M281" s="370"/>
      <c r="N281" s="8"/>
    </row>
    <row r="282" spans="13:14" ht="15.75" customHeight="1">
      <c r="M282" s="370"/>
      <c r="N282" s="8"/>
    </row>
    <row r="283" spans="13:14" ht="15.75" customHeight="1">
      <c r="M283" s="370"/>
      <c r="N283" s="8"/>
    </row>
    <row r="284" spans="13:14" ht="15.75" customHeight="1">
      <c r="M284" s="370"/>
      <c r="N284" s="8"/>
    </row>
    <row r="285" spans="13:14" ht="15.75" customHeight="1">
      <c r="M285" s="370"/>
      <c r="N285" s="8"/>
    </row>
    <row r="286" spans="13:14" ht="15.75" customHeight="1">
      <c r="M286" s="370"/>
      <c r="N286" s="8"/>
    </row>
    <row r="287" spans="13:14" ht="15.75" customHeight="1">
      <c r="M287" s="370"/>
      <c r="N287" s="8"/>
    </row>
    <row r="288" spans="13:14" ht="15.75" customHeight="1">
      <c r="M288" s="370"/>
      <c r="N288" s="8"/>
    </row>
    <row r="289" spans="13:14" ht="15.75" customHeight="1">
      <c r="M289" s="370"/>
      <c r="N289" s="8"/>
    </row>
    <row r="290" spans="13:14" ht="15.75" customHeight="1">
      <c r="M290" s="370"/>
      <c r="N290" s="8"/>
    </row>
    <row r="291" spans="13:14" ht="15.75" customHeight="1">
      <c r="M291" s="370"/>
      <c r="N291" s="8"/>
    </row>
    <row r="292" spans="13:14" ht="15.75" customHeight="1">
      <c r="M292" s="370"/>
      <c r="N292" s="8"/>
    </row>
    <row r="293" spans="13:14" ht="15.75" customHeight="1">
      <c r="M293" s="370"/>
      <c r="N293" s="8"/>
    </row>
    <row r="294" spans="13:14" ht="15.75" customHeight="1">
      <c r="M294" s="370"/>
      <c r="N294" s="8"/>
    </row>
    <row r="295" spans="13:14" ht="15.75" customHeight="1">
      <c r="M295" s="370"/>
      <c r="N295" s="8"/>
    </row>
    <row r="296" spans="13:14" ht="15.75" customHeight="1">
      <c r="M296" s="370"/>
      <c r="N296" s="8"/>
    </row>
    <row r="297" spans="13:14" ht="15.75" customHeight="1">
      <c r="M297" s="370"/>
      <c r="N297" s="8"/>
    </row>
    <row r="298" spans="13:14" ht="15.75" customHeight="1">
      <c r="M298" s="370"/>
      <c r="N298" s="8"/>
    </row>
    <row r="299" spans="13:14" ht="15.75" customHeight="1">
      <c r="M299" s="370"/>
      <c r="N299" s="8"/>
    </row>
    <row r="300" spans="13:14" ht="15.75" customHeight="1">
      <c r="M300" s="370"/>
      <c r="N300" s="8"/>
    </row>
    <row r="301" spans="13:14" ht="15.75" customHeight="1">
      <c r="M301" s="370"/>
      <c r="N301" s="8"/>
    </row>
    <row r="302" spans="13:14" ht="15.75" customHeight="1">
      <c r="M302" s="370"/>
      <c r="N302" s="8"/>
    </row>
    <row r="303" spans="13:14" ht="15.75" customHeight="1">
      <c r="M303" s="370"/>
      <c r="N303" s="8"/>
    </row>
    <row r="304" spans="13:14" ht="15.75" customHeight="1">
      <c r="M304" s="370"/>
      <c r="N304" s="8"/>
    </row>
    <row r="305" spans="13:14" ht="15.75" customHeight="1">
      <c r="M305" s="370"/>
      <c r="N305" s="8"/>
    </row>
    <row r="306" spans="13:14" ht="15.75" customHeight="1">
      <c r="M306" s="370"/>
      <c r="N306" s="8"/>
    </row>
    <row r="307" spans="13:14" ht="15.75" customHeight="1">
      <c r="M307" s="370"/>
      <c r="N307" s="8"/>
    </row>
    <row r="308" spans="13:14" ht="15.75" customHeight="1">
      <c r="M308" s="370"/>
      <c r="N308" s="8"/>
    </row>
    <row r="309" spans="13:14" ht="15.75" customHeight="1">
      <c r="M309" s="370"/>
      <c r="N309" s="8"/>
    </row>
    <row r="310" spans="13:14" ht="15.75" customHeight="1">
      <c r="M310" s="370"/>
      <c r="N310" s="8"/>
    </row>
    <row r="311" spans="13:14" ht="15.75" customHeight="1">
      <c r="M311" s="370"/>
      <c r="N311" s="8"/>
    </row>
    <row r="312" spans="13:14" ht="15.75" customHeight="1">
      <c r="M312" s="370"/>
      <c r="N312" s="8"/>
    </row>
    <row r="313" spans="13:14" ht="15.75" customHeight="1">
      <c r="M313" s="370"/>
      <c r="N313" s="8"/>
    </row>
    <row r="314" spans="13:14" ht="15.75" customHeight="1">
      <c r="M314" s="370"/>
      <c r="N314" s="8"/>
    </row>
    <row r="315" spans="13:14" ht="15.75" customHeight="1">
      <c r="M315" s="370"/>
      <c r="N315" s="8"/>
    </row>
    <row r="316" spans="13:14" ht="15.75" customHeight="1">
      <c r="M316" s="370"/>
      <c r="N316" s="8"/>
    </row>
    <row r="317" spans="13:14" ht="15.75" customHeight="1">
      <c r="M317" s="370"/>
      <c r="N317" s="8"/>
    </row>
    <row r="318" spans="13:14" ht="15.75" customHeight="1">
      <c r="M318" s="370"/>
      <c r="N318" s="8"/>
    </row>
    <row r="319" spans="13:14" ht="15.75" customHeight="1">
      <c r="M319" s="370"/>
      <c r="N319" s="8"/>
    </row>
    <row r="320" spans="13:14" ht="15.75" customHeight="1">
      <c r="M320" s="370"/>
      <c r="N320" s="8"/>
    </row>
    <row r="321" spans="13:14" ht="15.75" customHeight="1">
      <c r="M321" s="370"/>
      <c r="N321" s="8"/>
    </row>
    <row r="322" spans="13:14" ht="15.75" customHeight="1">
      <c r="M322" s="370"/>
      <c r="N322" s="8"/>
    </row>
    <row r="323" spans="13:14" ht="15.75" customHeight="1">
      <c r="M323" s="370"/>
      <c r="N323" s="8"/>
    </row>
    <row r="324" spans="13:14" ht="15.75" customHeight="1">
      <c r="M324" s="370"/>
      <c r="N324" s="8"/>
    </row>
    <row r="325" spans="13:14" ht="15.75" customHeight="1">
      <c r="M325" s="370"/>
      <c r="N325" s="8"/>
    </row>
    <row r="326" spans="13:14" ht="15.75" customHeight="1">
      <c r="M326" s="370"/>
      <c r="N326" s="8"/>
    </row>
    <row r="327" spans="13:14" ht="15.75" customHeight="1">
      <c r="M327" s="370"/>
      <c r="N327" s="8"/>
    </row>
    <row r="328" spans="13:14" ht="15.75" customHeight="1">
      <c r="M328" s="370"/>
      <c r="N328" s="8"/>
    </row>
    <row r="329" spans="13:14" ht="15.75" customHeight="1">
      <c r="M329" s="370"/>
      <c r="N329" s="8"/>
    </row>
    <row r="330" spans="13:14" ht="15.75" customHeight="1">
      <c r="M330" s="370"/>
      <c r="N330" s="8"/>
    </row>
    <row r="331" spans="13:14" ht="15.75" customHeight="1">
      <c r="M331" s="370"/>
      <c r="N331" s="8"/>
    </row>
    <row r="332" spans="13:14" ht="15.75" customHeight="1">
      <c r="M332" s="370"/>
      <c r="N332" s="8"/>
    </row>
    <row r="333" spans="13:14" ht="15.75" customHeight="1">
      <c r="M333" s="370"/>
      <c r="N333" s="8"/>
    </row>
    <row r="334" spans="13:14" ht="15.75" customHeight="1">
      <c r="M334" s="370"/>
      <c r="N334" s="8"/>
    </row>
    <row r="335" spans="13:14" ht="15.75" customHeight="1">
      <c r="M335" s="370"/>
      <c r="N335" s="8"/>
    </row>
    <row r="336" spans="13:14" ht="15.75" customHeight="1">
      <c r="M336" s="370"/>
      <c r="N336" s="8"/>
    </row>
    <row r="337" spans="13:14" ht="15.75" customHeight="1">
      <c r="M337" s="370"/>
      <c r="N337" s="8"/>
    </row>
    <row r="338" spans="13:14" ht="15.75" customHeight="1">
      <c r="M338" s="370"/>
      <c r="N338" s="8"/>
    </row>
    <row r="339" spans="13:14" ht="15.75" customHeight="1">
      <c r="M339" s="370"/>
      <c r="N339" s="8"/>
    </row>
    <row r="340" spans="13:14" ht="15.75" customHeight="1">
      <c r="M340" s="370"/>
      <c r="N340" s="8"/>
    </row>
    <row r="341" spans="13:14" ht="15.75" customHeight="1">
      <c r="M341" s="370"/>
      <c r="N341" s="8"/>
    </row>
    <row r="342" spans="13:14" ht="15.75" customHeight="1">
      <c r="M342" s="370"/>
      <c r="N342" s="8"/>
    </row>
    <row r="343" spans="13:14" ht="15.75" customHeight="1">
      <c r="M343" s="370"/>
      <c r="N343" s="8"/>
    </row>
    <row r="344" spans="13:14" ht="15.75" customHeight="1">
      <c r="M344" s="370"/>
      <c r="N344" s="8"/>
    </row>
    <row r="345" spans="13:14" ht="15.75" customHeight="1">
      <c r="M345" s="370"/>
      <c r="N345" s="8"/>
    </row>
    <row r="346" spans="13:14" ht="15.75" customHeight="1">
      <c r="M346" s="370"/>
      <c r="N346" s="8"/>
    </row>
    <row r="347" spans="13:14" ht="15.75" customHeight="1">
      <c r="M347" s="370"/>
      <c r="N347" s="8"/>
    </row>
    <row r="348" spans="13:14" ht="15.75" customHeight="1">
      <c r="M348" s="370"/>
      <c r="N348" s="8"/>
    </row>
    <row r="349" spans="13:14" ht="15.75" customHeight="1">
      <c r="M349" s="370"/>
      <c r="N349" s="8"/>
    </row>
    <row r="350" spans="13:14" ht="15.75" customHeight="1">
      <c r="M350" s="370"/>
      <c r="N350" s="8"/>
    </row>
    <row r="351" spans="13:14" ht="15.75" customHeight="1">
      <c r="M351" s="370"/>
      <c r="N351" s="8"/>
    </row>
    <row r="352" spans="13:14" ht="15.75" customHeight="1">
      <c r="M352" s="370"/>
      <c r="N352" s="8"/>
    </row>
    <row r="353" spans="13:14" ht="15.75" customHeight="1">
      <c r="M353" s="370"/>
      <c r="N353" s="8"/>
    </row>
    <row r="354" spans="13:14" ht="15.75" customHeight="1">
      <c r="M354" s="370"/>
      <c r="N354" s="8"/>
    </row>
    <row r="355" spans="13:14" ht="15.75" customHeight="1">
      <c r="M355" s="370"/>
      <c r="N355" s="8"/>
    </row>
    <row r="356" spans="13:14" ht="15.75" customHeight="1">
      <c r="M356" s="370"/>
      <c r="N356" s="8"/>
    </row>
    <row r="357" spans="13:14" ht="15.75" customHeight="1">
      <c r="M357" s="370"/>
      <c r="N357" s="8"/>
    </row>
    <row r="358" spans="13:14" ht="15.75" customHeight="1">
      <c r="M358" s="370"/>
      <c r="N358" s="8"/>
    </row>
    <row r="359" spans="13:14" ht="15.75" customHeight="1">
      <c r="M359" s="370"/>
      <c r="N359" s="8"/>
    </row>
    <row r="360" spans="13:14" ht="15.75" customHeight="1">
      <c r="M360" s="370"/>
      <c r="N360" s="8"/>
    </row>
    <row r="361" spans="13:14" ht="15.75" customHeight="1">
      <c r="M361" s="370"/>
      <c r="N361" s="8"/>
    </row>
    <row r="362" spans="13:14" ht="15.75" customHeight="1">
      <c r="M362" s="370"/>
      <c r="N362" s="8"/>
    </row>
    <row r="363" spans="13:14" ht="15.75" customHeight="1">
      <c r="M363" s="370"/>
      <c r="N363" s="8"/>
    </row>
    <row r="364" spans="13:14" ht="15.75" customHeight="1">
      <c r="M364" s="370"/>
      <c r="N364" s="8"/>
    </row>
    <row r="365" spans="13:14" ht="15.75" customHeight="1">
      <c r="M365" s="370"/>
      <c r="N365" s="8"/>
    </row>
    <row r="366" spans="13:14" ht="15.75" customHeight="1">
      <c r="M366" s="370"/>
      <c r="N366" s="8"/>
    </row>
    <row r="367" spans="13:14" ht="15.75" customHeight="1">
      <c r="M367" s="370"/>
      <c r="N367" s="8"/>
    </row>
    <row r="368" spans="13:14" ht="15.75" customHeight="1">
      <c r="M368" s="370"/>
      <c r="N368" s="8"/>
    </row>
    <row r="369" spans="13:14" ht="15.75" customHeight="1">
      <c r="M369" s="370"/>
      <c r="N369" s="8"/>
    </row>
    <row r="370" spans="13:14" ht="15.75" customHeight="1">
      <c r="M370" s="370"/>
      <c r="N370" s="8"/>
    </row>
    <row r="371" spans="13:14" ht="15.75" customHeight="1">
      <c r="M371" s="370"/>
      <c r="N371" s="8"/>
    </row>
    <row r="372" spans="13:14" ht="15.75" customHeight="1">
      <c r="M372" s="370"/>
      <c r="N372" s="8"/>
    </row>
    <row r="373" spans="13:14" ht="15.75" customHeight="1">
      <c r="M373" s="370"/>
      <c r="N373" s="8"/>
    </row>
    <row r="374" spans="13:14" ht="15.75" customHeight="1">
      <c r="M374" s="370"/>
      <c r="N374" s="8"/>
    </row>
    <row r="375" spans="13:14" ht="15.75" customHeight="1">
      <c r="M375" s="370"/>
      <c r="N375" s="8"/>
    </row>
    <row r="376" spans="13:14" ht="15.75" customHeight="1">
      <c r="M376" s="370"/>
      <c r="N376" s="8"/>
    </row>
    <row r="377" spans="13:14" ht="15.75" customHeight="1">
      <c r="M377" s="370"/>
      <c r="N377" s="8"/>
    </row>
    <row r="378" spans="13:14" ht="15.75" customHeight="1">
      <c r="M378" s="370"/>
      <c r="N378" s="8"/>
    </row>
    <row r="379" spans="13:14" ht="15.75" customHeight="1">
      <c r="M379" s="370"/>
      <c r="N379" s="8"/>
    </row>
    <row r="380" spans="13:14" ht="15.75" customHeight="1">
      <c r="M380" s="370"/>
      <c r="N380" s="8"/>
    </row>
    <row r="381" spans="13:14" ht="15.75" customHeight="1">
      <c r="M381" s="370"/>
      <c r="N381" s="8"/>
    </row>
    <row r="382" spans="13:14" ht="15.75" customHeight="1">
      <c r="M382" s="370"/>
      <c r="N382" s="8"/>
    </row>
    <row r="383" spans="13:14" ht="15.75" customHeight="1">
      <c r="M383" s="370"/>
      <c r="N383" s="8"/>
    </row>
    <row r="384" spans="13:14" ht="15.75" customHeight="1">
      <c r="M384" s="370"/>
      <c r="N384" s="8"/>
    </row>
    <row r="385" spans="13:14" ht="15.75" customHeight="1">
      <c r="M385" s="370"/>
      <c r="N385" s="8"/>
    </row>
    <row r="386" spans="13:14" ht="15.75" customHeight="1">
      <c r="M386" s="370"/>
      <c r="N386" s="8"/>
    </row>
    <row r="387" spans="13:14" ht="15.75" customHeight="1">
      <c r="M387" s="370"/>
      <c r="N387" s="8"/>
    </row>
    <row r="388" spans="13:14" ht="15.75" customHeight="1">
      <c r="M388" s="370"/>
      <c r="N388" s="8"/>
    </row>
    <row r="389" spans="13:14" ht="15.75" customHeight="1">
      <c r="M389" s="370"/>
      <c r="N389" s="8"/>
    </row>
    <row r="390" spans="13:14" ht="15.75" customHeight="1">
      <c r="M390" s="370"/>
      <c r="N390" s="8"/>
    </row>
    <row r="391" spans="13:14" ht="15.75" customHeight="1">
      <c r="M391" s="370"/>
      <c r="N391" s="8"/>
    </row>
    <row r="392" spans="13:14" ht="15.75" customHeight="1">
      <c r="M392" s="370"/>
      <c r="N392" s="8"/>
    </row>
    <row r="393" spans="13:14" ht="15.75" customHeight="1">
      <c r="M393" s="370"/>
      <c r="N393" s="8"/>
    </row>
    <row r="394" spans="13:14" ht="15.75" customHeight="1">
      <c r="M394" s="370"/>
      <c r="N394" s="8"/>
    </row>
    <row r="395" spans="13:14" ht="15.75" customHeight="1">
      <c r="M395" s="370"/>
      <c r="N395" s="8"/>
    </row>
    <row r="396" spans="13:14" ht="15.75" customHeight="1">
      <c r="M396" s="370"/>
      <c r="N396" s="8"/>
    </row>
    <row r="397" spans="13:14" ht="15.75" customHeight="1">
      <c r="M397" s="370"/>
      <c r="N397" s="8"/>
    </row>
    <row r="398" spans="13:14" ht="15.75" customHeight="1">
      <c r="M398" s="370"/>
      <c r="N398" s="8"/>
    </row>
    <row r="399" spans="13:14" ht="15.75" customHeight="1">
      <c r="M399" s="370"/>
      <c r="N399" s="8"/>
    </row>
    <row r="400" spans="13:14" ht="15.75" customHeight="1">
      <c r="M400" s="370"/>
      <c r="N400" s="8"/>
    </row>
    <row r="401" spans="13:14" ht="15.75" customHeight="1">
      <c r="M401" s="370"/>
      <c r="N401" s="8"/>
    </row>
    <row r="402" spans="13:14" ht="15.75" customHeight="1">
      <c r="M402" s="370"/>
      <c r="N402" s="8"/>
    </row>
    <row r="403" spans="13:14" ht="15.75" customHeight="1">
      <c r="M403" s="370"/>
      <c r="N403" s="8"/>
    </row>
    <row r="404" spans="13:14" ht="15.75" customHeight="1">
      <c r="M404" s="370"/>
      <c r="N404" s="8"/>
    </row>
    <row r="405" spans="13:14" ht="15.75" customHeight="1">
      <c r="M405" s="370"/>
      <c r="N405" s="8"/>
    </row>
    <row r="406" spans="13:14" ht="15.75" customHeight="1">
      <c r="M406" s="370"/>
      <c r="N406" s="8"/>
    </row>
    <row r="407" spans="13:14" ht="15.75" customHeight="1">
      <c r="M407" s="370"/>
      <c r="N407" s="8"/>
    </row>
    <row r="408" spans="13:14" ht="15.75" customHeight="1">
      <c r="M408" s="370"/>
      <c r="N408" s="8"/>
    </row>
    <row r="409" spans="13:14" ht="15.75" customHeight="1">
      <c r="M409" s="370"/>
      <c r="N409" s="8"/>
    </row>
    <row r="410" spans="13:14" ht="15.75" customHeight="1">
      <c r="M410" s="370"/>
      <c r="N410" s="8"/>
    </row>
    <row r="411" spans="13:14" ht="15.75" customHeight="1">
      <c r="M411" s="370"/>
      <c r="N411" s="8"/>
    </row>
    <row r="412" spans="13:14" ht="15.75" customHeight="1">
      <c r="M412" s="370"/>
      <c r="N412" s="8"/>
    </row>
    <row r="413" spans="13:14" ht="15.75" customHeight="1">
      <c r="M413" s="370"/>
      <c r="N413" s="8"/>
    </row>
    <row r="414" spans="13:14" ht="15.75" customHeight="1">
      <c r="M414" s="370"/>
      <c r="N414" s="8"/>
    </row>
    <row r="415" spans="13:14" ht="15.75" customHeight="1">
      <c r="M415" s="370"/>
      <c r="N415" s="8"/>
    </row>
    <row r="416" spans="13:14" ht="15.75" customHeight="1">
      <c r="M416" s="370"/>
      <c r="N416" s="8"/>
    </row>
    <row r="417" spans="13:14" ht="15.75" customHeight="1">
      <c r="M417" s="370"/>
      <c r="N417" s="8"/>
    </row>
    <row r="418" spans="13:14" ht="15.75" customHeight="1">
      <c r="M418" s="370"/>
      <c r="N418" s="8"/>
    </row>
    <row r="419" spans="13:14" ht="15.75" customHeight="1">
      <c r="M419" s="370"/>
      <c r="N419" s="8"/>
    </row>
    <row r="420" spans="13:14" ht="15.75" customHeight="1">
      <c r="M420" s="370"/>
      <c r="N420" s="8"/>
    </row>
    <row r="421" spans="13:14" ht="15.75" customHeight="1">
      <c r="M421" s="370"/>
      <c r="N421" s="8"/>
    </row>
    <row r="422" spans="13:14" ht="15.75" customHeight="1">
      <c r="M422" s="370"/>
      <c r="N422" s="8"/>
    </row>
    <row r="423" spans="13:14" ht="15.75" customHeight="1">
      <c r="M423" s="370"/>
      <c r="N423" s="8"/>
    </row>
    <row r="424" spans="13:14" ht="15.75" customHeight="1">
      <c r="M424" s="370"/>
      <c r="N424" s="8"/>
    </row>
    <row r="425" spans="13:14" ht="15.75" customHeight="1">
      <c r="M425" s="370"/>
      <c r="N425" s="8"/>
    </row>
    <row r="426" spans="13:14" ht="15.75" customHeight="1">
      <c r="M426" s="370"/>
      <c r="N426" s="8"/>
    </row>
    <row r="427" spans="13:14" ht="15.75" customHeight="1">
      <c r="M427" s="370"/>
      <c r="N427" s="8"/>
    </row>
    <row r="428" spans="13:14" ht="15.75" customHeight="1">
      <c r="M428" s="370"/>
      <c r="N428" s="8"/>
    </row>
    <row r="429" spans="13:14" ht="15.75" customHeight="1">
      <c r="M429" s="370"/>
      <c r="N429" s="8"/>
    </row>
    <row r="430" spans="13:14" ht="15.75" customHeight="1">
      <c r="M430" s="370"/>
      <c r="N430" s="8"/>
    </row>
    <row r="431" spans="13:14" ht="15.75" customHeight="1">
      <c r="M431" s="370"/>
      <c r="N431" s="8"/>
    </row>
    <row r="432" spans="13:14" ht="15.75" customHeight="1">
      <c r="M432" s="370"/>
      <c r="N432" s="8"/>
    </row>
    <row r="433" spans="13:14" ht="15.75" customHeight="1">
      <c r="M433" s="370"/>
      <c r="N433" s="8"/>
    </row>
    <row r="434" spans="13:14" ht="15.75" customHeight="1">
      <c r="M434" s="370"/>
      <c r="N434" s="8"/>
    </row>
    <row r="435" spans="13:14" ht="15.75" customHeight="1">
      <c r="M435" s="370"/>
      <c r="N435" s="8"/>
    </row>
    <row r="436" spans="13:14" ht="15.75" customHeight="1">
      <c r="M436" s="370"/>
      <c r="N436" s="8"/>
    </row>
    <row r="437" spans="13:14" ht="15.75" customHeight="1">
      <c r="M437" s="370"/>
      <c r="N437" s="8"/>
    </row>
    <row r="438" spans="13:14" ht="15.75" customHeight="1">
      <c r="M438" s="370"/>
      <c r="N438" s="8"/>
    </row>
    <row r="439" spans="13:14" ht="15.75" customHeight="1">
      <c r="M439" s="370"/>
      <c r="N439" s="8"/>
    </row>
    <row r="440" spans="13:14" ht="15.75" customHeight="1">
      <c r="M440" s="370"/>
      <c r="N440" s="8"/>
    </row>
    <row r="441" spans="13:14" ht="15.75" customHeight="1">
      <c r="M441" s="370"/>
      <c r="N441" s="8"/>
    </row>
    <row r="442" spans="13:14" ht="15.75" customHeight="1">
      <c r="M442" s="370"/>
      <c r="N442" s="8"/>
    </row>
    <row r="443" spans="13:14" ht="15.75" customHeight="1">
      <c r="M443" s="370"/>
      <c r="N443" s="8"/>
    </row>
    <row r="444" spans="13:14" ht="15.75" customHeight="1">
      <c r="M444" s="370"/>
      <c r="N444" s="8"/>
    </row>
    <row r="445" spans="13:14" ht="15.75" customHeight="1">
      <c r="M445" s="370"/>
      <c r="N445" s="8"/>
    </row>
    <row r="446" spans="13:14" ht="15.75" customHeight="1">
      <c r="M446" s="370"/>
      <c r="N446" s="8"/>
    </row>
    <row r="447" spans="13:14" ht="15.75" customHeight="1">
      <c r="M447" s="370"/>
      <c r="N447" s="8"/>
    </row>
    <row r="448" spans="13:14" ht="15.75" customHeight="1">
      <c r="M448" s="370"/>
      <c r="N448" s="8"/>
    </row>
    <row r="449" spans="13:14" ht="15.75" customHeight="1">
      <c r="M449" s="370"/>
      <c r="N449" s="8"/>
    </row>
    <row r="450" spans="13:14" ht="15.75" customHeight="1">
      <c r="M450" s="370"/>
      <c r="N450" s="8"/>
    </row>
    <row r="451" spans="13:14" ht="15.75" customHeight="1">
      <c r="M451" s="370"/>
      <c r="N451" s="8"/>
    </row>
    <row r="452" spans="13:14" ht="15.75" customHeight="1">
      <c r="M452" s="370"/>
      <c r="N452" s="8"/>
    </row>
    <row r="453" spans="13:14" ht="15.75" customHeight="1">
      <c r="M453" s="370"/>
      <c r="N453" s="8"/>
    </row>
    <row r="454" spans="13:14" ht="15.75" customHeight="1">
      <c r="M454" s="370"/>
      <c r="N454" s="8"/>
    </row>
    <row r="455" spans="13:14" ht="15.75" customHeight="1">
      <c r="M455" s="370"/>
      <c r="N455" s="8"/>
    </row>
    <row r="456" spans="13:14" ht="15.75" customHeight="1">
      <c r="M456" s="370"/>
      <c r="N456" s="8"/>
    </row>
    <row r="457" spans="13:14" ht="15.75" customHeight="1">
      <c r="M457" s="370"/>
      <c r="N457" s="8"/>
    </row>
    <row r="458" spans="13:14" ht="15.75" customHeight="1">
      <c r="M458" s="370"/>
      <c r="N458" s="8"/>
    </row>
    <row r="459" spans="13:14" ht="15.75" customHeight="1">
      <c r="M459" s="370"/>
      <c r="N459" s="8"/>
    </row>
    <row r="460" spans="13:14" ht="15.75" customHeight="1">
      <c r="M460" s="370"/>
      <c r="N460" s="8"/>
    </row>
    <row r="461" spans="13:14" ht="15.75" customHeight="1">
      <c r="M461" s="370"/>
      <c r="N461" s="8"/>
    </row>
    <row r="462" spans="13:14" ht="15.75" customHeight="1">
      <c r="M462" s="370"/>
      <c r="N462" s="8"/>
    </row>
    <row r="463" spans="13:14" ht="15.75" customHeight="1">
      <c r="M463" s="370"/>
      <c r="N463" s="8"/>
    </row>
    <row r="464" spans="13:14" ht="15.75" customHeight="1">
      <c r="M464" s="370"/>
      <c r="N464" s="8"/>
    </row>
    <row r="465" spans="13:14" ht="15.75" customHeight="1">
      <c r="M465" s="370"/>
      <c r="N465" s="8"/>
    </row>
    <row r="466" spans="13:14" ht="15.75" customHeight="1">
      <c r="M466" s="370"/>
      <c r="N466" s="8"/>
    </row>
    <row r="467" spans="13:14" ht="15.75" customHeight="1">
      <c r="M467" s="370"/>
      <c r="N467" s="8"/>
    </row>
    <row r="468" spans="13:14" ht="15.75" customHeight="1">
      <c r="M468" s="370"/>
      <c r="N468" s="8"/>
    </row>
    <row r="469" spans="13:14" ht="15.75" customHeight="1">
      <c r="M469" s="370"/>
      <c r="N469" s="8"/>
    </row>
    <row r="470" spans="13:14" ht="15.75" customHeight="1">
      <c r="M470" s="370"/>
      <c r="N470" s="8"/>
    </row>
    <row r="471" spans="13:14" ht="15.75" customHeight="1">
      <c r="M471" s="370"/>
      <c r="N471" s="8"/>
    </row>
    <row r="472" spans="13:14" ht="15.75" customHeight="1">
      <c r="M472" s="370"/>
      <c r="N472" s="8"/>
    </row>
    <row r="473" spans="13:14" ht="15.75" customHeight="1">
      <c r="M473" s="370"/>
      <c r="N473" s="8"/>
    </row>
    <row r="474" spans="13:14" ht="15.75" customHeight="1">
      <c r="M474" s="370"/>
      <c r="N474" s="8"/>
    </row>
    <row r="475" spans="13:14" ht="15.75" customHeight="1">
      <c r="M475" s="370"/>
      <c r="N475" s="8"/>
    </row>
    <row r="476" spans="13:14" ht="15.75" customHeight="1">
      <c r="M476" s="370"/>
      <c r="N476" s="8"/>
    </row>
    <row r="477" spans="13:14" ht="15.75" customHeight="1">
      <c r="M477" s="370"/>
      <c r="N477" s="8"/>
    </row>
    <row r="478" spans="13:14" ht="15.75" customHeight="1">
      <c r="M478" s="370"/>
      <c r="N478" s="8"/>
    </row>
    <row r="479" spans="13:14" ht="15.75" customHeight="1">
      <c r="M479" s="370"/>
      <c r="N479" s="8"/>
    </row>
    <row r="480" spans="13:14" ht="15.75" customHeight="1">
      <c r="M480" s="370"/>
      <c r="N480" s="8"/>
    </row>
    <row r="481" spans="13:14" ht="15.75" customHeight="1">
      <c r="M481" s="370"/>
      <c r="N481" s="8"/>
    </row>
    <row r="482" spans="13:14" ht="15.75" customHeight="1">
      <c r="M482" s="370"/>
      <c r="N482" s="8"/>
    </row>
    <row r="483" spans="13:14" ht="15.75" customHeight="1">
      <c r="M483" s="370"/>
      <c r="N483" s="8"/>
    </row>
    <row r="484" spans="13:14" ht="15.75" customHeight="1">
      <c r="M484" s="370"/>
      <c r="N484" s="8"/>
    </row>
    <row r="485" spans="13:14" ht="15.75" customHeight="1">
      <c r="M485" s="370"/>
      <c r="N485" s="8"/>
    </row>
    <row r="486" spans="13:14" ht="15.75" customHeight="1">
      <c r="M486" s="370"/>
      <c r="N486" s="8"/>
    </row>
    <row r="487" spans="13:14" ht="15.75" customHeight="1">
      <c r="M487" s="370"/>
      <c r="N487" s="8"/>
    </row>
    <row r="488" spans="13:14" ht="15.75" customHeight="1">
      <c r="M488" s="370"/>
      <c r="N488" s="8"/>
    </row>
    <row r="489" spans="13:14" ht="15.75" customHeight="1">
      <c r="M489" s="370"/>
      <c r="N489" s="8"/>
    </row>
    <row r="490" spans="13:14" ht="15.75" customHeight="1">
      <c r="M490" s="370"/>
      <c r="N490" s="8"/>
    </row>
    <row r="491" spans="13:14" ht="15.75" customHeight="1">
      <c r="M491" s="370"/>
      <c r="N491" s="8"/>
    </row>
    <row r="492" spans="13:14" ht="15.75" customHeight="1">
      <c r="M492" s="370"/>
      <c r="N492" s="8"/>
    </row>
    <row r="493" spans="13:14" ht="15.75" customHeight="1">
      <c r="M493" s="370"/>
      <c r="N493" s="8"/>
    </row>
    <row r="494" spans="13:14" ht="15.75" customHeight="1">
      <c r="M494" s="370"/>
      <c r="N494" s="8"/>
    </row>
    <row r="495" spans="13:14" ht="15.75" customHeight="1">
      <c r="M495" s="370"/>
      <c r="N495" s="8"/>
    </row>
    <row r="496" spans="13:14" ht="15.75" customHeight="1">
      <c r="M496" s="370"/>
      <c r="N496" s="8"/>
    </row>
    <row r="497" spans="13:14" ht="15.75" customHeight="1">
      <c r="M497" s="370"/>
      <c r="N497" s="8"/>
    </row>
    <row r="498" spans="13:14" ht="15.75" customHeight="1">
      <c r="M498" s="370"/>
      <c r="N498" s="8"/>
    </row>
    <row r="499" spans="13:14" ht="15.75" customHeight="1">
      <c r="M499" s="370"/>
      <c r="N499" s="8"/>
    </row>
    <row r="500" spans="13:14" ht="15.75" customHeight="1">
      <c r="M500" s="370"/>
      <c r="N500" s="8"/>
    </row>
    <row r="501" spans="13:14" ht="15.75" customHeight="1">
      <c r="M501" s="370"/>
      <c r="N501" s="8"/>
    </row>
    <row r="502" spans="13:14" ht="15.75" customHeight="1">
      <c r="M502" s="370"/>
      <c r="N502" s="8"/>
    </row>
    <row r="503" spans="13:14" ht="15.75" customHeight="1">
      <c r="M503" s="370"/>
      <c r="N503" s="8"/>
    </row>
    <row r="504" spans="13:14" ht="15.75" customHeight="1">
      <c r="M504" s="370"/>
      <c r="N504" s="8"/>
    </row>
    <row r="505" spans="13:14" ht="15.75" customHeight="1">
      <c r="M505" s="370"/>
      <c r="N505" s="8"/>
    </row>
    <row r="506" spans="13:14" ht="15.75" customHeight="1">
      <c r="M506" s="370"/>
      <c r="N506" s="8"/>
    </row>
    <row r="507" spans="13:14" ht="15.75" customHeight="1">
      <c r="M507" s="370"/>
      <c r="N507" s="8"/>
    </row>
    <row r="508" spans="13:14" ht="15.75" customHeight="1">
      <c r="M508" s="370"/>
      <c r="N508" s="8"/>
    </row>
    <row r="509" spans="13:14" ht="15.75" customHeight="1">
      <c r="M509" s="370"/>
      <c r="N509" s="8"/>
    </row>
    <row r="510" spans="13:14" ht="15.75" customHeight="1">
      <c r="M510" s="370"/>
      <c r="N510" s="8"/>
    </row>
    <row r="511" spans="13:14" ht="15.75" customHeight="1">
      <c r="M511" s="370"/>
      <c r="N511" s="8"/>
    </row>
    <row r="512" spans="13:14" ht="15.75" customHeight="1">
      <c r="M512" s="370"/>
      <c r="N512" s="8"/>
    </row>
    <row r="513" spans="13:14" ht="15.75" customHeight="1">
      <c r="M513" s="370"/>
      <c r="N513" s="8"/>
    </row>
    <row r="514" spans="13:14" ht="15.75" customHeight="1">
      <c r="M514" s="370"/>
      <c r="N514" s="8"/>
    </row>
    <row r="515" spans="13:14" ht="15.75" customHeight="1">
      <c r="M515" s="370"/>
      <c r="N515" s="8"/>
    </row>
    <row r="516" spans="13:14" ht="15.75" customHeight="1">
      <c r="M516" s="370"/>
      <c r="N516" s="8"/>
    </row>
    <row r="517" spans="13:14" ht="15.75" customHeight="1">
      <c r="M517" s="370"/>
      <c r="N517" s="8"/>
    </row>
    <row r="518" spans="13:14" ht="15.75" customHeight="1">
      <c r="M518" s="370"/>
      <c r="N518" s="8"/>
    </row>
    <row r="519" spans="13:14" ht="15.75" customHeight="1">
      <c r="M519" s="370"/>
      <c r="N519" s="8"/>
    </row>
    <row r="520" spans="13:14" ht="15.75" customHeight="1">
      <c r="M520" s="370"/>
      <c r="N520" s="8"/>
    </row>
    <row r="521" spans="13:14" ht="15.75" customHeight="1">
      <c r="M521" s="370"/>
      <c r="N521" s="8"/>
    </row>
    <row r="522" spans="13:14" ht="15.75" customHeight="1">
      <c r="M522" s="370"/>
      <c r="N522" s="8"/>
    </row>
    <row r="523" spans="13:14" ht="15.75" customHeight="1">
      <c r="M523" s="370"/>
      <c r="N523" s="8"/>
    </row>
    <row r="524" spans="13:14" ht="15.75" customHeight="1">
      <c r="M524" s="370"/>
      <c r="N524" s="8"/>
    </row>
    <row r="525" spans="13:14" ht="15.75" customHeight="1">
      <c r="M525" s="370"/>
      <c r="N525" s="8"/>
    </row>
    <row r="526" spans="13:14" ht="15.75" customHeight="1">
      <c r="M526" s="370"/>
      <c r="N526" s="8"/>
    </row>
    <row r="527" spans="13:14" ht="15.75" customHeight="1">
      <c r="M527" s="370"/>
      <c r="N527" s="8"/>
    </row>
    <row r="528" spans="13:14" ht="15.75" customHeight="1">
      <c r="M528" s="370"/>
      <c r="N528" s="8"/>
    </row>
    <row r="529" spans="13:14" ht="15.75" customHeight="1">
      <c r="M529" s="370"/>
      <c r="N529" s="8"/>
    </row>
    <row r="530" spans="13:14" ht="15.75" customHeight="1">
      <c r="M530" s="370"/>
      <c r="N530" s="8"/>
    </row>
    <row r="531" spans="13:14" ht="15.75" customHeight="1">
      <c r="M531" s="370"/>
      <c r="N531" s="8"/>
    </row>
    <row r="532" spans="13:14" ht="15.75" customHeight="1">
      <c r="M532" s="370"/>
      <c r="N532" s="8"/>
    </row>
    <row r="533" spans="13:14" ht="15.75" customHeight="1">
      <c r="M533" s="370"/>
      <c r="N533" s="8"/>
    </row>
    <row r="534" spans="13:14" ht="15.75" customHeight="1">
      <c r="M534" s="370"/>
      <c r="N534" s="8"/>
    </row>
    <row r="535" spans="13:14" ht="15.75" customHeight="1">
      <c r="M535" s="370"/>
      <c r="N535" s="8"/>
    </row>
    <row r="536" spans="13:14" ht="15.75" customHeight="1">
      <c r="M536" s="370"/>
      <c r="N536" s="8"/>
    </row>
    <row r="537" spans="13:14" ht="15.75" customHeight="1">
      <c r="M537" s="370"/>
      <c r="N537" s="8"/>
    </row>
    <row r="538" spans="13:14" ht="15.75" customHeight="1">
      <c r="M538" s="370"/>
      <c r="N538" s="8"/>
    </row>
    <row r="539" spans="13:14" ht="15.75" customHeight="1">
      <c r="M539" s="370"/>
      <c r="N539" s="8"/>
    </row>
    <row r="540" spans="13:14" ht="15.75" customHeight="1">
      <c r="M540" s="370"/>
      <c r="N540" s="8"/>
    </row>
    <row r="541" spans="13:14" ht="15.75" customHeight="1">
      <c r="M541" s="370"/>
      <c r="N541" s="8"/>
    </row>
    <row r="542" spans="13:14" ht="15.75" customHeight="1">
      <c r="M542" s="370"/>
      <c r="N542" s="8"/>
    </row>
    <row r="543" spans="13:14" ht="15.75" customHeight="1">
      <c r="M543" s="370"/>
      <c r="N543" s="8"/>
    </row>
    <row r="544" spans="13:14" ht="15.75" customHeight="1">
      <c r="M544" s="370"/>
      <c r="N544" s="8"/>
    </row>
    <row r="545" spans="13:14" ht="15.75" customHeight="1">
      <c r="M545" s="370"/>
      <c r="N545" s="8"/>
    </row>
    <row r="546" spans="13:14" ht="15.75" customHeight="1">
      <c r="M546" s="370"/>
      <c r="N546" s="8"/>
    </row>
    <row r="547" spans="13:14" ht="15.75" customHeight="1">
      <c r="M547" s="370"/>
      <c r="N547" s="8"/>
    </row>
    <row r="548" spans="13:14" ht="15.75" customHeight="1">
      <c r="M548" s="370"/>
      <c r="N548" s="8"/>
    </row>
    <row r="549" spans="13:14" ht="15.75" customHeight="1">
      <c r="M549" s="370"/>
      <c r="N549" s="8"/>
    </row>
    <row r="550" spans="13:14" ht="15.75" customHeight="1">
      <c r="M550" s="370"/>
      <c r="N550" s="8"/>
    </row>
    <row r="551" spans="13:14" ht="15.75" customHeight="1">
      <c r="M551" s="370"/>
      <c r="N551" s="8"/>
    </row>
    <row r="552" spans="13:14" ht="15.75" customHeight="1">
      <c r="M552" s="370"/>
      <c r="N552" s="8"/>
    </row>
    <row r="553" spans="13:14" ht="15.75" customHeight="1">
      <c r="M553" s="370"/>
      <c r="N553" s="8"/>
    </row>
    <row r="554" spans="13:14" ht="15.75" customHeight="1">
      <c r="M554" s="370"/>
      <c r="N554" s="8"/>
    </row>
    <row r="555" spans="13:14" ht="15.75" customHeight="1">
      <c r="M555" s="370"/>
      <c r="N555" s="8"/>
    </row>
    <row r="556" spans="13:14" ht="15.75" customHeight="1">
      <c r="M556" s="370"/>
      <c r="N556" s="8"/>
    </row>
    <row r="557" spans="13:14" ht="15.75" customHeight="1">
      <c r="M557" s="370"/>
      <c r="N557" s="8"/>
    </row>
    <row r="558" spans="13:14" ht="15.75" customHeight="1">
      <c r="M558" s="370"/>
      <c r="N558" s="8"/>
    </row>
    <row r="559" spans="13:14" ht="15.75" customHeight="1">
      <c r="M559" s="370"/>
      <c r="N559" s="8"/>
    </row>
    <row r="560" spans="13:14" ht="15.75" customHeight="1">
      <c r="M560" s="370"/>
      <c r="N560" s="8"/>
    </row>
    <row r="561" spans="13:14" ht="15.75" customHeight="1">
      <c r="M561" s="370"/>
      <c r="N561" s="8"/>
    </row>
    <row r="562" spans="13:14" ht="15.75" customHeight="1">
      <c r="M562" s="370"/>
      <c r="N562" s="8"/>
    </row>
    <row r="563" spans="13:14" ht="15.75" customHeight="1">
      <c r="M563" s="370"/>
      <c r="N563" s="8"/>
    </row>
    <row r="564" spans="13:14" ht="15.75" customHeight="1">
      <c r="M564" s="370"/>
      <c r="N564" s="8"/>
    </row>
    <row r="565" spans="13:14" ht="15.75" customHeight="1">
      <c r="M565" s="370"/>
      <c r="N565" s="8"/>
    </row>
    <row r="566" spans="13:14" ht="15.75" customHeight="1">
      <c r="M566" s="370"/>
      <c r="N566" s="8"/>
    </row>
    <row r="567" spans="13:14" ht="15.75" customHeight="1">
      <c r="M567" s="370"/>
      <c r="N567" s="8"/>
    </row>
    <row r="568" spans="13:14" ht="15.75" customHeight="1">
      <c r="M568" s="370"/>
      <c r="N568" s="8"/>
    </row>
    <row r="569" spans="13:14" ht="15.75" customHeight="1">
      <c r="M569" s="370"/>
      <c r="N569" s="8"/>
    </row>
    <row r="570" spans="13:14" ht="15.75" customHeight="1">
      <c r="M570" s="370"/>
      <c r="N570" s="8"/>
    </row>
    <row r="571" spans="13:14" ht="15.75" customHeight="1">
      <c r="M571" s="370"/>
      <c r="N571" s="8"/>
    </row>
    <row r="572" spans="13:14" ht="15.75" customHeight="1">
      <c r="M572" s="370"/>
      <c r="N572" s="8"/>
    </row>
    <row r="573" spans="13:14" ht="15.75" customHeight="1">
      <c r="M573" s="370"/>
      <c r="N573" s="8"/>
    </row>
    <row r="574" spans="13:14" ht="15.75" customHeight="1">
      <c r="M574" s="370"/>
      <c r="N574" s="8"/>
    </row>
    <row r="575" spans="13:14" ht="15.75" customHeight="1">
      <c r="M575" s="370"/>
      <c r="N575" s="8"/>
    </row>
    <row r="576" spans="13:14" ht="15.75" customHeight="1">
      <c r="M576" s="370"/>
      <c r="N576" s="8"/>
    </row>
    <row r="577" spans="13:14" ht="15.75" customHeight="1">
      <c r="M577" s="370"/>
      <c r="N577" s="8"/>
    </row>
    <row r="578" spans="13:14" ht="15.75" customHeight="1">
      <c r="M578" s="370"/>
      <c r="N578" s="8"/>
    </row>
    <row r="579" spans="13:14" ht="15.75" customHeight="1">
      <c r="M579" s="370"/>
      <c r="N579" s="8"/>
    </row>
    <row r="580" spans="13:14" ht="15.75" customHeight="1">
      <c r="M580" s="370"/>
      <c r="N580" s="8"/>
    </row>
    <row r="581" spans="13:14" ht="15.75" customHeight="1">
      <c r="M581" s="370"/>
      <c r="N581" s="8"/>
    </row>
    <row r="582" spans="13:14" ht="15.75" customHeight="1">
      <c r="M582" s="370"/>
      <c r="N582" s="8"/>
    </row>
    <row r="583" spans="13:14" ht="15.75" customHeight="1">
      <c r="M583" s="370"/>
      <c r="N583" s="8"/>
    </row>
    <row r="584" spans="13:14" ht="15.75" customHeight="1">
      <c r="M584" s="370"/>
      <c r="N584" s="8"/>
    </row>
    <row r="585" spans="13:14" ht="15.75" customHeight="1">
      <c r="M585" s="370"/>
      <c r="N585" s="8"/>
    </row>
    <row r="586" spans="13:14" ht="15.75" customHeight="1">
      <c r="M586" s="370"/>
      <c r="N586" s="8"/>
    </row>
    <row r="587" spans="13:14" ht="15.75" customHeight="1">
      <c r="M587" s="370"/>
      <c r="N587" s="8"/>
    </row>
    <row r="588" spans="13:14" ht="15.75" customHeight="1">
      <c r="M588" s="370"/>
      <c r="N588" s="8"/>
    </row>
    <row r="589" spans="13:14" ht="15.75" customHeight="1">
      <c r="M589" s="370"/>
      <c r="N589" s="8"/>
    </row>
    <row r="590" spans="13:14" ht="15.75" customHeight="1">
      <c r="M590" s="370"/>
      <c r="N590" s="8"/>
    </row>
    <row r="591" spans="13:14" ht="15.75" customHeight="1">
      <c r="M591" s="370"/>
      <c r="N591" s="8"/>
    </row>
    <row r="592" spans="13:14" ht="15.75" customHeight="1">
      <c r="M592" s="370"/>
      <c r="N592" s="8"/>
    </row>
    <row r="593" spans="13:14" ht="15.75" customHeight="1">
      <c r="M593" s="370"/>
      <c r="N593" s="8"/>
    </row>
    <row r="594" spans="13:14" ht="15.75" customHeight="1">
      <c r="M594" s="370"/>
      <c r="N594" s="8"/>
    </row>
    <row r="595" spans="13:14" ht="15.75" customHeight="1">
      <c r="M595" s="370"/>
      <c r="N595" s="8"/>
    </row>
    <row r="596" spans="13:14" ht="15.75" customHeight="1">
      <c r="M596" s="370"/>
      <c r="N596" s="8"/>
    </row>
    <row r="597" spans="13:14" ht="15.75" customHeight="1">
      <c r="M597" s="370"/>
      <c r="N597" s="8"/>
    </row>
    <row r="598" spans="13:14" ht="15.75" customHeight="1">
      <c r="M598" s="370"/>
      <c r="N598" s="8"/>
    </row>
    <row r="599" spans="13:14" ht="15.75" customHeight="1">
      <c r="M599" s="370"/>
      <c r="N599" s="8"/>
    </row>
    <row r="600" spans="13:14" ht="15.75" customHeight="1">
      <c r="M600" s="370"/>
      <c r="N600" s="8"/>
    </row>
    <row r="601" spans="13:14" ht="15.75" customHeight="1">
      <c r="M601" s="370"/>
      <c r="N601" s="8"/>
    </row>
    <row r="602" spans="13:14" ht="15.75" customHeight="1">
      <c r="M602" s="370"/>
      <c r="N602" s="8"/>
    </row>
    <row r="603" spans="13:14" ht="15.75" customHeight="1">
      <c r="M603" s="370"/>
      <c r="N603" s="8"/>
    </row>
    <row r="604" spans="13:14" ht="15.75" customHeight="1">
      <c r="M604" s="370"/>
      <c r="N604" s="8"/>
    </row>
    <row r="605" spans="13:14" ht="15.75" customHeight="1">
      <c r="M605" s="370"/>
      <c r="N605" s="8"/>
    </row>
    <row r="606" spans="13:14" ht="15.75" customHeight="1">
      <c r="M606" s="370"/>
      <c r="N606" s="8"/>
    </row>
    <row r="607" spans="13:14" ht="15.75" customHeight="1">
      <c r="M607" s="370"/>
      <c r="N607" s="8"/>
    </row>
    <row r="608" spans="13:14" ht="15.75" customHeight="1">
      <c r="M608" s="370"/>
      <c r="N608" s="8"/>
    </row>
    <row r="609" spans="13:14" ht="15.75" customHeight="1">
      <c r="M609" s="370"/>
      <c r="N609" s="8"/>
    </row>
    <row r="610" spans="13:14" ht="15.75" customHeight="1">
      <c r="M610" s="370"/>
      <c r="N610" s="8"/>
    </row>
    <row r="611" spans="13:14" ht="15.75" customHeight="1">
      <c r="M611" s="370"/>
      <c r="N611" s="8"/>
    </row>
    <row r="612" spans="13:14" ht="15.75" customHeight="1">
      <c r="M612" s="370"/>
      <c r="N612" s="8"/>
    </row>
    <row r="613" spans="13:14" ht="15.75" customHeight="1">
      <c r="M613" s="370"/>
      <c r="N613" s="8"/>
    </row>
    <row r="614" spans="13:14" ht="15.75" customHeight="1">
      <c r="M614" s="370"/>
      <c r="N614" s="8"/>
    </row>
    <row r="615" spans="13:14" ht="15.75" customHeight="1">
      <c r="M615" s="370"/>
      <c r="N615" s="8"/>
    </row>
    <row r="616" spans="13:14" ht="15.75" customHeight="1">
      <c r="M616" s="370"/>
      <c r="N616" s="8"/>
    </row>
    <row r="617" spans="13:14" ht="15.75" customHeight="1">
      <c r="M617" s="370"/>
      <c r="N617" s="8"/>
    </row>
    <row r="618" spans="13:14" ht="15.75" customHeight="1">
      <c r="M618" s="370"/>
      <c r="N618" s="8"/>
    </row>
    <row r="619" spans="13:14" ht="15.75" customHeight="1">
      <c r="M619" s="370"/>
      <c r="N619" s="8"/>
    </row>
    <row r="620" spans="13:14" ht="15.75" customHeight="1">
      <c r="M620" s="370"/>
      <c r="N620" s="8"/>
    </row>
    <row r="621" spans="13:14" ht="15.75" customHeight="1">
      <c r="M621" s="370"/>
      <c r="N621" s="8"/>
    </row>
    <row r="622" spans="13:14" ht="15.75" customHeight="1">
      <c r="M622" s="370"/>
      <c r="N622" s="8"/>
    </row>
    <row r="623" spans="13:14" ht="15.75" customHeight="1">
      <c r="M623" s="370"/>
      <c r="N623" s="8"/>
    </row>
    <row r="624" spans="13:14" ht="15.75" customHeight="1">
      <c r="M624" s="370"/>
      <c r="N624" s="8"/>
    </row>
    <row r="625" spans="13:14" ht="15.75" customHeight="1">
      <c r="M625" s="370"/>
      <c r="N625" s="8"/>
    </row>
    <row r="626" spans="13:14" ht="15.75" customHeight="1">
      <c r="M626" s="370"/>
      <c r="N626" s="8"/>
    </row>
    <row r="627" spans="13:14" ht="15.75" customHeight="1">
      <c r="M627" s="370"/>
      <c r="N627" s="8"/>
    </row>
    <row r="628" spans="13:14" ht="15.75" customHeight="1">
      <c r="M628" s="370"/>
      <c r="N628" s="8"/>
    </row>
    <row r="629" spans="13:14" ht="15.75" customHeight="1">
      <c r="M629" s="370"/>
      <c r="N629" s="8"/>
    </row>
    <row r="630" spans="13:14" ht="15.75" customHeight="1">
      <c r="M630" s="370"/>
      <c r="N630" s="8"/>
    </row>
    <row r="631" spans="13:14" ht="15.75" customHeight="1">
      <c r="M631" s="370"/>
      <c r="N631" s="8"/>
    </row>
    <row r="632" spans="13:14" ht="15.75" customHeight="1">
      <c r="M632" s="370"/>
      <c r="N632" s="8"/>
    </row>
    <row r="633" spans="13:14" ht="15.75" customHeight="1">
      <c r="M633" s="370"/>
      <c r="N633" s="8"/>
    </row>
    <row r="634" spans="13:14" ht="15.75" customHeight="1">
      <c r="M634" s="370"/>
      <c r="N634" s="8"/>
    </row>
    <row r="635" spans="13:14" ht="15.75" customHeight="1">
      <c r="M635" s="370"/>
      <c r="N635" s="8"/>
    </row>
    <row r="636" spans="13:14" ht="15.75" customHeight="1">
      <c r="M636" s="370"/>
      <c r="N636" s="8"/>
    </row>
    <row r="637" spans="13:14" ht="15.75" customHeight="1">
      <c r="M637" s="370"/>
      <c r="N637" s="8"/>
    </row>
    <row r="638" spans="13:14" ht="15.75" customHeight="1">
      <c r="M638" s="370"/>
      <c r="N638" s="8"/>
    </row>
    <row r="639" spans="13:14" ht="15.75" customHeight="1">
      <c r="M639" s="370"/>
      <c r="N639" s="8"/>
    </row>
    <row r="640" spans="13:14" ht="15.75" customHeight="1">
      <c r="M640" s="370"/>
      <c r="N640" s="8"/>
    </row>
    <row r="641" spans="13:14" ht="15.75" customHeight="1">
      <c r="M641" s="370"/>
      <c r="N641" s="8"/>
    </row>
    <row r="642" spans="13:14" ht="15.75" customHeight="1">
      <c r="M642" s="370"/>
      <c r="N642" s="8"/>
    </row>
    <row r="643" spans="13:14" ht="15.75" customHeight="1">
      <c r="M643" s="370"/>
      <c r="N643" s="8"/>
    </row>
    <row r="644" spans="13:14" ht="15.75" customHeight="1">
      <c r="M644" s="370"/>
      <c r="N644" s="8"/>
    </row>
    <row r="645" spans="13:14" ht="15.75" customHeight="1">
      <c r="M645" s="370"/>
      <c r="N645" s="8"/>
    </row>
    <row r="646" spans="13:14" ht="15.75" customHeight="1">
      <c r="M646" s="370"/>
      <c r="N646" s="8"/>
    </row>
    <row r="647" spans="13:14" ht="15.75" customHeight="1">
      <c r="M647" s="370"/>
      <c r="N647" s="8"/>
    </row>
    <row r="648" spans="13:14" ht="15.75" customHeight="1">
      <c r="M648" s="370"/>
      <c r="N648" s="8"/>
    </row>
    <row r="649" spans="13:14" ht="15.75" customHeight="1">
      <c r="M649" s="370"/>
      <c r="N649" s="8"/>
    </row>
    <row r="650" spans="13:14" ht="15.75" customHeight="1">
      <c r="M650" s="370"/>
      <c r="N650" s="8"/>
    </row>
    <row r="651" spans="13:14" ht="15.75" customHeight="1">
      <c r="M651" s="370"/>
      <c r="N651" s="8"/>
    </row>
    <row r="652" spans="13:14" ht="15.75" customHeight="1">
      <c r="M652" s="370"/>
      <c r="N652" s="8"/>
    </row>
    <row r="653" spans="13:14" ht="15.75" customHeight="1">
      <c r="M653" s="370"/>
      <c r="N653" s="8"/>
    </row>
    <row r="654" spans="13:14" ht="15.75" customHeight="1">
      <c r="M654" s="370"/>
      <c r="N654" s="8"/>
    </row>
    <row r="655" spans="13:14" ht="15.75" customHeight="1">
      <c r="M655" s="370"/>
      <c r="N655" s="8"/>
    </row>
    <row r="656" spans="13:14" ht="15.75" customHeight="1">
      <c r="M656" s="370"/>
      <c r="N656" s="8"/>
    </row>
    <row r="657" spans="13:14" ht="15.75" customHeight="1">
      <c r="M657" s="370"/>
      <c r="N657" s="8"/>
    </row>
    <row r="658" spans="13:14" ht="15.75" customHeight="1">
      <c r="M658" s="370"/>
      <c r="N658" s="8"/>
    </row>
    <row r="659" spans="13:14" ht="15.75" customHeight="1">
      <c r="M659" s="370"/>
      <c r="N659" s="8"/>
    </row>
    <row r="660" spans="13:14" ht="15.75" customHeight="1">
      <c r="M660" s="370"/>
      <c r="N660" s="8"/>
    </row>
    <row r="661" spans="13:14" ht="15.75" customHeight="1">
      <c r="M661" s="370"/>
      <c r="N661" s="8"/>
    </row>
    <row r="662" spans="13:14" ht="15.75" customHeight="1">
      <c r="M662" s="370"/>
      <c r="N662" s="8"/>
    </row>
    <row r="663" spans="13:14" ht="15.75" customHeight="1">
      <c r="M663" s="370"/>
      <c r="N663" s="8"/>
    </row>
    <row r="664" spans="13:14" ht="15.75" customHeight="1">
      <c r="M664" s="370"/>
      <c r="N664" s="8"/>
    </row>
    <row r="665" spans="13:14" ht="15.75" customHeight="1">
      <c r="M665" s="370"/>
      <c r="N665" s="8"/>
    </row>
    <row r="666" spans="13:14" ht="15.75" customHeight="1">
      <c r="M666" s="370"/>
      <c r="N666" s="8"/>
    </row>
    <row r="667" spans="13:14" ht="15.75" customHeight="1">
      <c r="M667" s="370"/>
      <c r="N667" s="8"/>
    </row>
    <row r="668" spans="13:14" ht="15.75" customHeight="1">
      <c r="M668" s="370"/>
      <c r="N668" s="8"/>
    </row>
    <row r="669" spans="13:14" ht="15.75" customHeight="1">
      <c r="M669" s="370"/>
      <c r="N669" s="8"/>
    </row>
    <row r="670" spans="13:14" ht="15.75" customHeight="1">
      <c r="M670" s="370"/>
      <c r="N670" s="8"/>
    </row>
    <row r="671" spans="13:14" ht="15.75" customHeight="1">
      <c r="M671" s="370"/>
      <c r="N671" s="8"/>
    </row>
    <row r="672" spans="13:14" ht="15.75" customHeight="1">
      <c r="M672" s="370"/>
      <c r="N672" s="8"/>
    </row>
    <row r="673" spans="13:14" ht="15.75" customHeight="1">
      <c r="M673" s="370"/>
      <c r="N673" s="8"/>
    </row>
    <row r="674" spans="13:14" ht="15.75" customHeight="1">
      <c r="M674" s="370"/>
      <c r="N674" s="8"/>
    </row>
    <row r="675" spans="13:14" ht="15.75" customHeight="1">
      <c r="M675" s="370"/>
      <c r="N675" s="8"/>
    </row>
    <row r="676" spans="13:14" ht="15.75" customHeight="1">
      <c r="M676" s="370"/>
      <c r="N676" s="8"/>
    </row>
    <row r="677" spans="13:14" ht="15.75" customHeight="1">
      <c r="M677" s="370"/>
      <c r="N677" s="8"/>
    </row>
    <row r="678" spans="13:14" ht="15.75" customHeight="1">
      <c r="M678" s="370"/>
      <c r="N678" s="8"/>
    </row>
    <row r="679" spans="13:14" ht="15.75" customHeight="1">
      <c r="M679" s="370"/>
      <c r="N679" s="8"/>
    </row>
    <row r="680" spans="13:14" ht="15.75" customHeight="1">
      <c r="M680" s="370"/>
      <c r="N680" s="8"/>
    </row>
    <row r="681" spans="13:14" ht="15.75" customHeight="1">
      <c r="M681" s="370"/>
      <c r="N681" s="8"/>
    </row>
    <row r="682" spans="13:14" ht="15.75" customHeight="1">
      <c r="M682" s="370"/>
      <c r="N682" s="8"/>
    </row>
    <row r="683" spans="13:14" ht="15.75" customHeight="1">
      <c r="M683" s="370"/>
      <c r="N683" s="8"/>
    </row>
    <row r="684" spans="13:14" ht="15.75" customHeight="1">
      <c r="M684" s="370"/>
      <c r="N684" s="8"/>
    </row>
    <row r="685" spans="13:14" ht="15.75" customHeight="1">
      <c r="M685" s="370"/>
      <c r="N685" s="8"/>
    </row>
    <row r="686" spans="13:14" ht="15.75" customHeight="1">
      <c r="M686" s="370"/>
      <c r="N686" s="8"/>
    </row>
    <row r="687" spans="13:14" ht="15.75" customHeight="1">
      <c r="M687" s="370"/>
      <c r="N687" s="8"/>
    </row>
    <row r="688" spans="13:14" ht="15.75" customHeight="1">
      <c r="M688" s="370"/>
      <c r="N688" s="8"/>
    </row>
    <row r="689" spans="13:14" ht="15.75" customHeight="1">
      <c r="M689" s="370"/>
      <c r="N689" s="8"/>
    </row>
    <row r="690" spans="13:14" ht="15.75" customHeight="1">
      <c r="M690" s="370"/>
      <c r="N690" s="8"/>
    </row>
    <row r="691" spans="13:14" ht="15.75" customHeight="1">
      <c r="M691" s="370"/>
      <c r="N691" s="8"/>
    </row>
    <row r="692" spans="13:14" ht="15.75" customHeight="1">
      <c r="M692" s="370"/>
      <c r="N692" s="8"/>
    </row>
    <row r="693" spans="13:14" ht="15.75" customHeight="1">
      <c r="M693" s="370"/>
      <c r="N693" s="8"/>
    </row>
    <row r="694" spans="13:14" ht="15.75" customHeight="1">
      <c r="M694" s="370"/>
      <c r="N694" s="8"/>
    </row>
    <row r="695" spans="13:14" ht="15.75" customHeight="1">
      <c r="M695" s="370"/>
      <c r="N695" s="8"/>
    </row>
    <row r="696" spans="13:14" ht="15.75" customHeight="1">
      <c r="M696" s="370"/>
      <c r="N696" s="8"/>
    </row>
    <row r="697" spans="13:14" ht="15.75" customHeight="1">
      <c r="M697" s="370"/>
      <c r="N697" s="8"/>
    </row>
    <row r="698" spans="13:14" ht="15.75" customHeight="1">
      <c r="M698" s="370"/>
      <c r="N698" s="8"/>
    </row>
    <row r="699" spans="13:14" ht="15.75" customHeight="1">
      <c r="M699" s="370"/>
      <c r="N699" s="8"/>
    </row>
    <row r="700" spans="13:14" ht="15.75" customHeight="1">
      <c r="M700" s="370"/>
      <c r="N700" s="8"/>
    </row>
    <row r="701" spans="13:14" ht="15.75" customHeight="1">
      <c r="M701" s="370"/>
      <c r="N701" s="8"/>
    </row>
    <row r="702" spans="13:14" ht="15.75" customHeight="1">
      <c r="M702" s="370"/>
      <c r="N702" s="8"/>
    </row>
    <row r="703" spans="13:14" ht="15.75" customHeight="1">
      <c r="M703" s="370"/>
      <c r="N703" s="8"/>
    </row>
    <row r="704" spans="13:14" ht="15.75" customHeight="1">
      <c r="M704" s="370"/>
      <c r="N704" s="8"/>
    </row>
    <row r="705" spans="13:14" ht="15.75" customHeight="1">
      <c r="M705" s="370"/>
      <c r="N705" s="8"/>
    </row>
    <row r="706" spans="13:14" ht="15.75" customHeight="1">
      <c r="M706" s="370"/>
      <c r="N706" s="8"/>
    </row>
    <row r="707" spans="13:14" ht="15.75" customHeight="1">
      <c r="M707" s="370"/>
      <c r="N707" s="8"/>
    </row>
    <row r="708" spans="13:14" ht="15.75" customHeight="1">
      <c r="M708" s="370"/>
      <c r="N708" s="8"/>
    </row>
    <row r="709" spans="13:14" ht="15.75" customHeight="1">
      <c r="M709" s="370"/>
      <c r="N709" s="8"/>
    </row>
    <row r="710" spans="13:14" ht="15.75" customHeight="1">
      <c r="M710" s="370"/>
      <c r="N710" s="8"/>
    </row>
    <row r="711" spans="13:14" ht="15.75" customHeight="1">
      <c r="M711" s="370"/>
      <c r="N711" s="8"/>
    </row>
    <row r="712" spans="13:14" ht="15.75" customHeight="1">
      <c r="M712" s="370"/>
      <c r="N712" s="8"/>
    </row>
    <row r="713" spans="13:14" ht="15.75" customHeight="1">
      <c r="M713" s="370"/>
      <c r="N713" s="8"/>
    </row>
    <row r="714" spans="13:14" ht="15.75" customHeight="1">
      <c r="M714" s="370"/>
      <c r="N714" s="8"/>
    </row>
    <row r="715" spans="13:14" ht="15.75" customHeight="1">
      <c r="M715" s="370"/>
      <c r="N715" s="8"/>
    </row>
    <row r="716" spans="13:14" ht="15.75" customHeight="1">
      <c r="M716" s="370"/>
      <c r="N716" s="8"/>
    </row>
    <row r="717" spans="13:14" ht="15.75" customHeight="1">
      <c r="M717" s="370"/>
      <c r="N717" s="8"/>
    </row>
    <row r="718" spans="13:14" ht="15.75" customHeight="1">
      <c r="M718" s="370"/>
      <c r="N718" s="8"/>
    </row>
    <row r="719" spans="13:14" ht="15.75" customHeight="1">
      <c r="M719" s="370"/>
      <c r="N719" s="8"/>
    </row>
    <row r="720" spans="13:14" ht="15.75" customHeight="1">
      <c r="M720" s="370"/>
      <c r="N720" s="8"/>
    </row>
    <row r="721" spans="13:14" ht="15.75" customHeight="1">
      <c r="M721" s="370"/>
      <c r="N721" s="8"/>
    </row>
    <row r="722" spans="13:14" ht="15.75" customHeight="1">
      <c r="M722" s="370"/>
      <c r="N722" s="8"/>
    </row>
    <row r="723" spans="13:14" ht="15.75" customHeight="1">
      <c r="M723" s="370"/>
      <c r="N723" s="8"/>
    </row>
    <row r="724" spans="13:14" ht="15.75" customHeight="1">
      <c r="M724" s="370"/>
      <c r="N724" s="8"/>
    </row>
    <row r="725" spans="13:14" ht="15.75" customHeight="1">
      <c r="M725" s="370"/>
      <c r="N725" s="8"/>
    </row>
    <row r="726" spans="13:14" ht="15.75" customHeight="1">
      <c r="M726" s="370"/>
      <c r="N726" s="8"/>
    </row>
    <row r="727" spans="13:14" ht="15.75" customHeight="1">
      <c r="M727" s="370"/>
      <c r="N727" s="8"/>
    </row>
    <row r="728" spans="13:14" ht="15.75" customHeight="1">
      <c r="M728" s="370"/>
      <c r="N728" s="8"/>
    </row>
    <row r="729" spans="13:14" ht="15.75" customHeight="1">
      <c r="M729" s="370"/>
      <c r="N729" s="8"/>
    </row>
    <row r="730" spans="13:14" ht="15.75" customHeight="1">
      <c r="M730" s="370"/>
      <c r="N730" s="8"/>
    </row>
    <row r="731" spans="13:14" ht="15.75" customHeight="1">
      <c r="M731" s="370"/>
      <c r="N731" s="8"/>
    </row>
    <row r="732" spans="13:14" ht="15.75" customHeight="1">
      <c r="M732" s="370"/>
      <c r="N732" s="8"/>
    </row>
    <row r="733" spans="13:14" ht="15.75" customHeight="1">
      <c r="M733" s="370"/>
      <c r="N733" s="8"/>
    </row>
    <row r="734" spans="13:14" ht="15.75" customHeight="1">
      <c r="M734" s="370"/>
      <c r="N734" s="8"/>
    </row>
    <row r="735" spans="13:14" ht="15.75" customHeight="1">
      <c r="M735" s="370"/>
      <c r="N735" s="8"/>
    </row>
    <row r="736" spans="13:14" ht="15.75" customHeight="1">
      <c r="M736" s="370"/>
      <c r="N736" s="8"/>
    </row>
    <row r="737" spans="13:14" ht="15.75" customHeight="1">
      <c r="M737" s="370"/>
      <c r="N737" s="8"/>
    </row>
    <row r="738" spans="13:14" ht="15.75" customHeight="1">
      <c r="M738" s="370"/>
      <c r="N738" s="8"/>
    </row>
    <row r="739" spans="13:14" ht="15.75" customHeight="1">
      <c r="M739" s="370"/>
      <c r="N739" s="8"/>
    </row>
    <row r="740" spans="13:14" ht="15.75" customHeight="1">
      <c r="M740" s="370"/>
      <c r="N740" s="8"/>
    </row>
    <row r="741" spans="13:14" ht="15.75" customHeight="1">
      <c r="M741" s="370"/>
      <c r="N741" s="8"/>
    </row>
    <row r="742" spans="13:14" ht="15.75" customHeight="1">
      <c r="M742" s="370"/>
      <c r="N742" s="8"/>
    </row>
    <row r="743" spans="13:14" ht="15.75" customHeight="1">
      <c r="M743" s="370"/>
      <c r="N743" s="8"/>
    </row>
    <row r="744" spans="13:14" ht="15.75" customHeight="1">
      <c r="M744" s="370"/>
      <c r="N744" s="8"/>
    </row>
    <row r="745" spans="13:14" ht="15.75" customHeight="1">
      <c r="M745" s="370"/>
      <c r="N745" s="8"/>
    </row>
    <row r="746" spans="13:14" ht="15.75" customHeight="1">
      <c r="M746" s="370"/>
      <c r="N746" s="8"/>
    </row>
    <row r="747" spans="13:14" ht="15.75" customHeight="1">
      <c r="M747" s="370"/>
      <c r="N747" s="8"/>
    </row>
    <row r="748" spans="13:14" ht="15.75" customHeight="1">
      <c r="M748" s="370"/>
      <c r="N748" s="8"/>
    </row>
    <row r="749" spans="13:14" ht="15.75" customHeight="1">
      <c r="M749" s="370"/>
      <c r="N749" s="8"/>
    </row>
    <row r="750" spans="13:14" ht="15.75" customHeight="1">
      <c r="M750" s="370"/>
      <c r="N750" s="8"/>
    </row>
    <row r="751" spans="13:14" ht="15.75" customHeight="1">
      <c r="M751" s="370"/>
      <c r="N751" s="8"/>
    </row>
    <row r="752" spans="13:14" ht="15.75" customHeight="1">
      <c r="M752" s="370"/>
      <c r="N752" s="8"/>
    </row>
    <row r="753" spans="13:14" ht="15.75" customHeight="1">
      <c r="M753" s="370"/>
      <c r="N753" s="8"/>
    </row>
    <row r="754" spans="13:14" ht="15.75" customHeight="1">
      <c r="M754" s="370"/>
      <c r="N754" s="8"/>
    </row>
    <row r="755" spans="13:14" ht="15.75" customHeight="1">
      <c r="M755" s="370"/>
      <c r="N755" s="8"/>
    </row>
    <row r="756" spans="13:14" ht="15.75" customHeight="1">
      <c r="M756" s="370"/>
      <c r="N756" s="8"/>
    </row>
    <row r="757" spans="13:14" ht="15.75" customHeight="1">
      <c r="M757" s="370"/>
      <c r="N757" s="8"/>
    </row>
    <row r="758" spans="13:14" ht="15.75" customHeight="1">
      <c r="M758" s="370"/>
      <c r="N758" s="8"/>
    </row>
    <row r="759" spans="13:14" ht="15.75" customHeight="1">
      <c r="M759" s="370"/>
      <c r="N759" s="8"/>
    </row>
    <row r="760" spans="13:14" ht="15.75" customHeight="1">
      <c r="M760" s="370"/>
      <c r="N760" s="8"/>
    </row>
    <row r="761" spans="13:14" ht="15.75" customHeight="1">
      <c r="M761" s="370"/>
      <c r="N761" s="8"/>
    </row>
    <row r="762" spans="13:14" ht="15.75" customHeight="1">
      <c r="M762" s="370"/>
      <c r="N762" s="8"/>
    </row>
    <row r="763" spans="13:14" ht="15.75" customHeight="1">
      <c r="M763" s="370"/>
      <c r="N763" s="8"/>
    </row>
    <row r="764" spans="13:14" ht="15.75" customHeight="1">
      <c r="M764" s="370"/>
      <c r="N764" s="8"/>
    </row>
    <row r="765" spans="13:14" ht="15.75" customHeight="1">
      <c r="M765" s="370"/>
      <c r="N765" s="8"/>
    </row>
    <row r="766" spans="13:14" ht="15.75" customHeight="1">
      <c r="M766" s="370"/>
      <c r="N766" s="8"/>
    </row>
    <row r="767" spans="13:14" ht="15.75" customHeight="1">
      <c r="M767" s="370"/>
      <c r="N767" s="8"/>
    </row>
    <row r="768" spans="13:14" ht="15.75" customHeight="1">
      <c r="M768" s="370"/>
      <c r="N768" s="8"/>
    </row>
    <row r="769" spans="13:14" ht="15.75" customHeight="1">
      <c r="M769" s="370"/>
      <c r="N769" s="8"/>
    </row>
    <row r="770" spans="13:14" ht="15.75" customHeight="1">
      <c r="M770" s="370"/>
      <c r="N770" s="8"/>
    </row>
    <row r="771" spans="13:14" ht="15.75" customHeight="1">
      <c r="M771" s="370"/>
      <c r="N771" s="8"/>
    </row>
    <row r="772" spans="13:14" ht="15.75" customHeight="1">
      <c r="M772" s="370"/>
      <c r="N772" s="8"/>
    </row>
    <row r="773" spans="13:14" ht="15.75" customHeight="1">
      <c r="M773" s="370"/>
      <c r="N773" s="8"/>
    </row>
    <row r="774" spans="13:14" ht="15.75" customHeight="1">
      <c r="M774" s="370"/>
      <c r="N774" s="8"/>
    </row>
    <row r="775" spans="13:14" ht="15.75" customHeight="1">
      <c r="M775" s="370"/>
      <c r="N775" s="8"/>
    </row>
    <row r="776" spans="13:14" ht="15.75" customHeight="1">
      <c r="M776" s="370"/>
      <c r="N776" s="8"/>
    </row>
    <row r="777" spans="13:14" ht="15.75" customHeight="1">
      <c r="M777" s="370"/>
      <c r="N777" s="8"/>
    </row>
    <row r="778" spans="13:14" ht="15.75" customHeight="1">
      <c r="M778" s="370"/>
      <c r="N778" s="8"/>
    </row>
    <row r="779" spans="13:14" ht="15.75" customHeight="1">
      <c r="M779" s="370"/>
      <c r="N779" s="8"/>
    </row>
    <row r="780" spans="13:14" ht="15.75" customHeight="1">
      <c r="M780" s="370"/>
      <c r="N780" s="8"/>
    </row>
    <row r="781" spans="13:14" ht="15.75" customHeight="1">
      <c r="M781" s="370"/>
      <c r="N781" s="8"/>
    </row>
    <row r="782" spans="13:14" ht="15.75" customHeight="1">
      <c r="M782" s="370"/>
      <c r="N782" s="8"/>
    </row>
    <row r="783" spans="13:14" ht="15.75" customHeight="1">
      <c r="M783" s="370"/>
      <c r="N783" s="8"/>
    </row>
    <row r="784" spans="13:14" ht="15.75" customHeight="1">
      <c r="M784" s="370"/>
      <c r="N784" s="8"/>
    </row>
    <row r="785" spans="13:14" ht="15.75" customHeight="1">
      <c r="M785" s="370"/>
      <c r="N785" s="8"/>
    </row>
    <row r="786" spans="13:14" ht="15.75" customHeight="1">
      <c r="M786" s="370"/>
      <c r="N786" s="8"/>
    </row>
    <row r="787" spans="13:14" ht="15.75" customHeight="1">
      <c r="M787" s="370"/>
      <c r="N787" s="8"/>
    </row>
    <row r="788" spans="13:14" ht="15.75" customHeight="1">
      <c r="M788" s="370"/>
      <c r="N788" s="8"/>
    </row>
    <row r="789" spans="13:14" ht="15.75" customHeight="1">
      <c r="M789" s="370"/>
      <c r="N789" s="8"/>
    </row>
    <row r="790" spans="13:14" ht="15.75" customHeight="1">
      <c r="M790" s="370"/>
      <c r="N790" s="8"/>
    </row>
    <row r="791" spans="13:14" ht="15.75" customHeight="1">
      <c r="M791" s="370"/>
      <c r="N791" s="8"/>
    </row>
    <row r="792" spans="13:14" ht="15.75" customHeight="1">
      <c r="M792" s="370"/>
      <c r="N792" s="8"/>
    </row>
    <row r="793" spans="13:14" ht="15.75" customHeight="1">
      <c r="M793" s="370"/>
      <c r="N793" s="8"/>
    </row>
    <row r="794" spans="13:14" ht="15.75" customHeight="1">
      <c r="M794" s="370"/>
      <c r="N794" s="8"/>
    </row>
    <row r="795" spans="13:14" ht="15.75" customHeight="1">
      <c r="M795" s="370"/>
      <c r="N795" s="8"/>
    </row>
    <row r="796" spans="13:14" ht="15.75" customHeight="1">
      <c r="M796" s="370"/>
      <c r="N796" s="8"/>
    </row>
    <row r="797" spans="13:14" ht="15.75" customHeight="1">
      <c r="M797" s="370"/>
      <c r="N797" s="8"/>
    </row>
    <row r="798" spans="13:14" ht="15.75" customHeight="1">
      <c r="M798" s="370"/>
      <c r="N798" s="8"/>
    </row>
    <row r="799" spans="13:14" ht="15.75" customHeight="1">
      <c r="M799" s="370"/>
      <c r="N799" s="8"/>
    </row>
    <row r="800" spans="13:14" ht="15.75" customHeight="1">
      <c r="M800" s="370"/>
      <c r="N800" s="8"/>
    </row>
    <row r="801" spans="13:14" ht="15.75" customHeight="1">
      <c r="M801" s="370"/>
      <c r="N801" s="8"/>
    </row>
    <row r="802" spans="13:14" ht="15.75" customHeight="1">
      <c r="M802" s="370"/>
      <c r="N802" s="8"/>
    </row>
    <row r="803" spans="13:14" ht="15.75" customHeight="1">
      <c r="M803" s="370"/>
      <c r="N803" s="8"/>
    </row>
    <row r="804" spans="13:14" ht="15.75" customHeight="1">
      <c r="M804" s="370"/>
      <c r="N804" s="8"/>
    </row>
    <row r="805" spans="13:14" ht="15.75" customHeight="1">
      <c r="M805" s="370"/>
      <c r="N805" s="8"/>
    </row>
    <row r="806" spans="13:14" ht="15.75" customHeight="1">
      <c r="M806" s="370"/>
      <c r="N806" s="8"/>
    </row>
    <row r="807" spans="13:14" ht="15.75" customHeight="1">
      <c r="M807" s="370"/>
      <c r="N807" s="8"/>
    </row>
    <row r="808" spans="13:14" ht="15.75" customHeight="1">
      <c r="M808" s="370"/>
      <c r="N808" s="8"/>
    </row>
    <row r="809" spans="13:14" ht="15.75" customHeight="1">
      <c r="M809" s="370"/>
      <c r="N809" s="8"/>
    </row>
    <row r="810" spans="13:14" ht="15.75" customHeight="1">
      <c r="M810" s="370"/>
      <c r="N810" s="8"/>
    </row>
    <row r="811" spans="13:14" ht="15.75" customHeight="1">
      <c r="M811" s="370"/>
      <c r="N811" s="8"/>
    </row>
    <row r="812" spans="13:14" ht="15.75" customHeight="1">
      <c r="M812" s="370"/>
      <c r="N812" s="8"/>
    </row>
    <row r="813" spans="13:14" ht="15.75" customHeight="1">
      <c r="M813" s="370"/>
      <c r="N813" s="8"/>
    </row>
    <row r="814" spans="13:14" ht="15.75" customHeight="1">
      <c r="M814" s="370"/>
      <c r="N814" s="8"/>
    </row>
    <row r="815" spans="13:14" ht="15.75" customHeight="1">
      <c r="M815" s="370"/>
      <c r="N815" s="8"/>
    </row>
    <row r="816" spans="13:14" ht="15.75" customHeight="1">
      <c r="M816" s="370"/>
      <c r="N816" s="8"/>
    </row>
    <row r="817" spans="13:14" ht="15.75" customHeight="1">
      <c r="M817" s="370"/>
      <c r="N817" s="8"/>
    </row>
    <row r="818" spans="13:14" ht="15.75" customHeight="1">
      <c r="M818" s="370"/>
      <c r="N818" s="8"/>
    </row>
    <row r="819" spans="13:14" ht="15.75" customHeight="1">
      <c r="M819" s="370"/>
      <c r="N819" s="8"/>
    </row>
    <row r="820" spans="13:14" ht="15.75" customHeight="1">
      <c r="M820" s="370"/>
      <c r="N820" s="8"/>
    </row>
    <row r="821" spans="13:14" ht="15.75" customHeight="1">
      <c r="M821" s="370"/>
      <c r="N821" s="8"/>
    </row>
    <row r="822" spans="13:14" ht="15.75" customHeight="1">
      <c r="M822" s="370"/>
      <c r="N822" s="8"/>
    </row>
    <row r="823" spans="13:14" ht="15.75" customHeight="1">
      <c r="M823" s="370"/>
      <c r="N823" s="8"/>
    </row>
    <row r="824" spans="13:14" ht="15.75" customHeight="1">
      <c r="M824" s="370"/>
      <c r="N824" s="8"/>
    </row>
    <row r="825" spans="13:14" ht="15.75" customHeight="1">
      <c r="M825" s="370"/>
      <c r="N825" s="8"/>
    </row>
    <row r="826" spans="13:14" ht="15.75" customHeight="1">
      <c r="M826" s="370"/>
      <c r="N826" s="8"/>
    </row>
    <row r="827" spans="13:14" ht="15.75" customHeight="1">
      <c r="M827" s="370"/>
      <c r="N827" s="8"/>
    </row>
    <row r="828" spans="13:14" ht="15.75" customHeight="1">
      <c r="M828" s="370"/>
      <c r="N828" s="8"/>
    </row>
    <row r="829" spans="13:14" ht="15.75" customHeight="1">
      <c r="M829" s="370"/>
      <c r="N829" s="8"/>
    </row>
    <row r="830" spans="13:14" ht="15.75" customHeight="1">
      <c r="M830" s="370"/>
      <c r="N830" s="8"/>
    </row>
    <row r="831" spans="13:14" ht="15.75" customHeight="1">
      <c r="M831" s="370"/>
      <c r="N831" s="8"/>
    </row>
    <row r="832" spans="13:14" ht="15.75" customHeight="1">
      <c r="M832" s="370"/>
      <c r="N832" s="8"/>
    </row>
    <row r="833" spans="13:14" ht="15.75" customHeight="1">
      <c r="M833" s="370"/>
      <c r="N833" s="8"/>
    </row>
    <row r="834" spans="13:14" ht="15.75" customHeight="1">
      <c r="M834" s="370"/>
      <c r="N834" s="8"/>
    </row>
    <row r="835" spans="13:14" ht="15.75" customHeight="1">
      <c r="M835" s="370"/>
      <c r="N835" s="8"/>
    </row>
    <row r="836" spans="13:14" ht="15.75" customHeight="1">
      <c r="M836" s="370"/>
      <c r="N836" s="8"/>
    </row>
    <row r="837" spans="13:14" ht="15.75" customHeight="1">
      <c r="M837" s="370"/>
      <c r="N837" s="8"/>
    </row>
    <row r="838" spans="13:14" ht="15.75" customHeight="1">
      <c r="M838" s="370"/>
      <c r="N838" s="8"/>
    </row>
    <row r="839" spans="13:14" ht="15.75" customHeight="1">
      <c r="M839" s="370"/>
      <c r="N839" s="8"/>
    </row>
    <row r="840" spans="13:14" ht="15.75" customHeight="1">
      <c r="M840" s="370"/>
      <c r="N840" s="8"/>
    </row>
    <row r="841" spans="13:14" ht="15.75" customHeight="1">
      <c r="M841" s="370"/>
      <c r="N841" s="8"/>
    </row>
    <row r="842" spans="13:14" ht="15.75" customHeight="1">
      <c r="M842" s="370"/>
      <c r="N842" s="8"/>
    </row>
    <row r="843" spans="13:14" ht="15.75" customHeight="1">
      <c r="M843" s="370"/>
      <c r="N843" s="8"/>
    </row>
    <row r="844" spans="13:14" ht="15.75" customHeight="1">
      <c r="M844" s="370"/>
      <c r="N844" s="8"/>
    </row>
    <row r="845" spans="13:14" ht="15.75" customHeight="1">
      <c r="M845" s="370"/>
      <c r="N845" s="8"/>
    </row>
    <row r="846" spans="13:14" ht="15.75" customHeight="1">
      <c r="M846" s="370"/>
      <c r="N846" s="8"/>
    </row>
    <row r="847" spans="13:14" ht="15.75" customHeight="1">
      <c r="M847" s="370"/>
      <c r="N847" s="8"/>
    </row>
    <row r="848" spans="13:14" ht="15.75" customHeight="1">
      <c r="M848" s="370"/>
      <c r="N848" s="8"/>
    </row>
    <row r="849" spans="13:14" ht="15.75" customHeight="1">
      <c r="M849" s="370"/>
      <c r="N849" s="8"/>
    </row>
    <row r="850" spans="13:14" ht="15.75" customHeight="1">
      <c r="M850" s="370"/>
      <c r="N850" s="8"/>
    </row>
    <row r="851" spans="13:14" ht="15.75" customHeight="1">
      <c r="M851" s="370"/>
      <c r="N851" s="8"/>
    </row>
    <row r="852" spans="13:14" ht="15.75" customHeight="1">
      <c r="M852" s="370"/>
      <c r="N852" s="8"/>
    </row>
    <row r="853" spans="13:14" ht="15.75" customHeight="1">
      <c r="M853" s="370"/>
      <c r="N853" s="8"/>
    </row>
    <row r="854" spans="13:14" ht="15.75" customHeight="1">
      <c r="M854" s="370"/>
      <c r="N854" s="8"/>
    </row>
    <row r="855" spans="13:14" ht="15.75" customHeight="1">
      <c r="M855" s="370"/>
      <c r="N855" s="8"/>
    </row>
    <row r="856" spans="13:14" ht="15.75" customHeight="1">
      <c r="M856" s="370"/>
      <c r="N856" s="8"/>
    </row>
    <row r="857" spans="13:14" ht="15.75" customHeight="1">
      <c r="M857" s="370"/>
      <c r="N857" s="8"/>
    </row>
    <row r="858" spans="13:14" ht="15.75" customHeight="1">
      <c r="M858" s="370"/>
      <c r="N858" s="8"/>
    </row>
    <row r="859" spans="13:14" ht="15.75" customHeight="1">
      <c r="M859" s="370"/>
      <c r="N859" s="8"/>
    </row>
    <row r="860" spans="13:14" ht="15.75" customHeight="1">
      <c r="M860" s="370"/>
      <c r="N860" s="8"/>
    </row>
    <row r="861" spans="13:14" ht="15.75" customHeight="1">
      <c r="M861" s="370"/>
      <c r="N861" s="8"/>
    </row>
    <row r="862" spans="13:14" ht="15.75" customHeight="1">
      <c r="M862" s="370"/>
      <c r="N862" s="8"/>
    </row>
    <row r="863" spans="13:14" ht="15.75" customHeight="1">
      <c r="M863" s="370"/>
      <c r="N863" s="8"/>
    </row>
    <row r="864" spans="13:14" ht="15.75" customHeight="1">
      <c r="M864" s="370"/>
      <c r="N864" s="8"/>
    </row>
    <row r="865" spans="13:14" ht="15.75" customHeight="1">
      <c r="M865" s="370"/>
      <c r="N865" s="8"/>
    </row>
    <row r="866" spans="13:14" ht="15.75" customHeight="1">
      <c r="M866" s="370"/>
      <c r="N866" s="8"/>
    </row>
    <row r="867" spans="13:14" ht="15.75" customHeight="1">
      <c r="M867" s="370"/>
      <c r="N867" s="8"/>
    </row>
    <row r="868" spans="13:14" ht="15.75" customHeight="1">
      <c r="M868" s="370"/>
      <c r="N868" s="8"/>
    </row>
    <row r="869" spans="13:14" ht="15.75" customHeight="1">
      <c r="M869" s="370"/>
      <c r="N869" s="8"/>
    </row>
    <row r="870" spans="13:14" ht="15.75" customHeight="1">
      <c r="M870" s="370"/>
      <c r="N870" s="8"/>
    </row>
    <row r="871" spans="13:14" ht="15.75" customHeight="1">
      <c r="M871" s="370"/>
      <c r="N871" s="8"/>
    </row>
    <row r="872" spans="13:14" ht="15.75" customHeight="1">
      <c r="M872" s="370"/>
      <c r="N872" s="8"/>
    </row>
    <row r="873" spans="13:14" ht="15.75" customHeight="1">
      <c r="M873" s="370"/>
      <c r="N873" s="8"/>
    </row>
    <row r="874" spans="13:14" ht="15.75" customHeight="1">
      <c r="M874" s="370"/>
      <c r="N874" s="8"/>
    </row>
    <row r="875" spans="13:14" ht="15.75" customHeight="1">
      <c r="M875" s="370"/>
      <c r="N875" s="8"/>
    </row>
    <row r="876" spans="13:14" ht="15.75" customHeight="1">
      <c r="M876" s="370"/>
      <c r="N876" s="8"/>
    </row>
    <row r="877" spans="13:14" ht="15.75" customHeight="1">
      <c r="M877" s="370"/>
      <c r="N877" s="8"/>
    </row>
    <row r="878" spans="13:14" ht="15.75" customHeight="1">
      <c r="M878" s="370"/>
      <c r="N878" s="8"/>
    </row>
    <row r="879" spans="13:14" ht="15.75" customHeight="1">
      <c r="M879" s="370"/>
      <c r="N879" s="8"/>
    </row>
    <row r="880" spans="13:14" ht="15.75" customHeight="1">
      <c r="M880" s="370"/>
      <c r="N880" s="8"/>
    </row>
    <row r="881" spans="13:14" ht="15.75" customHeight="1">
      <c r="M881" s="370"/>
      <c r="N881" s="8"/>
    </row>
    <row r="882" spans="13:14" ht="15.75" customHeight="1">
      <c r="M882" s="370"/>
      <c r="N882" s="8"/>
    </row>
    <row r="883" spans="13:14" ht="15.75" customHeight="1">
      <c r="M883" s="370"/>
      <c r="N883" s="8"/>
    </row>
    <row r="884" spans="13:14" ht="15.75" customHeight="1">
      <c r="M884" s="370"/>
      <c r="N884" s="8"/>
    </row>
    <row r="885" spans="13:14" ht="15.75" customHeight="1">
      <c r="M885" s="370"/>
      <c r="N885" s="8"/>
    </row>
    <row r="886" spans="13:14" ht="15.75" customHeight="1">
      <c r="M886" s="370"/>
      <c r="N886" s="8"/>
    </row>
    <row r="887" spans="13:14" ht="15.75" customHeight="1">
      <c r="M887" s="370"/>
      <c r="N887" s="8"/>
    </row>
    <row r="888" spans="13:14" ht="15.75" customHeight="1">
      <c r="M888" s="370"/>
      <c r="N888" s="8"/>
    </row>
    <row r="889" spans="13:14" ht="15.75" customHeight="1">
      <c r="M889" s="370"/>
      <c r="N889" s="8"/>
    </row>
    <row r="890" spans="13:14" ht="15.75" customHeight="1">
      <c r="M890" s="370"/>
      <c r="N890" s="8"/>
    </row>
    <row r="891" spans="13:14" ht="15.75" customHeight="1">
      <c r="M891" s="370"/>
      <c r="N891" s="8"/>
    </row>
    <row r="892" spans="13:14" ht="15.75" customHeight="1">
      <c r="M892" s="370"/>
      <c r="N892" s="8"/>
    </row>
    <row r="893" spans="13:14" ht="15.75" customHeight="1">
      <c r="M893" s="370"/>
      <c r="N893" s="8"/>
    </row>
    <row r="894" spans="13:14" ht="15.75" customHeight="1">
      <c r="M894" s="370"/>
      <c r="N894" s="8"/>
    </row>
    <row r="895" spans="13:14" ht="15.75" customHeight="1">
      <c r="M895" s="370"/>
      <c r="N895" s="8"/>
    </row>
    <row r="896" spans="13:14" ht="15.75" customHeight="1">
      <c r="M896" s="370"/>
      <c r="N896" s="8"/>
    </row>
    <row r="897" spans="13:14" ht="15.75" customHeight="1">
      <c r="M897" s="370"/>
      <c r="N897" s="8"/>
    </row>
    <row r="898" spans="13:14" ht="15.75" customHeight="1">
      <c r="M898" s="370"/>
      <c r="N898" s="8"/>
    </row>
    <row r="899" spans="13:14" ht="15.75" customHeight="1">
      <c r="M899" s="370"/>
      <c r="N899" s="8"/>
    </row>
    <row r="900" spans="13:14" ht="15.75" customHeight="1">
      <c r="M900" s="370"/>
      <c r="N900" s="8"/>
    </row>
    <row r="901" spans="13:14" ht="15.75" customHeight="1">
      <c r="M901" s="370"/>
      <c r="N901" s="8"/>
    </row>
    <row r="902" spans="13:14" ht="15.75" customHeight="1">
      <c r="M902" s="370"/>
      <c r="N902" s="8"/>
    </row>
    <row r="903" spans="13:14" ht="15.75" customHeight="1">
      <c r="M903" s="370"/>
      <c r="N903" s="8"/>
    </row>
    <row r="904" spans="13:14" ht="15.75" customHeight="1">
      <c r="M904" s="370"/>
      <c r="N904" s="8"/>
    </row>
    <row r="905" spans="13:14" ht="15.75" customHeight="1">
      <c r="M905" s="370"/>
      <c r="N905" s="8"/>
    </row>
    <row r="906" spans="13:14" ht="15.75" customHeight="1">
      <c r="M906" s="370"/>
      <c r="N906" s="8"/>
    </row>
    <row r="907" spans="13:14" ht="15.75" customHeight="1">
      <c r="M907" s="370"/>
      <c r="N907" s="8"/>
    </row>
    <row r="908" spans="13:14" ht="15.75" customHeight="1">
      <c r="M908" s="370"/>
      <c r="N908" s="8"/>
    </row>
    <row r="909" spans="13:14" ht="15.75" customHeight="1">
      <c r="M909" s="370"/>
      <c r="N909" s="8"/>
    </row>
    <row r="910" spans="13:14" ht="15.75" customHeight="1">
      <c r="M910" s="370"/>
      <c r="N910" s="8"/>
    </row>
    <row r="911" spans="13:14" ht="15.75" customHeight="1">
      <c r="M911" s="370"/>
      <c r="N911" s="8"/>
    </row>
    <row r="912" spans="13:14" ht="15.75" customHeight="1">
      <c r="M912" s="370"/>
      <c r="N912" s="8"/>
    </row>
    <row r="913" spans="13:14" ht="15.75" customHeight="1">
      <c r="M913" s="370"/>
      <c r="N913" s="8"/>
    </row>
    <row r="914" spans="13:14" ht="15.75" customHeight="1">
      <c r="M914" s="370"/>
      <c r="N914" s="8"/>
    </row>
    <row r="915" spans="13:14" ht="15.75" customHeight="1">
      <c r="M915" s="370"/>
      <c r="N915" s="8"/>
    </row>
    <row r="916" spans="13:14" ht="15.75" customHeight="1">
      <c r="M916" s="370"/>
      <c r="N916" s="8"/>
    </row>
    <row r="917" spans="13:14" ht="15.75" customHeight="1">
      <c r="M917" s="370"/>
      <c r="N917" s="8"/>
    </row>
    <row r="918" spans="13:14" ht="15.75" customHeight="1">
      <c r="M918" s="370"/>
      <c r="N918" s="8"/>
    </row>
    <row r="919" spans="13:14" ht="15.75" customHeight="1">
      <c r="M919" s="370"/>
      <c r="N919" s="8"/>
    </row>
    <row r="920" spans="13:14" ht="15.75" customHeight="1">
      <c r="M920" s="370"/>
      <c r="N920" s="8"/>
    </row>
    <row r="921" spans="13:14" ht="15.75" customHeight="1">
      <c r="M921" s="370"/>
      <c r="N921" s="8"/>
    </row>
    <row r="922" spans="13:14" ht="15.75" customHeight="1">
      <c r="M922" s="370"/>
      <c r="N922" s="8"/>
    </row>
    <row r="923" spans="13:14" ht="15.75" customHeight="1">
      <c r="M923" s="370"/>
      <c r="N923" s="8"/>
    </row>
    <row r="924" spans="13:14" ht="15.75" customHeight="1">
      <c r="M924" s="370"/>
      <c r="N924" s="8"/>
    </row>
    <row r="925" spans="13:14" ht="15.75" customHeight="1">
      <c r="M925" s="370"/>
      <c r="N925" s="8"/>
    </row>
    <row r="926" spans="13:14" ht="15.75" customHeight="1">
      <c r="M926" s="370"/>
      <c r="N926" s="8"/>
    </row>
    <row r="927" spans="13:14" ht="15.75" customHeight="1">
      <c r="M927" s="370"/>
      <c r="N927" s="8"/>
    </row>
    <row r="928" spans="13:14" ht="15.75" customHeight="1">
      <c r="M928" s="370"/>
      <c r="N928" s="8"/>
    </row>
    <row r="929" spans="13:14" ht="15.75" customHeight="1">
      <c r="M929" s="370"/>
      <c r="N929" s="8"/>
    </row>
    <row r="930" spans="13:14" ht="15.75" customHeight="1">
      <c r="M930" s="370"/>
      <c r="N930" s="8"/>
    </row>
    <row r="931" spans="13:14" ht="15.75" customHeight="1">
      <c r="M931" s="370"/>
      <c r="N931" s="8"/>
    </row>
    <row r="932" spans="13:14" ht="15.75" customHeight="1">
      <c r="M932" s="370"/>
      <c r="N932" s="8"/>
    </row>
    <row r="933" spans="13:14" ht="15.75" customHeight="1">
      <c r="M933" s="370"/>
      <c r="N933" s="8"/>
    </row>
    <row r="934" spans="13:14" ht="15.75" customHeight="1">
      <c r="M934" s="370"/>
      <c r="N934" s="8"/>
    </row>
    <row r="935" spans="13:14" ht="15.75" customHeight="1">
      <c r="M935" s="370"/>
      <c r="N935" s="8"/>
    </row>
    <row r="936" spans="13:14" ht="15.75" customHeight="1">
      <c r="M936" s="370"/>
      <c r="N936" s="8"/>
    </row>
    <row r="937" spans="13:14" ht="15.75" customHeight="1">
      <c r="M937" s="370"/>
      <c r="N937" s="8"/>
    </row>
    <row r="938" spans="13:14" ht="15.75" customHeight="1">
      <c r="M938" s="370"/>
      <c r="N938" s="8"/>
    </row>
    <row r="939" spans="13:14" ht="15.75" customHeight="1">
      <c r="M939" s="370"/>
      <c r="N939" s="8"/>
    </row>
    <row r="940" spans="13:14" ht="15.75" customHeight="1">
      <c r="M940" s="370"/>
      <c r="N940" s="8"/>
    </row>
    <row r="941" spans="13:14" ht="15.75" customHeight="1">
      <c r="M941" s="370"/>
      <c r="N941" s="8"/>
    </row>
    <row r="942" spans="13:14" ht="15.75" customHeight="1">
      <c r="M942" s="370"/>
      <c r="N942" s="8"/>
    </row>
    <row r="943" spans="13:14" ht="15.75" customHeight="1">
      <c r="M943" s="370"/>
      <c r="N943" s="8"/>
    </row>
    <row r="944" spans="13:14" ht="15.75" customHeight="1">
      <c r="M944" s="370"/>
      <c r="N944" s="8"/>
    </row>
    <row r="945" spans="13:14" ht="15.75" customHeight="1">
      <c r="M945" s="370"/>
      <c r="N945" s="8"/>
    </row>
    <row r="946" spans="13:14" ht="15.75" customHeight="1">
      <c r="M946" s="370"/>
      <c r="N946" s="8"/>
    </row>
    <row r="947" spans="13:14" ht="15.75" customHeight="1">
      <c r="M947" s="370"/>
      <c r="N947" s="8"/>
    </row>
    <row r="948" spans="13:14" ht="15.75" customHeight="1">
      <c r="M948" s="370"/>
      <c r="N948" s="8"/>
    </row>
    <row r="949" spans="13:14" ht="15.75" customHeight="1">
      <c r="M949" s="370"/>
      <c r="N949" s="8"/>
    </row>
    <row r="950" spans="13:14" ht="15.75" customHeight="1">
      <c r="M950" s="370"/>
      <c r="N950" s="8"/>
    </row>
    <row r="951" spans="13:14" ht="15.75" customHeight="1">
      <c r="M951" s="370"/>
      <c r="N951" s="8"/>
    </row>
    <row r="952" spans="13:14" ht="15.75" customHeight="1">
      <c r="M952" s="370"/>
      <c r="N952" s="8"/>
    </row>
    <row r="953" spans="13:14" ht="15.75" customHeight="1">
      <c r="M953" s="370"/>
      <c r="N953" s="8"/>
    </row>
    <row r="954" spans="13:14" ht="15.75" customHeight="1">
      <c r="M954" s="370"/>
      <c r="N954" s="8"/>
    </row>
    <row r="955" spans="13:14" ht="15.75" customHeight="1">
      <c r="M955" s="370"/>
      <c r="N955" s="8"/>
    </row>
    <row r="956" spans="13:14" ht="15.75" customHeight="1">
      <c r="M956" s="370"/>
      <c r="N956" s="8"/>
    </row>
    <row r="957" spans="13:14" ht="15.75" customHeight="1">
      <c r="M957" s="370"/>
      <c r="N957" s="8"/>
    </row>
    <row r="958" spans="13:14" ht="15.75" customHeight="1">
      <c r="M958" s="370"/>
      <c r="N958" s="8"/>
    </row>
    <row r="959" spans="13:14" ht="15.75" customHeight="1">
      <c r="M959" s="370"/>
      <c r="N959" s="8"/>
    </row>
    <row r="960" spans="13:14" ht="15.75" customHeight="1">
      <c r="M960" s="370"/>
      <c r="N960" s="8"/>
    </row>
    <row r="961" spans="13:14" ht="15.75" customHeight="1">
      <c r="M961" s="370"/>
      <c r="N961" s="8"/>
    </row>
    <row r="962" spans="13:14" ht="15.75" customHeight="1">
      <c r="M962" s="370"/>
      <c r="N962" s="8"/>
    </row>
    <row r="963" spans="13:14" ht="15.75" customHeight="1">
      <c r="M963" s="370"/>
      <c r="N963" s="8"/>
    </row>
    <row r="964" spans="13:14" ht="15.75" customHeight="1">
      <c r="M964" s="370"/>
      <c r="N964" s="8"/>
    </row>
    <row r="965" spans="13:14" ht="15.75" customHeight="1">
      <c r="M965" s="370"/>
      <c r="N965" s="8"/>
    </row>
    <row r="966" spans="13:14" ht="15.75" customHeight="1">
      <c r="M966" s="370"/>
      <c r="N966" s="8"/>
    </row>
    <row r="967" spans="13:14" ht="15.75" customHeight="1">
      <c r="M967" s="370"/>
      <c r="N967" s="8"/>
    </row>
    <row r="968" spans="13:14" ht="15.75" customHeight="1">
      <c r="M968" s="370"/>
      <c r="N968" s="8"/>
    </row>
    <row r="969" spans="13:14" ht="15.75" customHeight="1">
      <c r="M969" s="370"/>
      <c r="N969" s="8"/>
    </row>
    <row r="970" spans="13:14" ht="15.75" customHeight="1">
      <c r="M970" s="370"/>
      <c r="N970" s="8"/>
    </row>
    <row r="971" spans="13:14" ht="15.75" customHeight="1">
      <c r="M971" s="370"/>
      <c r="N971" s="8"/>
    </row>
    <row r="972" spans="13:14" ht="15.75" customHeight="1">
      <c r="M972" s="370"/>
      <c r="N972" s="8"/>
    </row>
    <row r="973" spans="13:14" ht="15.75" customHeight="1">
      <c r="M973" s="370"/>
      <c r="N973" s="8"/>
    </row>
    <row r="974" spans="13:14" ht="15.75" customHeight="1">
      <c r="M974" s="370"/>
      <c r="N974" s="8"/>
    </row>
    <row r="975" spans="13:14" ht="15.75" customHeight="1">
      <c r="M975" s="370"/>
      <c r="N975" s="8"/>
    </row>
    <row r="976" spans="13:14" ht="15.75" customHeight="1">
      <c r="M976" s="370"/>
      <c r="N976" s="8"/>
    </row>
    <row r="977" spans="13:14" ht="15.75" customHeight="1">
      <c r="M977" s="370"/>
      <c r="N977" s="8"/>
    </row>
    <row r="978" spans="13:14" ht="15.75" customHeight="1">
      <c r="M978" s="370"/>
      <c r="N978" s="8"/>
    </row>
    <row r="979" spans="13:14" ht="15.75" customHeight="1">
      <c r="M979" s="370"/>
      <c r="N979" s="8"/>
    </row>
    <row r="980" spans="13:14" ht="15.75" customHeight="1">
      <c r="M980" s="370"/>
      <c r="N980" s="8"/>
    </row>
    <row r="981" spans="13:14" ht="15.75" customHeight="1">
      <c r="M981" s="370"/>
      <c r="N981" s="8"/>
    </row>
    <row r="982" spans="13:14" ht="15.75" customHeight="1">
      <c r="M982" s="370"/>
      <c r="N982" s="8"/>
    </row>
    <row r="983" spans="13:14" ht="15.75" customHeight="1">
      <c r="M983" s="370"/>
      <c r="N983" s="8"/>
    </row>
    <row r="984" spans="13:14" ht="15.75" customHeight="1">
      <c r="M984" s="370"/>
      <c r="N984" s="8"/>
    </row>
    <row r="985" spans="13:14" ht="15.75" customHeight="1">
      <c r="M985" s="370"/>
      <c r="N985" s="8"/>
    </row>
    <row r="986" spans="13:14" ht="15.75" customHeight="1">
      <c r="M986" s="370"/>
      <c r="N986" s="8"/>
    </row>
    <row r="987" spans="13:14" ht="15.75" customHeight="1">
      <c r="M987" s="370"/>
      <c r="N987" s="8"/>
    </row>
    <row r="988" spans="13:14" ht="15.75" customHeight="1">
      <c r="M988" s="370"/>
      <c r="N988" s="8"/>
    </row>
    <row r="989" spans="13:14" ht="15.75" customHeight="1">
      <c r="M989" s="370"/>
      <c r="N989" s="8"/>
    </row>
    <row r="990" spans="13:14" ht="15.75" customHeight="1">
      <c r="M990" s="370"/>
      <c r="N990" s="8"/>
    </row>
    <row r="991" spans="13:14" ht="15.75" customHeight="1">
      <c r="M991" s="370"/>
      <c r="N991" s="8"/>
    </row>
    <row r="992" spans="13:14" ht="15.75" customHeight="1">
      <c r="M992" s="370"/>
      <c r="N992" s="8"/>
    </row>
    <row r="993" spans="13:14" ht="15.75" customHeight="1">
      <c r="M993" s="370"/>
      <c r="N993" s="8"/>
    </row>
    <row r="994" spans="13:14" ht="15.75" customHeight="1">
      <c r="M994" s="370"/>
      <c r="N994" s="8"/>
    </row>
    <row r="995" spans="13:14" ht="15.75" customHeight="1">
      <c r="M995" s="370"/>
      <c r="N995" s="8"/>
    </row>
    <row r="996" spans="13:14" ht="15.75" customHeight="1">
      <c r="M996" s="370"/>
      <c r="N996" s="8"/>
    </row>
    <row r="997" spans="13:14" ht="15.75" customHeight="1">
      <c r="M997" s="370"/>
      <c r="N997" s="8"/>
    </row>
    <row r="998" spans="13:14" ht="15.75" customHeight="1">
      <c r="M998" s="370"/>
      <c r="N998" s="8"/>
    </row>
    <row r="999" spans="13:14" ht="15.75" customHeight="1">
      <c r="M999" s="370"/>
      <c r="N999" s="8"/>
    </row>
    <row r="1000" spans="13:14" ht="15.75" customHeight="1">
      <c r="M1000" s="370"/>
      <c r="N1000" s="8"/>
    </row>
  </sheetData>
  <autoFilter ref="N6:O6" xr:uid="{00000000-0009-0000-0000-000004000000}"/>
  <mergeCells count="31">
    <mergeCell ref="B1:K1"/>
    <mergeCell ref="C2:D2"/>
    <mergeCell ref="L2:M2"/>
    <mergeCell ref="B3:N3"/>
    <mergeCell ref="C4:K5"/>
    <mergeCell ref="N4:O4"/>
    <mergeCell ref="L6:M6"/>
    <mergeCell ref="I25:I28"/>
    <mergeCell ref="I29:I32"/>
    <mergeCell ref="E2:F2"/>
    <mergeCell ref="F7:F18"/>
    <mergeCell ref="F19:F24"/>
    <mergeCell ref="I19:I24"/>
    <mergeCell ref="F25:F28"/>
    <mergeCell ref="F29:F32"/>
    <mergeCell ref="F33:F35"/>
    <mergeCell ref="F36:F41"/>
    <mergeCell ref="F42:F44"/>
    <mergeCell ref="F45:F50"/>
    <mergeCell ref="F51:F59"/>
    <mergeCell ref="F60:F71"/>
    <mergeCell ref="F72:F75"/>
    <mergeCell ref="F120:F127"/>
    <mergeCell ref="B131:N133"/>
    <mergeCell ref="F76:F79"/>
    <mergeCell ref="F80:F83"/>
    <mergeCell ref="F84:F87"/>
    <mergeCell ref="F88:F91"/>
    <mergeCell ref="F92:F101"/>
    <mergeCell ref="F102:F111"/>
    <mergeCell ref="F112:F119"/>
  </mergeCells>
  <phoneticPr fontId="37"/>
  <pageMargins left="0.23622047244094491" right="0.23622047244094491" top="0.47244094488188981" bottom="0.51181102362204722" header="0" footer="0"/>
  <pageSetup paperSize="9" orientation="portrait"/>
  <headerFooter>
    <oddFooter>&amp;R&amp;D</oddFooter>
  </headerFooter>
  <colBreaks count="1" manualBreakCount="1">
    <brk id="15" man="1"/>
  </colBreaks>
  <ignoredErrors>
    <ignoredError sqref="C7:E127"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1000"/>
  <sheetViews>
    <sheetView zoomScaleNormal="100" workbookViewId="0">
      <pane ySplit="6" topLeftCell="A7" activePane="bottomLeft" state="frozen"/>
      <selection pane="bottomLeft" activeCell="B2" sqref="B2"/>
    </sheetView>
  </sheetViews>
  <sheetFormatPr defaultColWidth="14.42578125" defaultRowHeight="15" customHeight="1"/>
  <cols>
    <col min="1" max="1" width="5.42578125" customWidth="1"/>
    <col min="2" max="3" width="6.42578125" customWidth="1"/>
    <col min="4" max="4" width="7.140625" customWidth="1"/>
    <col min="5" max="5" width="19.7109375" customWidth="1"/>
    <col min="6" max="6" width="27.140625" customWidth="1"/>
    <col min="7" max="7" width="17.42578125" customWidth="1"/>
    <col min="8" max="8" width="5.28515625" customWidth="1"/>
    <col min="9" max="9" width="20.5703125" customWidth="1"/>
    <col min="10" max="10" width="7.140625" customWidth="1"/>
    <col min="11" max="11" width="11.42578125" customWidth="1"/>
    <col min="12" max="12" width="7" customWidth="1"/>
    <col min="13" max="13" width="3.85546875" customWidth="1"/>
    <col min="14" max="14" width="10.5703125" customWidth="1"/>
    <col min="15" max="15" width="12.85546875" customWidth="1"/>
    <col min="16" max="16" width="9.85546875" customWidth="1"/>
    <col min="17" max="17" width="14.7109375" customWidth="1"/>
    <col min="18" max="18" width="6.42578125" customWidth="1"/>
    <col min="19" max="26" width="12.42578125" customWidth="1"/>
  </cols>
  <sheetData>
    <row r="1" spans="1:18" ht="53.25" customHeight="1">
      <c r="A1" s="1"/>
      <c r="B1" s="705" t="s">
        <v>571</v>
      </c>
      <c r="C1" s="689"/>
      <c r="D1" s="689"/>
      <c r="E1" s="689"/>
      <c r="F1" s="689"/>
      <c r="G1" s="689"/>
      <c r="H1" s="689"/>
      <c r="I1" s="689"/>
      <c r="J1" s="689"/>
      <c r="K1" s="689"/>
      <c r="L1" s="2"/>
      <c r="M1" s="3"/>
      <c r="N1" s="4" t="str">
        <f>ドッグキャリー!N1</f>
        <v>2026/8/25 更新</v>
      </c>
      <c r="O1" s="1"/>
      <c r="P1" s="1"/>
    </row>
    <row r="2" spans="1:18" ht="49.5" customHeight="1">
      <c r="A2" s="1"/>
      <c r="B2" s="2"/>
      <c r="C2" s="707" t="s">
        <v>4</v>
      </c>
      <c r="D2" s="708"/>
      <c r="E2" s="709"/>
      <c r="F2" s="710"/>
      <c r="G2" s="5" t="s">
        <v>5</v>
      </c>
      <c r="H2" s="6" t="s">
        <v>6</v>
      </c>
      <c r="I2" s="7"/>
      <c r="J2" s="8" t="s">
        <v>8</v>
      </c>
      <c r="K2" s="9"/>
      <c r="L2" s="702" t="s">
        <v>9</v>
      </c>
      <c r="M2" s="689"/>
      <c r="N2" s="9"/>
      <c r="O2" s="10" t="s">
        <v>10</v>
      </c>
      <c r="P2" s="1"/>
      <c r="Q2" s="11"/>
    </row>
    <row r="3" spans="1:18" ht="26.25" customHeight="1">
      <c r="A3" s="1"/>
      <c r="B3" s="702" t="s">
        <v>579</v>
      </c>
      <c r="C3" s="689"/>
      <c r="D3" s="689"/>
      <c r="E3" s="689"/>
      <c r="F3" s="689"/>
      <c r="G3" s="689"/>
      <c r="H3" s="689"/>
      <c r="I3" s="689"/>
      <c r="J3" s="689"/>
      <c r="K3" s="689"/>
      <c r="L3" s="689"/>
      <c r="M3" s="689"/>
      <c r="N3" s="689"/>
      <c r="O3" s="12"/>
      <c r="P3" s="1"/>
    </row>
    <row r="4" spans="1:18" ht="43.5" customHeight="1">
      <c r="A4" s="1"/>
      <c r="B4" s="8"/>
      <c r="C4" s="699" t="s">
        <v>582</v>
      </c>
      <c r="D4" s="689"/>
      <c r="E4" s="689"/>
      <c r="F4" s="689"/>
      <c r="G4" s="689"/>
      <c r="H4" s="689"/>
      <c r="I4" s="689"/>
      <c r="J4" s="689"/>
      <c r="K4" s="689"/>
      <c r="L4" s="13"/>
      <c r="M4" s="14"/>
      <c r="N4" s="701"/>
      <c r="O4" s="689"/>
      <c r="P4" s="1"/>
    </row>
    <row r="5" spans="1:18" ht="24" customHeight="1">
      <c r="A5" s="1"/>
      <c r="B5" s="15"/>
      <c r="C5" s="700"/>
      <c r="D5" s="700"/>
      <c r="E5" s="700"/>
      <c r="F5" s="700"/>
      <c r="G5" s="700"/>
      <c r="H5" s="700"/>
      <c r="I5" s="700"/>
      <c r="J5" s="700"/>
      <c r="K5" s="700"/>
      <c r="L5" s="13"/>
      <c r="M5" s="14"/>
      <c r="N5" s="16"/>
      <c r="O5" s="1"/>
      <c r="P5" s="1"/>
    </row>
    <row r="6" spans="1:18" s="553" customFormat="1" ht="27" customHeight="1">
      <c r="A6" s="545"/>
      <c r="B6" s="546" t="s">
        <v>19</v>
      </c>
      <c r="C6" s="547" t="s">
        <v>20</v>
      </c>
      <c r="D6" s="547" t="s">
        <v>21</v>
      </c>
      <c r="E6" s="546" t="s">
        <v>22</v>
      </c>
      <c r="F6" s="546" t="s">
        <v>23</v>
      </c>
      <c r="G6" s="548" t="s">
        <v>24</v>
      </c>
      <c r="H6" s="546" t="s">
        <v>25</v>
      </c>
      <c r="I6" s="549" t="s">
        <v>26</v>
      </c>
      <c r="J6" s="550" t="s">
        <v>27</v>
      </c>
      <c r="K6" s="551" t="s">
        <v>28</v>
      </c>
      <c r="L6" s="729" t="s">
        <v>29</v>
      </c>
      <c r="M6" s="704"/>
      <c r="N6" s="552" t="s">
        <v>30</v>
      </c>
      <c r="R6" s="554"/>
    </row>
    <row r="7" spans="1:18" ht="18" customHeight="1">
      <c r="A7" s="8"/>
      <c r="B7" s="21">
        <v>4607</v>
      </c>
      <c r="C7" s="27" t="s">
        <v>76</v>
      </c>
      <c r="D7" s="27" t="s">
        <v>37</v>
      </c>
      <c r="E7" s="25" t="s">
        <v>589</v>
      </c>
      <c r="F7" s="678" t="s">
        <v>1516</v>
      </c>
      <c r="G7" s="21" t="s">
        <v>79</v>
      </c>
      <c r="H7" s="64" t="s">
        <v>591</v>
      </c>
      <c r="I7" s="734" t="s">
        <v>68</v>
      </c>
      <c r="J7" s="273">
        <v>1</v>
      </c>
      <c r="K7" s="274">
        <v>2700</v>
      </c>
      <c r="L7" s="279" t="str">
        <f t="shared" ref="L7:L63" si="0">IFERROR(IF(N7=0,"",ROUNDUP(N7/J7,0)),"")</f>
        <v/>
      </c>
      <c r="M7" s="261" t="s">
        <v>47</v>
      </c>
      <c r="N7" s="176"/>
      <c r="R7" s="17"/>
    </row>
    <row r="8" spans="1:18" ht="18" customHeight="1">
      <c r="A8" s="8"/>
      <c r="B8" s="38">
        <v>4607</v>
      </c>
      <c r="C8" s="40" t="s">
        <v>471</v>
      </c>
      <c r="D8" s="40" t="s">
        <v>37</v>
      </c>
      <c r="E8" s="141" t="s">
        <v>598</v>
      </c>
      <c r="F8" s="680"/>
      <c r="G8" s="38" t="s">
        <v>473</v>
      </c>
      <c r="H8" s="38" t="s">
        <v>591</v>
      </c>
      <c r="I8" s="680"/>
      <c r="J8" s="281">
        <v>1</v>
      </c>
      <c r="K8" s="282">
        <v>2700</v>
      </c>
      <c r="L8" s="110" t="str">
        <f t="shared" si="0"/>
        <v/>
      </c>
      <c r="M8" s="111" t="s">
        <v>47</v>
      </c>
      <c r="N8" s="250"/>
      <c r="R8" s="17"/>
    </row>
    <row r="9" spans="1:18" ht="18" customHeight="1">
      <c r="A9" s="8"/>
      <c r="B9" s="64">
        <v>4608</v>
      </c>
      <c r="C9" s="25" t="s">
        <v>76</v>
      </c>
      <c r="D9" s="25" t="s">
        <v>37</v>
      </c>
      <c r="E9" s="25" t="s">
        <v>601</v>
      </c>
      <c r="F9" s="684" t="s">
        <v>1517</v>
      </c>
      <c r="G9" s="22" t="s">
        <v>79</v>
      </c>
      <c r="H9" s="22" t="s">
        <v>42</v>
      </c>
      <c r="I9" s="716" t="s">
        <v>68</v>
      </c>
      <c r="J9" s="273">
        <v>1</v>
      </c>
      <c r="K9" s="274">
        <v>2300</v>
      </c>
      <c r="L9" s="279" t="str">
        <f t="shared" si="0"/>
        <v/>
      </c>
      <c r="M9" s="261" t="s">
        <v>47</v>
      </c>
      <c r="N9" s="253"/>
      <c r="R9" s="17"/>
    </row>
    <row r="10" spans="1:18" ht="18" customHeight="1">
      <c r="A10" s="8"/>
      <c r="B10" s="100">
        <v>4608</v>
      </c>
      <c r="C10" s="40" t="s">
        <v>471</v>
      </c>
      <c r="D10" s="40" t="s">
        <v>37</v>
      </c>
      <c r="E10" s="41" t="s">
        <v>605</v>
      </c>
      <c r="F10" s="679"/>
      <c r="G10" s="100" t="s">
        <v>473</v>
      </c>
      <c r="H10" s="100" t="s">
        <v>42</v>
      </c>
      <c r="I10" s="680"/>
      <c r="J10" s="281">
        <v>1</v>
      </c>
      <c r="K10" s="285">
        <v>2300</v>
      </c>
      <c r="L10" s="287" t="str">
        <f t="shared" si="0"/>
        <v/>
      </c>
      <c r="M10" s="284" t="s">
        <v>47</v>
      </c>
      <c r="N10" s="289"/>
      <c r="R10" s="17"/>
    </row>
    <row r="11" spans="1:18" ht="18" customHeight="1">
      <c r="A11" s="8"/>
      <c r="B11" s="21">
        <v>6508</v>
      </c>
      <c r="C11" s="20" t="s">
        <v>608</v>
      </c>
      <c r="D11" s="20" t="s">
        <v>36</v>
      </c>
      <c r="E11" s="25" t="s">
        <v>609</v>
      </c>
      <c r="F11" s="733" t="s">
        <v>1518</v>
      </c>
      <c r="G11" s="21" t="s">
        <v>610</v>
      </c>
      <c r="H11" s="21" t="s">
        <v>45</v>
      </c>
      <c r="I11" s="291"/>
      <c r="J11" s="293">
        <v>10</v>
      </c>
      <c r="K11" s="102">
        <v>230</v>
      </c>
      <c r="L11" s="75" t="str">
        <f t="shared" si="0"/>
        <v/>
      </c>
      <c r="M11" s="156" t="s">
        <v>47</v>
      </c>
      <c r="N11" s="93"/>
      <c r="R11" s="17"/>
    </row>
    <row r="12" spans="1:18" ht="18" customHeight="1">
      <c r="A12" s="8"/>
      <c r="B12" s="64">
        <v>6508</v>
      </c>
      <c r="C12" s="37" t="s">
        <v>608</v>
      </c>
      <c r="D12" s="26" t="s">
        <v>48</v>
      </c>
      <c r="E12" s="37" t="s">
        <v>612</v>
      </c>
      <c r="F12" s="679"/>
      <c r="G12" s="64" t="s">
        <v>613</v>
      </c>
      <c r="H12" s="100" t="s">
        <v>54</v>
      </c>
      <c r="I12" s="296"/>
      <c r="J12" s="297">
        <v>10</v>
      </c>
      <c r="K12" s="137">
        <v>250</v>
      </c>
      <c r="L12" s="188" t="str">
        <f t="shared" si="0"/>
        <v/>
      </c>
      <c r="M12" s="298" t="s">
        <v>47</v>
      </c>
      <c r="N12" s="118"/>
      <c r="R12" s="17"/>
    </row>
    <row r="13" spans="1:18" ht="18" customHeight="1">
      <c r="A13" s="8"/>
      <c r="B13" s="38">
        <v>6508</v>
      </c>
      <c r="C13" s="141" t="s">
        <v>608</v>
      </c>
      <c r="D13" s="40" t="s">
        <v>57</v>
      </c>
      <c r="E13" s="40" t="s">
        <v>616</v>
      </c>
      <c r="F13" s="680"/>
      <c r="G13" s="38" t="s">
        <v>617</v>
      </c>
      <c r="H13" s="38" t="s">
        <v>59</v>
      </c>
      <c r="I13" s="299"/>
      <c r="J13" s="300">
        <v>10</v>
      </c>
      <c r="K13" s="84">
        <v>350</v>
      </c>
      <c r="L13" s="86" t="str">
        <f t="shared" si="0"/>
        <v/>
      </c>
      <c r="M13" s="165" t="s">
        <v>47</v>
      </c>
      <c r="N13" s="88"/>
      <c r="R13" s="17"/>
    </row>
    <row r="14" spans="1:18" ht="18" customHeight="1">
      <c r="A14" s="8"/>
      <c r="B14" s="21">
        <v>4508</v>
      </c>
      <c r="C14" s="25" t="s">
        <v>31</v>
      </c>
      <c r="D14" s="25" t="s">
        <v>37</v>
      </c>
      <c r="E14" s="25" t="s">
        <v>619</v>
      </c>
      <c r="F14" s="678" t="s">
        <v>1519</v>
      </c>
      <c r="G14" s="21" t="s">
        <v>41</v>
      </c>
      <c r="H14" s="21" t="s">
        <v>42</v>
      </c>
      <c r="I14" s="304"/>
      <c r="J14" s="192">
        <v>2</v>
      </c>
      <c r="K14" s="91">
        <v>1200</v>
      </c>
      <c r="L14" s="128" t="str">
        <f t="shared" si="0"/>
        <v/>
      </c>
      <c r="M14" s="298" t="s">
        <v>47</v>
      </c>
      <c r="N14" s="79"/>
      <c r="R14" s="17"/>
    </row>
    <row r="15" spans="1:18" ht="18" customHeight="1">
      <c r="A15" s="8"/>
      <c r="B15" s="32">
        <v>4508</v>
      </c>
      <c r="C15" s="37" t="s">
        <v>624</v>
      </c>
      <c r="D15" s="37" t="s">
        <v>37</v>
      </c>
      <c r="E15" s="37" t="s">
        <v>625</v>
      </c>
      <c r="F15" s="679"/>
      <c r="G15" s="32" t="s">
        <v>521</v>
      </c>
      <c r="H15" s="32" t="s">
        <v>42</v>
      </c>
      <c r="I15" s="306"/>
      <c r="J15" s="219">
        <v>2</v>
      </c>
      <c r="K15" s="113">
        <v>1200</v>
      </c>
      <c r="L15" s="174" t="str">
        <f t="shared" si="0"/>
        <v/>
      </c>
      <c r="M15" s="298" t="s">
        <v>47</v>
      </c>
      <c r="N15" s="118"/>
      <c r="R15" s="17"/>
    </row>
    <row r="16" spans="1:18" ht="18" customHeight="1">
      <c r="A16" s="8"/>
      <c r="B16" s="32">
        <v>4508</v>
      </c>
      <c r="C16" s="37" t="s">
        <v>229</v>
      </c>
      <c r="D16" s="37" t="s">
        <v>37</v>
      </c>
      <c r="E16" s="37" t="s">
        <v>628</v>
      </c>
      <c r="F16" s="679"/>
      <c r="G16" s="32" t="s">
        <v>232</v>
      </c>
      <c r="H16" s="32" t="s">
        <v>42</v>
      </c>
      <c r="I16" s="151"/>
      <c r="J16" s="219">
        <v>2</v>
      </c>
      <c r="K16" s="113">
        <v>1200</v>
      </c>
      <c r="L16" s="128" t="str">
        <f t="shared" si="0"/>
        <v/>
      </c>
      <c r="M16" s="298" t="s">
        <v>47</v>
      </c>
      <c r="N16" s="118"/>
      <c r="R16" s="17"/>
    </row>
    <row r="17" spans="1:18" ht="18" customHeight="1">
      <c r="A17" s="8"/>
      <c r="B17" s="38">
        <v>4508</v>
      </c>
      <c r="C17" s="40" t="s">
        <v>172</v>
      </c>
      <c r="D17" s="40" t="s">
        <v>37</v>
      </c>
      <c r="E17" s="40" t="s">
        <v>631</v>
      </c>
      <c r="F17" s="680"/>
      <c r="G17" s="38" t="s">
        <v>174</v>
      </c>
      <c r="H17" s="38" t="s">
        <v>42</v>
      </c>
      <c r="I17" s="308"/>
      <c r="J17" s="309">
        <v>2</v>
      </c>
      <c r="K17" s="84">
        <v>1200</v>
      </c>
      <c r="L17" s="86" t="str">
        <f t="shared" si="0"/>
        <v/>
      </c>
      <c r="M17" s="165" t="s">
        <v>47</v>
      </c>
      <c r="N17" s="88"/>
      <c r="R17" s="17"/>
    </row>
    <row r="18" spans="1:18" ht="18" customHeight="1">
      <c r="A18" s="8"/>
      <c r="B18" s="21">
        <v>4506</v>
      </c>
      <c r="C18" s="25" t="s">
        <v>608</v>
      </c>
      <c r="D18" s="25" t="s">
        <v>37</v>
      </c>
      <c r="E18" s="25" t="s">
        <v>634</v>
      </c>
      <c r="F18" s="678" t="s">
        <v>1520</v>
      </c>
      <c r="G18" s="21" t="s">
        <v>635</v>
      </c>
      <c r="H18" s="21" t="s">
        <v>42</v>
      </c>
      <c r="I18" s="90" t="s">
        <v>1581</v>
      </c>
      <c r="J18" s="144">
        <v>1</v>
      </c>
      <c r="K18" s="119">
        <v>3000</v>
      </c>
      <c r="L18" s="312" t="str">
        <f t="shared" si="0"/>
        <v/>
      </c>
      <c r="M18" s="298" t="s">
        <v>47</v>
      </c>
      <c r="N18" s="79"/>
      <c r="R18" s="17"/>
    </row>
    <row r="19" spans="1:18" ht="18" customHeight="1">
      <c r="A19" s="8"/>
      <c r="B19" s="32">
        <v>4506</v>
      </c>
      <c r="C19" s="37" t="s">
        <v>31</v>
      </c>
      <c r="D19" s="37" t="s">
        <v>37</v>
      </c>
      <c r="E19" s="37" t="s">
        <v>637</v>
      </c>
      <c r="F19" s="679"/>
      <c r="G19" s="32" t="s">
        <v>41</v>
      </c>
      <c r="H19" s="32" t="s">
        <v>42</v>
      </c>
      <c r="I19" s="306"/>
      <c r="J19" s="151">
        <v>1</v>
      </c>
      <c r="K19" s="113">
        <v>3000</v>
      </c>
      <c r="L19" s="174" t="str">
        <f t="shared" si="0"/>
        <v/>
      </c>
      <c r="M19" s="298" t="s">
        <v>47</v>
      </c>
      <c r="N19" s="118"/>
      <c r="R19" s="17"/>
    </row>
    <row r="20" spans="1:18" ht="18" customHeight="1">
      <c r="A20" s="8"/>
      <c r="B20" s="32">
        <v>4506</v>
      </c>
      <c r="C20" s="37" t="s">
        <v>76</v>
      </c>
      <c r="D20" s="37" t="s">
        <v>37</v>
      </c>
      <c r="E20" s="37" t="s">
        <v>641</v>
      </c>
      <c r="F20" s="679"/>
      <c r="G20" s="32" t="s">
        <v>79</v>
      </c>
      <c r="H20" s="32" t="s">
        <v>42</v>
      </c>
      <c r="I20" s="306"/>
      <c r="J20" s="151">
        <v>1</v>
      </c>
      <c r="K20" s="113">
        <v>3000</v>
      </c>
      <c r="L20" s="128" t="str">
        <f t="shared" si="0"/>
        <v/>
      </c>
      <c r="M20" s="298" t="s">
        <v>47</v>
      </c>
      <c r="N20" s="118"/>
      <c r="R20" s="17"/>
    </row>
    <row r="21" spans="1:18" ht="18" customHeight="1">
      <c r="A21" s="8"/>
      <c r="B21" s="38">
        <v>4506</v>
      </c>
      <c r="C21" s="40" t="s">
        <v>119</v>
      </c>
      <c r="D21" s="40" t="s">
        <v>37</v>
      </c>
      <c r="E21" s="40" t="s">
        <v>644</v>
      </c>
      <c r="F21" s="680"/>
      <c r="G21" s="38" t="s">
        <v>123</v>
      </c>
      <c r="H21" s="38" t="s">
        <v>42</v>
      </c>
      <c r="I21" s="308"/>
      <c r="J21" s="96">
        <v>1</v>
      </c>
      <c r="K21" s="84">
        <v>3000</v>
      </c>
      <c r="L21" s="86" t="str">
        <f t="shared" si="0"/>
        <v/>
      </c>
      <c r="M21" s="165" t="s">
        <v>47</v>
      </c>
      <c r="N21" s="88"/>
      <c r="R21" s="17"/>
    </row>
    <row r="22" spans="1:18" ht="18" customHeight="1">
      <c r="A22" s="8"/>
      <c r="B22" s="21">
        <v>4501</v>
      </c>
      <c r="C22" s="27" t="s">
        <v>608</v>
      </c>
      <c r="D22" s="25" t="s">
        <v>37</v>
      </c>
      <c r="E22" s="25" t="s">
        <v>650</v>
      </c>
      <c r="F22" s="678" t="s">
        <v>1521</v>
      </c>
      <c r="G22" s="21" t="s">
        <v>635</v>
      </c>
      <c r="H22" s="64" t="s">
        <v>42</v>
      </c>
      <c r="I22" s="150"/>
      <c r="J22" s="316">
        <v>2</v>
      </c>
      <c r="K22" s="102">
        <v>2600</v>
      </c>
      <c r="L22" s="174" t="str">
        <f t="shared" si="0"/>
        <v/>
      </c>
      <c r="M22" s="156" t="s">
        <v>47</v>
      </c>
      <c r="N22" s="79"/>
      <c r="O22" s="34"/>
      <c r="R22" s="17"/>
    </row>
    <row r="23" spans="1:18" ht="18" customHeight="1">
      <c r="A23" s="8"/>
      <c r="B23" s="64">
        <v>4501</v>
      </c>
      <c r="C23" s="37" t="s">
        <v>31</v>
      </c>
      <c r="D23" s="26" t="s">
        <v>37</v>
      </c>
      <c r="E23" s="37" t="s">
        <v>655</v>
      </c>
      <c r="F23" s="679"/>
      <c r="G23" s="64" t="s">
        <v>41</v>
      </c>
      <c r="H23" s="100" t="s">
        <v>42</v>
      </c>
      <c r="I23" s="124"/>
      <c r="J23" s="297">
        <v>2</v>
      </c>
      <c r="K23" s="137">
        <v>2600</v>
      </c>
      <c r="L23" s="188" t="str">
        <f t="shared" si="0"/>
        <v/>
      </c>
      <c r="M23" s="298" t="s">
        <v>47</v>
      </c>
      <c r="N23" s="118"/>
      <c r="O23" s="34"/>
      <c r="R23" s="17"/>
    </row>
    <row r="24" spans="1:18" ht="18" customHeight="1">
      <c r="A24" s="8"/>
      <c r="B24" s="38">
        <v>4501</v>
      </c>
      <c r="C24" s="40" t="s">
        <v>76</v>
      </c>
      <c r="D24" s="40" t="s">
        <v>37</v>
      </c>
      <c r="E24" s="141" t="s">
        <v>659</v>
      </c>
      <c r="F24" s="680"/>
      <c r="G24" s="38" t="s">
        <v>79</v>
      </c>
      <c r="H24" s="38" t="s">
        <v>42</v>
      </c>
      <c r="I24" s="324"/>
      <c r="J24" s="300">
        <v>2</v>
      </c>
      <c r="K24" s="84">
        <v>2600</v>
      </c>
      <c r="L24" s="86" t="str">
        <f t="shared" si="0"/>
        <v/>
      </c>
      <c r="M24" s="165" t="s">
        <v>47</v>
      </c>
      <c r="N24" s="88"/>
      <c r="O24" s="34"/>
      <c r="R24" s="17"/>
    </row>
    <row r="25" spans="1:18" ht="18" customHeight="1">
      <c r="A25" s="8"/>
      <c r="B25" s="21">
        <v>4604</v>
      </c>
      <c r="C25" s="25" t="s">
        <v>608</v>
      </c>
      <c r="D25" s="25" t="s">
        <v>37</v>
      </c>
      <c r="E25" s="27" t="s">
        <v>662</v>
      </c>
      <c r="F25" s="678" t="s">
        <v>1522</v>
      </c>
      <c r="G25" s="21" t="s">
        <v>635</v>
      </c>
      <c r="H25" s="21" t="s">
        <v>42</v>
      </c>
      <c r="I25" s="327"/>
      <c r="J25" s="21">
        <v>1</v>
      </c>
      <c r="K25" s="119">
        <v>5000</v>
      </c>
      <c r="L25" s="75" t="str">
        <f t="shared" si="0"/>
        <v/>
      </c>
      <c r="M25" s="121" t="s">
        <v>47</v>
      </c>
      <c r="N25" s="329"/>
      <c r="R25" s="17"/>
    </row>
    <row r="26" spans="1:18" ht="18" customHeight="1">
      <c r="A26" s="8"/>
      <c r="B26" s="38">
        <v>4604</v>
      </c>
      <c r="C26" s="40" t="s">
        <v>31</v>
      </c>
      <c r="D26" s="40" t="s">
        <v>37</v>
      </c>
      <c r="E26" s="40" t="s">
        <v>666</v>
      </c>
      <c r="F26" s="680"/>
      <c r="G26" s="38" t="s">
        <v>41</v>
      </c>
      <c r="H26" s="38" t="s">
        <v>42</v>
      </c>
      <c r="I26" s="308"/>
      <c r="J26" s="38">
        <v>1</v>
      </c>
      <c r="K26" s="76">
        <v>5000</v>
      </c>
      <c r="L26" s="86" t="str">
        <f t="shared" si="0"/>
        <v/>
      </c>
      <c r="M26" s="139" t="s">
        <v>47</v>
      </c>
      <c r="N26" s="330"/>
      <c r="R26" s="17"/>
    </row>
    <row r="27" spans="1:18" ht="18" customHeight="1">
      <c r="A27" s="8"/>
      <c r="B27" s="21">
        <v>4502</v>
      </c>
      <c r="C27" s="25" t="s">
        <v>608</v>
      </c>
      <c r="D27" s="26" t="s">
        <v>37</v>
      </c>
      <c r="E27" s="20" t="s">
        <v>670</v>
      </c>
      <c r="F27" s="684" t="s">
        <v>1523</v>
      </c>
      <c r="G27" s="22" t="s">
        <v>635</v>
      </c>
      <c r="H27" s="64" t="s">
        <v>42</v>
      </c>
      <c r="I27" s="333"/>
      <c r="J27" s="28">
        <v>1</v>
      </c>
      <c r="K27" s="102">
        <v>4800</v>
      </c>
      <c r="L27" s="174" t="str">
        <f t="shared" si="0"/>
        <v/>
      </c>
      <c r="M27" s="156" t="s">
        <v>47</v>
      </c>
      <c r="N27" s="79"/>
      <c r="O27" s="34"/>
      <c r="R27" s="17"/>
    </row>
    <row r="28" spans="1:18" ht="18" customHeight="1">
      <c r="A28" s="8"/>
      <c r="B28" s="64">
        <v>4502</v>
      </c>
      <c r="C28" s="26" t="s">
        <v>31</v>
      </c>
      <c r="D28" s="41" t="s">
        <v>37</v>
      </c>
      <c r="E28" s="37" t="s">
        <v>676</v>
      </c>
      <c r="F28" s="679"/>
      <c r="G28" s="64" t="s">
        <v>41</v>
      </c>
      <c r="H28" s="100" t="s">
        <v>42</v>
      </c>
      <c r="I28" s="296"/>
      <c r="J28" s="190">
        <v>1</v>
      </c>
      <c r="K28" s="137">
        <v>4800</v>
      </c>
      <c r="L28" s="188" t="str">
        <f t="shared" si="0"/>
        <v/>
      </c>
      <c r="M28" s="298" t="s">
        <v>47</v>
      </c>
      <c r="N28" s="118"/>
      <c r="O28" s="34"/>
      <c r="R28" s="17"/>
    </row>
    <row r="29" spans="1:18" ht="18" customHeight="1">
      <c r="A29" s="8"/>
      <c r="B29" s="38">
        <v>4502</v>
      </c>
      <c r="C29" s="40" t="s">
        <v>76</v>
      </c>
      <c r="D29" s="40" t="s">
        <v>37</v>
      </c>
      <c r="E29" s="141" t="s">
        <v>680</v>
      </c>
      <c r="F29" s="680"/>
      <c r="G29" s="38" t="s">
        <v>79</v>
      </c>
      <c r="H29" s="38" t="s">
        <v>42</v>
      </c>
      <c r="I29" s="299"/>
      <c r="J29" s="162">
        <v>1</v>
      </c>
      <c r="K29" s="84">
        <v>4800</v>
      </c>
      <c r="L29" s="86" t="str">
        <f t="shared" si="0"/>
        <v/>
      </c>
      <c r="M29" s="165" t="s">
        <v>47</v>
      </c>
      <c r="N29" s="88"/>
      <c r="O29" s="34"/>
      <c r="R29" s="17"/>
    </row>
    <row r="30" spans="1:18" ht="18" customHeight="1">
      <c r="A30" s="8"/>
      <c r="B30" s="21">
        <v>4404</v>
      </c>
      <c r="C30" s="27" t="s">
        <v>608</v>
      </c>
      <c r="D30" s="27" t="s">
        <v>37</v>
      </c>
      <c r="E30" s="25" t="s">
        <v>684</v>
      </c>
      <c r="F30" s="678" t="s">
        <v>1524</v>
      </c>
      <c r="G30" s="21" t="s">
        <v>635</v>
      </c>
      <c r="H30" s="64" t="s">
        <v>591</v>
      </c>
      <c r="I30" s="90"/>
      <c r="J30" s="316">
        <v>2</v>
      </c>
      <c r="K30" s="102">
        <v>1600</v>
      </c>
      <c r="L30" s="174" t="str">
        <f t="shared" si="0"/>
        <v/>
      </c>
      <c r="M30" s="156" t="s">
        <v>47</v>
      </c>
      <c r="N30" s="93"/>
      <c r="R30" s="17"/>
    </row>
    <row r="31" spans="1:18" ht="18" customHeight="1">
      <c r="A31" s="8"/>
      <c r="B31" s="64">
        <v>4404</v>
      </c>
      <c r="C31" s="41" t="s">
        <v>31</v>
      </c>
      <c r="D31" s="37" t="s">
        <v>37</v>
      </c>
      <c r="E31" s="37" t="s">
        <v>687</v>
      </c>
      <c r="F31" s="679"/>
      <c r="G31" s="64" t="s">
        <v>41</v>
      </c>
      <c r="H31" s="100" t="s">
        <v>591</v>
      </c>
      <c r="I31" s="124"/>
      <c r="J31" s="297">
        <v>2</v>
      </c>
      <c r="K31" s="137">
        <v>1600</v>
      </c>
      <c r="L31" s="188" t="str">
        <f t="shared" si="0"/>
        <v/>
      </c>
      <c r="M31" s="298" t="s">
        <v>47</v>
      </c>
      <c r="N31" s="118"/>
      <c r="R31" s="17"/>
    </row>
    <row r="32" spans="1:18" ht="18" customHeight="1">
      <c r="A32" s="8"/>
      <c r="B32" s="38">
        <v>4404</v>
      </c>
      <c r="C32" s="40" t="s">
        <v>191</v>
      </c>
      <c r="D32" s="141" t="s">
        <v>37</v>
      </c>
      <c r="E32" s="141" t="s">
        <v>690</v>
      </c>
      <c r="F32" s="680"/>
      <c r="G32" s="38" t="s">
        <v>691</v>
      </c>
      <c r="H32" s="38" t="s">
        <v>591</v>
      </c>
      <c r="I32" s="324"/>
      <c r="J32" s="300">
        <v>2</v>
      </c>
      <c r="K32" s="84">
        <v>1600</v>
      </c>
      <c r="L32" s="86" t="str">
        <f t="shared" si="0"/>
        <v/>
      </c>
      <c r="M32" s="165" t="s">
        <v>47</v>
      </c>
      <c r="N32" s="88"/>
      <c r="R32" s="17"/>
    </row>
    <row r="33" spans="1:18" ht="36" customHeight="1">
      <c r="A33" s="8"/>
      <c r="B33" s="74">
        <v>6506</v>
      </c>
      <c r="C33" s="141" t="s">
        <v>32</v>
      </c>
      <c r="D33" s="141" t="s">
        <v>37</v>
      </c>
      <c r="E33" s="141" t="s">
        <v>694</v>
      </c>
      <c r="F33" s="162" t="s">
        <v>1525</v>
      </c>
      <c r="G33" s="194" t="s">
        <v>696</v>
      </c>
      <c r="H33" s="74" t="s">
        <v>42</v>
      </c>
      <c r="I33" s="341"/>
      <c r="J33" s="300">
        <v>5</v>
      </c>
      <c r="K33" s="159">
        <v>300</v>
      </c>
      <c r="L33" s="148" t="str">
        <f t="shared" si="0"/>
        <v/>
      </c>
      <c r="M33" s="342" t="s">
        <v>47</v>
      </c>
      <c r="N33" s="343"/>
      <c r="R33" s="17"/>
    </row>
    <row r="34" spans="1:18" ht="18" customHeight="1">
      <c r="A34" s="8"/>
      <c r="B34" s="21">
        <v>4403</v>
      </c>
      <c r="C34" s="25" t="s">
        <v>608</v>
      </c>
      <c r="D34" s="25" t="s">
        <v>37</v>
      </c>
      <c r="E34" s="25" t="s">
        <v>701</v>
      </c>
      <c r="F34" s="678" t="s">
        <v>1526</v>
      </c>
      <c r="G34" s="21" t="s">
        <v>635</v>
      </c>
      <c r="H34" s="21" t="s">
        <v>591</v>
      </c>
      <c r="I34" s="344"/>
      <c r="J34" s="154">
        <v>1</v>
      </c>
      <c r="K34" s="91">
        <v>4500</v>
      </c>
      <c r="L34" s="75" t="str">
        <f t="shared" si="0"/>
        <v/>
      </c>
      <c r="M34" s="298" t="s">
        <v>47</v>
      </c>
      <c r="N34" s="93"/>
      <c r="R34" s="17"/>
    </row>
    <row r="35" spans="1:18" ht="18" customHeight="1">
      <c r="A35" s="8"/>
      <c r="B35" s="64">
        <v>4403</v>
      </c>
      <c r="C35" s="26" t="s">
        <v>111</v>
      </c>
      <c r="D35" s="26" t="s">
        <v>37</v>
      </c>
      <c r="E35" s="37" t="s">
        <v>704</v>
      </c>
      <c r="F35" s="679"/>
      <c r="G35" s="32" t="s">
        <v>706</v>
      </c>
      <c r="H35" s="22" t="s">
        <v>591</v>
      </c>
      <c r="I35" s="345"/>
      <c r="J35" s="226">
        <v>1</v>
      </c>
      <c r="K35" s="73">
        <v>4500</v>
      </c>
      <c r="L35" s="198" t="str">
        <f t="shared" si="0"/>
        <v/>
      </c>
      <c r="M35" s="298" t="s">
        <v>47</v>
      </c>
      <c r="N35" s="223"/>
      <c r="R35" s="17"/>
    </row>
    <row r="36" spans="1:18" ht="18" customHeight="1">
      <c r="A36" s="8"/>
      <c r="B36" s="32">
        <v>4403</v>
      </c>
      <c r="C36" s="37" t="s">
        <v>119</v>
      </c>
      <c r="D36" s="37" t="s">
        <v>37</v>
      </c>
      <c r="E36" s="20" t="s">
        <v>709</v>
      </c>
      <c r="F36" s="679"/>
      <c r="G36" s="22" t="s">
        <v>474</v>
      </c>
      <c r="H36" s="22" t="s">
        <v>591</v>
      </c>
      <c r="I36" s="345"/>
      <c r="J36" s="226">
        <v>1</v>
      </c>
      <c r="K36" s="73">
        <v>4500</v>
      </c>
      <c r="L36" s="198" t="str">
        <f t="shared" si="0"/>
        <v/>
      </c>
      <c r="M36" s="298" t="s">
        <v>47</v>
      </c>
      <c r="N36" s="223"/>
      <c r="R36" s="17"/>
    </row>
    <row r="37" spans="1:18" ht="18" customHeight="1">
      <c r="A37" s="8"/>
      <c r="B37" s="32">
        <v>4403</v>
      </c>
      <c r="C37" s="37" t="s">
        <v>172</v>
      </c>
      <c r="D37" s="37" t="s">
        <v>37</v>
      </c>
      <c r="E37" s="37" t="s">
        <v>710</v>
      </c>
      <c r="F37" s="679"/>
      <c r="G37" s="32" t="s">
        <v>174</v>
      </c>
      <c r="H37" s="32" t="s">
        <v>591</v>
      </c>
      <c r="I37" s="673" t="s">
        <v>1583</v>
      </c>
      <c r="J37" s="190">
        <v>1</v>
      </c>
      <c r="K37" s="113">
        <v>4500</v>
      </c>
      <c r="L37" s="128" t="str">
        <f t="shared" si="0"/>
        <v/>
      </c>
      <c r="M37" s="165" t="s">
        <v>47</v>
      </c>
      <c r="N37" s="118"/>
      <c r="O37" s="34"/>
      <c r="R37" s="17"/>
    </row>
    <row r="38" spans="1:18" ht="18" customHeight="1">
      <c r="A38" s="8"/>
      <c r="B38" s="21">
        <v>4507</v>
      </c>
      <c r="C38" s="25" t="s">
        <v>608</v>
      </c>
      <c r="D38" s="25" t="s">
        <v>37</v>
      </c>
      <c r="E38" s="27" t="s">
        <v>715</v>
      </c>
      <c r="F38" s="678" t="s">
        <v>1527</v>
      </c>
      <c r="G38" s="21" t="s">
        <v>635</v>
      </c>
      <c r="H38" s="21" t="s">
        <v>42</v>
      </c>
      <c r="I38" s="333"/>
      <c r="J38" s="21">
        <v>1</v>
      </c>
      <c r="K38" s="197">
        <v>7900</v>
      </c>
      <c r="L38" s="75" t="str">
        <f t="shared" si="0"/>
        <v/>
      </c>
      <c r="M38" s="121" t="s">
        <v>47</v>
      </c>
      <c r="N38" s="329"/>
      <c r="R38" s="17"/>
    </row>
    <row r="39" spans="1:18" ht="18" customHeight="1">
      <c r="A39" s="8"/>
      <c r="B39" s="38">
        <v>4507</v>
      </c>
      <c r="C39" s="40" t="s">
        <v>31</v>
      </c>
      <c r="D39" s="40" t="s">
        <v>37</v>
      </c>
      <c r="E39" s="40" t="s">
        <v>719</v>
      </c>
      <c r="F39" s="680"/>
      <c r="G39" s="38" t="s">
        <v>41</v>
      </c>
      <c r="H39" s="38" t="s">
        <v>42</v>
      </c>
      <c r="I39" s="324"/>
      <c r="J39" s="38">
        <v>1</v>
      </c>
      <c r="K39" s="147">
        <v>7900</v>
      </c>
      <c r="L39" s="86" t="str">
        <f t="shared" si="0"/>
        <v/>
      </c>
      <c r="M39" s="139" t="s">
        <v>47</v>
      </c>
      <c r="N39" s="330"/>
      <c r="R39" s="17"/>
    </row>
    <row r="40" spans="1:18" ht="18" customHeight="1">
      <c r="A40" s="8"/>
      <c r="B40" s="64">
        <v>4509</v>
      </c>
      <c r="C40" s="25" t="s">
        <v>31</v>
      </c>
      <c r="D40" s="25" t="s">
        <v>37</v>
      </c>
      <c r="E40" s="25" t="s">
        <v>722</v>
      </c>
      <c r="F40" s="678" t="s">
        <v>1528</v>
      </c>
      <c r="G40" s="22" t="s">
        <v>41</v>
      </c>
      <c r="H40" s="733" t="s">
        <v>723</v>
      </c>
      <c r="I40" s="348"/>
      <c r="J40" s="28">
        <v>1</v>
      </c>
      <c r="K40" s="102">
        <v>1800</v>
      </c>
      <c r="L40" s="174" t="str">
        <f t="shared" si="0"/>
        <v/>
      </c>
      <c r="M40" s="156" t="s">
        <v>47</v>
      </c>
      <c r="N40" s="79"/>
      <c r="R40" s="17"/>
    </row>
    <row r="41" spans="1:18" ht="18" customHeight="1">
      <c r="A41" s="8"/>
      <c r="B41" s="100">
        <v>4509</v>
      </c>
      <c r="C41" s="37" t="s">
        <v>206</v>
      </c>
      <c r="D41" s="26" t="s">
        <v>37</v>
      </c>
      <c r="E41" s="37" t="s">
        <v>728</v>
      </c>
      <c r="F41" s="679"/>
      <c r="G41" s="64" t="s">
        <v>209</v>
      </c>
      <c r="H41" s="679"/>
      <c r="I41" s="349"/>
      <c r="J41" s="190">
        <v>1</v>
      </c>
      <c r="K41" s="137">
        <v>1800</v>
      </c>
      <c r="L41" s="188" t="str">
        <f t="shared" si="0"/>
        <v/>
      </c>
      <c r="M41" s="298" t="s">
        <v>47</v>
      </c>
      <c r="N41" s="118"/>
      <c r="R41" s="17"/>
    </row>
    <row r="42" spans="1:18" ht="18" customHeight="1">
      <c r="A42" s="8"/>
      <c r="B42" s="38">
        <v>4509</v>
      </c>
      <c r="C42" s="141" t="s">
        <v>172</v>
      </c>
      <c r="D42" s="40" t="s">
        <v>37</v>
      </c>
      <c r="E42" s="40" t="s">
        <v>730</v>
      </c>
      <c r="F42" s="680"/>
      <c r="G42" s="38" t="s">
        <v>174</v>
      </c>
      <c r="H42" s="680"/>
      <c r="I42" s="157"/>
      <c r="J42" s="162">
        <v>1</v>
      </c>
      <c r="K42" s="84">
        <v>1800</v>
      </c>
      <c r="L42" s="86" t="str">
        <f t="shared" si="0"/>
        <v/>
      </c>
      <c r="M42" s="165" t="s">
        <v>47</v>
      </c>
      <c r="N42" s="88"/>
      <c r="R42" s="17"/>
    </row>
    <row r="43" spans="1:18" ht="18" customHeight="1">
      <c r="A43" s="8"/>
      <c r="B43" s="64">
        <v>4602</v>
      </c>
      <c r="C43" s="26" t="s">
        <v>31</v>
      </c>
      <c r="D43" s="26" t="s">
        <v>37</v>
      </c>
      <c r="E43" s="25" t="s">
        <v>733</v>
      </c>
      <c r="F43" s="732" t="s">
        <v>1529</v>
      </c>
      <c r="G43" s="22" t="s">
        <v>41</v>
      </c>
      <c r="H43" s="64" t="s">
        <v>42</v>
      </c>
      <c r="I43" s="348"/>
      <c r="J43" s="28">
        <v>1</v>
      </c>
      <c r="K43" s="102">
        <v>2000</v>
      </c>
      <c r="L43" s="174" t="str">
        <f t="shared" si="0"/>
        <v/>
      </c>
      <c r="M43" s="156" t="s">
        <v>47</v>
      </c>
      <c r="N43" s="79"/>
      <c r="R43" s="17"/>
    </row>
    <row r="44" spans="1:18" ht="18" customHeight="1">
      <c r="A44" s="8"/>
      <c r="B44" s="100">
        <v>4602</v>
      </c>
      <c r="C44" s="41" t="s">
        <v>735</v>
      </c>
      <c r="D44" s="41" t="s">
        <v>37</v>
      </c>
      <c r="E44" s="37" t="s">
        <v>738</v>
      </c>
      <c r="F44" s="679"/>
      <c r="G44" s="64" t="s">
        <v>485</v>
      </c>
      <c r="H44" s="100" t="s">
        <v>42</v>
      </c>
      <c r="I44" s="348"/>
      <c r="J44" s="190">
        <v>1</v>
      </c>
      <c r="K44" s="137">
        <v>2000</v>
      </c>
      <c r="L44" s="188" t="str">
        <f t="shared" si="0"/>
        <v/>
      </c>
      <c r="M44" s="298" t="s">
        <v>47</v>
      </c>
      <c r="N44" s="118"/>
      <c r="R44" s="17"/>
    </row>
    <row r="45" spans="1:18" ht="18" customHeight="1">
      <c r="A45" s="8"/>
      <c r="B45" s="38">
        <v>4602</v>
      </c>
      <c r="C45" s="40" t="s">
        <v>50</v>
      </c>
      <c r="D45" s="40" t="s">
        <v>37</v>
      </c>
      <c r="E45" s="40" t="s">
        <v>739</v>
      </c>
      <c r="F45" s="680"/>
      <c r="G45" s="38" t="s">
        <v>55</v>
      </c>
      <c r="H45" s="38" t="s">
        <v>42</v>
      </c>
      <c r="I45" s="324"/>
      <c r="J45" s="162">
        <v>1</v>
      </c>
      <c r="K45" s="84">
        <v>2000</v>
      </c>
      <c r="L45" s="86" t="str">
        <f t="shared" si="0"/>
        <v/>
      </c>
      <c r="M45" s="165" t="s">
        <v>47</v>
      </c>
      <c r="N45" s="88"/>
      <c r="R45" s="17"/>
    </row>
    <row r="46" spans="1:18" ht="18" customHeight="1">
      <c r="A46" s="8"/>
      <c r="B46" s="64">
        <v>4603</v>
      </c>
      <c r="C46" s="25" t="s">
        <v>31</v>
      </c>
      <c r="D46" s="26" t="s">
        <v>37</v>
      </c>
      <c r="E46" s="25" t="s">
        <v>743</v>
      </c>
      <c r="F46" s="732" t="s">
        <v>1530</v>
      </c>
      <c r="G46" s="22" t="s">
        <v>41</v>
      </c>
      <c r="H46" s="64" t="s">
        <v>42</v>
      </c>
      <c r="I46" s="350"/>
      <c r="J46" s="28">
        <v>1</v>
      </c>
      <c r="K46" s="102">
        <v>2700</v>
      </c>
      <c r="L46" s="174" t="str">
        <f t="shared" si="0"/>
        <v/>
      </c>
      <c r="M46" s="156" t="s">
        <v>47</v>
      </c>
      <c r="N46" s="79"/>
      <c r="R46" s="17"/>
    </row>
    <row r="47" spans="1:18" ht="18" customHeight="1">
      <c r="A47" s="8"/>
      <c r="B47" s="100">
        <v>4603</v>
      </c>
      <c r="C47" s="26" t="s">
        <v>143</v>
      </c>
      <c r="D47" s="41" t="s">
        <v>37</v>
      </c>
      <c r="E47" s="37" t="s">
        <v>746</v>
      </c>
      <c r="F47" s="679"/>
      <c r="G47" s="64" t="s">
        <v>148</v>
      </c>
      <c r="H47" s="100" t="s">
        <v>42</v>
      </c>
      <c r="I47" s="351"/>
      <c r="J47" s="190">
        <v>1</v>
      </c>
      <c r="K47" s="137">
        <v>2700</v>
      </c>
      <c r="L47" s="128" t="str">
        <f t="shared" si="0"/>
        <v/>
      </c>
      <c r="M47" s="298" t="s">
        <v>47</v>
      </c>
      <c r="N47" s="118"/>
      <c r="R47" s="17"/>
    </row>
    <row r="48" spans="1:18" ht="18" customHeight="1">
      <c r="A48" s="8"/>
      <c r="B48" s="38">
        <v>4603</v>
      </c>
      <c r="C48" s="40" t="s">
        <v>749</v>
      </c>
      <c r="D48" s="40" t="s">
        <v>37</v>
      </c>
      <c r="E48" s="40" t="s">
        <v>750</v>
      </c>
      <c r="F48" s="680"/>
      <c r="G48" s="38" t="s">
        <v>751</v>
      </c>
      <c r="H48" s="38" t="s">
        <v>42</v>
      </c>
      <c r="I48" s="299"/>
      <c r="J48" s="162">
        <v>1</v>
      </c>
      <c r="K48" s="84">
        <v>2700</v>
      </c>
      <c r="L48" s="86" t="str">
        <f t="shared" si="0"/>
        <v/>
      </c>
      <c r="M48" s="165" t="s">
        <v>47</v>
      </c>
      <c r="N48" s="88"/>
      <c r="R48" s="17"/>
    </row>
    <row r="49" spans="1:18" ht="18" customHeight="1">
      <c r="A49" s="8"/>
      <c r="B49" s="21">
        <v>4601</v>
      </c>
      <c r="C49" s="25" t="s">
        <v>608</v>
      </c>
      <c r="D49" s="25" t="s">
        <v>37</v>
      </c>
      <c r="E49" s="25" t="s">
        <v>755</v>
      </c>
      <c r="F49" s="732" t="s">
        <v>1531</v>
      </c>
      <c r="G49" s="22" t="s">
        <v>635</v>
      </c>
      <c r="H49" s="21" t="s">
        <v>42</v>
      </c>
      <c r="I49" s="354"/>
      <c r="J49" s="293">
        <v>2</v>
      </c>
      <c r="K49" s="91">
        <v>1800</v>
      </c>
      <c r="L49" s="75" t="str">
        <f t="shared" si="0"/>
        <v/>
      </c>
      <c r="M49" s="156" t="s">
        <v>47</v>
      </c>
      <c r="N49" s="93"/>
      <c r="R49" s="17"/>
    </row>
    <row r="50" spans="1:18" ht="18" customHeight="1">
      <c r="A50" s="8"/>
      <c r="B50" s="32">
        <v>4601</v>
      </c>
      <c r="C50" s="37" t="s">
        <v>31</v>
      </c>
      <c r="D50" s="37" t="s">
        <v>37</v>
      </c>
      <c r="E50" s="37" t="s">
        <v>758</v>
      </c>
      <c r="F50" s="679"/>
      <c r="G50" s="64" t="s">
        <v>41</v>
      </c>
      <c r="H50" s="64" t="s">
        <v>42</v>
      </c>
      <c r="I50" s="356"/>
      <c r="J50" s="316">
        <v>2</v>
      </c>
      <c r="K50" s="102">
        <v>1800</v>
      </c>
      <c r="L50" s="128" t="str">
        <f t="shared" si="0"/>
        <v/>
      </c>
      <c r="M50" s="335" t="s">
        <v>47</v>
      </c>
      <c r="N50" s="223"/>
      <c r="R50" s="17"/>
    </row>
    <row r="51" spans="1:18" ht="18" customHeight="1">
      <c r="A51" s="8"/>
      <c r="B51" s="32">
        <v>4601</v>
      </c>
      <c r="C51" s="37" t="s">
        <v>76</v>
      </c>
      <c r="D51" s="37" t="s">
        <v>37</v>
      </c>
      <c r="E51" s="37" t="s">
        <v>761</v>
      </c>
      <c r="F51" s="679"/>
      <c r="G51" s="32" t="s">
        <v>79</v>
      </c>
      <c r="H51" s="100" t="s">
        <v>42</v>
      </c>
      <c r="I51" s="357"/>
      <c r="J51" s="297">
        <v>2</v>
      </c>
      <c r="K51" s="137">
        <v>1800</v>
      </c>
      <c r="L51" s="188" t="str">
        <f t="shared" si="0"/>
        <v/>
      </c>
      <c r="M51" s="298" t="s">
        <v>47</v>
      </c>
      <c r="N51" s="118"/>
      <c r="R51" s="17"/>
    </row>
    <row r="52" spans="1:18" ht="18" customHeight="1">
      <c r="A52" s="8"/>
      <c r="B52" s="38">
        <v>4601</v>
      </c>
      <c r="C52" s="40" t="s">
        <v>119</v>
      </c>
      <c r="D52" s="40" t="s">
        <v>37</v>
      </c>
      <c r="E52" s="40" t="s">
        <v>765</v>
      </c>
      <c r="F52" s="680"/>
      <c r="G52" s="38" t="s">
        <v>123</v>
      </c>
      <c r="H52" s="38" t="s">
        <v>42</v>
      </c>
      <c r="I52" s="359"/>
      <c r="J52" s="300">
        <v>2</v>
      </c>
      <c r="K52" s="84">
        <v>1800</v>
      </c>
      <c r="L52" s="86" t="str">
        <f t="shared" si="0"/>
        <v/>
      </c>
      <c r="M52" s="165" t="s">
        <v>47</v>
      </c>
      <c r="N52" s="88"/>
      <c r="R52" s="17"/>
    </row>
    <row r="53" spans="1:18" ht="18" customHeight="1">
      <c r="A53" s="8"/>
      <c r="B53" s="100">
        <v>4204</v>
      </c>
      <c r="C53" s="41" t="s">
        <v>60</v>
      </c>
      <c r="D53" s="41" t="s">
        <v>37</v>
      </c>
      <c r="E53" s="186">
        <v>4589750317812</v>
      </c>
      <c r="F53" s="684" t="s">
        <v>1532</v>
      </c>
      <c r="G53" s="100" t="s">
        <v>768</v>
      </c>
      <c r="H53" s="21" t="s">
        <v>42</v>
      </c>
      <c r="I53" s="360"/>
      <c r="J53" s="64">
        <v>1</v>
      </c>
      <c r="K53" s="102">
        <v>3600</v>
      </c>
      <c r="L53" s="174" t="str">
        <f t="shared" si="0"/>
        <v/>
      </c>
      <c r="M53" s="156" t="s">
        <v>47</v>
      </c>
      <c r="N53" s="79"/>
      <c r="R53" s="17"/>
    </row>
    <row r="54" spans="1:18" ht="18" customHeight="1">
      <c r="A54" s="8"/>
      <c r="B54" s="100">
        <v>4204</v>
      </c>
      <c r="C54" s="41" t="s">
        <v>608</v>
      </c>
      <c r="D54" s="41" t="s">
        <v>37</v>
      </c>
      <c r="E54" s="186">
        <v>4571688460142</v>
      </c>
      <c r="F54" s="679"/>
      <c r="G54" s="100" t="s">
        <v>635</v>
      </c>
      <c r="H54" s="64" t="s">
        <v>42</v>
      </c>
      <c r="I54" s="235" t="s">
        <v>1582</v>
      </c>
      <c r="J54" s="100">
        <v>1</v>
      </c>
      <c r="K54" s="137">
        <v>3600</v>
      </c>
      <c r="L54" s="188" t="str">
        <f t="shared" si="0"/>
        <v/>
      </c>
      <c r="M54" s="298" t="s">
        <v>47</v>
      </c>
      <c r="N54" s="130"/>
      <c r="R54" s="17"/>
    </row>
    <row r="55" spans="1:18" ht="18" customHeight="1">
      <c r="A55" s="8"/>
      <c r="B55" s="100">
        <v>4204</v>
      </c>
      <c r="C55" s="41" t="s">
        <v>119</v>
      </c>
      <c r="D55" s="41" t="s">
        <v>37</v>
      </c>
      <c r="E55" s="186">
        <v>4589750317805</v>
      </c>
      <c r="F55" s="679"/>
      <c r="G55" s="100" t="s">
        <v>123</v>
      </c>
      <c r="H55" s="100" t="s">
        <v>42</v>
      </c>
      <c r="I55" s="187"/>
      <c r="J55" s="100">
        <v>1</v>
      </c>
      <c r="K55" s="137">
        <v>3600</v>
      </c>
      <c r="L55" s="188" t="str">
        <f t="shared" si="0"/>
        <v/>
      </c>
      <c r="M55" s="298" t="s">
        <v>47</v>
      </c>
      <c r="N55" s="130"/>
      <c r="R55" s="17"/>
    </row>
    <row r="56" spans="1:18" ht="18" customHeight="1">
      <c r="A56" s="8"/>
      <c r="B56" s="38">
        <v>4204</v>
      </c>
      <c r="C56" s="40" t="s">
        <v>50</v>
      </c>
      <c r="D56" s="40" t="s">
        <v>37</v>
      </c>
      <c r="E56" s="178" t="s">
        <v>774</v>
      </c>
      <c r="F56" s="680"/>
      <c r="G56" s="38" t="s">
        <v>55</v>
      </c>
      <c r="H56" s="38" t="s">
        <v>42</v>
      </c>
      <c r="I56" s="157"/>
      <c r="J56" s="38">
        <v>1</v>
      </c>
      <c r="K56" s="84">
        <v>3600</v>
      </c>
      <c r="L56" s="86" t="str">
        <f t="shared" si="0"/>
        <v/>
      </c>
      <c r="M56" s="165" t="s">
        <v>47</v>
      </c>
      <c r="N56" s="140"/>
      <c r="R56" s="17"/>
    </row>
    <row r="57" spans="1:18" ht="18" customHeight="1">
      <c r="B57" s="21">
        <v>4306</v>
      </c>
      <c r="C57" s="26" t="s">
        <v>31</v>
      </c>
      <c r="D57" s="26" t="s">
        <v>37</v>
      </c>
      <c r="E57" s="25" t="s">
        <v>778</v>
      </c>
      <c r="F57" s="684" t="s">
        <v>1533</v>
      </c>
      <c r="G57" s="64" t="s">
        <v>41</v>
      </c>
      <c r="H57" s="64" t="s">
        <v>591</v>
      </c>
      <c r="I57" s="22"/>
      <c r="J57" s="32">
        <v>1</v>
      </c>
      <c r="K57" s="113">
        <v>2300</v>
      </c>
      <c r="L57" s="174" t="str">
        <f t="shared" si="0"/>
        <v/>
      </c>
      <c r="M57" s="156" t="s">
        <v>47</v>
      </c>
      <c r="N57" s="118"/>
      <c r="O57" s="34"/>
    </row>
    <row r="58" spans="1:18" ht="18" customHeight="1">
      <c r="B58" s="22">
        <v>4306</v>
      </c>
      <c r="C58" s="37" t="s">
        <v>782</v>
      </c>
      <c r="D58" s="37" t="s">
        <v>37</v>
      </c>
      <c r="E58" s="20" t="s">
        <v>783</v>
      </c>
      <c r="F58" s="679"/>
      <c r="G58" s="32" t="s">
        <v>784</v>
      </c>
      <c r="H58" s="32" t="s">
        <v>591</v>
      </c>
      <c r="I58" s="672" t="s">
        <v>193</v>
      </c>
      <c r="J58" s="22">
        <v>1</v>
      </c>
      <c r="K58" s="73">
        <v>2300</v>
      </c>
      <c r="L58" s="128" t="str">
        <f t="shared" si="0"/>
        <v/>
      </c>
      <c r="M58" s="298" t="s">
        <v>47</v>
      </c>
      <c r="N58" s="118"/>
      <c r="O58" s="34"/>
    </row>
    <row r="59" spans="1:18" ht="18" customHeight="1">
      <c r="B59" s="74">
        <v>4306</v>
      </c>
      <c r="C59" s="141" t="s">
        <v>788</v>
      </c>
      <c r="D59" s="141" t="s">
        <v>37</v>
      </c>
      <c r="E59" s="40" t="s">
        <v>791</v>
      </c>
      <c r="F59" s="680"/>
      <c r="G59" s="74" t="s">
        <v>792</v>
      </c>
      <c r="H59" s="74" t="s">
        <v>591</v>
      </c>
      <c r="I59" s="364"/>
      <c r="J59" s="74">
        <v>1</v>
      </c>
      <c r="K59" s="159">
        <v>2300</v>
      </c>
      <c r="L59" s="148" t="str">
        <f t="shared" si="0"/>
        <v/>
      </c>
      <c r="M59" s="165" t="s">
        <v>47</v>
      </c>
      <c r="N59" s="88"/>
      <c r="O59" s="34"/>
    </row>
    <row r="60" spans="1:18" ht="36" customHeight="1">
      <c r="B60" s="194">
        <v>6406</v>
      </c>
      <c r="C60" s="207" t="s">
        <v>31</v>
      </c>
      <c r="D60" s="207" t="s">
        <v>48</v>
      </c>
      <c r="E60" s="194" t="s">
        <v>797</v>
      </c>
      <c r="F60" s="162" t="s">
        <v>1534</v>
      </c>
      <c r="G60" s="74" t="s">
        <v>799</v>
      </c>
      <c r="H60" s="74" t="s">
        <v>42</v>
      </c>
      <c r="I60" s="365"/>
      <c r="J60" s="162">
        <v>1</v>
      </c>
      <c r="K60" s="159">
        <v>3500</v>
      </c>
      <c r="L60" s="200" t="str">
        <f t="shared" si="0"/>
        <v/>
      </c>
      <c r="M60" s="342" t="s">
        <v>47</v>
      </c>
      <c r="N60" s="366"/>
      <c r="O60" s="34"/>
    </row>
    <row r="61" spans="1:18" ht="36" customHeight="1">
      <c r="B61" s="150">
        <v>6509</v>
      </c>
      <c r="C61" s="207" t="s">
        <v>36</v>
      </c>
      <c r="D61" s="207" t="s">
        <v>37</v>
      </c>
      <c r="E61" s="368">
        <v>4571688457371</v>
      </c>
      <c r="F61" s="162" t="s">
        <v>1535</v>
      </c>
      <c r="G61" s="74" t="s">
        <v>804</v>
      </c>
      <c r="H61" s="74" t="s">
        <v>42</v>
      </c>
      <c r="I61" s="74"/>
      <c r="J61" s="162">
        <v>1</v>
      </c>
      <c r="K61" s="159">
        <v>2400</v>
      </c>
      <c r="L61" s="148" t="str">
        <f t="shared" si="0"/>
        <v/>
      </c>
      <c r="M61" s="342" t="s">
        <v>47</v>
      </c>
      <c r="N61" s="366"/>
      <c r="O61" s="34"/>
    </row>
    <row r="62" spans="1:18" ht="36" customHeight="1">
      <c r="B62" s="194">
        <v>6510</v>
      </c>
      <c r="C62" s="207" t="s">
        <v>31</v>
      </c>
      <c r="D62" s="207" t="s">
        <v>37</v>
      </c>
      <c r="E62" s="368">
        <v>4571688457388</v>
      </c>
      <c r="F62" s="162" t="s">
        <v>1536</v>
      </c>
      <c r="G62" s="74" t="s">
        <v>810</v>
      </c>
      <c r="H62" s="74" t="s">
        <v>42</v>
      </c>
      <c r="I62" s="74"/>
      <c r="J62" s="162">
        <v>1</v>
      </c>
      <c r="K62" s="159">
        <v>1300</v>
      </c>
      <c r="L62" s="148" t="str">
        <f t="shared" si="0"/>
        <v/>
      </c>
      <c r="M62" s="342" t="s">
        <v>47</v>
      </c>
      <c r="N62" s="366"/>
      <c r="O62" s="34"/>
    </row>
    <row r="63" spans="1:18" ht="36" customHeight="1">
      <c r="A63" s="8"/>
      <c r="B63" s="74">
        <v>6502</v>
      </c>
      <c r="C63" s="141" t="s">
        <v>36</v>
      </c>
      <c r="D63" s="141" t="s">
        <v>37</v>
      </c>
      <c r="E63" s="141" t="s">
        <v>814</v>
      </c>
      <c r="F63" s="162" t="s">
        <v>1537</v>
      </c>
      <c r="G63" s="74" t="s">
        <v>817</v>
      </c>
      <c r="H63" s="74" t="s">
        <v>591</v>
      </c>
      <c r="I63" s="161"/>
      <c r="J63" s="162">
        <v>1</v>
      </c>
      <c r="K63" s="159">
        <v>3000</v>
      </c>
      <c r="L63" s="148" t="str">
        <f t="shared" si="0"/>
        <v/>
      </c>
      <c r="M63" s="342" t="s">
        <v>47</v>
      </c>
      <c r="N63" s="203"/>
      <c r="O63" s="34"/>
      <c r="R63" s="17"/>
    </row>
    <row r="64" spans="1:18" ht="27" customHeight="1">
      <c r="B64" s="11"/>
      <c r="C64" s="11"/>
      <c r="D64" s="11"/>
      <c r="E64" s="11"/>
      <c r="F64" s="206"/>
      <c r="G64" s="11"/>
      <c r="H64" s="11"/>
      <c r="I64" s="11"/>
      <c r="J64" s="6"/>
      <c r="K64" s="11"/>
      <c r="L64" s="11"/>
      <c r="M64" s="370"/>
      <c r="N64" s="213">
        <f>SUM(N7:N63)</f>
        <v>0</v>
      </c>
    </row>
    <row r="65" spans="1:16" ht="15.75" customHeight="1">
      <c r="A65" s="1"/>
      <c r="B65" s="1" t="s">
        <v>255</v>
      </c>
      <c r="C65" s="214"/>
      <c r="D65" s="214"/>
      <c r="E65" s="1"/>
      <c r="F65" s="1"/>
      <c r="G65" s="1"/>
      <c r="H65" s="215"/>
      <c r="I65" s="1"/>
      <c r="J65" s="1"/>
      <c r="K65" s="216"/>
      <c r="L65" s="216"/>
      <c r="M65" s="371"/>
      <c r="N65" s="8"/>
      <c r="O65" s="1"/>
      <c r="P65" s="1"/>
    </row>
    <row r="66" spans="1:16" ht="15.75" customHeight="1">
      <c r="A66" s="1"/>
      <c r="B66" s="685"/>
      <c r="C66" s="686"/>
      <c r="D66" s="686"/>
      <c r="E66" s="686"/>
      <c r="F66" s="686"/>
      <c r="G66" s="686"/>
      <c r="H66" s="686"/>
      <c r="I66" s="686"/>
      <c r="J66" s="686"/>
      <c r="K66" s="686"/>
      <c r="L66" s="686"/>
      <c r="M66" s="686"/>
      <c r="N66" s="687"/>
      <c r="O66" s="1"/>
      <c r="P66" s="1"/>
    </row>
    <row r="67" spans="1:16" ht="15.75" customHeight="1">
      <c r="A67" s="1"/>
      <c r="B67" s="688"/>
      <c r="C67" s="689"/>
      <c r="D67" s="689"/>
      <c r="E67" s="689"/>
      <c r="F67" s="689"/>
      <c r="G67" s="689"/>
      <c r="H67" s="689"/>
      <c r="I67" s="689"/>
      <c r="J67" s="689"/>
      <c r="K67" s="689"/>
      <c r="L67" s="689"/>
      <c r="M67" s="689"/>
      <c r="N67" s="690"/>
      <c r="O67" s="1"/>
      <c r="P67" s="1"/>
    </row>
    <row r="68" spans="1:16" ht="23.25" customHeight="1">
      <c r="A68" s="1"/>
      <c r="B68" s="691"/>
      <c r="C68" s="692"/>
      <c r="D68" s="692"/>
      <c r="E68" s="692"/>
      <c r="F68" s="692"/>
      <c r="G68" s="692"/>
      <c r="H68" s="692"/>
      <c r="I68" s="692"/>
      <c r="J68" s="692"/>
      <c r="K68" s="692"/>
      <c r="L68" s="692"/>
      <c r="M68" s="692"/>
      <c r="N68" s="693"/>
      <c r="O68" s="1"/>
      <c r="P68" s="1"/>
    </row>
    <row r="69" spans="1:16" ht="15.75" customHeight="1">
      <c r="A69" s="1"/>
      <c r="B69" s="1"/>
      <c r="C69" s="214"/>
      <c r="D69" s="214"/>
      <c r="E69" s="1"/>
      <c r="F69" s="1"/>
      <c r="G69" s="1"/>
      <c r="H69" s="215"/>
      <c r="I69" s="1"/>
      <c r="J69" s="1"/>
      <c r="K69" s="216"/>
      <c r="L69" s="216"/>
      <c r="M69" s="371"/>
      <c r="N69" s="8"/>
      <c r="O69" s="1"/>
      <c r="P69" s="1"/>
    </row>
    <row r="70" spans="1:16" ht="15.75" customHeight="1">
      <c r="A70" s="1"/>
      <c r="B70" s="82" t="s">
        <v>841</v>
      </c>
      <c r="C70" s="82"/>
      <c r="D70" s="82"/>
      <c r="E70" s="82"/>
      <c r="F70" s="82"/>
      <c r="G70" s="82"/>
      <c r="H70" s="82"/>
      <c r="I70" s="82"/>
      <c r="J70" s="82"/>
      <c r="K70" s="216"/>
      <c r="L70" s="216"/>
      <c r="M70" s="371"/>
      <c r="N70" s="8"/>
      <c r="O70" s="1"/>
      <c r="P70" s="1"/>
    </row>
    <row r="71" spans="1:16" ht="15.75" customHeight="1">
      <c r="A71" s="1"/>
      <c r="B71" s="82" t="s">
        <v>274</v>
      </c>
      <c r="C71" s="82"/>
      <c r="D71" s="82"/>
      <c r="E71" s="82"/>
      <c r="F71" s="82"/>
      <c r="G71" s="82"/>
      <c r="H71" s="82"/>
      <c r="I71" s="82"/>
      <c r="J71" s="82"/>
      <c r="K71" s="216"/>
      <c r="L71" s="216"/>
      <c r="M71" s="371"/>
      <c r="N71" s="8"/>
      <c r="O71" s="1"/>
      <c r="P71" s="1"/>
    </row>
    <row r="72" spans="1:16" ht="15.75" customHeight="1">
      <c r="A72" s="1"/>
      <c r="B72" s="82" t="s">
        <v>277</v>
      </c>
      <c r="C72" s="82"/>
      <c r="D72" s="82"/>
      <c r="E72" s="82"/>
      <c r="F72" s="82"/>
      <c r="G72" s="82"/>
      <c r="H72" s="82"/>
      <c r="I72" s="82"/>
      <c r="J72" s="82"/>
      <c r="K72" s="216"/>
      <c r="L72" s="216"/>
      <c r="M72" s="371"/>
      <c r="N72" s="8"/>
      <c r="O72" s="1"/>
      <c r="P72" s="1"/>
    </row>
    <row r="73" spans="1:16" ht="15.75" customHeight="1">
      <c r="A73" s="1"/>
      <c r="B73" s="1"/>
      <c r="C73" s="214"/>
      <c r="D73" s="214"/>
      <c r="E73" s="1"/>
      <c r="F73" s="1"/>
      <c r="G73" s="1"/>
      <c r="H73" s="215"/>
      <c r="I73" s="1"/>
      <c r="J73" s="1"/>
      <c r="K73" s="216"/>
      <c r="L73" s="216"/>
      <c r="M73" s="371"/>
      <c r="N73" s="8"/>
      <c r="O73" s="1"/>
      <c r="P73" s="1"/>
    </row>
    <row r="74" spans="1:16" ht="15.75" customHeight="1">
      <c r="A74" s="1"/>
      <c r="D74" s="227" t="s">
        <v>285</v>
      </c>
      <c r="E74" s="11"/>
      <c r="F74" s="11"/>
      <c r="J74" s="11"/>
      <c r="M74" s="370"/>
      <c r="N74" s="8"/>
      <c r="O74" s="1"/>
      <c r="P74" s="1"/>
    </row>
    <row r="75" spans="1:16" ht="15.75" customHeight="1">
      <c r="A75" s="1"/>
      <c r="D75" s="228" t="s">
        <v>287</v>
      </c>
      <c r="E75" s="229"/>
      <c r="F75" s="229"/>
      <c r="H75" s="230" t="s">
        <v>290</v>
      </c>
      <c r="I75" s="232"/>
      <c r="J75" s="229"/>
      <c r="M75" s="370"/>
      <c r="N75" s="8"/>
      <c r="O75" s="1"/>
      <c r="P75" s="1"/>
    </row>
    <row r="76" spans="1:16" ht="15.75" customHeight="1">
      <c r="A76" s="1"/>
      <c r="D76" s="82"/>
      <c r="E76" s="11"/>
      <c r="F76" s="11"/>
      <c r="G76" s="11"/>
      <c r="H76" s="11"/>
      <c r="I76" s="216"/>
      <c r="J76" s="1"/>
      <c r="K76" s="1"/>
      <c r="L76" s="1"/>
      <c r="M76" s="381"/>
      <c r="N76" s="1"/>
      <c r="O76" s="1"/>
    </row>
    <row r="77" spans="1:16" ht="15.75" customHeight="1">
      <c r="A77" s="1"/>
      <c r="D77" s="233"/>
      <c r="E77" s="11"/>
      <c r="F77" s="234" t="s">
        <v>297</v>
      </c>
      <c r="G77" s="11"/>
      <c r="H77" s="11"/>
      <c r="I77" s="216"/>
      <c r="J77" s="1"/>
      <c r="K77" s="1"/>
      <c r="L77" s="1"/>
      <c r="M77" s="381"/>
      <c r="N77" s="1"/>
      <c r="O77" s="1"/>
    </row>
    <row r="78" spans="1:16" ht="15.75" customHeight="1">
      <c r="M78" s="370"/>
    </row>
    <row r="79" spans="1:16" ht="15.75" customHeight="1">
      <c r="M79" s="370"/>
    </row>
    <row r="80" spans="1:16" ht="15.75" customHeight="1">
      <c r="M80" s="370"/>
    </row>
    <row r="81" spans="13:13" ht="15.75" customHeight="1">
      <c r="M81" s="370"/>
    </row>
    <row r="82" spans="13:13" ht="15.75" customHeight="1">
      <c r="M82" s="370"/>
    </row>
    <row r="83" spans="13:13" ht="15.75" customHeight="1">
      <c r="M83" s="370"/>
    </row>
    <row r="84" spans="13:13" ht="15.75" customHeight="1">
      <c r="M84" s="370"/>
    </row>
    <row r="85" spans="13:13" ht="15.75" customHeight="1">
      <c r="M85" s="370"/>
    </row>
    <row r="86" spans="13:13" ht="15.75" customHeight="1">
      <c r="M86" s="370"/>
    </row>
    <row r="87" spans="13:13" ht="15.75" customHeight="1">
      <c r="M87" s="370"/>
    </row>
    <row r="88" spans="13:13" ht="15.75" customHeight="1">
      <c r="M88" s="370"/>
    </row>
    <row r="89" spans="13:13" ht="15.75" customHeight="1">
      <c r="M89" s="370"/>
    </row>
    <row r="90" spans="13:13" ht="15.75" customHeight="1">
      <c r="M90" s="370"/>
    </row>
    <row r="91" spans="13:13" ht="15.75" customHeight="1">
      <c r="M91" s="370"/>
    </row>
    <row r="92" spans="13:13" ht="15.75" customHeight="1">
      <c r="M92" s="370"/>
    </row>
    <row r="93" spans="13:13" ht="15.75" customHeight="1">
      <c r="M93" s="370"/>
    </row>
    <row r="94" spans="13:13" ht="15.75" customHeight="1">
      <c r="M94" s="370"/>
    </row>
    <row r="95" spans="13:13" ht="15.75" customHeight="1">
      <c r="M95" s="370"/>
    </row>
    <row r="96" spans="13:13" ht="15.75" customHeight="1">
      <c r="M96" s="370"/>
    </row>
    <row r="97" spans="13:13" ht="15.75" customHeight="1">
      <c r="M97" s="370"/>
    </row>
    <row r="98" spans="13:13" ht="15.75" customHeight="1">
      <c r="M98" s="370"/>
    </row>
    <row r="99" spans="13:13" ht="15.75" customHeight="1">
      <c r="M99" s="370"/>
    </row>
    <row r="100" spans="13:13" ht="15.75" customHeight="1">
      <c r="M100" s="370"/>
    </row>
    <row r="101" spans="13:13" ht="15.75" customHeight="1">
      <c r="M101" s="370"/>
    </row>
    <row r="102" spans="13:13" ht="15.75" customHeight="1">
      <c r="M102" s="370"/>
    </row>
    <row r="103" spans="13:13" ht="15.75" customHeight="1">
      <c r="M103" s="370"/>
    </row>
    <row r="104" spans="13:13" ht="15.75" customHeight="1">
      <c r="M104" s="370"/>
    </row>
    <row r="105" spans="13:13" ht="15.75" customHeight="1">
      <c r="M105" s="370"/>
    </row>
    <row r="106" spans="13:13" ht="15.75" customHeight="1">
      <c r="M106" s="370"/>
    </row>
    <row r="107" spans="13:13" ht="15.75" customHeight="1">
      <c r="M107" s="370"/>
    </row>
    <row r="108" spans="13:13" ht="15.75" customHeight="1">
      <c r="M108" s="370"/>
    </row>
    <row r="109" spans="13:13" ht="15.75" customHeight="1">
      <c r="M109" s="370"/>
    </row>
    <row r="110" spans="13:13" ht="15.75" customHeight="1">
      <c r="M110" s="370"/>
    </row>
    <row r="111" spans="13:13" ht="15.75" customHeight="1">
      <c r="M111" s="370"/>
    </row>
    <row r="112" spans="13:13" ht="15.75" customHeight="1">
      <c r="M112" s="370"/>
    </row>
    <row r="113" spans="13:13" ht="15.75" customHeight="1">
      <c r="M113" s="370"/>
    </row>
    <row r="114" spans="13:13" ht="15.75" customHeight="1">
      <c r="M114" s="370"/>
    </row>
    <row r="115" spans="13:13" ht="15.75" customHeight="1">
      <c r="M115" s="370"/>
    </row>
    <row r="116" spans="13:13" ht="15.75" customHeight="1">
      <c r="M116" s="370"/>
    </row>
    <row r="117" spans="13:13" ht="15.75" customHeight="1">
      <c r="M117" s="370"/>
    </row>
    <row r="118" spans="13:13" ht="15.75" customHeight="1">
      <c r="M118" s="370"/>
    </row>
    <row r="119" spans="13:13" ht="15.75" customHeight="1">
      <c r="M119" s="370"/>
    </row>
    <row r="120" spans="13:13" ht="15.75" customHeight="1">
      <c r="M120" s="370"/>
    </row>
    <row r="121" spans="13:13" ht="15.75" customHeight="1">
      <c r="M121" s="370"/>
    </row>
    <row r="122" spans="13:13" ht="15.75" customHeight="1">
      <c r="M122" s="370"/>
    </row>
    <row r="123" spans="13:13" ht="15.75" customHeight="1">
      <c r="M123" s="370"/>
    </row>
    <row r="124" spans="13:13" ht="15.75" customHeight="1">
      <c r="M124" s="370"/>
    </row>
    <row r="125" spans="13:13" ht="15.75" customHeight="1">
      <c r="M125" s="370"/>
    </row>
    <row r="126" spans="13:13" ht="15.75" customHeight="1">
      <c r="M126" s="370"/>
    </row>
    <row r="127" spans="13:13" ht="15.75" customHeight="1">
      <c r="M127" s="370"/>
    </row>
    <row r="128" spans="13:13" ht="15.75" customHeight="1">
      <c r="M128" s="370"/>
    </row>
    <row r="129" spans="13:13" ht="15.75" customHeight="1">
      <c r="M129" s="370"/>
    </row>
    <row r="130" spans="13:13" ht="15.75" customHeight="1">
      <c r="M130" s="370"/>
    </row>
    <row r="131" spans="13:13" ht="15.75" customHeight="1">
      <c r="M131" s="370"/>
    </row>
    <row r="132" spans="13:13" ht="15.75" customHeight="1">
      <c r="M132" s="370"/>
    </row>
    <row r="133" spans="13:13" ht="15.75" customHeight="1">
      <c r="M133" s="370"/>
    </row>
    <row r="134" spans="13:13" ht="15.75" customHeight="1">
      <c r="M134" s="370"/>
    </row>
    <row r="135" spans="13:13" ht="15.75" customHeight="1">
      <c r="M135" s="370"/>
    </row>
    <row r="136" spans="13:13" ht="15.75" customHeight="1">
      <c r="M136" s="370"/>
    </row>
    <row r="137" spans="13:13" ht="15.75" customHeight="1">
      <c r="M137" s="370"/>
    </row>
    <row r="138" spans="13:13" ht="15.75" customHeight="1">
      <c r="M138" s="370"/>
    </row>
    <row r="139" spans="13:13" ht="15.75" customHeight="1">
      <c r="M139" s="370"/>
    </row>
    <row r="140" spans="13:13" ht="15.75" customHeight="1">
      <c r="M140" s="370"/>
    </row>
    <row r="141" spans="13:13" ht="15.75" customHeight="1">
      <c r="M141" s="370"/>
    </row>
    <row r="142" spans="13:13" ht="15.75" customHeight="1">
      <c r="M142" s="370"/>
    </row>
    <row r="143" spans="13:13" ht="15.75" customHeight="1">
      <c r="M143" s="370"/>
    </row>
    <row r="144" spans="13:13" ht="15.75" customHeight="1">
      <c r="M144" s="370"/>
    </row>
    <row r="145" spans="13:13" ht="15.75" customHeight="1">
      <c r="M145" s="370"/>
    </row>
    <row r="146" spans="13:13" ht="15.75" customHeight="1">
      <c r="M146" s="370"/>
    </row>
    <row r="147" spans="13:13" ht="15.75" customHeight="1">
      <c r="M147" s="370"/>
    </row>
    <row r="148" spans="13:13" ht="15.75" customHeight="1">
      <c r="M148" s="370"/>
    </row>
    <row r="149" spans="13:13" ht="15.75" customHeight="1">
      <c r="M149" s="370"/>
    </row>
    <row r="150" spans="13:13" ht="15.75" customHeight="1">
      <c r="M150" s="370"/>
    </row>
    <row r="151" spans="13:13" ht="15.75" customHeight="1">
      <c r="M151" s="370"/>
    </row>
    <row r="152" spans="13:13" ht="15.75" customHeight="1">
      <c r="M152" s="370"/>
    </row>
    <row r="153" spans="13:13" ht="15.75" customHeight="1">
      <c r="M153" s="370"/>
    </row>
    <row r="154" spans="13:13" ht="15.75" customHeight="1">
      <c r="M154" s="370"/>
    </row>
    <row r="155" spans="13:13" ht="15.75" customHeight="1">
      <c r="M155" s="370"/>
    </row>
    <row r="156" spans="13:13" ht="15.75" customHeight="1">
      <c r="M156" s="370"/>
    </row>
    <row r="157" spans="13:13" ht="15.75" customHeight="1">
      <c r="M157" s="370"/>
    </row>
    <row r="158" spans="13:13" ht="15.75" customHeight="1">
      <c r="M158" s="370"/>
    </row>
    <row r="159" spans="13:13" ht="15.75" customHeight="1">
      <c r="M159" s="370"/>
    </row>
    <row r="160" spans="13:13" ht="15.75" customHeight="1">
      <c r="M160" s="370"/>
    </row>
    <row r="161" spans="13:13" ht="15.75" customHeight="1">
      <c r="M161" s="370"/>
    </row>
    <row r="162" spans="13:13" ht="15.75" customHeight="1">
      <c r="M162" s="370"/>
    </row>
    <row r="163" spans="13:13" ht="15.75" customHeight="1">
      <c r="M163" s="370"/>
    </row>
    <row r="164" spans="13:13" ht="15.75" customHeight="1">
      <c r="M164" s="370"/>
    </row>
    <row r="165" spans="13:13" ht="15.75" customHeight="1">
      <c r="M165" s="370"/>
    </row>
    <row r="166" spans="13:13" ht="15.75" customHeight="1">
      <c r="M166" s="370"/>
    </row>
    <row r="167" spans="13:13" ht="15.75" customHeight="1">
      <c r="M167" s="370"/>
    </row>
    <row r="168" spans="13:13" ht="15.75" customHeight="1">
      <c r="M168" s="370"/>
    </row>
    <row r="169" spans="13:13" ht="15.75" customHeight="1">
      <c r="M169" s="370"/>
    </row>
    <row r="170" spans="13:13" ht="15.75" customHeight="1">
      <c r="M170" s="370"/>
    </row>
    <row r="171" spans="13:13" ht="15.75" customHeight="1">
      <c r="M171" s="370"/>
    </row>
    <row r="172" spans="13:13" ht="15.75" customHeight="1">
      <c r="M172" s="370"/>
    </row>
    <row r="173" spans="13:13" ht="15.75" customHeight="1">
      <c r="M173" s="370"/>
    </row>
    <row r="174" spans="13:13" ht="15.75" customHeight="1">
      <c r="M174" s="370"/>
    </row>
    <row r="175" spans="13:13" ht="15.75" customHeight="1">
      <c r="M175" s="370"/>
    </row>
    <row r="176" spans="13:13" ht="15.75" customHeight="1">
      <c r="M176" s="370"/>
    </row>
    <row r="177" spans="13:13" ht="15.75" customHeight="1">
      <c r="M177" s="370"/>
    </row>
    <row r="178" spans="13:13" ht="15.75" customHeight="1">
      <c r="M178" s="370"/>
    </row>
    <row r="179" spans="13:13" ht="15.75" customHeight="1">
      <c r="M179" s="370"/>
    </row>
    <row r="180" spans="13:13" ht="15.75" customHeight="1">
      <c r="M180" s="370"/>
    </row>
    <row r="181" spans="13:13" ht="15.75" customHeight="1">
      <c r="M181" s="370"/>
    </row>
    <row r="182" spans="13:13" ht="15.75" customHeight="1">
      <c r="M182" s="370"/>
    </row>
    <row r="183" spans="13:13" ht="15.75" customHeight="1">
      <c r="M183" s="370"/>
    </row>
    <row r="184" spans="13:13" ht="15.75" customHeight="1">
      <c r="M184" s="370"/>
    </row>
    <row r="185" spans="13:13" ht="15.75" customHeight="1">
      <c r="M185" s="370"/>
    </row>
    <row r="186" spans="13:13" ht="15.75" customHeight="1">
      <c r="M186" s="370"/>
    </row>
    <row r="187" spans="13:13" ht="15.75" customHeight="1">
      <c r="M187" s="370"/>
    </row>
    <row r="188" spans="13:13" ht="15.75" customHeight="1">
      <c r="M188" s="370"/>
    </row>
    <row r="189" spans="13:13" ht="15.75" customHeight="1">
      <c r="M189" s="370"/>
    </row>
    <row r="190" spans="13:13" ht="15.75" customHeight="1">
      <c r="M190" s="370"/>
    </row>
    <row r="191" spans="13:13" ht="15.75" customHeight="1">
      <c r="M191" s="370"/>
    </row>
    <row r="192" spans="13:13" ht="15.75" customHeight="1">
      <c r="M192" s="370"/>
    </row>
    <row r="193" spans="13:13" ht="15.75" customHeight="1">
      <c r="M193" s="370"/>
    </row>
    <row r="194" spans="13:13" ht="15.75" customHeight="1">
      <c r="M194" s="370"/>
    </row>
    <row r="195" spans="13:13" ht="15.75" customHeight="1">
      <c r="M195" s="370"/>
    </row>
    <row r="196" spans="13:13" ht="15.75" customHeight="1">
      <c r="M196" s="370"/>
    </row>
    <row r="197" spans="13:13" ht="15.75" customHeight="1">
      <c r="M197" s="370"/>
    </row>
    <row r="198" spans="13:13" ht="15.75" customHeight="1">
      <c r="M198" s="370"/>
    </row>
    <row r="199" spans="13:13" ht="15.75" customHeight="1">
      <c r="M199" s="370"/>
    </row>
    <row r="200" spans="13:13" ht="15.75" customHeight="1">
      <c r="M200" s="370"/>
    </row>
    <row r="201" spans="13:13" ht="15.75" customHeight="1">
      <c r="M201" s="370"/>
    </row>
    <row r="202" spans="13:13" ht="15.75" customHeight="1">
      <c r="M202" s="370"/>
    </row>
    <row r="203" spans="13:13" ht="15.75" customHeight="1">
      <c r="M203" s="370"/>
    </row>
    <row r="204" spans="13:13" ht="15.75" customHeight="1">
      <c r="M204" s="370"/>
    </row>
    <row r="205" spans="13:13" ht="15.75" customHeight="1">
      <c r="M205" s="370"/>
    </row>
    <row r="206" spans="13:13" ht="15.75" customHeight="1">
      <c r="M206" s="370"/>
    </row>
    <row r="207" spans="13:13" ht="15.75" customHeight="1">
      <c r="M207" s="370"/>
    </row>
    <row r="208" spans="13:13" ht="15.75" customHeight="1">
      <c r="M208" s="370"/>
    </row>
    <row r="209" spans="13:13" ht="15.75" customHeight="1">
      <c r="M209" s="370"/>
    </row>
    <row r="210" spans="13:13" ht="15.75" customHeight="1">
      <c r="M210" s="370"/>
    </row>
    <row r="211" spans="13:13" ht="15.75" customHeight="1">
      <c r="M211" s="370"/>
    </row>
    <row r="212" spans="13:13" ht="15.75" customHeight="1">
      <c r="M212" s="370"/>
    </row>
    <row r="213" spans="13:13" ht="15.75" customHeight="1">
      <c r="M213" s="370"/>
    </row>
    <row r="214" spans="13:13" ht="15.75" customHeight="1">
      <c r="M214" s="370"/>
    </row>
    <row r="215" spans="13:13" ht="15.75" customHeight="1">
      <c r="M215" s="370"/>
    </row>
    <row r="216" spans="13:13" ht="15.75" customHeight="1">
      <c r="M216" s="370"/>
    </row>
    <row r="217" spans="13:13" ht="15.75" customHeight="1">
      <c r="M217" s="370"/>
    </row>
    <row r="218" spans="13:13" ht="15.75" customHeight="1">
      <c r="M218" s="370"/>
    </row>
    <row r="219" spans="13:13" ht="15.75" customHeight="1">
      <c r="M219" s="370"/>
    </row>
    <row r="220" spans="13:13" ht="15.75" customHeight="1">
      <c r="M220" s="370"/>
    </row>
    <row r="221" spans="13:13" ht="15.75" customHeight="1">
      <c r="M221" s="370"/>
    </row>
    <row r="222" spans="13:13" ht="15.75" customHeight="1">
      <c r="M222" s="370"/>
    </row>
    <row r="223" spans="13:13" ht="15.75" customHeight="1">
      <c r="M223" s="370"/>
    </row>
    <row r="224" spans="13:13" ht="15.75" customHeight="1">
      <c r="M224" s="370"/>
    </row>
    <row r="225" spans="13:13" ht="15.75" customHeight="1">
      <c r="M225" s="370"/>
    </row>
    <row r="226" spans="13:13" ht="15.75" customHeight="1">
      <c r="M226" s="370"/>
    </row>
    <row r="227" spans="13:13" ht="15.75" customHeight="1">
      <c r="M227" s="370"/>
    </row>
    <row r="228" spans="13:13" ht="15.75" customHeight="1">
      <c r="M228" s="370"/>
    </row>
    <row r="229" spans="13:13" ht="15.75" customHeight="1">
      <c r="M229" s="370"/>
    </row>
    <row r="230" spans="13:13" ht="15.75" customHeight="1">
      <c r="M230" s="370"/>
    </row>
    <row r="231" spans="13:13" ht="15.75" customHeight="1">
      <c r="M231" s="370"/>
    </row>
    <row r="232" spans="13:13" ht="15.75" customHeight="1">
      <c r="M232" s="370"/>
    </row>
    <row r="233" spans="13:13" ht="15.75" customHeight="1">
      <c r="M233" s="370"/>
    </row>
    <row r="234" spans="13:13" ht="15.75" customHeight="1">
      <c r="M234" s="370"/>
    </row>
    <row r="235" spans="13:13" ht="15.75" customHeight="1">
      <c r="M235" s="370"/>
    </row>
    <row r="236" spans="13:13" ht="15.75" customHeight="1">
      <c r="M236" s="370"/>
    </row>
    <row r="237" spans="13:13" ht="15.75" customHeight="1">
      <c r="M237" s="370"/>
    </row>
    <row r="238" spans="13:13" ht="15.75" customHeight="1">
      <c r="M238" s="370"/>
    </row>
    <row r="239" spans="13:13" ht="15.75" customHeight="1">
      <c r="M239" s="370"/>
    </row>
    <row r="240" spans="13:13" ht="15.75" customHeight="1">
      <c r="M240" s="370"/>
    </row>
    <row r="241" spans="13:13" ht="15.75" customHeight="1">
      <c r="M241" s="370"/>
    </row>
    <row r="242" spans="13:13" ht="15.75" customHeight="1">
      <c r="M242" s="370"/>
    </row>
    <row r="243" spans="13:13" ht="15.75" customHeight="1">
      <c r="M243" s="370"/>
    </row>
    <row r="244" spans="13:13" ht="15.75" customHeight="1">
      <c r="M244" s="370"/>
    </row>
    <row r="245" spans="13:13" ht="15.75" customHeight="1">
      <c r="M245" s="370"/>
    </row>
    <row r="246" spans="13:13" ht="15.75" customHeight="1">
      <c r="M246" s="370"/>
    </row>
    <row r="247" spans="13:13" ht="15.75" customHeight="1">
      <c r="M247" s="370"/>
    </row>
    <row r="248" spans="13:13" ht="15.75" customHeight="1">
      <c r="M248" s="370"/>
    </row>
    <row r="249" spans="13:13" ht="15.75" customHeight="1">
      <c r="M249" s="370"/>
    </row>
    <row r="250" spans="13:13" ht="15.75" customHeight="1">
      <c r="M250" s="370"/>
    </row>
    <row r="251" spans="13:13" ht="15.75" customHeight="1">
      <c r="M251" s="370"/>
    </row>
    <row r="252" spans="13:13" ht="15.75" customHeight="1">
      <c r="M252" s="370"/>
    </row>
    <row r="253" spans="13:13" ht="15.75" customHeight="1">
      <c r="M253" s="370"/>
    </row>
    <row r="254" spans="13:13" ht="15.75" customHeight="1">
      <c r="M254" s="370"/>
    </row>
    <row r="255" spans="13:13" ht="15.75" customHeight="1">
      <c r="M255" s="370"/>
    </row>
    <row r="256" spans="13:13" ht="15.75" customHeight="1">
      <c r="M256" s="370"/>
    </row>
    <row r="257" spans="13:13" ht="15.75" customHeight="1">
      <c r="M257" s="370"/>
    </row>
    <row r="258" spans="13:13" ht="15.75" customHeight="1">
      <c r="M258" s="370"/>
    </row>
    <row r="259" spans="13:13" ht="15.75" customHeight="1">
      <c r="M259" s="370"/>
    </row>
    <row r="260" spans="13:13" ht="15.75" customHeight="1">
      <c r="M260" s="370"/>
    </row>
    <row r="261" spans="13:13" ht="15.75" customHeight="1">
      <c r="M261" s="370"/>
    </row>
    <row r="262" spans="13:13" ht="15.75" customHeight="1">
      <c r="M262" s="370"/>
    </row>
    <row r="263" spans="13:13" ht="15.75" customHeight="1">
      <c r="M263" s="370"/>
    </row>
    <row r="264" spans="13:13" ht="15.75" customHeight="1">
      <c r="M264" s="370"/>
    </row>
    <row r="265" spans="13:13" ht="15.75" customHeight="1">
      <c r="M265" s="370"/>
    </row>
    <row r="266" spans="13:13" ht="15.75" customHeight="1">
      <c r="M266" s="370"/>
    </row>
    <row r="267" spans="13:13" ht="15.75" customHeight="1">
      <c r="M267" s="370"/>
    </row>
    <row r="268" spans="13:13" ht="15.75" customHeight="1">
      <c r="M268" s="370"/>
    </row>
    <row r="269" spans="13:13" ht="15.75" customHeight="1">
      <c r="M269" s="370"/>
    </row>
    <row r="270" spans="13:13" ht="15.75" customHeight="1">
      <c r="M270" s="370"/>
    </row>
    <row r="271" spans="13:13" ht="15.75" customHeight="1">
      <c r="M271" s="370"/>
    </row>
    <row r="272" spans="13:13" ht="15.75" customHeight="1">
      <c r="M272" s="370"/>
    </row>
    <row r="273" spans="13:13" ht="15.75" customHeight="1">
      <c r="M273" s="370"/>
    </row>
    <row r="274" spans="13:13" ht="15.75" customHeight="1">
      <c r="M274" s="370"/>
    </row>
    <row r="275" spans="13:13" ht="15.75" customHeight="1">
      <c r="M275" s="370"/>
    </row>
    <row r="276" spans="13:13" ht="15.75" customHeight="1">
      <c r="M276" s="370"/>
    </row>
    <row r="277" spans="13:13" ht="15.75" customHeight="1">
      <c r="M277" s="370"/>
    </row>
    <row r="278" spans="13:13" ht="15.75" customHeight="1">
      <c r="M278" s="370"/>
    </row>
    <row r="279" spans="13:13" ht="15.75" customHeight="1">
      <c r="M279" s="370"/>
    </row>
    <row r="280" spans="13:13" ht="15.75" customHeight="1">
      <c r="M280" s="370"/>
    </row>
    <row r="281" spans="13:13" ht="15.75" customHeight="1">
      <c r="M281" s="370"/>
    </row>
    <row r="282" spans="13:13" ht="15.75" customHeight="1">
      <c r="M282" s="370"/>
    </row>
    <row r="283" spans="13:13" ht="15.75" customHeight="1">
      <c r="M283" s="370"/>
    </row>
    <row r="284" spans="13:13" ht="15.75" customHeight="1">
      <c r="M284" s="370"/>
    </row>
    <row r="285" spans="13:13" ht="15.75" customHeight="1">
      <c r="M285" s="370"/>
    </row>
    <row r="286" spans="13:13" ht="15.75" customHeight="1">
      <c r="M286" s="370"/>
    </row>
    <row r="287" spans="13:13" ht="15.75" customHeight="1">
      <c r="M287" s="370"/>
    </row>
    <row r="288" spans="13:13" ht="15.75" customHeight="1">
      <c r="M288" s="370"/>
    </row>
    <row r="289" spans="13:13" ht="15.75" customHeight="1">
      <c r="M289" s="370"/>
    </row>
    <row r="290" spans="13:13" ht="15.75" customHeight="1">
      <c r="M290" s="370"/>
    </row>
    <row r="291" spans="13:13" ht="15.75" customHeight="1">
      <c r="M291" s="370"/>
    </row>
    <row r="292" spans="13:13" ht="15.75" customHeight="1">
      <c r="M292" s="370"/>
    </row>
    <row r="293" spans="13:13" ht="15.75" customHeight="1">
      <c r="M293" s="370"/>
    </row>
    <row r="294" spans="13:13" ht="15.75" customHeight="1">
      <c r="M294" s="370"/>
    </row>
    <row r="295" spans="13:13" ht="15.75" customHeight="1">
      <c r="M295" s="370"/>
    </row>
    <row r="296" spans="13:13" ht="15.75" customHeight="1">
      <c r="M296" s="370"/>
    </row>
    <row r="297" spans="13:13" ht="15.75" customHeight="1">
      <c r="M297" s="370"/>
    </row>
    <row r="298" spans="13:13" ht="15.75" customHeight="1">
      <c r="M298" s="370"/>
    </row>
    <row r="299" spans="13:13" ht="15.75" customHeight="1">
      <c r="M299" s="370"/>
    </row>
    <row r="300" spans="13:13" ht="15.75" customHeight="1">
      <c r="M300" s="370"/>
    </row>
    <row r="301" spans="13:13" ht="15.75" customHeight="1">
      <c r="M301" s="370"/>
    </row>
    <row r="302" spans="13:13" ht="15.75" customHeight="1">
      <c r="M302" s="370"/>
    </row>
    <row r="303" spans="13:13" ht="15.75" customHeight="1">
      <c r="M303" s="370"/>
    </row>
    <row r="304" spans="13:13" ht="15.75" customHeight="1">
      <c r="M304" s="370"/>
    </row>
    <row r="305" spans="13:13" ht="15.75" customHeight="1">
      <c r="M305" s="370"/>
    </row>
    <row r="306" spans="13:13" ht="15.75" customHeight="1">
      <c r="M306" s="370"/>
    </row>
    <row r="307" spans="13:13" ht="15.75" customHeight="1">
      <c r="M307" s="370"/>
    </row>
    <row r="308" spans="13:13" ht="15.75" customHeight="1">
      <c r="M308" s="370"/>
    </row>
    <row r="309" spans="13:13" ht="15.75" customHeight="1">
      <c r="M309" s="370"/>
    </row>
    <row r="310" spans="13:13" ht="15.75" customHeight="1">
      <c r="M310" s="370"/>
    </row>
    <row r="311" spans="13:13" ht="15.75" customHeight="1">
      <c r="M311" s="370"/>
    </row>
    <row r="312" spans="13:13" ht="15.75" customHeight="1">
      <c r="M312" s="370"/>
    </row>
    <row r="313" spans="13:13" ht="15.75" customHeight="1">
      <c r="M313" s="370"/>
    </row>
    <row r="314" spans="13:13" ht="15.75" customHeight="1">
      <c r="M314" s="370"/>
    </row>
    <row r="315" spans="13:13" ht="15.75" customHeight="1">
      <c r="M315" s="370"/>
    </row>
    <row r="316" spans="13:13" ht="15.75" customHeight="1">
      <c r="M316" s="370"/>
    </row>
    <row r="317" spans="13:13" ht="15.75" customHeight="1">
      <c r="M317" s="370"/>
    </row>
    <row r="318" spans="13:13" ht="15.75" customHeight="1">
      <c r="M318" s="370"/>
    </row>
    <row r="319" spans="13:13" ht="15.75" customHeight="1">
      <c r="M319" s="370"/>
    </row>
    <row r="320" spans="13:13" ht="15.75" customHeight="1">
      <c r="M320" s="370"/>
    </row>
    <row r="321" spans="13:13" ht="15.75" customHeight="1">
      <c r="M321" s="370"/>
    </row>
    <row r="322" spans="13:13" ht="15.75" customHeight="1">
      <c r="M322" s="370"/>
    </row>
    <row r="323" spans="13:13" ht="15.75" customHeight="1">
      <c r="M323" s="370"/>
    </row>
    <row r="324" spans="13:13" ht="15.75" customHeight="1">
      <c r="M324" s="370"/>
    </row>
    <row r="325" spans="13:13" ht="15.75" customHeight="1">
      <c r="M325" s="370"/>
    </row>
    <row r="326" spans="13:13" ht="15.75" customHeight="1">
      <c r="M326" s="370"/>
    </row>
    <row r="327" spans="13:13" ht="15.75" customHeight="1">
      <c r="M327" s="370"/>
    </row>
    <row r="328" spans="13:13" ht="15.75" customHeight="1">
      <c r="M328" s="370"/>
    </row>
    <row r="329" spans="13:13" ht="15.75" customHeight="1">
      <c r="M329" s="370"/>
    </row>
    <row r="330" spans="13:13" ht="15.75" customHeight="1">
      <c r="M330" s="370"/>
    </row>
    <row r="331" spans="13:13" ht="15.75" customHeight="1">
      <c r="M331" s="370"/>
    </row>
    <row r="332" spans="13:13" ht="15.75" customHeight="1">
      <c r="M332" s="370"/>
    </row>
    <row r="333" spans="13:13" ht="15.75" customHeight="1">
      <c r="M333" s="370"/>
    </row>
    <row r="334" spans="13:13" ht="15.75" customHeight="1">
      <c r="M334" s="370"/>
    </row>
    <row r="335" spans="13:13" ht="15.75" customHeight="1">
      <c r="M335" s="370"/>
    </row>
    <row r="336" spans="13:13" ht="15.75" customHeight="1">
      <c r="M336" s="370"/>
    </row>
    <row r="337" spans="13:13" ht="15.75" customHeight="1">
      <c r="M337" s="370"/>
    </row>
    <row r="338" spans="13:13" ht="15.75" customHeight="1">
      <c r="M338" s="370"/>
    </row>
    <row r="339" spans="13:13" ht="15.75" customHeight="1">
      <c r="M339" s="370"/>
    </row>
    <row r="340" spans="13:13" ht="15.75" customHeight="1">
      <c r="M340" s="370"/>
    </row>
    <row r="341" spans="13:13" ht="15.75" customHeight="1">
      <c r="M341" s="370"/>
    </row>
    <row r="342" spans="13:13" ht="15.75" customHeight="1">
      <c r="M342" s="370"/>
    </row>
    <row r="343" spans="13:13" ht="15.75" customHeight="1">
      <c r="M343" s="370"/>
    </row>
    <row r="344" spans="13:13" ht="15.75" customHeight="1">
      <c r="M344" s="370"/>
    </row>
    <row r="345" spans="13:13" ht="15.75" customHeight="1">
      <c r="M345" s="370"/>
    </row>
    <row r="346" spans="13:13" ht="15.75" customHeight="1">
      <c r="M346" s="370"/>
    </row>
    <row r="347" spans="13:13" ht="15.75" customHeight="1">
      <c r="M347" s="370"/>
    </row>
    <row r="348" spans="13:13" ht="15.75" customHeight="1">
      <c r="M348" s="370"/>
    </row>
    <row r="349" spans="13:13" ht="15.75" customHeight="1">
      <c r="M349" s="370"/>
    </row>
    <row r="350" spans="13:13" ht="15.75" customHeight="1">
      <c r="M350" s="370"/>
    </row>
    <row r="351" spans="13:13" ht="15.75" customHeight="1">
      <c r="M351" s="370"/>
    </row>
    <row r="352" spans="13:13" ht="15.75" customHeight="1">
      <c r="M352" s="370"/>
    </row>
    <row r="353" spans="13:13" ht="15.75" customHeight="1">
      <c r="M353" s="370"/>
    </row>
    <row r="354" spans="13:13" ht="15.75" customHeight="1">
      <c r="M354" s="370"/>
    </row>
    <row r="355" spans="13:13" ht="15.75" customHeight="1">
      <c r="M355" s="370"/>
    </row>
    <row r="356" spans="13:13" ht="15.75" customHeight="1">
      <c r="M356" s="370"/>
    </row>
    <row r="357" spans="13:13" ht="15.75" customHeight="1">
      <c r="M357" s="370"/>
    </row>
    <row r="358" spans="13:13" ht="15.75" customHeight="1">
      <c r="M358" s="370"/>
    </row>
    <row r="359" spans="13:13" ht="15.75" customHeight="1">
      <c r="M359" s="370"/>
    </row>
    <row r="360" spans="13:13" ht="15.75" customHeight="1">
      <c r="M360" s="370"/>
    </row>
    <row r="361" spans="13:13" ht="15.75" customHeight="1">
      <c r="M361" s="370"/>
    </row>
    <row r="362" spans="13:13" ht="15.75" customHeight="1">
      <c r="M362" s="370"/>
    </row>
    <row r="363" spans="13:13" ht="15.75" customHeight="1">
      <c r="M363" s="370"/>
    </row>
    <row r="364" spans="13:13" ht="15.75" customHeight="1">
      <c r="M364" s="370"/>
    </row>
    <row r="365" spans="13:13" ht="15.75" customHeight="1">
      <c r="M365" s="370"/>
    </row>
    <row r="366" spans="13:13" ht="15.75" customHeight="1">
      <c r="M366" s="370"/>
    </row>
    <row r="367" spans="13:13" ht="15.75" customHeight="1">
      <c r="M367" s="370"/>
    </row>
    <row r="368" spans="13:13" ht="15.75" customHeight="1">
      <c r="M368" s="370"/>
    </row>
    <row r="369" spans="13:13" ht="15.75" customHeight="1">
      <c r="M369" s="370"/>
    </row>
    <row r="370" spans="13:13" ht="15.75" customHeight="1">
      <c r="M370" s="370"/>
    </row>
    <row r="371" spans="13:13" ht="15.75" customHeight="1">
      <c r="M371" s="370"/>
    </row>
    <row r="372" spans="13:13" ht="15.75" customHeight="1">
      <c r="M372" s="370"/>
    </row>
    <row r="373" spans="13:13" ht="15.75" customHeight="1">
      <c r="M373" s="370"/>
    </row>
    <row r="374" spans="13:13" ht="15.75" customHeight="1">
      <c r="M374" s="370"/>
    </row>
    <row r="375" spans="13:13" ht="15.75" customHeight="1">
      <c r="M375" s="370"/>
    </row>
    <row r="376" spans="13:13" ht="15.75" customHeight="1">
      <c r="M376" s="370"/>
    </row>
    <row r="377" spans="13:13" ht="15.75" customHeight="1">
      <c r="M377" s="370"/>
    </row>
    <row r="378" spans="13:13" ht="15.75" customHeight="1">
      <c r="M378" s="370"/>
    </row>
    <row r="379" spans="13:13" ht="15.75" customHeight="1">
      <c r="M379" s="370"/>
    </row>
    <row r="380" spans="13:13" ht="15.75" customHeight="1">
      <c r="M380" s="370"/>
    </row>
    <row r="381" spans="13:13" ht="15.75" customHeight="1">
      <c r="M381" s="370"/>
    </row>
    <row r="382" spans="13:13" ht="15.75" customHeight="1">
      <c r="M382" s="370"/>
    </row>
    <row r="383" spans="13:13" ht="15.75" customHeight="1">
      <c r="M383" s="370"/>
    </row>
    <row r="384" spans="13:13" ht="15.75" customHeight="1">
      <c r="M384" s="370"/>
    </row>
    <row r="385" spans="13:13" ht="15.75" customHeight="1">
      <c r="M385" s="370"/>
    </row>
    <row r="386" spans="13:13" ht="15.75" customHeight="1">
      <c r="M386" s="370"/>
    </row>
    <row r="387" spans="13:13" ht="15.75" customHeight="1">
      <c r="M387" s="370"/>
    </row>
    <row r="388" spans="13:13" ht="15.75" customHeight="1">
      <c r="M388" s="370"/>
    </row>
    <row r="389" spans="13:13" ht="15.75" customHeight="1">
      <c r="M389" s="370"/>
    </row>
    <row r="390" spans="13:13" ht="15.75" customHeight="1">
      <c r="M390" s="370"/>
    </row>
    <row r="391" spans="13:13" ht="15.75" customHeight="1">
      <c r="M391" s="370"/>
    </row>
    <row r="392" spans="13:13" ht="15.75" customHeight="1">
      <c r="M392" s="370"/>
    </row>
    <row r="393" spans="13:13" ht="15.75" customHeight="1">
      <c r="M393" s="370"/>
    </row>
    <row r="394" spans="13:13" ht="15.75" customHeight="1">
      <c r="M394" s="370"/>
    </row>
    <row r="395" spans="13:13" ht="15.75" customHeight="1">
      <c r="M395" s="370"/>
    </row>
    <row r="396" spans="13:13" ht="15.75" customHeight="1">
      <c r="M396" s="370"/>
    </row>
    <row r="397" spans="13:13" ht="15.75" customHeight="1">
      <c r="M397" s="370"/>
    </row>
    <row r="398" spans="13:13" ht="15.75" customHeight="1">
      <c r="M398" s="370"/>
    </row>
    <row r="399" spans="13:13" ht="15.75" customHeight="1">
      <c r="M399" s="370"/>
    </row>
    <row r="400" spans="13:13" ht="15.75" customHeight="1">
      <c r="M400" s="370"/>
    </row>
    <row r="401" spans="13:13" ht="15.75" customHeight="1">
      <c r="M401" s="370"/>
    </row>
    <row r="402" spans="13:13" ht="15.75" customHeight="1">
      <c r="M402" s="370"/>
    </row>
    <row r="403" spans="13:13" ht="15.75" customHeight="1">
      <c r="M403" s="370"/>
    </row>
    <row r="404" spans="13:13" ht="15.75" customHeight="1">
      <c r="M404" s="370"/>
    </row>
    <row r="405" spans="13:13" ht="15.75" customHeight="1">
      <c r="M405" s="370"/>
    </row>
    <row r="406" spans="13:13" ht="15.75" customHeight="1">
      <c r="M406" s="370"/>
    </row>
    <row r="407" spans="13:13" ht="15.75" customHeight="1">
      <c r="M407" s="370"/>
    </row>
    <row r="408" spans="13:13" ht="15.75" customHeight="1">
      <c r="M408" s="370"/>
    </row>
    <row r="409" spans="13:13" ht="15.75" customHeight="1">
      <c r="M409" s="370"/>
    </row>
    <row r="410" spans="13:13" ht="15.75" customHeight="1">
      <c r="M410" s="370"/>
    </row>
    <row r="411" spans="13:13" ht="15.75" customHeight="1">
      <c r="M411" s="370"/>
    </row>
    <row r="412" spans="13:13" ht="15.75" customHeight="1">
      <c r="M412" s="370"/>
    </row>
    <row r="413" spans="13:13" ht="15.75" customHeight="1">
      <c r="M413" s="370"/>
    </row>
    <row r="414" spans="13:13" ht="15.75" customHeight="1">
      <c r="M414" s="370"/>
    </row>
    <row r="415" spans="13:13" ht="15.75" customHeight="1">
      <c r="M415" s="370"/>
    </row>
    <row r="416" spans="13:13" ht="15.75" customHeight="1">
      <c r="M416" s="370"/>
    </row>
    <row r="417" spans="13:13" ht="15.75" customHeight="1">
      <c r="M417" s="370"/>
    </row>
    <row r="418" spans="13:13" ht="15.75" customHeight="1">
      <c r="M418" s="370"/>
    </row>
    <row r="419" spans="13:13" ht="15.75" customHeight="1">
      <c r="M419" s="370"/>
    </row>
    <row r="420" spans="13:13" ht="15.75" customHeight="1">
      <c r="M420" s="370"/>
    </row>
    <row r="421" spans="13:13" ht="15.75" customHeight="1">
      <c r="M421" s="370"/>
    </row>
    <row r="422" spans="13:13" ht="15.75" customHeight="1">
      <c r="M422" s="370"/>
    </row>
    <row r="423" spans="13:13" ht="15.75" customHeight="1">
      <c r="M423" s="370"/>
    </row>
    <row r="424" spans="13:13" ht="15.75" customHeight="1">
      <c r="M424" s="370"/>
    </row>
    <row r="425" spans="13:13" ht="15.75" customHeight="1">
      <c r="M425" s="370"/>
    </row>
    <row r="426" spans="13:13" ht="15.75" customHeight="1">
      <c r="M426" s="370"/>
    </row>
    <row r="427" spans="13:13" ht="15.75" customHeight="1">
      <c r="M427" s="370"/>
    </row>
    <row r="428" spans="13:13" ht="15.75" customHeight="1">
      <c r="M428" s="370"/>
    </row>
    <row r="429" spans="13:13" ht="15.75" customHeight="1">
      <c r="M429" s="370"/>
    </row>
    <row r="430" spans="13:13" ht="15.75" customHeight="1">
      <c r="M430" s="370"/>
    </row>
    <row r="431" spans="13:13" ht="15.75" customHeight="1">
      <c r="M431" s="370"/>
    </row>
    <row r="432" spans="13:13" ht="15.75" customHeight="1">
      <c r="M432" s="370"/>
    </row>
    <row r="433" spans="13:13" ht="15.75" customHeight="1">
      <c r="M433" s="370"/>
    </row>
    <row r="434" spans="13:13" ht="15.75" customHeight="1">
      <c r="M434" s="370"/>
    </row>
    <row r="435" spans="13:13" ht="15.75" customHeight="1">
      <c r="M435" s="370"/>
    </row>
    <row r="436" spans="13:13" ht="15.75" customHeight="1">
      <c r="M436" s="370"/>
    </row>
    <row r="437" spans="13:13" ht="15.75" customHeight="1">
      <c r="M437" s="370"/>
    </row>
    <row r="438" spans="13:13" ht="15.75" customHeight="1">
      <c r="M438" s="370"/>
    </row>
    <row r="439" spans="13:13" ht="15.75" customHeight="1">
      <c r="M439" s="370"/>
    </row>
    <row r="440" spans="13:13" ht="15.75" customHeight="1">
      <c r="M440" s="370"/>
    </row>
    <row r="441" spans="13:13" ht="15.75" customHeight="1">
      <c r="M441" s="370"/>
    </row>
    <row r="442" spans="13:13" ht="15.75" customHeight="1">
      <c r="M442" s="370"/>
    </row>
    <row r="443" spans="13:13" ht="15.75" customHeight="1">
      <c r="M443" s="370"/>
    </row>
    <row r="444" spans="13:13" ht="15.75" customHeight="1">
      <c r="M444" s="370"/>
    </row>
    <row r="445" spans="13:13" ht="15.75" customHeight="1">
      <c r="M445" s="370"/>
    </row>
    <row r="446" spans="13:13" ht="15.75" customHeight="1">
      <c r="M446" s="370"/>
    </row>
    <row r="447" spans="13:13" ht="15.75" customHeight="1">
      <c r="M447" s="370"/>
    </row>
    <row r="448" spans="13:13" ht="15.75" customHeight="1">
      <c r="M448" s="370"/>
    </row>
    <row r="449" spans="13:13" ht="15.75" customHeight="1">
      <c r="M449" s="370"/>
    </row>
    <row r="450" spans="13:13" ht="15.75" customHeight="1">
      <c r="M450" s="370"/>
    </row>
    <row r="451" spans="13:13" ht="15.75" customHeight="1">
      <c r="M451" s="370"/>
    </row>
    <row r="452" spans="13:13" ht="15.75" customHeight="1">
      <c r="M452" s="370"/>
    </row>
    <row r="453" spans="13:13" ht="15.75" customHeight="1">
      <c r="M453" s="370"/>
    </row>
    <row r="454" spans="13:13" ht="15.75" customHeight="1">
      <c r="M454" s="370"/>
    </row>
    <row r="455" spans="13:13" ht="15.75" customHeight="1">
      <c r="M455" s="370"/>
    </row>
    <row r="456" spans="13:13" ht="15.75" customHeight="1">
      <c r="M456" s="370"/>
    </row>
    <row r="457" spans="13:13" ht="15.75" customHeight="1">
      <c r="M457" s="370"/>
    </row>
    <row r="458" spans="13:13" ht="15.75" customHeight="1">
      <c r="M458" s="370"/>
    </row>
    <row r="459" spans="13:13" ht="15.75" customHeight="1">
      <c r="M459" s="370"/>
    </row>
    <row r="460" spans="13:13" ht="15.75" customHeight="1">
      <c r="M460" s="370"/>
    </row>
    <row r="461" spans="13:13" ht="15.75" customHeight="1">
      <c r="M461" s="370"/>
    </row>
    <row r="462" spans="13:13" ht="15.75" customHeight="1">
      <c r="M462" s="370"/>
    </row>
    <row r="463" spans="13:13" ht="15.75" customHeight="1">
      <c r="M463" s="370"/>
    </row>
    <row r="464" spans="13:13" ht="15.75" customHeight="1">
      <c r="M464" s="370"/>
    </row>
    <row r="465" spans="13:13" ht="15.75" customHeight="1">
      <c r="M465" s="370"/>
    </row>
    <row r="466" spans="13:13" ht="15.75" customHeight="1">
      <c r="M466" s="370"/>
    </row>
    <row r="467" spans="13:13" ht="15.75" customHeight="1">
      <c r="M467" s="370"/>
    </row>
    <row r="468" spans="13:13" ht="15.75" customHeight="1">
      <c r="M468" s="370"/>
    </row>
    <row r="469" spans="13:13" ht="15.75" customHeight="1">
      <c r="M469" s="370"/>
    </row>
    <row r="470" spans="13:13" ht="15.75" customHeight="1">
      <c r="M470" s="370"/>
    </row>
    <row r="471" spans="13:13" ht="15.75" customHeight="1">
      <c r="M471" s="370"/>
    </row>
    <row r="472" spans="13:13" ht="15.75" customHeight="1">
      <c r="M472" s="370"/>
    </row>
    <row r="473" spans="13:13" ht="15.75" customHeight="1">
      <c r="M473" s="370"/>
    </row>
    <row r="474" spans="13:13" ht="15.75" customHeight="1">
      <c r="M474" s="370"/>
    </row>
    <row r="475" spans="13:13" ht="15.75" customHeight="1">
      <c r="M475" s="370"/>
    </row>
    <row r="476" spans="13:13" ht="15.75" customHeight="1">
      <c r="M476" s="370"/>
    </row>
    <row r="477" spans="13:13" ht="15.75" customHeight="1">
      <c r="M477" s="370"/>
    </row>
    <row r="478" spans="13:13" ht="15.75" customHeight="1">
      <c r="M478" s="370"/>
    </row>
    <row r="479" spans="13:13" ht="15.75" customHeight="1">
      <c r="M479" s="370"/>
    </row>
    <row r="480" spans="13:13" ht="15.75" customHeight="1">
      <c r="M480" s="370"/>
    </row>
    <row r="481" spans="13:13" ht="15.75" customHeight="1">
      <c r="M481" s="370"/>
    </row>
    <row r="482" spans="13:13" ht="15.75" customHeight="1">
      <c r="M482" s="370"/>
    </row>
    <row r="483" spans="13:13" ht="15.75" customHeight="1">
      <c r="M483" s="370"/>
    </row>
    <row r="484" spans="13:13" ht="15.75" customHeight="1">
      <c r="M484" s="370"/>
    </row>
    <row r="485" spans="13:13" ht="15.75" customHeight="1">
      <c r="M485" s="370"/>
    </row>
    <row r="486" spans="13:13" ht="15.75" customHeight="1">
      <c r="M486" s="370"/>
    </row>
    <row r="487" spans="13:13" ht="15.75" customHeight="1">
      <c r="M487" s="370"/>
    </row>
    <row r="488" spans="13:13" ht="15.75" customHeight="1">
      <c r="M488" s="370"/>
    </row>
    <row r="489" spans="13:13" ht="15.75" customHeight="1">
      <c r="M489" s="370"/>
    </row>
    <row r="490" spans="13:13" ht="15.75" customHeight="1">
      <c r="M490" s="370"/>
    </row>
    <row r="491" spans="13:13" ht="15.75" customHeight="1">
      <c r="M491" s="370"/>
    </row>
    <row r="492" spans="13:13" ht="15.75" customHeight="1">
      <c r="M492" s="370"/>
    </row>
    <row r="493" spans="13:13" ht="15.75" customHeight="1">
      <c r="M493" s="370"/>
    </row>
    <row r="494" spans="13:13" ht="15.75" customHeight="1">
      <c r="M494" s="370"/>
    </row>
    <row r="495" spans="13:13" ht="15.75" customHeight="1">
      <c r="M495" s="370"/>
    </row>
    <row r="496" spans="13:13" ht="15.75" customHeight="1">
      <c r="M496" s="370"/>
    </row>
    <row r="497" spans="13:13" ht="15.75" customHeight="1">
      <c r="M497" s="370"/>
    </row>
    <row r="498" spans="13:13" ht="15.75" customHeight="1">
      <c r="M498" s="370"/>
    </row>
    <row r="499" spans="13:13" ht="15.75" customHeight="1">
      <c r="M499" s="370"/>
    </row>
    <row r="500" spans="13:13" ht="15.75" customHeight="1">
      <c r="M500" s="370"/>
    </row>
    <row r="501" spans="13:13" ht="15.75" customHeight="1">
      <c r="M501" s="370"/>
    </row>
    <row r="502" spans="13:13" ht="15.75" customHeight="1">
      <c r="M502" s="370"/>
    </row>
    <row r="503" spans="13:13" ht="15.75" customHeight="1">
      <c r="M503" s="370"/>
    </row>
    <row r="504" spans="13:13" ht="15.75" customHeight="1">
      <c r="M504" s="370"/>
    </row>
    <row r="505" spans="13:13" ht="15.75" customHeight="1">
      <c r="M505" s="370"/>
    </row>
    <row r="506" spans="13:13" ht="15.75" customHeight="1">
      <c r="M506" s="370"/>
    </row>
    <row r="507" spans="13:13" ht="15.75" customHeight="1">
      <c r="M507" s="370"/>
    </row>
    <row r="508" spans="13:13" ht="15.75" customHeight="1">
      <c r="M508" s="370"/>
    </row>
    <row r="509" spans="13:13" ht="15.75" customHeight="1">
      <c r="M509" s="370"/>
    </row>
    <row r="510" spans="13:13" ht="15.75" customHeight="1">
      <c r="M510" s="370"/>
    </row>
    <row r="511" spans="13:13" ht="15.75" customHeight="1">
      <c r="M511" s="370"/>
    </row>
    <row r="512" spans="13:13" ht="15.75" customHeight="1">
      <c r="M512" s="370"/>
    </row>
    <row r="513" spans="13:13" ht="15.75" customHeight="1">
      <c r="M513" s="370"/>
    </row>
    <row r="514" spans="13:13" ht="15.75" customHeight="1">
      <c r="M514" s="370"/>
    </row>
    <row r="515" spans="13:13" ht="15.75" customHeight="1">
      <c r="M515" s="370"/>
    </row>
    <row r="516" spans="13:13" ht="15.75" customHeight="1">
      <c r="M516" s="370"/>
    </row>
    <row r="517" spans="13:13" ht="15.75" customHeight="1">
      <c r="M517" s="370"/>
    </row>
    <row r="518" spans="13:13" ht="15.75" customHeight="1">
      <c r="M518" s="370"/>
    </row>
    <row r="519" spans="13:13" ht="15.75" customHeight="1">
      <c r="M519" s="370"/>
    </row>
    <row r="520" spans="13:13" ht="15.75" customHeight="1">
      <c r="M520" s="370"/>
    </row>
    <row r="521" spans="13:13" ht="15.75" customHeight="1">
      <c r="M521" s="370"/>
    </row>
    <row r="522" spans="13:13" ht="15.75" customHeight="1">
      <c r="M522" s="370"/>
    </row>
    <row r="523" spans="13:13" ht="15.75" customHeight="1">
      <c r="M523" s="370"/>
    </row>
    <row r="524" spans="13:13" ht="15.75" customHeight="1">
      <c r="M524" s="370"/>
    </row>
    <row r="525" spans="13:13" ht="15.75" customHeight="1">
      <c r="M525" s="370"/>
    </row>
    <row r="526" spans="13:13" ht="15.75" customHeight="1">
      <c r="M526" s="370"/>
    </row>
    <row r="527" spans="13:13" ht="15.75" customHeight="1">
      <c r="M527" s="370"/>
    </row>
    <row r="528" spans="13:13" ht="15.75" customHeight="1">
      <c r="M528" s="370"/>
    </row>
    <row r="529" spans="13:13" ht="15.75" customHeight="1">
      <c r="M529" s="370"/>
    </row>
    <row r="530" spans="13:13" ht="15.75" customHeight="1">
      <c r="M530" s="370"/>
    </row>
    <row r="531" spans="13:13" ht="15.75" customHeight="1">
      <c r="M531" s="370"/>
    </row>
    <row r="532" spans="13:13" ht="15.75" customHeight="1">
      <c r="M532" s="370"/>
    </row>
    <row r="533" spans="13:13" ht="15.75" customHeight="1">
      <c r="M533" s="370"/>
    </row>
    <row r="534" spans="13:13" ht="15.75" customHeight="1">
      <c r="M534" s="370"/>
    </row>
    <row r="535" spans="13:13" ht="15.75" customHeight="1">
      <c r="M535" s="370"/>
    </row>
    <row r="536" spans="13:13" ht="15.75" customHeight="1">
      <c r="M536" s="370"/>
    </row>
    <row r="537" spans="13:13" ht="15.75" customHeight="1">
      <c r="M537" s="370"/>
    </row>
    <row r="538" spans="13:13" ht="15.75" customHeight="1">
      <c r="M538" s="370"/>
    </row>
    <row r="539" spans="13:13" ht="15.75" customHeight="1">
      <c r="M539" s="370"/>
    </row>
    <row r="540" spans="13:13" ht="15.75" customHeight="1">
      <c r="M540" s="370"/>
    </row>
    <row r="541" spans="13:13" ht="15.75" customHeight="1">
      <c r="M541" s="370"/>
    </row>
    <row r="542" spans="13:13" ht="15.75" customHeight="1">
      <c r="M542" s="370"/>
    </row>
    <row r="543" spans="13:13" ht="15.75" customHeight="1">
      <c r="M543" s="370"/>
    </row>
    <row r="544" spans="13:13" ht="15.75" customHeight="1">
      <c r="M544" s="370"/>
    </row>
    <row r="545" spans="13:13" ht="15.75" customHeight="1">
      <c r="M545" s="370"/>
    </row>
    <row r="546" spans="13:13" ht="15.75" customHeight="1">
      <c r="M546" s="370"/>
    </row>
    <row r="547" spans="13:13" ht="15.75" customHeight="1">
      <c r="M547" s="370"/>
    </row>
    <row r="548" spans="13:13" ht="15.75" customHeight="1">
      <c r="M548" s="370"/>
    </row>
    <row r="549" spans="13:13" ht="15.75" customHeight="1">
      <c r="M549" s="370"/>
    </row>
    <row r="550" spans="13:13" ht="15.75" customHeight="1">
      <c r="M550" s="370"/>
    </row>
    <row r="551" spans="13:13" ht="15.75" customHeight="1">
      <c r="M551" s="370"/>
    </row>
    <row r="552" spans="13:13" ht="15.75" customHeight="1">
      <c r="M552" s="370"/>
    </row>
    <row r="553" spans="13:13" ht="15.75" customHeight="1">
      <c r="M553" s="370"/>
    </row>
    <row r="554" spans="13:13" ht="15.75" customHeight="1">
      <c r="M554" s="370"/>
    </row>
    <row r="555" spans="13:13" ht="15.75" customHeight="1">
      <c r="M555" s="370"/>
    </row>
    <row r="556" spans="13:13" ht="15.75" customHeight="1">
      <c r="M556" s="370"/>
    </row>
    <row r="557" spans="13:13" ht="15.75" customHeight="1">
      <c r="M557" s="370"/>
    </row>
    <row r="558" spans="13:13" ht="15.75" customHeight="1">
      <c r="M558" s="370"/>
    </row>
    <row r="559" spans="13:13" ht="15.75" customHeight="1">
      <c r="M559" s="370"/>
    </row>
    <row r="560" spans="13:13" ht="15.75" customHeight="1">
      <c r="M560" s="370"/>
    </row>
    <row r="561" spans="13:13" ht="15.75" customHeight="1">
      <c r="M561" s="370"/>
    </row>
    <row r="562" spans="13:13" ht="15.75" customHeight="1">
      <c r="M562" s="370"/>
    </row>
    <row r="563" spans="13:13" ht="15.75" customHeight="1">
      <c r="M563" s="370"/>
    </row>
    <row r="564" spans="13:13" ht="15.75" customHeight="1">
      <c r="M564" s="370"/>
    </row>
    <row r="565" spans="13:13" ht="15.75" customHeight="1">
      <c r="M565" s="370"/>
    </row>
    <row r="566" spans="13:13" ht="15.75" customHeight="1">
      <c r="M566" s="370"/>
    </row>
    <row r="567" spans="13:13" ht="15.75" customHeight="1">
      <c r="M567" s="370"/>
    </row>
    <row r="568" spans="13:13" ht="15.75" customHeight="1">
      <c r="M568" s="370"/>
    </row>
    <row r="569" spans="13:13" ht="15.75" customHeight="1">
      <c r="M569" s="370"/>
    </row>
    <row r="570" spans="13:13" ht="15.75" customHeight="1">
      <c r="M570" s="370"/>
    </row>
    <row r="571" spans="13:13" ht="15.75" customHeight="1">
      <c r="M571" s="370"/>
    </row>
    <row r="572" spans="13:13" ht="15.75" customHeight="1">
      <c r="M572" s="370"/>
    </row>
    <row r="573" spans="13:13" ht="15.75" customHeight="1">
      <c r="M573" s="370"/>
    </row>
    <row r="574" spans="13:13" ht="15.75" customHeight="1">
      <c r="M574" s="370"/>
    </row>
    <row r="575" spans="13:13" ht="15.75" customHeight="1">
      <c r="M575" s="370"/>
    </row>
    <row r="576" spans="13:13" ht="15.75" customHeight="1">
      <c r="M576" s="370"/>
    </row>
    <row r="577" spans="13:13" ht="15.75" customHeight="1">
      <c r="M577" s="370"/>
    </row>
    <row r="578" spans="13:13" ht="15.75" customHeight="1">
      <c r="M578" s="370"/>
    </row>
    <row r="579" spans="13:13" ht="15.75" customHeight="1">
      <c r="M579" s="370"/>
    </row>
    <row r="580" spans="13:13" ht="15.75" customHeight="1">
      <c r="M580" s="370"/>
    </row>
    <row r="581" spans="13:13" ht="15.75" customHeight="1">
      <c r="M581" s="370"/>
    </row>
    <row r="582" spans="13:13" ht="15.75" customHeight="1">
      <c r="M582" s="370"/>
    </row>
    <row r="583" spans="13:13" ht="15.75" customHeight="1">
      <c r="M583" s="370"/>
    </row>
    <row r="584" spans="13:13" ht="15.75" customHeight="1">
      <c r="M584" s="370"/>
    </row>
    <row r="585" spans="13:13" ht="15.75" customHeight="1">
      <c r="M585" s="370"/>
    </row>
    <row r="586" spans="13:13" ht="15.75" customHeight="1">
      <c r="M586" s="370"/>
    </row>
    <row r="587" spans="13:13" ht="15.75" customHeight="1">
      <c r="M587" s="370"/>
    </row>
    <row r="588" spans="13:13" ht="15.75" customHeight="1">
      <c r="M588" s="370"/>
    </row>
    <row r="589" spans="13:13" ht="15.75" customHeight="1">
      <c r="M589" s="370"/>
    </row>
    <row r="590" spans="13:13" ht="15.75" customHeight="1">
      <c r="M590" s="370"/>
    </row>
    <row r="591" spans="13:13" ht="15.75" customHeight="1">
      <c r="M591" s="370"/>
    </row>
    <row r="592" spans="13:13" ht="15.75" customHeight="1">
      <c r="M592" s="370"/>
    </row>
    <row r="593" spans="13:13" ht="15.75" customHeight="1">
      <c r="M593" s="370"/>
    </row>
    <row r="594" spans="13:13" ht="15.75" customHeight="1">
      <c r="M594" s="370"/>
    </row>
    <row r="595" spans="13:13" ht="15.75" customHeight="1">
      <c r="M595" s="370"/>
    </row>
    <row r="596" spans="13:13" ht="15.75" customHeight="1">
      <c r="M596" s="370"/>
    </row>
    <row r="597" spans="13:13" ht="15.75" customHeight="1">
      <c r="M597" s="370"/>
    </row>
    <row r="598" spans="13:13" ht="15.75" customHeight="1">
      <c r="M598" s="370"/>
    </row>
    <row r="599" spans="13:13" ht="15.75" customHeight="1">
      <c r="M599" s="370"/>
    </row>
    <row r="600" spans="13:13" ht="15.75" customHeight="1">
      <c r="M600" s="370"/>
    </row>
    <row r="601" spans="13:13" ht="15.75" customHeight="1">
      <c r="M601" s="370"/>
    </row>
    <row r="602" spans="13:13" ht="15.75" customHeight="1">
      <c r="M602" s="370"/>
    </row>
    <row r="603" spans="13:13" ht="15.75" customHeight="1">
      <c r="M603" s="370"/>
    </row>
    <row r="604" spans="13:13" ht="15.75" customHeight="1">
      <c r="M604" s="370"/>
    </row>
    <row r="605" spans="13:13" ht="15.75" customHeight="1">
      <c r="M605" s="370"/>
    </row>
    <row r="606" spans="13:13" ht="15.75" customHeight="1">
      <c r="M606" s="370"/>
    </row>
    <row r="607" spans="13:13" ht="15.75" customHeight="1">
      <c r="M607" s="370"/>
    </row>
    <row r="608" spans="13:13" ht="15.75" customHeight="1">
      <c r="M608" s="370"/>
    </row>
    <row r="609" spans="13:13" ht="15.75" customHeight="1">
      <c r="M609" s="370"/>
    </row>
    <row r="610" spans="13:13" ht="15.75" customHeight="1">
      <c r="M610" s="370"/>
    </row>
    <row r="611" spans="13:13" ht="15.75" customHeight="1">
      <c r="M611" s="370"/>
    </row>
    <row r="612" spans="13:13" ht="15.75" customHeight="1">
      <c r="M612" s="370"/>
    </row>
    <row r="613" spans="13:13" ht="15.75" customHeight="1">
      <c r="M613" s="370"/>
    </row>
    <row r="614" spans="13:13" ht="15.75" customHeight="1">
      <c r="M614" s="370"/>
    </row>
    <row r="615" spans="13:13" ht="15.75" customHeight="1">
      <c r="M615" s="370"/>
    </row>
    <row r="616" spans="13:13" ht="15.75" customHeight="1">
      <c r="M616" s="370"/>
    </row>
    <row r="617" spans="13:13" ht="15.75" customHeight="1">
      <c r="M617" s="370"/>
    </row>
    <row r="618" spans="13:13" ht="15.75" customHeight="1">
      <c r="M618" s="370"/>
    </row>
    <row r="619" spans="13:13" ht="15.75" customHeight="1">
      <c r="M619" s="370"/>
    </row>
    <row r="620" spans="13:13" ht="15.75" customHeight="1">
      <c r="M620" s="370"/>
    </row>
    <row r="621" spans="13:13" ht="15.75" customHeight="1">
      <c r="M621" s="370"/>
    </row>
    <row r="622" spans="13:13" ht="15.75" customHeight="1">
      <c r="M622" s="370"/>
    </row>
    <row r="623" spans="13:13" ht="15.75" customHeight="1">
      <c r="M623" s="370"/>
    </row>
    <row r="624" spans="13:13" ht="15.75" customHeight="1">
      <c r="M624" s="370"/>
    </row>
    <row r="625" spans="13:13" ht="15.75" customHeight="1">
      <c r="M625" s="370"/>
    </row>
    <row r="626" spans="13:13" ht="15.75" customHeight="1">
      <c r="M626" s="370"/>
    </row>
    <row r="627" spans="13:13" ht="15.75" customHeight="1">
      <c r="M627" s="370"/>
    </row>
    <row r="628" spans="13:13" ht="15.75" customHeight="1">
      <c r="M628" s="370"/>
    </row>
    <row r="629" spans="13:13" ht="15.75" customHeight="1">
      <c r="M629" s="370"/>
    </row>
    <row r="630" spans="13:13" ht="15.75" customHeight="1">
      <c r="M630" s="370"/>
    </row>
    <row r="631" spans="13:13" ht="15.75" customHeight="1">
      <c r="M631" s="370"/>
    </row>
    <row r="632" spans="13:13" ht="15.75" customHeight="1">
      <c r="M632" s="370"/>
    </row>
    <row r="633" spans="13:13" ht="15.75" customHeight="1">
      <c r="M633" s="370"/>
    </row>
    <row r="634" spans="13:13" ht="15.75" customHeight="1">
      <c r="M634" s="370"/>
    </row>
    <row r="635" spans="13:13" ht="15.75" customHeight="1">
      <c r="M635" s="370"/>
    </row>
    <row r="636" spans="13:13" ht="15.75" customHeight="1">
      <c r="M636" s="370"/>
    </row>
    <row r="637" spans="13:13" ht="15.75" customHeight="1">
      <c r="M637" s="370"/>
    </row>
    <row r="638" spans="13:13" ht="15.75" customHeight="1">
      <c r="M638" s="370"/>
    </row>
    <row r="639" spans="13:13" ht="15.75" customHeight="1">
      <c r="M639" s="370"/>
    </row>
    <row r="640" spans="13:13" ht="15.75" customHeight="1">
      <c r="M640" s="370"/>
    </row>
    <row r="641" spans="13:13" ht="15.75" customHeight="1">
      <c r="M641" s="370"/>
    </row>
    <row r="642" spans="13:13" ht="15.75" customHeight="1">
      <c r="M642" s="370"/>
    </row>
    <row r="643" spans="13:13" ht="15.75" customHeight="1">
      <c r="M643" s="370"/>
    </row>
    <row r="644" spans="13:13" ht="15.75" customHeight="1">
      <c r="M644" s="370"/>
    </row>
    <row r="645" spans="13:13" ht="15.75" customHeight="1">
      <c r="M645" s="370"/>
    </row>
    <row r="646" spans="13:13" ht="15.75" customHeight="1">
      <c r="M646" s="370"/>
    </row>
    <row r="647" spans="13:13" ht="15.75" customHeight="1">
      <c r="M647" s="370"/>
    </row>
    <row r="648" spans="13:13" ht="15.75" customHeight="1">
      <c r="M648" s="370"/>
    </row>
    <row r="649" spans="13:13" ht="15.75" customHeight="1">
      <c r="M649" s="370"/>
    </row>
    <row r="650" spans="13:13" ht="15.75" customHeight="1">
      <c r="M650" s="370"/>
    </row>
    <row r="651" spans="13:13" ht="15.75" customHeight="1">
      <c r="M651" s="370"/>
    </row>
    <row r="652" spans="13:13" ht="15.75" customHeight="1">
      <c r="M652" s="370"/>
    </row>
    <row r="653" spans="13:13" ht="15.75" customHeight="1">
      <c r="M653" s="370"/>
    </row>
    <row r="654" spans="13:13" ht="15.75" customHeight="1">
      <c r="M654" s="370"/>
    </row>
    <row r="655" spans="13:13" ht="15.75" customHeight="1">
      <c r="M655" s="370"/>
    </row>
    <row r="656" spans="13:13" ht="15.75" customHeight="1">
      <c r="M656" s="370"/>
    </row>
    <row r="657" spans="13:13" ht="15.75" customHeight="1">
      <c r="M657" s="370"/>
    </row>
    <row r="658" spans="13:13" ht="15.75" customHeight="1">
      <c r="M658" s="370"/>
    </row>
    <row r="659" spans="13:13" ht="15.75" customHeight="1">
      <c r="M659" s="370"/>
    </row>
    <row r="660" spans="13:13" ht="15.75" customHeight="1">
      <c r="M660" s="370"/>
    </row>
    <row r="661" spans="13:13" ht="15.75" customHeight="1">
      <c r="M661" s="370"/>
    </row>
    <row r="662" spans="13:13" ht="15.75" customHeight="1">
      <c r="M662" s="370"/>
    </row>
    <row r="663" spans="13:13" ht="15.75" customHeight="1">
      <c r="M663" s="370"/>
    </row>
    <row r="664" spans="13:13" ht="15.75" customHeight="1">
      <c r="M664" s="370"/>
    </row>
    <row r="665" spans="13:13" ht="15.75" customHeight="1">
      <c r="M665" s="370"/>
    </row>
    <row r="666" spans="13:13" ht="15.75" customHeight="1">
      <c r="M666" s="370"/>
    </row>
    <row r="667" spans="13:13" ht="15.75" customHeight="1">
      <c r="M667" s="370"/>
    </row>
    <row r="668" spans="13:13" ht="15.75" customHeight="1">
      <c r="M668" s="370"/>
    </row>
    <row r="669" spans="13:13" ht="15.75" customHeight="1">
      <c r="M669" s="370"/>
    </row>
    <row r="670" spans="13:13" ht="15.75" customHeight="1">
      <c r="M670" s="370"/>
    </row>
    <row r="671" spans="13:13" ht="15.75" customHeight="1">
      <c r="M671" s="370"/>
    </row>
    <row r="672" spans="13:13" ht="15.75" customHeight="1">
      <c r="M672" s="370"/>
    </row>
    <row r="673" spans="13:13" ht="15.75" customHeight="1">
      <c r="M673" s="370"/>
    </row>
    <row r="674" spans="13:13" ht="15.75" customHeight="1">
      <c r="M674" s="370"/>
    </row>
    <row r="675" spans="13:13" ht="15.75" customHeight="1">
      <c r="M675" s="370"/>
    </row>
    <row r="676" spans="13:13" ht="15.75" customHeight="1">
      <c r="M676" s="370"/>
    </row>
    <row r="677" spans="13:13" ht="15.75" customHeight="1">
      <c r="M677" s="370"/>
    </row>
    <row r="678" spans="13:13" ht="15.75" customHeight="1">
      <c r="M678" s="370"/>
    </row>
    <row r="679" spans="13:13" ht="15.75" customHeight="1">
      <c r="M679" s="370"/>
    </row>
    <row r="680" spans="13:13" ht="15.75" customHeight="1">
      <c r="M680" s="370"/>
    </row>
    <row r="681" spans="13:13" ht="15.75" customHeight="1">
      <c r="M681" s="370"/>
    </row>
    <row r="682" spans="13:13" ht="15.75" customHeight="1">
      <c r="M682" s="370"/>
    </row>
    <row r="683" spans="13:13" ht="15.75" customHeight="1">
      <c r="M683" s="370"/>
    </row>
    <row r="684" spans="13:13" ht="15.75" customHeight="1">
      <c r="M684" s="370"/>
    </row>
    <row r="685" spans="13:13" ht="15.75" customHeight="1">
      <c r="M685" s="370"/>
    </row>
    <row r="686" spans="13:13" ht="15.75" customHeight="1">
      <c r="M686" s="370"/>
    </row>
    <row r="687" spans="13:13" ht="15.75" customHeight="1">
      <c r="M687" s="370"/>
    </row>
    <row r="688" spans="13:13" ht="15.75" customHeight="1">
      <c r="M688" s="370"/>
    </row>
    <row r="689" spans="13:13" ht="15.75" customHeight="1">
      <c r="M689" s="370"/>
    </row>
    <row r="690" spans="13:13" ht="15.75" customHeight="1">
      <c r="M690" s="370"/>
    </row>
    <row r="691" spans="13:13" ht="15.75" customHeight="1">
      <c r="M691" s="370"/>
    </row>
    <row r="692" spans="13:13" ht="15.75" customHeight="1">
      <c r="M692" s="370"/>
    </row>
    <row r="693" spans="13:13" ht="15.75" customHeight="1">
      <c r="M693" s="370"/>
    </row>
    <row r="694" spans="13:13" ht="15.75" customHeight="1">
      <c r="M694" s="370"/>
    </row>
    <row r="695" spans="13:13" ht="15.75" customHeight="1">
      <c r="M695" s="370"/>
    </row>
    <row r="696" spans="13:13" ht="15.75" customHeight="1">
      <c r="M696" s="370"/>
    </row>
    <row r="697" spans="13:13" ht="15.75" customHeight="1">
      <c r="M697" s="370"/>
    </row>
    <row r="698" spans="13:13" ht="15.75" customHeight="1">
      <c r="M698" s="370"/>
    </row>
    <row r="699" spans="13:13" ht="15.75" customHeight="1">
      <c r="M699" s="370"/>
    </row>
    <row r="700" spans="13:13" ht="15.75" customHeight="1">
      <c r="M700" s="370"/>
    </row>
    <row r="701" spans="13:13" ht="15.75" customHeight="1">
      <c r="M701" s="370"/>
    </row>
    <row r="702" spans="13:13" ht="15.75" customHeight="1">
      <c r="M702" s="370"/>
    </row>
    <row r="703" spans="13:13" ht="15.75" customHeight="1">
      <c r="M703" s="370"/>
    </row>
    <row r="704" spans="13:13" ht="15.75" customHeight="1">
      <c r="M704" s="370"/>
    </row>
    <row r="705" spans="13:13" ht="15.75" customHeight="1">
      <c r="M705" s="370"/>
    </row>
    <row r="706" spans="13:13" ht="15.75" customHeight="1">
      <c r="M706" s="370"/>
    </row>
    <row r="707" spans="13:13" ht="15.75" customHeight="1">
      <c r="M707" s="370"/>
    </row>
    <row r="708" spans="13:13" ht="15.75" customHeight="1">
      <c r="M708" s="370"/>
    </row>
    <row r="709" spans="13:13" ht="15.75" customHeight="1">
      <c r="M709" s="370"/>
    </row>
    <row r="710" spans="13:13" ht="15.75" customHeight="1">
      <c r="M710" s="370"/>
    </row>
    <row r="711" spans="13:13" ht="15.75" customHeight="1">
      <c r="M711" s="370"/>
    </row>
    <row r="712" spans="13:13" ht="15.75" customHeight="1">
      <c r="M712" s="370"/>
    </row>
    <row r="713" spans="13:13" ht="15.75" customHeight="1">
      <c r="M713" s="370"/>
    </row>
    <row r="714" spans="13:13" ht="15.75" customHeight="1">
      <c r="M714" s="370"/>
    </row>
    <row r="715" spans="13:13" ht="15.75" customHeight="1">
      <c r="M715" s="370"/>
    </row>
    <row r="716" spans="13:13" ht="15.75" customHeight="1">
      <c r="M716" s="370"/>
    </row>
    <row r="717" spans="13:13" ht="15.75" customHeight="1">
      <c r="M717" s="370"/>
    </row>
    <row r="718" spans="13:13" ht="15.75" customHeight="1">
      <c r="M718" s="370"/>
    </row>
    <row r="719" spans="13:13" ht="15.75" customHeight="1">
      <c r="M719" s="370"/>
    </row>
    <row r="720" spans="13:13" ht="15.75" customHeight="1">
      <c r="M720" s="370"/>
    </row>
    <row r="721" spans="13:13" ht="15.75" customHeight="1">
      <c r="M721" s="370"/>
    </row>
    <row r="722" spans="13:13" ht="15.75" customHeight="1">
      <c r="M722" s="370"/>
    </row>
    <row r="723" spans="13:13" ht="15.75" customHeight="1">
      <c r="M723" s="370"/>
    </row>
    <row r="724" spans="13:13" ht="15.75" customHeight="1">
      <c r="M724" s="370"/>
    </row>
    <row r="725" spans="13:13" ht="15.75" customHeight="1">
      <c r="M725" s="370"/>
    </row>
    <row r="726" spans="13:13" ht="15.75" customHeight="1">
      <c r="M726" s="370"/>
    </row>
    <row r="727" spans="13:13" ht="15.75" customHeight="1">
      <c r="M727" s="370"/>
    </row>
    <row r="728" spans="13:13" ht="15.75" customHeight="1">
      <c r="M728" s="370"/>
    </row>
    <row r="729" spans="13:13" ht="15.75" customHeight="1">
      <c r="M729" s="370"/>
    </row>
    <row r="730" spans="13:13" ht="15.75" customHeight="1">
      <c r="M730" s="370"/>
    </row>
    <row r="731" spans="13:13" ht="15.75" customHeight="1">
      <c r="M731" s="370"/>
    </row>
    <row r="732" spans="13:13" ht="15.75" customHeight="1">
      <c r="M732" s="370"/>
    </row>
    <row r="733" spans="13:13" ht="15.75" customHeight="1">
      <c r="M733" s="370"/>
    </row>
    <row r="734" spans="13:13" ht="15.75" customHeight="1">
      <c r="M734" s="370"/>
    </row>
    <row r="735" spans="13:13" ht="15.75" customHeight="1">
      <c r="M735" s="370"/>
    </row>
    <row r="736" spans="13:13" ht="15.75" customHeight="1">
      <c r="M736" s="370"/>
    </row>
    <row r="737" spans="13:13" ht="15.75" customHeight="1">
      <c r="M737" s="370"/>
    </row>
    <row r="738" spans="13:13" ht="15.75" customHeight="1">
      <c r="M738" s="370"/>
    </row>
    <row r="739" spans="13:13" ht="15.75" customHeight="1">
      <c r="M739" s="370"/>
    </row>
    <row r="740" spans="13:13" ht="15.75" customHeight="1">
      <c r="M740" s="370"/>
    </row>
    <row r="741" spans="13:13" ht="15.75" customHeight="1">
      <c r="M741" s="370"/>
    </row>
    <row r="742" spans="13:13" ht="15.75" customHeight="1">
      <c r="M742" s="370"/>
    </row>
    <row r="743" spans="13:13" ht="15.75" customHeight="1">
      <c r="M743" s="370"/>
    </row>
    <row r="744" spans="13:13" ht="15.75" customHeight="1">
      <c r="M744" s="370"/>
    </row>
    <row r="745" spans="13:13" ht="15.75" customHeight="1">
      <c r="M745" s="370"/>
    </row>
    <row r="746" spans="13:13" ht="15.75" customHeight="1">
      <c r="M746" s="370"/>
    </row>
    <row r="747" spans="13:13" ht="15.75" customHeight="1">
      <c r="M747" s="370"/>
    </row>
    <row r="748" spans="13:13" ht="15.75" customHeight="1">
      <c r="M748" s="370"/>
    </row>
    <row r="749" spans="13:13" ht="15.75" customHeight="1">
      <c r="M749" s="370"/>
    </row>
    <row r="750" spans="13:13" ht="15.75" customHeight="1">
      <c r="M750" s="370"/>
    </row>
    <row r="751" spans="13:13" ht="15.75" customHeight="1">
      <c r="M751" s="370"/>
    </row>
    <row r="752" spans="13:13" ht="15.75" customHeight="1">
      <c r="M752" s="370"/>
    </row>
    <row r="753" spans="13:13" ht="15.75" customHeight="1">
      <c r="M753" s="370"/>
    </row>
    <row r="754" spans="13:13" ht="15.75" customHeight="1">
      <c r="M754" s="370"/>
    </row>
    <row r="755" spans="13:13" ht="15.75" customHeight="1">
      <c r="M755" s="370"/>
    </row>
    <row r="756" spans="13:13" ht="15.75" customHeight="1">
      <c r="M756" s="370"/>
    </row>
    <row r="757" spans="13:13" ht="15.75" customHeight="1">
      <c r="M757" s="370"/>
    </row>
    <row r="758" spans="13:13" ht="15.75" customHeight="1">
      <c r="M758" s="370"/>
    </row>
    <row r="759" spans="13:13" ht="15.75" customHeight="1">
      <c r="M759" s="370"/>
    </row>
    <row r="760" spans="13:13" ht="15.75" customHeight="1">
      <c r="M760" s="370"/>
    </row>
    <row r="761" spans="13:13" ht="15.75" customHeight="1">
      <c r="M761" s="370"/>
    </row>
    <row r="762" spans="13:13" ht="15.75" customHeight="1">
      <c r="M762" s="370"/>
    </row>
    <row r="763" spans="13:13" ht="15.75" customHeight="1">
      <c r="M763" s="370"/>
    </row>
    <row r="764" spans="13:13" ht="15.75" customHeight="1">
      <c r="M764" s="370"/>
    </row>
    <row r="765" spans="13:13" ht="15.75" customHeight="1">
      <c r="M765" s="370"/>
    </row>
    <row r="766" spans="13:13" ht="15.75" customHeight="1">
      <c r="M766" s="370"/>
    </row>
    <row r="767" spans="13:13" ht="15.75" customHeight="1">
      <c r="M767" s="370"/>
    </row>
    <row r="768" spans="13:13" ht="15.75" customHeight="1">
      <c r="M768" s="370"/>
    </row>
    <row r="769" spans="13:13" ht="15.75" customHeight="1">
      <c r="M769" s="370"/>
    </row>
    <row r="770" spans="13:13" ht="15.75" customHeight="1">
      <c r="M770" s="370"/>
    </row>
    <row r="771" spans="13:13" ht="15.75" customHeight="1">
      <c r="M771" s="370"/>
    </row>
    <row r="772" spans="13:13" ht="15.75" customHeight="1">
      <c r="M772" s="370"/>
    </row>
    <row r="773" spans="13:13" ht="15.75" customHeight="1">
      <c r="M773" s="370"/>
    </row>
    <row r="774" spans="13:13" ht="15.75" customHeight="1">
      <c r="M774" s="370"/>
    </row>
    <row r="775" spans="13:13" ht="15.75" customHeight="1">
      <c r="M775" s="370"/>
    </row>
    <row r="776" spans="13:13" ht="15.75" customHeight="1">
      <c r="M776" s="370"/>
    </row>
    <row r="777" spans="13:13" ht="15.75" customHeight="1">
      <c r="M777" s="370"/>
    </row>
    <row r="778" spans="13:13" ht="15.75" customHeight="1">
      <c r="M778" s="370"/>
    </row>
    <row r="779" spans="13:13" ht="15.75" customHeight="1">
      <c r="M779" s="370"/>
    </row>
    <row r="780" spans="13:13" ht="15.75" customHeight="1">
      <c r="M780" s="370"/>
    </row>
    <row r="781" spans="13:13" ht="15.75" customHeight="1">
      <c r="M781" s="370"/>
    </row>
    <row r="782" spans="13:13" ht="15.75" customHeight="1">
      <c r="M782" s="370"/>
    </row>
    <row r="783" spans="13:13" ht="15.75" customHeight="1">
      <c r="M783" s="370"/>
    </row>
    <row r="784" spans="13:13" ht="15.75" customHeight="1">
      <c r="M784" s="370"/>
    </row>
    <row r="785" spans="13:13" ht="15.75" customHeight="1">
      <c r="M785" s="370"/>
    </row>
    <row r="786" spans="13:13" ht="15.75" customHeight="1">
      <c r="M786" s="370"/>
    </row>
    <row r="787" spans="13:13" ht="15.75" customHeight="1">
      <c r="M787" s="370"/>
    </row>
    <row r="788" spans="13:13" ht="15.75" customHeight="1">
      <c r="M788" s="370"/>
    </row>
    <row r="789" spans="13:13" ht="15.75" customHeight="1">
      <c r="M789" s="370"/>
    </row>
    <row r="790" spans="13:13" ht="15.75" customHeight="1">
      <c r="M790" s="370"/>
    </row>
    <row r="791" spans="13:13" ht="15.75" customHeight="1">
      <c r="M791" s="370"/>
    </row>
    <row r="792" spans="13:13" ht="15.75" customHeight="1">
      <c r="M792" s="370"/>
    </row>
    <row r="793" spans="13:13" ht="15.75" customHeight="1">
      <c r="M793" s="370"/>
    </row>
    <row r="794" spans="13:13" ht="15.75" customHeight="1">
      <c r="M794" s="370"/>
    </row>
    <row r="795" spans="13:13" ht="15.75" customHeight="1">
      <c r="M795" s="370"/>
    </row>
    <row r="796" spans="13:13" ht="15.75" customHeight="1">
      <c r="M796" s="370"/>
    </row>
    <row r="797" spans="13:13" ht="15.75" customHeight="1">
      <c r="M797" s="370"/>
    </row>
    <row r="798" spans="13:13" ht="15.75" customHeight="1">
      <c r="M798" s="370"/>
    </row>
    <row r="799" spans="13:13" ht="15.75" customHeight="1">
      <c r="M799" s="370"/>
    </row>
    <row r="800" spans="13:13" ht="15.75" customHeight="1">
      <c r="M800" s="370"/>
    </row>
    <row r="801" spans="13:13" ht="15.75" customHeight="1">
      <c r="M801" s="370"/>
    </row>
    <row r="802" spans="13:13" ht="15.75" customHeight="1">
      <c r="M802" s="370"/>
    </row>
    <row r="803" spans="13:13" ht="15.75" customHeight="1">
      <c r="M803" s="370"/>
    </row>
    <row r="804" spans="13:13" ht="15.75" customHeight="1">
      <c r="M804" s="370"/>
    </row>
    <row r="805" spans="13:13" ht="15.75" customHeight="1">
      <c r="M805" s="370"/>
    </row>
    <row r="806" spans="13:13" ht="15.75" customHeight="1">
      <c r="M806" s="370"/>
    </row>
    <row r="807" spans="13:13" ht="15.75" customHeight="1">
      <c r="M807" s="370"/>
    </row>
    <row r="808" spans="13:13" ht="15.75" customHeight="1">
      <c r="M808" s="370"/>
    </row>
    <row r="809" spans="13:13" ht="15.75" customHeight="1">
      <c r="M809" s="370"/>
    </row>
    <row r="810" spans="13:13" ht="15.75" customHeight="1">
      <c r="M810" s="370"/>
    </row>
    <row r="811" spans="13:13" ht="15.75" customHeight="1">
      <c r="M811" s="370"/>
    </row>
    <row r="812" spans="13:13" ht="15.75" customHeight="1">
      <c r="M812" s="370"/>
    </row>
    <row r="813" spans="13:13" ht="15.75" customHeight="1">
      <c r="M813" s="370"/>
    </row>
    <row r="814" spans="13:13" ht="15.75" customHeight="1">
      <c r="M814" s="370"/>
    </row>
    <row r="815" spans="13:13" ht="15.75" customHeight="1">
      <c r="M815" s="370"/>
    </row>
    <row r="816" spans="13:13" ht="15.75" customHeight="1">
      <c r="M816" s="370"/>
    </row>
    <row r="817" spans="13:13" ht="15.75" customHeight="1">
      <c r="M817" s="370"/>
    </row>
    <row r="818" spans="13:13" ht="15.75" customHeight="1">
      <c r="M818" s="370"/>
    </row>
    <row r="819" spans="13:13" ht="15.75" customHeight="1">
      <c r="M819" s="370"/>
    </row>
    <row r="820" spans="13:13" ht="15.75" customHeight="1">
      <c r="M820" s="370"/>
    </row>
    <row r="821" spans="13:13" ht="15.75" customHeight="1">
      <c r="M821" s="370"/>
    </row>
    <row r="822" spans="13:13" ht="15.75" customHeight="1">
      <c r="M822" s="370"/>
    </row>
    <row r="823" spans="13:13" ht="15.75" customHeight="1">
      <c r="M823" s="370"/>
    </row>
    <row r="824" spans="13:13" ht="15.75" customHeight="1">
      <c r="M824" s="370"/>
    </row>
    <row r="825" spans="13:13" ht="15.75" customHeight="1">
      <c r="M825" s="370"/>
    </row>
    <row r="826" spans="13:13" ht="15.75" customHeight="1">
      <c r="M826" s="370"/>
    </row>
    <row r="827" spans="13:13" ht="15.75" customHeight="1">
      <c r="M827" s="370"/>
    </row>
    <row r="828" spans="13:13" ht="15.75" customHeight="1">
      <c r="M828" s="370"/>
    </row>
    <row r="829" spans="13:13" ht="15.75" customHeight="1">
      <c r="M829" s="370"/>
    </row>
    <row r="830" spans="13:13" ht="15.75" customHeight="1">
      <c r="M830" s="370"/>
    </row>
    <row r="831" spans="13:13" ht="15.75" customHeight="1">
      <c r="M831" s="370"/>
    </row>
    <row r="832" spans="13:13" ht="15.75" customHeight="1">
      <c r="M832" s="370"/>
    </row>
    <row r="833" spans="13:13" ht="15.75" customHeight="1">
      <c r="M833" s="370"/>
    </row>
    <row r="834" spans="13:13" ht="15.75" customHeight="1">
      <c r="M834" s="370"/>
    </row>
    <row r="835" spans="13:13" ht="15.75" customHeight="1">
      <c r="M835" s="370"/>
    </row>
    <row r="836" spans="13:13" ht="15.75" customHeight="1">
      <c r="M836" s="370"/>
    </row>
    <row r="837" spans="13:13" ht="15.75" customHeight="1">
      <c r="M837" s="370"/>
    </row>
    <row r="838" spans="13:13" ht="15.75" customHeight="1">
      <c r="M838" s="370"/>
    </row>
    <row r="839" spans="13:13" ht="15.75" customHeight="1">
      <c r="M839" s="370"/>
    </row>
    <row r="840" spans="13:13" ht="15.75" customHeight="1">
      <c r="M840" s="370"/>
    </row>
    <row r="841" spans="13:13" ht="15.75" customHeight="1">
      <c r="M841" s="370"/>
    </row>
    <row r="842" spans="13:13" ht="15.75" customHeight="1">
      <c r="M842" s="370"/>
    </row>
    <row r="843" spans="13:13" ht="15.75" customHeight="1">
      <c r="M843" s="370"/>
    </row>
    <row r="844" spans="13:13" ht="15.75" customHeight="1">
      <c r="M844" s="370"/>
    </row>
    <row r="845" spans="13:13" ht="15.75" customHeight="1">
      <c r="M845" s="370"/>
    </row>
    <row r="846" spans="13:13" ht="15.75" customHeight="1">
      <c r="M846" s="370"/>
    </row>
    <row r="847" spans="13:13" ht="15.75" customHeight="1">
      <c r="M847" s="370"/>
    </row>
    <row r="848" spans="13:13" ht="15.75" customHeight="1">
      <c r="M848" s="370"/>
    </row>
    <row r="849" spans="13:13" ht="15.75" customHeight="1">
      <c r="M849" s="370"/>
    </row>
    <row r="850" spans="13:13" ht="15.75" customHeight="1">
      <c r="M850" s="370"/>
    </row>
    <row r="851" spans="13:13" ht="15.75" customHeight="1">
      <c r="M851" s="370"/>
    </row>
    <row r="852" spans="13:13" ht="15.75" customHeight="1">
      <c r="M852" s="370"/>
    </row>
    <row r="853" spans="13:13" ht="15.75" customHeight="1">
      <c r="M853" s="370"/>
    </row>
    <row r="854" spans="13:13" ht="15.75" customHeight="1">
      <c r="M854" s="370"/>
    </row>
    <row r="855" spans="13:13" ht="15.75" customHeight="1">
      <c r="M855" s="370"/>
    </row>
    <row r="856" spans="13:13" ht="15.75" customHeight="1">
      <c r="M856" s="370"/>
    </row>
    <row r="857" spans="13:13" ht="15.75" customHeight="1">
      <c r="M857" s="370"/>
    </row>
    <row r="858" spans="13:13" ht="15.75" customHeight="1">
      <c r="M858" s="370"/>
    </row>
    <row r="859" spans="13:13" ht="15.75" customHeight="1">
      <c r="M859" s="370"/>
    </row>
    <row r="860" spans="13:13" ht="15.75" customHeight="1">
      <c r="M860" s="370"/>
    </row>
    <row r="861" spans="13:13" ht="15.75" customHeight="1">
      <c r="M861" s="370"/>
    </row>
    <row r="862" spans="13:13" ht="15.75" customHeight="1">
      <c r="M862" s="370"/>
    </row>
    <row r="863" spans="13:13" ht="15.75" customHeight="1">
      <c r="M863" s="370"/>
    </row>
    <row r="864" spans="13:13" ht="15.75" customHeight="1">
      <c r="M864" s="370"/>
    </row>
    <row r="865" spans="13:13" ht="15.75" customHeight="1">
      <c r="M865" s="370"/>
    </row>
    <row r="866" spans="13:13" ht="15.75" customHeight="1">
      <c r="M866" s="370"/>
    </row>
    <row r="867" spans="13:13" ht="15.75" customHeight="1">
      <c r="M867" s="370"/>
    </row>
    <row r="868" spans="13:13" ht="15.75" customHeight="1">
      <c r="M868" s="370"/>
    </row>
    <row r="869" spans="13:13" ht="15.75" customHeight="1">
      <c r="M869" s="370"/>
    </row>
    <row r="870" spans="13:13" ht="15.75" customHeight="1">
      <c r="M870" s="370"/>
    </row>
    <row r="871" spans="13:13" ht="15.75" customHeight="1">
      <c r="M871" s="370"/>
    </row>
    <row r="872" spans="13:13" ht="15.75" customHeight="1">
      <c r="M872" s="370"/>
    </row>
    <row r="873" spans="13:13" ht="15.75" customHeight="1">
      <c r="M873" s="370"/>
    </row>
    <row r="874" spans="13:13" ht="15.75" customHeight="1">
      <c r="M874" s="370"/>
    </row>
    <row r="875" spans="13:13" ht="15.75" customHeight="1">
      <c r="M875" s="370"/>
    </row>
    <row r="876" spans="13:13" ht="15.75" customHeight="1">
      <c r="M876" s="370"/>
    </row>
    <row r="877" spans="13:13" ht="15.75" customHeight="1">
      <c r="M877" s="370"/>
    </row>
    <row r="878" spans="13:13" ht="15.75" customHeight="1">
      <c r="M878" s="370"/>
    </row>
    <row r="879" spans="13:13" ht="15.75" customHeight="1">
      <c r="M879" s="370"/>
    </row>
    <row r="880" spans="13:13" ht="15.75" customHeight="1">
      <c r="M880" s="370"/>
    </row>
    <row r="881" spans="13:13" ht="15.75" customHeight="1">
      <c r="M881" s="370"/>
    </row>
    <row r="882" spans="13:13" ht="15.75" customHeight="1">
      <c r="M882" s="370"/>
    </row>
    <row r="883" spans="13:13" ht="15.75" customHeight="1">
      <c r="M883" s="370"/>
    </row>
    <row r="884" spans="13:13" ht="15.75" customHeight="1">
      <c r="M884" s="370"/>
    </row>
    <row r="885" spans="13:13" ht="15.75" customHeight="1">
      <c r="M885" s="370"/>
    </row>
    <row r="886" spans="13:13" ht="15.75" customHeight="1">
      <c r="M886" s="370"/>
    </row>
    <row r="887" spans="13:13" ht="15.75" customHeight="1">
      <c r="M887" s="370"/>
    </row>
    <row r="888" spans="13:13" ht="15.75" customHeight="1">
      <c r="M888" s="370"/>
    </row>
    <row r="889" spans="13:13" ht="15.75" customHeight="1">
      <c r="M889" s="370"/>
    </row>
    <row r="890" spans="13:13" ht="15.75" customHeight="1">
      <c r="M890" s="370"/>
    </row>
    <row r="891" spans="13:13" ht="15.75" customHeight="1">
      <c r="M891" s="370"/>
    </row>
    <row r="892" spans="13:13" ht="15.75" customHeight="1">
      <c r="M892" s="370"/>
    </row>
    <row r="893" spans="13:13" ht="15.75" customHeight="1">
      <c r="M893" s="370"/>
    </row>
    <row r="894" spans="13:13" ht="15.75" customHeight="1">
      <c r="M894" s="370"/>
    </row>
    <row r="895" spans="13:13" ht="15.75" customHeight="1">
      <c r="M895" s="370"/>
    </row>
    <row r="896" spans="13:13" ht="15.75" customHeight="1">
      <c r="M896" s="370"/>
    </row>
    <row r="897" spans="13:13" ht="15.75" customHeight="1">
      <c r="M897" s="370"/>
    </row>
    <row r="898" spans="13:13" ht="15.75" customHeight="1">
      <c r="M898" s="370"/>
    </row>
    <row r="899" spans="13:13" ht="15.75" customHeight="1">
      <c r="M899" s="370"/>
    </row>
    <row r="900" spans="13:13" ht="15.75" customHeight="1">
      <c r="M900" s="370"/>
    </row>
    <row r="901" spans="13:13" ht="15.75" customHeight="1">
      <c r="M901" s="370"/>
    </row>
    <row r="902" spans="13:13" ht="15.75" customHeight="1">
      <c r="M902" s="370"/>
    </row>
    <row r="903" spans="13:13" ht="15.75" customHeight="1">
      <c r="M903" s="370"/>
    </row>
    <row r="904" spans="13:13" ht="15.75" customHeight="1">
      <c r="M904" s="370"/>
    </row>
    <row r="905" spans="13:13" ht="15.75" customHeight="1">
      <c r="M905" s="370"/>
    </row>
    <row r="906" spans="13:13" ht="15.75" customHeight="1">
      <c r="M906" s="370"/>
    </row>
    <row r="907" spans="13:13" ht="15.75" customHeight="1">
      <c r="M907" s="370"/>
    </row>
    <row r="908" spans="13:13" ht="15.75" customHeight="1">
      <c r="M908" s="370"/>
    </row>
    <row r="909" spans="13:13" ht="15.75" customHeight="1">
      <c r="M909" s="370"/>
    </row>
    <row r="910" spans="13:13" ht="15.75" customHeight="1">
      <c r="M910" s="370"/>
    </row>
    <row r="911" spans="13:13" ht="15.75" customHeight="1">
      <c r="M911" s="370"/>
    </row>
    <row r="912" spans="13:13" ht="15.75" customHeight="1">
      <c r="M912" s="370"/>
    </row>
    <row r="913" spans="13:13" ht="15.75" customHeight="1">
      <c r="M913" s="370"/>
    </row>
    <row r="914" spans="13:13" ht="15.75" customHeight="1">
      <c r="M914" s="370"/>
    </row>
    <row r="915" spans="13:13" ht="15.75" customHeight="1">
      <c r="M915" s="370"/>
    </row>
    <row r="916" spans="13:13" ht="15.75" customHeight="1">
      <c r="M916" s="370"/>
    </row>
    <row r="917" spans="13:13" ht="15.75" customHeight="1">
      <c r="M917" s="370"/>
    </row>
    <row r="918" spans="13:13" ht="15.75" customHeight="1">
      <c r="M918" s="370"/>
    </row>
    <row r="919" spans="13:13" ht="15.75" customHeight="1">
      <c r="M919" s="370"/>
    </row>
    <row r="920" spans="13:13" ht="15.75" customHeight="1">
      <c r="M920" s="370"/>
    </row>
    <row r="921" spans="13:13" ht="15.75" customHeight="1">
      <c r="M921" s="370"/>
    </row>
    <row r="922" spans="13:13" ht="15.75" customHeight="1">
      <c r="M922" s="370"/>
    </row>
    <row r="923" spans="13:13" ht="15.75" customHeight="1">
      <c r="M923" s="370"/>
    </row>
    <row r="924" spans="13:13" ht="15.75" customHeight="1">
      <c r="M924" s="370"/>
    </row>
    <row r="925" spans="13:13" ht="15.75" customHeight="1">
      <c r="M925" s="370"/>
    </row>
    <row r="926" spans="13:13" ht="15.75" customHeight="1">
      <c r="M926" s="370"/>
    </row>
    <row r="927" spans="13:13" ht="15.75" customHeight="1">
      <c r="M927" s="370"/>
    </row>
    <row r="928" spans="13:13" ht="15.75" customHeight="1">
      <c r="M928" s="370"/>
    </row>
    <row r="929" spans="13:13" ht="15.75" customHeight="1">
      <c r="M929" s="370"/>
    </row>
    <row r="930" spans="13:13" ht="15.75" customHeight="1">
      <c r="M930" s="370"/>
    </row>
    <row r="931" spans="13:13" ht="15.75" customHeight="1">
      <c r="M931" s="370"/>
    </row>
    <row r="932" spans="13:13" ht="15.75" customHeight="1">
      <c r="M932" s="370"/>
    </row>
    <row r="933" spans="13:13" ht="15.75" customHeight="1">
      <c r="M933" s="370"/>
    </row>
    <row r="934" spans="13:13" ht="15.75" customHeight="1">
      <c r="M934" s="370"/>
    </row>
    <row r="935" spans="13:13" ht="15.75" customHeight="1">
      <c r="M935" s="370"/>
    </row>
    <row r="936" spans="13:13" ht="15.75" customHeight="1">
      <c r="M936" s="370"/>
    </row>
    <row r="937" spans="13:13" ht="15.75" customHeight="1">
      <c r="M937" s="370"/>
    </row>
    <row r="938" spans="13:13" ht="15.75" customHeight="1">
      <c r="M938" s="370"/>
    </row>
    <row r="939" spans="13:13" ht="15.75" customHeight="1">
      <c r="M939" s="370"/>
    </row>
    <row r="940" spans="13:13" ht="15.75" customHeight="1">
      <c r="M940" s="370"/>
    </row>
    <row r="941" spans="13:13" ht="15.75" customHeight="1">
      <c r="M941" s="370"/>
    </row>
    <row r="942" spans="13:13" ht="15.75" customHeight="1">
      <c r="M942" s="370"/>
    </row>
    <row r="943" spans="13:13" ht="15.75" customHeight="1">
      <c r="M943" s="370"/>
    </row>
    <row r="944" spans="13:13" ht="15.75" customHeight="1">
      <c r="M944" s="370"/>
    </row>
    <row r="945" spans="13:13" ht="15.75" customHeight="1">
      <c r="M945" s="370"/>
    </row>
    <row r="946" spans="13:13" ht="15.75" customHeight="1">
      <c r="M946" s="370"/>
    </row>
    <row r="947" spans="13:13" ht="15.75" customHeight="1">
      <c r="M947" s="370"/>
    </row>
    <row r="948" spans="13:13" ht="15.75" customHeight="1">
      <c r="M948" s="370"/>
    </row>
    <row r="949" spans="13:13" ht="15.75" customHeight="1">
      <c r="M949" s="370"/>
    </row>
    <row r="950" spans="13:13" ht="15.75" customHeight="1">
      <c r="M950" s="370"/>
    </row>
    <row r="951" spans="13:13" ht="15.75" customHeight="1">
      <c r="M951" s="370"/>
    </row>
    <row r="952" spans="13:13" ht="15.75" customHeight="1">
      <c r="M952" s="370"/>
    </row>
    <row r="953" spans="13:13" ht="15.75" customHeight="1">
      <c r="M953" s="370"/>
    </row>
    <row r="954" spans="13:13" ht="15.75" customHeight="1">
      <c r="M954" s="370"/>
    </row>
    <row r="955" spans="13:13" ht="15.75" customHeight="1">
      <c r="M955" s="370"/>
    </row>
    <row r="956" spans="13:13" ht="15.75" customHeight="1">
      <c r="M956" s="370"/>
    </row>
    <row r="957" spans="13:13" ht="15.75" customHeight="1">
      <c r="M957" s="370"/>
    </row>
    <row r="958" spans="13:13" ht="15.75" customHeight="1">
      <c r="M958" s="370"/>
    </row>
    <row r="959" spans="13:13" ht="15.75" customHeight="1">
      <c r="M959" s="370"/>
    </row>
    <row r="960" spans="13:13" ht="15.75" customHeight="1">
      <c r="M960" s="370"/>
    </row>
    <row r="961" spans="13:13" ht="15.75" customHeight="1">
      <c r="M961" s="370"/>
    </row>
    <row r="962" spans="13:13" ht="15.75" customHeight="1">
      <c r="M962" s="370"/>
    </row>
    <row r="963" spans="13:13" ht="15.75" customHeight="1">
      <c r="M963" s="370"/>
    </row>
    <row r="964" spans="13:13" ht="15.75" customHeight="1">
      <c r="M964" s="370"/>
    </row>
    <row r="965" spans="13:13" ht="15.75" customHeight="1">
      <c r="M965" s="370"/>
    </row>
    <row r="966" spans="13:13" ht="15.75" customHeight="1">
      <c r="M966" s="370"/>
    </row>
    <row r="967" spans="13:13" ht="15.75" customHeight="1">
      <c r="M967" s="370"/>
    </row>
    <row r="968" spans="13:13" ht="15.75" customHeight="1">
      <c r="M968" s="370"/>
    </row>
    <row r="969" spans="13:13" ht="15.75" customHeight="1">
      <c r="M969" s="370"/>
    </row>
    <row r="970" spans="13:13" ht="15.75" customHeight="1">
      <c r="M970" s="370"/>
    </row>
    <row r="971" spans="13:13" ht="15.75" customHeight="1">
      <c r="M971" s="370"/>
    </row>
    <row r="972" spans="13:13" ht="15.75" customHeight="1">
      <c r="M972" s="370"/>
    </row>
    <row r="973" spans="13:13" ht="15.75" customHeight="1">
      <c r="M973" s="370"/>
    </row>
    <row r="974" spans="13:13" ht="15.75" customHeight="1">
      <c r="M974" s="370"/>
    </row>
    <row r="975" spans="13:13" ht="15.75" customHeight="1">
      <c r="M975" s="370"/>
    </row>
    <row r="976" spans="13:13" ht="15.75" customHeight="1">
      <c r="M976" s="370"/>
    </row>
    <row r="977" spans="13:13" ht="15.75" customHeight="1">
      <c r="M977" s="370"/>
    </row>
    <row r="978" spans="13:13" ht="15.75" customHeight="1">
      <c r="M978" s="370"/>
    </row>
    <row r="979" spans="13:13" ht="15.75" customHeight="1">
      <c r="M979" s="370"/>
    </row>
    <row r="980" spans="13:13" ht="15.75" customHeight="1">
      <c r="M980" s="370"/>
    </row>
    <row r="981" spans="13:13" ht="15.75" customHeight="1">
      <c r="M981" s="370"/>
    </row>
    <row r="982" spans="13:13" ht="15.75" customHeight="1">
      <c r="M982" s="370"/>
    </row>
    <row r="983" spans="13:13" ht="15.75" customHeight="1">
      <c r="M983" s="370"/>
    </row>
    <row r="984" spans="13:13" ht="15.75" customHeight="1">
      <c r="M984" s="370"/>
    </row>
    <row r="985" spans="13:13" ht="15.75" customHeight="1">
      <c r="M985" s="370"/>
    </row>
    <row r="986" spans="13:13" ht="15.75" customHeight="1">
      <c r="M986" s="370"/>
    </row>
    <row r="987" spans="13:13" ht="15.75" customHeight="1">
      <c r="M987" s="370"/>
    </row>
    <row r="988" spans="13:13" ht="15.75" customHeight="1">
      <c r="M988" s="370"/>
    </row>
    <row r="989" spans="13:13" ht="15.75" customHeight="1">
      <c r="M989" s="370"/>
    </row>
    <row r="990" spans="13:13" ht="15.75" customHeight="1">
      <c r="M990" s="370"/>
    </row>
    <row r="991" spans="13:13" ht="15.75" customHeight="1">
      <c r="M991" s="370"/>
    </row>
    <row r="992" spans="13:13" ht="15.75" customHeight="1">
      <c r="M992" s="370"/>
    </row>
    <row r="993" spans="13:13" ht="15.75" customHeight="1">
      <c r="M993" s="370"/>
    </row>
    <row r="994" spans="13:13" ht="15.75" customHeight="1">
      <c r="M994" s="370"/>
    </row>
    <row r="995" spans="13:13" ht="15.75" customHeight="1">
      <c r="M995" s="370"/>
    </row>
    <row r="996" spans="13:13" ht="15.75" customHeight="1">
      <c r="M996" s="370"/>
    </row>
    <row r="997" spans="13:13" ht="15.75" customHeight="1">
      <c r="M997" s="370"/>
    </row>
    <row r="998" spans="13:13" ht="15.75" customHeight="1">
      <c r="M998" s="370"/>
    </row>
    <row r="999" spans="13:13" ht="15.75" customHeight="1">
      <c r="M999" s="370"/>
    </row>
    <row r="1000" spans="13:13" ht="15.75" customHeight="1">
      <c r="M1000" s="370"/>
    </row>
  </sheetData>
  <autoFilter ref="N6:O6" xr:uid="{00000000-0009-0000-0000-000005000000}"/>
  <mergeCells count="29">
    <mergeCell ref="B1:K1"/>
    <mergeCell ref="C2:D2"/>
    <mergeCell ref="L2:M2"/>
    <mergeCell ref="B3:N3"/>
    <mergeCell ref="C4:K5"/>
    <mergeCell ref="N4:O4"/>
    <mergeCell ref="L6:M6"/>
    <mergeCell ref="E2:F2"/>
    <mergeCell ref="F7:F8"/>
    <mergeCell ref="I7:I8"/>
    <mergeCell ref="F9:F10"/>
    <mergeCell ref="I9:I10"/>
    <mergeCell ref="F11:F13"/>
    <mergeCell ref="F14:F17"/>
    <mergeCell ref="F40:F42"/>
    <mergeCell ref="H40:H42"/>
    <mergeCell ref="F43:F45"/>
    <mergeCell ref="F18:F21"/>
    <mergeCell ref="F22:F24"/>
    <mergeCell ref="F25:F26"/>
    <mergeCell ref="F27:F29"/>
    <mergeCell ref="F30:F32"/>
    <mergeCell ref="F34:F37"/>
    <mergeCell ref="F38:F39"/>
    <mergeCell ref="F46:F48"/>
    <mergeCell ref="F49:F52"/>
    <mergeCell ref="F53:F56"/>
    <mergeCell ref="F57:F59"/>
    <mergeCell ref="B66:N68"/>
  </mergeCells>
  <phoneticPr fontId="37"/>
  <pageMargins left="0.23622047244094491" right="0.23622047244094491" top="0.35" bottom="0.19685039370078741" header="0" footer="0"/>
  <pageSetup paperSize="9" scale="60" orientation="portrait"/>
  <headerFooter>
    <oddFooter>&amp;R&amp;D</oddFooter>
  </headerFooter>
  <ignoredErrors>
    <ignoredError sqref="C7:E63"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Z1000"/>
  <sheetViews>
    <sheetView zoomScaleNormal="100" workbookViewId="0">
      <pane ySplit="6" topLeftCell="A7" activePane="bottomLeft" state="frozen"/>
      <selection pane="bottomLeft" activeCell="B2" sqref="B2"/>
    </sheetView>
  </sheetViews>
  <sheetFormatPr defaultColWidth="14.42578125" defaultRowHeight="15" customHeight="1"/>
  <cols>
    <col min="1" max="1" width="5.42578125" customWidth="1"/>
    <col min="2" max="3" width="6.42578125" customWidth="1"/>
    <col min="4" max="4" width="7.140625" customWidth="1"/>
    <col min="5" max="5" width="21.85546875" customWidth="1"/>
    <col min="6" max="6" width="27.140625" customWidth="1"/>
    <col min="7" max="7" width="18.42578125" customWidth="1"/>
    <col min="8" max="8" width="6.42578125" customWidth="1"/>
    <col min="9" max="9" width="20.5703125" customWidth="1"/>
    <col min="10" max="10" width="7.140625" customWidth="1"/>
    <col min="11" max="11" width="10.140625" customWidth="1"/>
    <col min="12" max="12" width="6.85546875" customWidth="1"/>
    <col min="13" max="13" width="3.85546875" customWidth="1"/>
    <col min="14" max="14" width="10.5703125" customWidth="1"/>
    <col min="15" max="15" width="12.85546875" customWidth="1"/>
    <col min="16" max="16" width="12.42578125" customWidth="1"/>
    <col min="17" max="17" width="12.28515625" customWidth="1"/>
    <col min="18" max="26" width="12.42578125" customWidth="1"/>
  </cols>
  <sheetData>
    <row r="1" spans="1:17" ht="53.25" customHeight="1">
      <c r="A1" s="1"/>
      <c r="B1" s="705" t="s">
        <v>1070</v>
      </c>
      <c r="C1" s="689"/>
      <c r="D1" s="689"/>
      <c r="E1" s="689"/>
      <c r="F1" s="689"/>
      <c r="G1" s="689"/>
      <c r="H1" s="689"/>
      <c r="I1" s="689"/>
      <c r="J1" s="689"/>
      <c r="K1" s="689"/>
      <c r="L1" s="2"/>
      <c r="M1" s="3"/>
      <c r="N1" s="4" t="str">
        <f>ドッグキャリー!N1</f>
        <v>2026/8/25 更新</v>
      </c>
      <c r="O1" s="1"/>
      <c r="P1" s="1"/>
    </row>
    <row r="2" spans="1:17" ht="49.5" customHeight="1">
      <c r="A2" s="1"/>
      <c r="B2" s="2"/>
      <c r="C2" s="744" t="s">
        <v>4</v>
      </c>
      <c r="D2" s="708"/>
      <c r="E2" s="709"/>
      <c r="F2" s="710"/>
      <c r="G2" s="5" t="s">
        <v>5</v>
      </c>
      <c r="H2" s="6" t="s">
        <v>6</v>
      </c>
      <c r="I2" s="7"/>
      <c r="J2" s="8" t="s">
        <v>8</v>
      </c>
      <c r="K2" s="9"/>
      <c r="L2" s="702" t="s">
        <v>9</v>
      </c>
      <c r="M2" s="689"/>
      <c r="N2" s="9"/>
      <c r="O2" s="10" t="s">
        <v>10</v>
      </c>
      <c r="P2" s="1"/>
      <c r="Q2" s="11"/>
    </row>
    <row r="3" spans="1:17" ht="26.25" customHeight="1">
      <c r="A3" s="1"/>
      <c r="B3" s="702" t="s">
        <v>1082</v>
      </c>
      <c r="C3" s="689"/>
      <c r="D3" s="689"/>
      <c r="E3" s="689"/>
      <c r="F3" s="689"/>
      <c r="G3" s="689"/>
      <c r="H3" s="689"/>
      <c r="I3" s="689"/>
      <c r="J3" s="689"/>
      <c r="K3" s="689"/>
      <c r="L3" s="689"/>
      <c r="M3" s="689"/>
      <c r="N3" s="689"/>
      <c r="O3" s="12"/>
      <c r="P3" s="1"/>
    </row>
    <row r="4" spans="1:17" ht="43.5" customHeight="1">
      <c r="A4" s="1"/>
      <c r="B4" s="8"/>
      <c r="C4" s="699" t="s">
        <v>1083</v>
      </c>
      <c r="D4" s="689"/>
      <c r="E4" s="689"/>
      <c r="F4" s="689"/>
      <c r="G4" s="689"/>
      <c r="H4" s="689"/>
      <c r="I4" s="689"/>
      <c r="J4" s="689"/>
      <c r="K4" s="689"/>
      <c r="L4" s="13"/>
      <c r="M4" s="14"/>
      <c r="N4" s="701"/>
      <c r="O4" s="689"/>
      <c r="P4" s="1"/>
    </row>
    <row r="5" spans="1:17" ht="24" customHeight="1">
      <c r="A5" s="1"/>
      <c r="B5" s="15"/>
      <c r="C5" s="700"/>
      <c r="D5" s="700"/>
      <c r="E5" s="700"/>
      <c r="F5" s="700"/>
      <c r="G5" s="700"/>
      <c r="H5" s="700"/>
      <c r="I5" s="700"/>
      <c r="J5" s="700"/>
      <c r="K5" s="700"/>
      <c r="L5" s="13"/>
      <c r="M5" s="14"/>
      <c r="N5" s="16"/>
      <c r="O5" s="1"/>
      <c r="P5" s="1"/>
    </row>
    <row r="6" spans="1:17" s="553" customFormat="1" ht="27" customHeight="1" thickBot="1">
      <c r="A6" s="545"/>
      <c r="B6" s="546" t="s">
        <v>19</v>
      </c>
      <c r="C6" s="547" t="s">
        <v>20</v>
      </c>
      <c r="D6" s="547" t="s">
        <v>21</v>
      </c>
      <c r="E6" s="546" t="s">
        <v>22</v>
      </c>
      <c r="F6" s="546" t="s">
        <v>23</v>
      </c>
      <c r="G6" s="548" t="s">
        <v>24</v>
      </c>
      <c r="H6" s="546" t="s">
        <v>1088</v>
      </c>
      <c r="I6" s="549" t="s">
        <v>26</v>
      </c>
      <c r="J6" s="550" t="s">
        <v>27</v>
      </c>
      <c r="K6" s="551" t="s">
        <v>28</v>
      </c>
      <c r="L6" s="703" t="s">
        <v>29</v>
      </c>
      <c r="M6" s="704"/>
      <c r="N6" s="552" t="s">
        <v>30</v>
      </c>
    </row>
    <row r="7" spans="1:17" ht="18" customHeight="1" thickTop="1">
      <c r="A7" s="8"/>
      <c r="B7" s="64">
        <v>7607</v>
      </c>
      <c r="C7" s="25" t="s">
        <v>608</v>
      </c>
      <c r="D7" s="25" t="s">
        <v>37</v>
      </c>
      <c r="E7" s="25" t="s">
        <v>1092</v>
      </c>
      <c r="F7" s="678" t="s">
        <v>1538</v>
      </c>
      <c r="G7" s="29" t="s">
        <v>635</v>
      </c>
      <c r="H7" s="745" t="s">
        <v>1544</v>
      </c>
      <c r="I7" s="660"/>
      <c r="J7" s="615">
        <v>2</v>
      </c>
      <c r="K7" s="616">
        <v>1800</v>
      </c>
      <c r="L7" s="583" t="str">
        <f t="shared" ref="L7:L113" si="0">IFERROR(IF(N7=0,"",ROUNDUP(N7/J7,0)),"")</f>
        <v/>
      </c>
      <c r="M7" s="617" t="s">
        <v>47</v>
      </c>
      <c r="N7" s="30"/>
      <c r="O7" s="31"/>
    </row>
    <row r="8" spans="1:17" ht="18" customHeight="1">
      <c r="A8" s="8"/>
      <c r="B8" s="38">
        <v>7607</v>
      </c>
      <c r="C8" s="40" t="s">
        <v>61</v>
      </c>
      <c r="D8" s="40" t="s">
        <v>37</v>
      </c>
      <c r="E8" s="40" t="s">
        <v>1101</v>
      </c>
      <c r="F8" s="679"/>
      <c r="G8" s="180" t="s">
        <v>65</v>
      </c>
      <c r="H8" s="737"/>
      <c r="I8" s="559"/>
      <c r="J8" s="309">
        <v>2</v>
      </c>
      <c r="K8" s="618">
        <v>1800</v>
      </c>
      <c r="L8" s="590" t="str">
        <f t="shared" si="0"/>
        <v/>
      </c>
      <c r="M8" s="568" t="s">
        <v>47</v>
      </c>
      <c r="N8" s="51"/>
    </row>
    <row r="9" spans="1:17" ht="18" customHeight="1">
      <c r="A9" s="8"/>
      <c r="B9" s="64">
        <v>7608</v>
      </c>
      <c r="C9" s="25" t="s">
        <v>111</v>
      </c>
      <c r="D9" s="25" t="s">
        <v>37</v>
      </c>
      <c r="E9" s="25" t="s">
        <v>1107</v>
      </c>
      <c r="F9" s="678" t="s">
        <v>1539</v>
      </c>
      <c r="G9" s="29" t="s">
        <v>113</v>
      </c>
      <c r="H9" s="743" t="s">
        <v>1544</v>
      </c>
      <c r="I9" s="671"/>
      <c r="J9" s="615">
        <v>2</v>
      </c>
      <c r="K9" s="616">
        <v>1700</v>
      </c>
      <c r="L9" s="583" t="str">
        <f t="shared" si="0"/>
        <v/>
      </c>
      <c r="M9" s="617" t="s">
        <v>47</v>
      </c>
      <c r="N9" s="30"/>
      <c r="O9" s="31"/>
    </row>
    <row r="10" spans="1:17" ht="18" customHeight="1">
      <c r="A10" s="8"/>
      <c r="B10" s="32">
        <v>7608</v>
      </c>
      <c r="C10" s="37" t="s">
        <v>1111</v>
      </c>
      <c r="D10" s="37" t="s">
        <v>37</v>
      </c>
      <c r="E10" s="37" t="s">
        <v>1112</v>
      </c>
      <c r="F10" s="679"/>
      <c r="G10" s="36" t="s">
        <v>1113</v>
      </c>
      <c r="H10" s="736"/>
      <c r="I10" s="661"/>
      <c r="J10" s="219">
        <v>2</v>
      </c>
      <c r="K10" s="585">
        <v>1700</v>
      </c>
      <c r="L10" s="612" t="str">
        <f t="shared" si="0"/>
        <v/>
      </c>
      <c r="M10" s="619" t="s">
        <v>47</v>
      </c>
      <c r="N10" s="220"/>
    </row>
    <row r="11" spans="1:17" ht="18" customHeight="1">
      <c r="A11" s="8"/>
      <c r="B11" s="74">
        <v>7608</v>
      </c>
      <c r="C11" s="40" t="s">
        <v>1117</v>
      </c>
      <c r="D11" s="40" t="s">
        <v>37</v>
      </c>
      <c r="E11" s="40" t="s">
        <v>1119</v>
      </c>
      <c r="F11" s="679"/>
      <c r="G11" s="180" t="s">
        <v>1120</v>
      </c>
      <c r="H11" s="737"/>
      <c r="I11" s="559"/>
      <c r="J11" s="309">
        <v>2</v>
      </c>
      <c r="K11" s="618">
        <v>1700</v>
      </c>
      <c r="L11" s="590" t="str">
        <f t="shared" si="0"/>
        <v/>
      </c>
      <c r="M11" s="620" t="s">
        <v>47</v>
      </c>
      <c r="N11" s="51"/>
    </row>
    <row r="12" spans="1:17" ht="18" customHeight="1">
      <c r="B12" s="21">
        <v>7606</v>
      </c>
      <c r="C12" s="21" t="s">
        <v>36</v>
      </c>
      <c r="D12" s="318" t="s">
        <v>37</v>
      </c>
      <c r="E12" s="171" t="s">
        <v>1123</v>
      </c>
      <c r="F12" s="678" t="s">
        <v>1540</v>
      </c>
      <c r="G12" s="21" t="s">
        <v>1125</v>
      </c>
      <c r="H12" s="735" t="s">
        <v>1544</v>
      </c>
      <c r="I12" s="662"/>
      <c r="J12" s="615">
        <v>2</v>
      </c>
      <c r="K12" s="616">
        <v>880</v>
      </c>
      <c r="L12" s="583" t="str">
        <f t="shared" si="0"/>
        <v/>
      </c>
      <c r="M12" s="566" t="s">
        <v>47</v>
      </c>
      <c r="N12" s="30"/>
    </row>
    <row r="13" spans="1:17" ht="18" customHeight="1">
      <c r="B13" s="32">
        <v>7606</v>
      </c>
      <c r="C13" s="32" t="s">
        <v>76</v>
      </c>
      <c r="D13" s="323" t="s">
        <v>37</v>
      </c>
      <c r="E13" s="221" t="s">
        <v>1128</v>
      </c>
      <c r="F13" s="679"/>
      <c r="G13" s="32" t="s">
        <v>79</v>
      </c>
      <c r="H13" s="736"/>
      <c r="I13" s="657"/>
      <c r="J13" s="219">
        <v>2</v>
      </c>
      <c r="K13" s="585">
        <v>880</v>
      </c>
      <c r="L13" s="612" t="str">
        <f t="shared" si="0"/>
        <v/>
      </c>
      <c r="M13" s="619" t="s">
        <v>47</v>
      </c>
      <c r="N13" s="220"/>
    </row>
    <row r="14" spans="1:17" ht="18" customHeight="1">
      <c r="B14" s="32">
        <v>7606</v>
      </c>
      <c r="C14" s="32" t="s">
        <v>35</v>
      </c>
      <c r="D14" s="323" t="s">
        <v>37</v>
      </c>
      <c r="E14" s="221" t="s">
        <v>1130</v>
      </c>
      <c r="F14" s="679"/>
      <c r="G14" s="32" t="s">
        <v>43</v>
      </c>
      <c r="H14" s="736"/>
      <c r="I14" s="657"/>
      <c r="J14" s="219">
        <v>2</v>
      </c>
      <c r="K14" s="585">
        <v>880</v>
      </c>
      <c r="L14" s="612" t="str">
        <f t="shared" si="0"/>
        <v/>
      </c>
      <c r="M14" s="621" t="s">
        <v>47</v>
      </c>
      <c r="N14" s="220"/>
    </row>
    <row r="15" spans="1:17" ht="18" customHeight="1">
      <c r="B15" s="32">
        <v>7606</v>
      </c>
      <c r="C15" s="32" t="s">
        <v>621</v>
      </c>
      <c r="D15" s="323" t="s">
        <v>37</v>
      </c>
      <c r="E15" s="221" t="s">
        <v>1132</v>
      </c>
      <c r="F15" s="679"/>
      <c r="G15" s="32" t="s">
        <v>626</v>
      </c>
      <c r="H15" s="736"/>
      <c r="I15" s="657"/>
      <c r="J15" s="219">
        <v>2</v>
      </c>
      <c r="K15" s="585">
        <v>880</v>
      </c>
      <c r="L15" s="612" t="str">
        <f t="shared" si="0"/>
        <v/>
      </c>
      <c r="M15" s="619" t="s">
        <v>47</v>
      </c>
      <c r="N15" s="220"/>
    </row>
    <row r="16" spans="1:17" ht="18" customHeight="1">
      <c r="B16" s="38">
        <v>7606</v>
      </c>
      <c r="C16" s="38" t="s">
        <v>624</v>
      </c>
      <c r="D16" s="38" t="s">
        <v>37</v>
      </c>
      <c r="E16" s="178" t="s">
        <v>1134</v>
      </c>
      <c r="F16" s="680"/>
      <c r="G16" s="100" t="s">
        <v>521</v>
      </c>
      <c r="H16" s="737"/>
      <c r="I16" s="559"/>
      <c r="J16" s="622">
        <v>2</v>
      </c>
      <c r="K16" s="147">
        <v>880</v>
      </c>
      <c r="L16" s="623" t="str">
        <f t="shared" si="0"/>
        <v/>
      </c>
      <c r="M16" s="568" t="s">
        <v>47</v>
      </c>
      <c r="N16" s="51"/>
    </row>
    <row r="17" spans="1:26" ht="36" customHeight="1">
      <c r="B17" s="194">
        <v>8603</v>
      </c>
      <c r="C17" s="207" t="s">
        <v>57</v>
      </c>
      <c r="D17" s="207" t="s">
        <v>48</v>
      </c>
      <c r="E17" s="430">
        <v>4571688462634</v>
      </c>
      <c r="F17" s="431" t="s">
        <v>1541</v>
      </c>
      <c r="G17" s="432" t="s">
        <v>159</v>
      </c>
      <c r="H17" s="542"/>
      <c r="I17" s="624"/>
      <c r="J17" s="194">
        <v>1</v>
      </c>
      <c r="K17" s="625">
        <v>7800</v>
      </c>
      <c r="L17" s="626" t="str">
        <f t="shared" si="0"/>
        <v/>
      </c>
      <c r="M17" s="627" t="s">
        <v>47</v>
      </c>
      <c r="N17" s="51"/>
    </row>
    <row r="18" spans="1:26" ht="36" customHeight="1">
      <c r="A18" s="6"/>
      <c r="B18" s="74">
        <v>7603</v>
      </c>
      <c r="C18" s="141" t="s">
        <v>37</v>
      </c>
      <c r="D18" s="141" t="s">
        <v>37</v>
      </c>
      <c r="E18" s="141" t="s">
        <v>1141</v>
      </c>
      <c r="F18" s="193" t="s">
        <v>1542</v>
      </c>
      <c r="G18" s="194" t="s">
        <v>1142</v>
      </c>
      <c r="H18" s="543" t="s">
        <v>1544</v>
      </c>
      <c r="I18" s="433"/>
      <c r="J18" s="434">
        <v>2</v>
      </c>
      <c r="K18" s="76">
        <v>1500</v>
      </c>
      <c r="L18" s="435" t="str">
        <f t="shared" si="0"/>
        <v/>
      </c>
      <c r="M18" s="436" t="s">
        <v>47</v>
      </c>
      <c r="N18" s="437"/>
      <c r="O18" s="82"/>
      <c r="P18" s="438"/>
      <c r="Q18" s="82"/>
      <c r="R18" s="82"/>
      <c r="S18" s="82"/>
      <c r="T18" s="82"/>
      <c r="U18" s="82"/>
      <c r="V18" s="82"/>
      <c r="W18" s="82"/>
      <c r="X18" s="82"/>
      <c r="Y18" s="82"/>
      <c r="Z18" s="82"/>
    </row>
    <row r="19" spans="1:26" ht="18" customHeight="1">
      <c r="A19" s="8"/>
      <c r="B19" s="21">
        <v>7304</v>
      </c>
      <c r="C19" s="21" t="s">
        <v>111</v>
      </c>
      <c r="D19" s="21" t="s">
        <v>37</v>
      </c>
      <c r="E19" s="150" t="s">
        <v>1145</v>
      </c>
      <c r="F19" s="722" t="s">
        <v>1543</v>
      </c>
      <c r="G19" s="21" t="s">
        <v>113</v>
      </c>
      <c r="H19" s="735" t="s">
        <v>1544</v>
      </c>
      <c r="I19" s="439"/>
      <c r="J19" s="424">
        <v>2</v>
      </c>
      <c r="K19" s="440">
        <v>1300</v>
      </c>
      <c r="L19" s="174" t="str">
        <f t="shared" si="0"/>
        <v/>
      </c>
      <c r="M19" s="121" t="s">
        <v>47</v>
      </c>
      <c r="N19" s="79"/>
    </row>
    <row r="20" spans="1:26" ht="18" customHeight="1">
      <c r="A20" s="8"/>
      <c r="B20" s="32">
        <v>7304</v>
      </c>
      <c r="C20" s="32" t="s">
        <v>119</v>
      </c>
      <c r="D20" s="32" t="s">
        <v>37</v>
      </c>
      <c r="E20" s="32" t="s">
        <v>1147</v>
      </c>
      <c r="F20" s="712"/>
      <c r="G20" s="32" t="s">
        <v>123</v>
      </c>
      <c r="H20" s="736"/>
      <c r="I20" s="441"/>
      <c r="J20" s="358">
        <v>2</v>
      </c>
      <c r="K20" s="131">
        <v>1300</v>
      </c>
      <c r="L20" s="128" t="str">
        <f t="shared" si="0"/>
        <v/>
      </c>
      <c r="M20" s="212" t="s">
        <v>47</v>
      </c>
      <c r="N20" s="223"/>
    </row>
    <row r="21" spans="1:26" ht="18" customHeight="1">
      <c r="A21" s="8"/>
      <c r="B21" s="32">
        <v>7304</v>
      </c>
      <c r="C21" s="442" t="s">
        <v>1111</v>
      </c>
      <c r="D21" s="32" t="s">
        <v>37</v>
      </c>
      <c r="E21" s="32" t="s">
        <v>1150</v>
      </c>
      <c r="F21" s="712"/>
      <c r="G21" s="32" t="s">
        <v>1113</v>
      </c>
      <c r="H21" s="736"/>
      <c r="I21" s="124"/>
      <c r="J21" s="358">
        <v>2</v>
      </c>
      <c r="K21" s="131">
        <v>1300</v>
      </c>
      <c r="L21" s="174" t="str">
        <f t="shared" si="0"/>
        <v/>
      </c>
      <c r="M21" s="129" t="s">
        <v>47</v>
      </c>
      <c r="N21" s="223"/>
    </row>
    <row r="22" spans="1:26" ht="18" customHeight="1">
      <c r="A22" s="8"/>
      <c r="B22" s="32">
        <v>7304</v>
      </c>
      <c r="C22" s="32" t="s">
        <v>1151</v>
      </c>
      <c r="D22" s="32" t="s">
        <v>37</v>
      </c>
      <c r="E22" s="64" t="s">
        <v>1152</v>
      </c>
      <c r="F22" s="712"/>
      <c r="G22" s="32" t="s">
        <v>1154</v>
      </c>
      <c r="H22" s="736"/>
      <c r="I22" s="443"/>
      <c r="J22" s="358">
        <v>2</v>
      </c>
      <c r="K22" s="131">
        <v>1300</v>
      </c>
      <c r="L22" s="128" t="str">
        <f t="shared" si="0"/>
        <v/>
      </c>
      <c r="M22" s="129" t="s">
        <v>47</v>
      </c>
      <c r="N22" s="223"/>
    </row>
    <row r="23" spans="1:26" ht="18" customHeight="1">
      <c r="A23" s="8"/>
      <c r="B23" s="32">
        <v>7304</v>
      </c>
      <c r="C23" s="32" t="s">
        <v>229</v>
      </c>
      <c r="D23" s="32" t="s">
        <v>37</v>
      </c>
      <c r="E23" s="32" t="s">
        <v>1155</v>
      </c>
      <c r="F23" s="712"/>
      <c r="G23" s="32" t="s">
        <v>232</v>
      </c>
      <c r="H23" s="736"/>
      <c r="I23" s="124"/>
      <c r="J23" s="358">
        <v>2</v>
      </c>
      <c r="K23" s="131">
        <v>1300</v>
      </c>
      <c r="L23" s="128" t="str">
        <f t="shared" si="0"/>
        <v/>
      </c>
      <c r="M23" s="212" t="s">
        <v>47</v>
      </c>
      <c r="N23" s="223"/>
    </row>
    <row r="24" spans="1:26" ht="18" customHeight="1">
      <c r="A24" s="8"/>
      <c r="B24" s="38">
        <v>7304</v>
      </c>
      <c r="C24" s="57" t="s">
        <v>1157</v>
      </c>
      <c r="D24" s="38" t="s">
        <v>37</v>
      </c>
      <c r="E24" s="74" t="s">
        <v>1158</v>
      </c>
      <c r="F24" s="726"/>
      <c r="G24" s="38" t="s">
        <v>1159</v>
      </c>
      <c r="H24" s="737"/>
      <c r="I24" s="157"/>
      <c r="J24" s="309">
        <v>2</v>
      </c>
      <c r="K24" s="444">
        <v>1300</v>
      </c>
      <c r="L24" s="86" t="str">
        <f t="shared" si="0"/>
        <v/>
      </c>
      <c r="M24" s="139" t="s">
        <v>47</v>
      </c>
      <c r="N24" s="88"/>
    </row>
    <row r="25" spans="1:26" ht="18" customHeight="1">
      <c r="A25" s="82"/>
      <c r="B25" s="21">
        <v>7604</v>
      </c>
      <c r="C25" s="21">
        <v>12</v>
      </c>
      <c r="D25" s="25" t="s">
        <v>37</v>
      </c>
      <c r="E25" s="25" t="s">
        <v>1161</v>
      </c>
      <c r="F25" s="678" t="s">
        <v>1546</v>
      </c>
      <c r="G25" s="21" t="s">
        <v>79</v>
      </c>
      <c r="H25" s="735" t="s">
        <v>1544</v>
      </c>
      <c r="I25" s="361"/>
      <c r="J25" s="424">
        <v>2</v>
      </c>
      <c r="K25" s="445">
        <v>1000</v>
      </c>
      <c r="L25" s="104" t="str">
        <f t="shared" si="0"/>
        <v/>
      </c>
      <c r="M25" s="121" t="s">
        <v>47</v>
      </c>
      <c r="N25" s="79"/>
      <c r="O25" s="82"/>
      <c r="P25" s="82"/>
      <c r="Q25" s="82"/>
      <c r="R25" s="82"/>
      <c r="S25" s="82"/>
      <c r="T25" s="82"/>
      <c r="U25" s="82"/>
      <c r="V25" s="82"/>
      <c r="W25" s="82"/>
      <c r="X25" s="82"/>
      <c r="Y25" s="82"/>
      <c r="Z25" s="82"/>
    </row>
    <row r="26" spans="1:26" ht="18" customHeight="1">
      <c r="A26" s="82"/>
      <c r="B26" s="32">
        <v>7604</v>
      </c>
      <c r="C26" s="32">
        <v>29</v>
      </c>
      <c r="D26" s="406" t="s">
        <v>37</v>
      </c>
      <c r="E26" s="37" t="s">
        <v>1164</v>
      </c>
      <c r="F26" s="679"/>
      <c r="G26" s="32" t="s">
        <v>485</v>
      </c>
      <c r="H26" s="736"/>
      <c r="I26" s="225"/>
      <c r="J26" s="219">
        <v>2</v>
      </c>
      <c r="K26" s="113">
        <v>1000</v>
      </c>
      <c r="L26" s="222" t="str">
        <f t="shared" si="0"/>
        <v/>
      </c>
      <c r="M26" s="129" t="s">
        <v>47</v>
      </c>
      <c r="N26" s="223"/>
      <c r="O26" s="82"/>
      <c r="P26" s="82"/>
      <c r="Q26" s="82"/>
      <c r="R26" s="82"/>
      <c r="S26" s="82"/>
      <c r="T26" s="82"/>
      <c r="U26" s="82"/>
      <c r="V26" s="82"/>
      <c r="W26" s="82"/>
      <c r="X26" s="82"/>
      <c r="Y26" s="82"/>
      <c r="Z26" s="82"/>
    </row>
    <row r="27" spans="1:26" ht="18" customHeight="1">
      <c r="A27" s="82"/>
      <c r="B27" s="32">
        <v>7604</v>
      </c>
      <c r="C27" s="32">
        <v>34</v>
      </c>
      <c r="D27" s="37" t="s">
        <v>37</v>
      </c>
      <c r="E27" s="37" t="s">
        <v>1166</v>
      </c>
      <c r="F27" s="679"/>
      <c r="G27" s="32" t="s">
        <v>209</v>
      </c>
      <c r="H27" s="736"/>
      <c r="I27" s="448"/>
      <c r="J27" s="219">
        <v>2</v>
      </c>
      <c r="K27" s="113">
        <v>1000</v>
      </c>
      <c r="L27" s="222" t="str">
        <f t="shared" si="0"/>
        <v/>
      </c>
      <c r="M27" s="129" t="s">
        <v>47</v>
      </c>
      <c r="N27" s="223"/>
      <c r="O27" s="82"/>
      <c r="P27" s="82"/>
      <c r="Q27" s="82"/>
      <c r="R27" s="82"/>
      <c r="S27" s="82"/>
      <c r="T27" s="82"/>
      <c r="U27" s="82"/>
      <c r="V27" s="82"/>
      <c r="W27" s="82"/>
      <c r="X27" s="82"/>
      <c r="Y27" s="82"/>
      <c r="Z27" s="82"/>
    </row>
    <row r="28" spans="1:26" ht="18" customHeight="1">
      <c r="A28" s="82"/>
      <c r="B28" s="38">
        <v>7604</v>
      </c>
      <c r="C28" s="38">
        <v>69</v>
      </c>
      <c r="D28" s="450" t="s">
        <v>37</v>
      </c>
      <c r="E28" s="40" t="s">
        <v>1168</v>
      </c>
      <c r="F28" s="680"/>
      <c r="G28" s="100" t="s">
        <v>174</v>
      </c>
      <c r="H28" s="737"/>
      <c r="I28" s="324"/>
      <c r="J28" s="309">
        <v>2</v>
      </c>
      <c r="K28" s="84">
        <v>1000</v>
      </c>
      <c r="L28" s="169" t="str">
        <f t="shared" si="0"/>
        <v/>
      </c>
      <c r="M28" s="139" t="s">
        <v>47</v>
      </c>
      <c r="N28" s="88"/>
      <c r="O28" s="82"/>
      <c r="P28" s="82"/>
      <c r="Q28" s="82"/>
      <c r="R28" s="82"/>
      <c r="S28" s="82"/>
      <c r="T28" s="82"/>
      <c r="U28" s="82"/>
      <c r="V28" s="82"/>
      <c r="W28" s="82"/>
      <c r="X28" s="82"/>
      <c r="Y28" s="82"/>
      <c r="Z28" s="82"/>
    </row>
    <row r="29" spans="1:26" ht="18" customHeight="1">
      <c r="B29" s="21">
        <v>7503</v>
      </c>
      <c r="C29" s="25" t="s">
        <v>35</v>
      </c>
      <c r="D29" s="25" t="s">
        <v>37</v>
      </c>
      <c r="E29" s="25" t="s">
        <v>1171</v>
      </c>
      <c r="F29" s="678" t="s">
        <v>1547</v>
      </c>
      <c r="G29" s="21" t="s">
        <v>43</v>
      </c>
      <c r="H29" s="746" t="s">
        <v>1544</v>
      </c>
      <c r="I29" s="152"/>
      <c r="J29" s="424">
        <v>2</v>
      </c>
      <c r="K29" s="440">
        <v>1200</v>
      </c>
      <c r="L29" s="198" t="str">
        <f t="shared" si="0"/>
        <v/>
      </c>
      <c r="M29" s="121" t="s">
        <v>47</v>
      </c>
      <c r="N29" s="79"/>
    </row>
    <row r="30" spans="1:26" ht="18" customHeight="1">
      <c r="B30" s="32">
        <v>7503</v>
      </c>
      <c r="C30" s="37" t="s">
        <v>621</v>
      </c>
      <c r="D30" s="37" t="s">
        <v>37</v>
      </c>
      <c r="E30" s="37" t="s">
        <v>1173</v>
      </c>
      <c r="F30" s="679"/>
      <c r="G30" s="32" t="s">
        <v>626</v>
      </c>
      <c r="H30" s="747"/>
      <c r="I30" s="296"/>
      <c r="J30" s="358">
        <v>2</v>
      </c>
      <c r="K30" s="131">
        <v>1200</v>
      </c>
      <c r="L30" s="174" t="str">
        <f t="shared" si="0"/>
        <v/>
      </c>
      <c r="M30" s="199" t="s">
        <v>47</v>
      </c>
      <c r="N30" s="223"/>
    </row>
    <row r="31" spans="1:26" ht="18" customHeight="1">
      <c r="B31" s="32">
        <v>7503</v>
      </c>
      <c r="C31" s="37" t="s">
        <v>206</v>
      </c>
      <c r="D31" s="37" t="s">
        <v>37</v>
      </c>
      <c r="E31" s="37" t="s">
        <v>1175</v>
      </c>
      <c r="F31" s="679"/>
      <c r="G31" s="32" t="s">
        <v>209</v>
      </c>
      <c r="H31" s="747"/>
      <c r="I31" s="291"/>
      <c r="J31" s="358">
        <v>2</v>
      </c>
      <c r="K31" s="196">
        <v>1200</v>
      </c>
      <c r="L31" s="128" t="str">
        <f t="shared" si="0"/>
        <v/>
      </c>
      <c r="M31" s="212" t="s">
        <v>47</v>
      </c>
      <c r="N31" s="223"/>
    </row>
    <row r="32" spans="1:26" ht="18" customHeight="1">
      <c r="B32" s="32">
        <v>7503</v>
      </c>
      <c r="C32" s="37" t="s">
        <v>624</v>
      </c>
      <c r="D32" s="37" t="s">
        <v>37</v>
      </c>
      <c r="E32" s="37" t="s">
        <v>1177</v>
      </c>
      <c r="F32" s="679"/>
      <c r="G32" s="32" t="s">
        <v>521</v>
      </c>
      <c r="H32" s="747"/>
      <c r="I32" s="296"/>
      <c r="J32" s="358">
        <v>2</v>
      </c>
      <c r="K32" s="131">
        <v>1200</v>
      </c>
      <c r="L32" s="174" t="str">
        <f t="shared" si="0"/>
        <v/>
      </c>
      <c r="M32" s="129" t="s">
        <v>47</v>
      </c>
      <c r="N32" s="223"/>
    </row>
    <row r="33" spans="1:26" ht="18" customHeight="1">
      <c r="B33" s="32">
        <v>7503</v>
      </c>
      <c r="C33" s="37" t="s">
        <v>100</v>
      </c>
      <c r="D33" s="37" t="s">
        <v>37</v>
      </c>
      <c r="E33" s="37" t="s">
        <v>1179</v>
      </c>
      <c r="F33" s="679"/>
      <c r="G33" s="32" t="s">
        <v>105</v>
      </c>
      <c r="H33" s="747"/>
      <c r="I33" s="296"/>
      <c r="J33" s="358">
        <v>2</v>
      </c>
      <c r="K33" s="196">
        <v>1200</v>
      </c>
      <c r="L33" s="188" t="str">
        <f t="shared" si="0"/>
        <v/>
      </c>
      <c r="M33" s="212" t="s">
        <v>47</v>
      </c>
      <c r="N33" s="223"/>
    </row>
    <row r="34" spans="1:26" ht="18" customHeight="1">
      <c r="B34" s="38">
        <v>7503</v>
      </c>
      <c r="C34" s="40" t="s">
        <v>172</v>
      </c>
      <c r="D34" s="40" t="s">
        <v>37</v>
      </c>
      <c r="E34" s="40" t="s">
        <v>1180</v>
      </c>
      <c r="F34" s="679"/>
      <c r="G34" s="38" t="s">
        <v>174</v>
      </c>
      <c r="H34" s="748"/>
      <c r="I34" s="299"/>
      <c r="J34" s="309">
        <v>2</v>
      </c>
      <c r="K34" s="444">
        <v>1200</v>
      </c>
      <c r="L34" s="86" t="str">
        <f t="shared" si="0"/>
        <v/>
      </c>
      <c r="M34" s="139" t="s">
        <v>47</v>
      </c>
      <c r="N34" s="88"/>
    </row>
    <row r="35" spans="1:26" ht="18" customHeight="1">
      <c r="B35" s="32">
        <v>7103</v>
      </c>
      <c r="C35" s="37" t="s">
        <v>1182</v>
      </c>
      <c r="D35" s="20" t="s">
        <v>37</v>
      </c>
      <c r="E35" s="221">
        <v>4589750310752</v>
      </c>
      <c r="F35" s="678" t="s">
        <v>1548</v>
      </c>
      <c r="G35" s="32" t="s">
        <v>1184</v>
      </c>
      <c r="H35" s="735" t="s">
        <v>1544</v>
      </c>
      <c r="I35" s="451"/>
      <c r="J35" s="424">
        <v>2</v>
      </c>
      <c r="K35" s="113">
        <v>1000</v>
      </c>
      <c r="L35" s="188" t="str">
        <f t="shared" si="0"/>
        <v/>
      </c>
      <c r="M35" s="452" t="s">
        <v>47</v>
      </c>
      <c r="N35" s="79"/>
    </row>
    <row r="36" spans="1:26" ht="18" customHeight="1">
      <c r="B36" s="38">
        <v>7103</v>
      </c>
      <c r="C36" s="40" t="s">
        <v>1157</v>
      </c>
      <c r="D36" s="40" t="s">
        <v>37</v>
      </c>
      <c r="E36" s="178">
        <v>4589750310776</v>
      </c>
      <c r="F36" s="680"/>
      <c r="G36" s="38" t="s">
        <v>1159</v>
      </c>
      <c r="H36" s="737"/>
      <c r="I36" s="453"/>
      <c r="J36" s="309">
        <v>2</v>
      </c>
      <c r="K36" s="84">
        <v>1000</v>
      </c>
      <c r="L36" s="86" t="str">
        <f t="shared" si="0"/>
        <v/>
      </c>
      <c r="M36" s="139" t="s">
        <v>47</v>
      </c>
      <c r="N36" s="88"/>
    </row>
    <row r="37" spans="1:26" ht="18" customHeight="1">
      <c r="A37" s="8"/>
      <c r="B37" s="64">
        <v>7504</v>
      </c>
      <c r="C37" s="25" t="s">
        <v>1111</v>
      </c>
      <c r="D37" s="25" t="s">
        <v>37</v>
      </c>
      <c r="E37" s="25" t="s">
        <v>1187</v>
      </c>
      <c r="F37" s="678" t="s">
        <v>1549</v>
      </c>
      <c r="G37" s="29" t="s">
        <v>1113</v>
      </c>
      <c r="H37" s="739"/>
      <c r="I37" s="152"/>
      <c r="J37" s="260">
        <v>1</v>
      </c>
      <c r="K37" s="91">
        <v>2400</v>
      </c>
      <c r="L37" s="198" t="str">
        <f t="shared" si="0"/>
        <v/>
      </c>
      <c r="M37" s="212" t="s">
        <v>47</v>
      </c>
      <c r="N37" s="79"/>
      <c r="O37" s="31"/>
    </row>
    <row r="38" spans="1:26" ht="18" customHeight="1">
      <c r="A38" s="8"/>
      <c r="B38" s="32">
        <v>7504</v>
      </c>
      <c r="C38" s="37" t="s">
        <v>471</v>
      </c>
      <c r="D38" s="37" t="s">
        <v>37</v>
      </c>
      <c r="E38" s="37" t="s">
        <v>1190</v>
      </c>
      <c r="F38" s="679"/>
      <c r="G38" s="36" t="s">
        <v>473</v>
      </c>
      <c r="H38" s="736"/>
      <c r="I38" s="296"/>
      <c r="J38" s="151">
        <v>1</v>
      </c>
      <c r="K38" s="113">
        <v>2400</v>
      </c>
      <c r="L38" s="174" t="str">
        <f t="shared" si="0"/>
        <v/>
      </c>
      <c r="M38" s="129" t="s">
        <v>47</v>
      </c>
      <c r="N38" s="223"/>
    </row>
    <row r="39" spans="1:26" ht="18" customHeight="1">
      <c r="A39" s="8"/>
      <c r="B39" s="74">
        <v>7504</v>
      </c>
      <c r="C39" s="141" t="s">
        <v>987</v>
      </c>
      <c r="D39" s="450" t="s">
        <v>37</v>
      </c>
      <c r="E39" s="40" t="s">
        <v>1192</v>
      </c>
      <c r="F39" s="680"/>
      <c r="G39" s="180" t="s">
        <v>789</v>
      </c>
      <c r="H39" s="737"/>
      <c r="I39" s="161"/>
      <c r="J39" s="96">
        <v>1</v>
      </c>
      <c r="K39" s="159">
        <v>2400</v>
      </c>
      <c r="L39" s="86" t="str">
        <f t="shared" si="0"/>
        <v/>
      </c>
      <c r="M39" s="80" t="s">
        <v>47</v>
      </c>
      <c r="N39" s="88"/>
    </row>
    <row r="40" spans="1:26" ht="18" customHeight="1">
      <c r="A40" s="8"/>
      <c r="B40" s="21">
        <v>7501</v>
      </c>
      <c r="C40" s="20" t="s">
        <v>229</v>
      </c>
      <c r="D40" s="20" t="s">
        <v>37</v>
      </c>
      <c r="E40" s="27" t="s">
        <v>1194</v>
      </c>
      <c r="F40" s="678" t="s">
        <v>1550</v>
      </c>
      <c r="G40" s="29" t="s">
        <v>232</v>
      </c>
      <c r="H40" s="743"/>
      <c r="I40" s="152"/>
      <c r="J40" s="260">
        <v>1</v>
      </c>
      <c r="K40" s="91">
        <v>2700</v>
      </c>
      <c r="L40" s="198" t="str">
        <f t="shared" si="0"/>
        <v/>
      </c>
      <c r="M40" s="121" t="s">
        <v>47</v>
      </c>
      <c r="N40" s="79"/>
      <c r="O40" s="31"/>
    </row>
    <row r="41" spans="1:26" ht="18" customHeight="1">
      <c r="A41" s="8"/>
      <c r="B41" s="38">
        <v>7501</v>
      </c>
      <c r="C41" s="141" t="s">
        <v>172</v>
      </c>
      <c r="D41" s="450" t="s">
        <v>37</v>
      </c>
      <c r="E41" s="40" t="s">
        <v>1197</v>
      </c>
      <c r="F41" s="680"/>
      <c r="G41" s="133" t="s">
        <v>174</v>
      </c>
      <c r="H41" s="737"/>
      <c r="I41" s="299"/>
      <c r="J41" s="96">
        <v>1</v>
      </c>
      <c r="K41" s="84">
        <v>2700</v>
      </c>
      <c r="L41" s="148" t="str">
        <f t="shared" si="0"/>
        <v/>
      </c>
      <c r="M41" s="139" t="s">
        <v>47</v>
      </c>
      <c r="N41" s="224"/>
    </row>
    <row r="42" spans="1:26" ht="18" customHeight="1">
      <c r="A42" s="6"/>
      <c r="B42" s="64">
        <v>7602</v>
      </c>
      <c r="C42" s="25" t="s">
        <v>621</v>
      </c>
      <c r="D42" s="406" t="s">
        <v>37</v>
      </c>
      <c r="E42" s="25" t="s">
        <v>1199</v>
      </c>
      <c r="F42" s="678" t="s">
        <v>1551</v>
      </c>
      <c r="G42" s="29" t="s">
        <v>626</v>
      </c>
      <c r="H42" s="743"/>
      <c r="I42" s="152"/>
      <c r="J42" s="260">
        <v>1</v>
      </c>
      <c r="K42" s="73">
        <v>2400</v>
      </c>
      <c r="L42" s="222" t="str">
        <f t="shared" si="0"/>
        <v/>
      </c>
      <c r="M42" s="121" t="s">
        <v>47</v>
      </c>
      <c r="N42" s="79"/>
      <c r="O42" s="105"/>
      <c r="P42" s="82"/>
      <c r="Q42" s="82"/>
      <c r="R42" s="82"/>
      <c r="S42" s="82"/>
      <c r="T42" s="82"/>
      <c r="U42" s="82"/>
      <c r="V42" s="82"/>
      <c r="W42" s="82"/>
      <c r="X42" s="82"/>
      <c r="Y42" s="82"/>
      <c r="Z42" s="82"/>
    </row>
    <row r="43" spans="1:26" ht="18" customHeight="1">
      <c r="A43" s="6"/>
      <c r="B43" s="38">
        <v>7602</v>
      </c>
      <c r="C43" s="141" t="s">
        <v>100</v>
      </c>
      <c r="D43" s="40" t="s">
        <v>37</v>
      </c>
      <c r="E43" s="141" t="s">
        <v>1201</v>
      </c>
      <c r="F43" s="680"/>
      <c r="G43" s="133" t="s">
        <v>105</v>
      </c>
      <c r="H43" s="737"/>
      <c r="I43" s="161"/>
      <c r="J43" s="96">
        <v>1</v>
      </c>
      <c r="K43" s="84">
        <v>2400</v>
      </c>
      <c r="L43" s="78" t="str">
        <f t="shared" si="0"/>
        <v/>
      </c>
      <c r="M43" s="139" t="s">
        <v>47</v>
      </c>
      <c r="N43" s="224"/>
      <c r="O43" s="82"/>
      <c r="P43" s="82"/>
      <c r="Q43" s="82"/>
      <c r="R43" s="82"/>
      <c r="S43" s="82"/>
      <c r="T43" s="82"/>
      <c r="U43" s="82"/>
      <c r="V43" s="82"/>
      <c r="W43" s="82"/>
      <c r="X43" s="82"/>
      <c r="Y43" s="82"/>
      <c r="Z43" s="82"/>
    </row>
    <row r="44" spans="1:26" ht="18" customHeight="1">
      <c r="A44" s="6"/>
      <c r="B44" s="21">
        <v>7601</v>
      </c>
      <c r="C44" s="26" t="s">
        <v>471</v>
      </c>
      <c r="D44" s="406" t="s">
        <v>37</v>
      </c>
      <c r="E44" s="25" t="s">
        <v>1204</v>
      </c>
      <c r="F44" s="678" t="s">
        <v>1552</v>
      </c>
      <c r="G44" s="208" t="s">
        <v>473</v>
      </c>
      <c r="H44" s="739"/>
      <c r="I44" s="152"/>
      <c r="J44" s="210">
        <v>1</v>
      </c>
      <c r="K44" s="102">
        <v>2700</v>
      </c>
      <c r="L44" s="211" t="str">
        <f t="shared" si="0"/>
        <v/>
      </c>
      <c r="M44" s="121" t="s">
        <v>47</v>
      </c>
      <c r="N44" s="79"/>
      <c r="O44" s="82"/>
      <c r="P44" s="82"/>
      <c r="Q44" s="82"/>
      <c r="R44" s="82"/>
      <c r="S44" s="82"/>
      <c r="T44" s="82"/>
      <c r="U44" s="82"/>
      <c r="V44" s="82"/>
      <c r="W44" s="82"/>
      <c r="X44" s="82"/>
      <c r="Y44" s="82"/>
      <c r="Z44" s="82"/>
    </row>
    <row r="45" spans="1:26" ht="18" customHeight="1">
      <c r="A45" s="6"/>
      <c r="B45" s="74">
        <v>7601</v>
      </c>
      <c r="C45" s="40" t="s">
        <v>191</v>
      </c>
      <c r="D45" s="40" t="s">
        <v>37</v>
      </c>
      <c r="E45" s="141" t="s">
        <v>1207</v>
      </c>
      <c r="F45" s="680"/>
      <c r="G45" s="38" t="s">
        <v>691</v>
      </c>
      <c r="H45" s="737"/>
      <c r="I45" s="161"/>
      <c r="J45" s="96">
        <v>1</v>
      </c>
      <c r="K45" s="147">
        <v>2700</v>
      </c>
      <c r="L45" s="169" t="str">
        <f t="shared" si="0"/>
        <v/>
      </c>
      <c r="M45" s="139" t="s">
        <v>47</v>
      </c>
      <c r="N45" s="88"/>
      <c r="O45" s="82"/>
      <c r="P45" s="82"/>
      <c r="Q45" s="82"/>
      <c r="R45" s="82"/>
      <c r="S45" s="82"/>
      <c r="T45" s="82"/>
      <c r="U45" s="82"/>
      <c r="V45" s="82"/>
      <c r="W45" s="82"/>
      <c r="X45" s="82"/>
      <c r="Y45" s="82"/>
      <c r="Z45" s="82"/>
    </row>
    <row r="46" spans="1:26" ht="18" customHeight="1">
      <c r="A46" s="6"/>
      <c r="B46" s="100">
        <v>7202</v>
      </c>
      <c r="C46" s="37" t="s">
        <v>60</v>
      </c>
      <c r="D46" s="37" t="s">
        <v>37</v>
      </c>
      <c r="E46" s="221">
        <v>4589750317317</v>
      </c>
      <c r="F46" s="697" t="s">
        <v>1553</v>
      </c>
      <c r="G46" s="22" t="s">
        <v>768</v>
      </c>
      <c r="H46" s="739" t="s">
        <v>1544</v>
      </c>
      <c r="I46" s="454"/>
      <c r="J46" s="424">
        <v>2</v>
      </c>
      <c r="K46" s="73">
        <v>1500</v>
      </c>
      <c r="L46" s="174" t="str">
        <f t="shared" si="0"/>
        <v/>
      </c>
      <c r="M46" s="129" t="s">
        <v>47</v>
      </c>
      <c r="N46" s="393"/>
    </row>
    <row r="47" spans="1:26" ht="18" customHeight="1">
      <c r="A47" s="6"/>
      <c r="B47" s="32">
        <v>7202</v>
      </c>
      <c r="C47" s="37" t="s">
        <v>119</v>
      </c>
      <c r="D47" s="37" t="s">
        <v>37</v>
      </c>
      <c r="E47" s="221">
        <v>4589750317362</v>
      </c>
      <c r="F47" s="676"/>
      <c r="G47" s="32" t="s">
        <v>123</v>
      </c>
      <c r="H47" s="736"/>
      <c r="I47" s="124"/>
      <c r="J47" s="358">
        <v>2</v>
      </c>
      <c r="K47" s="113">
        <v>1500</v>
      </c>
      <c r="L47" s="128" t="str">
        <f t="shared" si="0"/>
        <v/>
      </c>
      <c r="M47" s="212" t="s">
        <v>47</v>
      </c>
      <c r="N47" s="201"/>
    </row>
    <row r="48" spans="1:26" ht="18" customHeight="1">
      <c r="A48" s="6"/>
      <c r="B48" s="32">
        <v>7202</v>
      </c>
      <c r="C48" s="37" t="s">
        <v>35</v>
      </c>
      <c r="D48" s="37" t="s">
        <v>37</v>
      </c>
      <c r="E48" s="221">
        <v>4589750317331</v>
      </c>
      <c r="F48" s="676"/>
      <c r="G48" s="32" t="s">
        <v>43</v>
      </c>
      <c r="H48" s="736"/>
      <c r="I48" s="455"/>
      <c r="J48" s="358">
        <v>2</v>
      </c>
      <c r="K48" s="113">
        <v>1500</v>
      </c>
      <c r="L48" s="174" t="str">
        <f t="shared" si="0"/>
        <v/>
      </c>
      <c r="M48" s="452" t="s">
        <v>47</v>
      </c>
      <c r="N48" s="201"/>
    </row>
    <row r="49" spans="1:15" ht="18" customHeight="1">
      <c r="A49" s="6"/>
      <c r="B49" s="32">
        <v>7202</v>
      </c>
      <c r="C49" s="37" t="s">
        <v>50</v>
      </c>
      <c r="D49" s="37" t="s">
        <v>37</v>
      </c>
      <c r="E49" s="221">
        <v>4589750317324</v>
      </c>
      <c r="F49" s="676"/>
      <c r="G49" s="32" t="s">
        <v>55</v>
      </c>
      <c r="H49" s="736"/>
      <c r="I49" s="124"/>
      <c r="J49" s="358">
        <v>2</v>
      </c>
      <c r="K49" s="113">
        <v>1500</v>
      </c>
      <c r="L49" s="188" t="str">
        <f t="shared" si="0"/>
        <v/>
      </c>
      <c r="M49" s="452" t="s">
        <v>47</v>
      </c>
      <c r="N49" s="201"/>
    </row>
    <row r="50" spans="1:15" ht="18" customHeight="1">
      <c r="A50" s="6"/>
      <c r="B50" s="32">
        <v>7202</v>
      </c>
      <c r="C50" s="37" t="s">
        <v>107</v>
      </c>
      <c r="D50" s="37" t="s">
        <v>37</v>
      </c>
      <c r="E50" s="221">
        <v>4589750317348</v>
      </c>
      <c r="F50" s="676"/>
      <c r="G50" s="32" t="s">
        <v>147</v>
      </c>
      <c r="H50" s="736"/>
      <c r="I50" s="124"/>
      <c r="J50" s="358">
        <v>2</v>
      </c>
      <c r="K50" s="113">
        <v>1500</v>
      </c>
      <c r="L50" s="128" t="str">
        <f t="shared" si="0"/>
        <v/>
      </c>
      <c r="M50" s="452" t="s">
        <v>47</v>
      </c>
      <c r="N50" s="201"/>
    </row>
    <row r="51" spans="1:15" ht="18" customHeight="1">
      <c r="A51" s="6"/>
      <c r="B51" s="38">
        <v>7202</v>
      </c>
      <c r="C51" s="40" t="s">
        <v>61</v>
      </c>
      <c r="D51" s="40" t="s">
        <v>37</v>
      </c>
      <c r="E51" s="178">
        <v>4589750317355</v>
      </c>
      <c r="F51" s="677"/>
      <c r="G51" s="38" t="s">
        <v>65</v>
      </c>
      <c r="H51" s="737"/>
      <c r="I51" s="74"/>
      <c r="J51" s="309">
        <v>2</v>
      </c>
      <c r="K51" s="84">
        <v>1500</v>
      </c>
      <c r="L51" s="148" t="str">
        <f t="shared" si="0"/>
        <v/>
      </c>
      <c r="M51" s="139" t="s">
        <v>47</v>
      </c>
      <c r="N51" s="140"/>
      <c r="O51" s="34"/>
    </row>
    <row r="52" spans="1:15" ht="18" customHeight="1">
      <c r="A52" s="8"/>
      <c r="B52" s="457">
        <v>7502</v>
      </c>
      <c r="C52" s="25" t="s">
        <v>100</v>
      </c>
      <c r="D52" s="23" t="s">
        <v>37</v>
      </c>
      <c r="E52" s="25" t="s">
        <v>1221</v>
      </c>
      <c r="F52" s="678" t="s">
        <v>1554</v>
      </c>
      <c r="G52" s="29" t="s">
        <v>105</v>
      </c>
      <c r="H52" s="739"/>
      <c r="I52" s="350"/>
      <c r="J52" s="144">
        <v>1</v>
      </c>
      <c r="K52" s="91">
        <v>2000</v>
      </c>
      <c r="L52" s="75" t="str">
        <f t="shared" si="0"/>
        <v/>
      </c>
      <c r="M52" s="121" t="s">
        <v>47</v>
      </c>
      <c r="N52" s="93"/>
    </row>
    <row r="53" spans="1:15" ht="18" customHeight="1">
      <c r="A53" s="8"/>
      <c r="B53" s="38">
        <v>7502</v>
      </c>
      <c r="C53" s="40" t="s">
        <v>172</v>
      </c>
      <c r="D53" s="47" t="s">
        <v>37</v>
      </c>
      <c r="E53" s="40" t="s">
        <v>1224</v>
      </c>
      <c r="F53" s="680"/>
      <c r="G53" s="133" t="s">
        <v>174</v>
      </c>
      <c r="H53" s="737"/>
      <c r="I53" s="299"/>
      <c r="J53" s="96">
        <v>1</v>
      </c>
      <c r="K53" s="84">
        <v>2000</v>
      </c>
      <c r="L53" s="86" t="str">
        <f t="shared" si="0"/>
        <v/>
      </c>
      <c r="M53" s="139" t="s">
        <v>47</v>
      </c>
      <c r="N53" s="88"/>
    </row>
    <row r="54" spans="1:15" ht="18" customHeight="1">
      <c r="A54" s="8"/>
      <c r="B54" s="21">
        <v>7305</v>
      </c>
      <c r="C54" s="21" t="s">
        <v>1226</v>
      </c>
      <c r="D54" s="22" t="s">
        <v>37</v>
      </c>
      <c r="E54" s="171">
        <v>4589750326845</v>
      </c>
      <c r="F54" s="742" t="s">
        <v>1555</v>
      </c>
      <c r="G54" s="557" t="s">
        <v>1558</v>
      </c>
      <c r="H54" s="740" t="s">
        <v>1545</v>
      </c>
      <c r="I54" s="670" t="s">
        <v>1580</v>
      </c>
      <c r="J54" s="424">
        <v>2</v>
      </c>
      <c r="K54" s="458">
        <v>1400</v>
      </c>
      <c r="L54" s="174" t="str">
        <f t="shared" si="0"/>
        <v/>
      </c>
      <c r="M54" s="212" t="s">
        <v>47</v>
      </c>
      <c r="N54" s="79"/>
    </row>
    <row r="55" spans="1:15" ht="18" customHeight="1">
      <c r="A55" s="8"/>
      <c r="B55" s="38">
        <v>7305</v>
      </c>
      <c r="C55" s="57" t="s">
        <v>1230</v>
      </c>
      <c r="D55" s="74" t="s">
        <v>37</v>
      </c>
      <c r="E55" s="177">
        <v>4589750331191</v>
      </c>
      <c r="F55" s="680"/>
      <c r="G55" s="180" t="s">
        <v>1232</v>
      </c>
      <c r="H55" s="737"/>
      <c r="I55" s="459"/>
      <c r="J55" s="309">
        <v>2</v>
      </c>
      <c r="K55" s="84">
        <v>1400</v>
      </c>
      <c r="L55" s="86" t="str">
        <f t="shared" si="0"/>
        <v/>
      </c>
      <c r="M55" s="139" t="s">
        <v>47</v>
      </c>
      <c r="N55" s="88"/>
    </row>
    <row r="56" spans="1:15" ht="36" customHeight="1">
      <c r="A56" s="8"/>
      <c r="B56" s="194">
        <v>7408</v>
      </c>
      <c r="C56" s="207" t="s">
        <v>1234</v>
      </c>
      <c r="D56" s="207" t="s">
        <v>37</v>
      </c>
      <c r="E56" s="207" t="s">
        <v>1235</v>
      </c>
      <c r="F56" s="193" t="s">
        <v>1556</v>
      </c>
      <c r="G56" s="194" t="s">
        <v>1236</v>
      </c>
      <c r="H56" s="544"/>
      <c r="I56" s="433"/>
      <c r="J56" s="96">
        <v>1</v>
      </c>
      <c r="K56" s="460">
        <v>2400</v>
      </c>
      <c r="L56" s="200" t="str">
        <f t="shared" si="0"/>
        <v/>
      </c>
      <c r="M56" s="436" t="s">
        <v>47</v>
      </c>
      <c r="N56" s="343"/>
    </row>
    <row r="57" spans="1:15" ht="18" customHeight="1">
      <c r="A57" s="8"/>
      <c r="B57" s="64">
        <v>7405</v>
      </c>
      <c r="C57" s="41" t="s">
        <v>1239</v>
      </c>
      <c r="D57" s="406" t="s">
        <v>37</v>
      </c>
      <c r="E57" s="41" t="s">
        <v>1240</v>
      </c>
      <c r="F57" s="684" t="s">
        <v>1557</v>
      </c>
      <c r="G57" s="18" t="s">
        <v>1241</v>
      </c>
      <c r="H57" s="741" t="s">
        <v>1545</v>
      </c>
      <c r="I57" s="189"/>
      <c r="J57" s="219">
        <v>2</v>
      </c>
      <c r="K57" s="126">
        <v>1400</v>
      </c>
      <c r="L57" s="128" t="str">
        <f t="shared" si="0"/>
        <v/>
      </c>
      <c r="M57" s="129" t="s">
        <v>47</v>
      </c>
      <c r="N57" s="79"/>
    </row>
    <row r="58" spans="1:15" ht="18" customHeight="1">
      <c r="A58" s="8"/>
      <c r="B58" s="100">
        <v>7405</v>
      </c>
      <c r="C58" s="41" t="s">
        <v>1243</v>
      </c>
      <c r="D58" s="41" t="s">
        <v>37</v>
      </c>
      <c r="E58" s="37" t="s">
        <v>1245</v>
      </c>
      <c r="F58" s="679"/>
      <c r="G58" s="18" t="s">
        <v>1246</v>
      </c>
      <c r="H58" s="736"/>
      <c r="I58" s="461"/>
      <c r="J58" s="360">
        <v>2</v>
      </c>
      <c r="K58" s="73">
        <v>1400</v>
      </c>
      <c r="L58" s="198" t="str">
        <f t="shared" si="0"/>
        <v/>
      </c>
      <c r="M58" s="129" t="s">
        <v>47</v>
      </c>
      <c r="N58" s="223"/>
    </row>
    <row r="59" spans="1:15" ht="18" customHeight="1">
      <c r="A59" s="8"/>
      <c r="B59" s="38">
        <v>7405</v>
      </c>
      <c r="C59" s="40" t="s">
        <v>1248</v>
      </c>
      <c r="D59" s="40" t="s">
        <v>37</v>
      </c>
      <c r="E59" s="141" t="s">
        <v>1249</v>
      </c>
      <c r="F59" s="680"/>
      <c r="G59" s="180" t="s">
        <v>1250</v>
      </c>
      <c r="H59" s="737"/>
      <c r="I59" s="299"/>
      <c r="J59" s="309">
        <v>2</v>
      </c>
      <c r="K59" s="159">
        <v>1400</v>
      </c>
      <c r="L59" s="86" t="str">
        <f t="shared" si="0"/>
        <v/>
      </c>
      <c r="M59" s="139" t="s">
        <v>47</v>
      </c>
      <c r="N59" s="88"/>
    </row>
    <row r="60" spans="1:15" ht="18" customHeight="1">
      <c r="A60" s="8"/>
      <c r="B60" s="32">
        <v>7206</v>
      </c>
      <c r="C60" s="442" t="s">
        <v>1252</v>
      </c>
      <c r="D60" s="6" t="s">
        <v>37</v>
      </c>
      <c r="E60" s="149" t="s">
        <v>1253</v>
      </c>
      <c r="F60" s="714" t="s">
        <v>1559</v>
      </c>
      <c r="G60" s="663" t="s">
        <v>1255</v>
      </c>
      <c r="H60" s="738" t="s">
        <v>1545</v>
      </c>
      <c r="I60" s="664" t="s">
        <v>1575</v>
      </c>
      <c r="J60" s="665">
        <v>2</v>
      </c>
      <c r="K60" s="666">
        <v>1200</v>
      </c>
      <c r="L60" s="667" t="str">
        <f t="shared" si="0"/>
        <v/>
      </c>
      <c r="M60" s="668" t="s">
        <v>47</v>
      </c>
      <c r="N60" s="669"/>
    </row>
    <row r="61" spans="1:15" ht="18" customHeight="1">
      <c r="A61" s="8"/>
      <c r="B61" s="32">
        <v>7206</v>
      </c>
      <c r="C61" s="32" t="s">
        <v>1273</v>
      </c>
      <c r="D61" s="323" t="s">
        <v>37</v>
      </c>
      <c r="E61" s="149" t="s">
        <v>1276</v>
      </c>
      <c r="F61" s="712"/>
      <c r="G61" s="32" t="s">
        <v>1277</v>
      </c>
      <c r="H61" s="736"/>
      <c r="I61" s="32"/>
      <c r="J61" s="358">
        <v>2</v>
      </c>
      <c r="K61" s="73">
        <v>1200</v>
      </c>
      <c r="L61" s="198" t="str">
        <f t="shared" si="0"/>
        <v/>
      </c>
      <c r="M61" s="129" t="s">
        <v>47</v>
      </c>
      <c r="N61" s="223"/>
    </row>
    <row r="62" spans="1:15" ht="18" customHeight="1">
      <c r="A62" s="8"/>
      <c r="B62" s="32">
        <v>7206</v>
      </c>
      <c r="C62" s="32" t="s">
        <v>1273</v>
      </c>
      <c r="D62" s="323" t="s">
        <v>37</v>
      </c>
      <c r="E62" s="149" t="s">
        <v>1284</v>
      </c>
      <c r="F62" s="712"/>
      <c r="G62" s="208" t="s">
        <v>1285</v>
      </c>
      <c r="H62" s="736"/>
      <c r="I62" s="32"/>
      <c r="J62" s="358">
        <v>2</v>
      </c>
      <c r="K62" s="73">
        <v>1200</v>
      </c>
      <c r="L62" s="198" t="str">
        <f t="shared" si="0"/>
        <v/>
      </c>
      <c r="M62" s="129" t="s">
        <v>47</v>
      </c>
      <c r="N62" s="223"/>
    </row>
    <row r="63" spans="1:15" ht="18" customHeight="1">
      <c r="A63" s="8"/>
      <c r="B63" s="100">
        <v>7206</v>
      </c>
      <c r="C63" s="100" t="s">
        <v>1287</v>
      </c>
      <c r="D63" s="338" t="s">
        <v>37</v>
      </c>
      <c r="E63" s="467" t="s">
        <v>1288</v>
      </c>
      <c r="F63" s="712"/>
      <c r="G63" s="38" t="s">
        <v>1289</v>
      </c>
      <c r="H63" s="736"/>
      <c r="I63" s="157"/>
      <c r="J63" s="358">
        <v>2</v>
      </c>
      <c r="K63" s="102">
        <v>1200</v>
      </c>
      <c r="L63" s="86" t="str">
        <f t="shared" si="0"/>
        <v/>
      </c>
      <c r="M63" s="452" t="s">
        <v>47</v>
      </c>
      <c r="N63" s="347"/>
    </row>
    <row r="64" spans="1:15" ht="18" customHeight="1">
      <c r="B64" s="21">
        <v>7108</v>
      </c>
      <c r="C64" s="21" t="s">
        <v>36</v>
      </c>
      <c r="D64" s="318" t="s">
        <v>37</v>
      </c>
      <c r="E64" s="171">
        <v>4582325280856</v>
      </c>
      <c r="F64" s="678" t="s">
        <v>1292</v>
      </c>
      <c r="G64" s="21" t="s">
        <v>1125</v>
      </c>
      <c r="H64" s="735" t="s">
        <v>1544</v>
      </c>
      <c r="I64" s="333"/>
      <c r="J64" s="192">
        <v>2</v>
      </c>
      <c r="K64" s="91">
        <v>480</v>
      </c>
      <c r="L64" s="198" t="str">
        <f t="shared" si="0"/>
        <v/>
      </c>
      <c r="M64" s="121" t="s">
        <v>47</v>
      </c>
      <c r="N64" s="93"/>
    </row>
    <row r="65" spans="1:14" ht="18" customHeight="1">
      <c r="B65" s="32">
        <v>7108</v>
      </c>
      <c r="C65" s="32" t="s">
        <v>76</v>
      </c>
      <c r="D65" s="323" t="s">
        <v>37</v>
      </c>
      <c r="E65" s="221">
        <v>4589750280291</v>
      </c>
      <c r="F65" s="679"/>
      <c r="G65" s="32" t="s">
        <v>79</v>
      </c>
      <c r="H65" s="736"/>
      <c r="I65" s="124"/>
      <c r="J65" s="358">
        <v>2</v>
      </c>
      <c r="K65" s="113">
        <v>480</v>
      </c>
      <c r="L65" s="198" t="str">
        <f t="shared" si="0"/>
        <v/>
      </c>
      <c r="M65" s="129" t="s">
        <v>47</v>
      </c>
      <c r="N65" s="223"/>
    </row>
    <row r="66" spans="1:14" ht="18" customHeight="1">
      <c r="B66" s="32">
        <v>7108</v>
      </c>
      <c r="C66" s="32" t="s">
        <v>35</v>
      </c>
      <c r="D66" s="323" t="s">
        <v>37</v>
      </c>
      <c r="E66" s="221">
        <v>4589750280277</v>
      </c>
      <c r="F66" s="679"/>
      <c r="G66" s="32" t="s">
        <v>43</v>
      </c>
      <c r="H66" s="736"/>
      <c r="I66" s="124"/>
      <c r="J66" s="358">
        <v>2</v>
      </c>
      <c r="K66" s="113">
        <v>480</v>
      </c>
      <c r="L66" s="198" t="str">
        <f t="shared" si="0"/>
        <v/>
      </c>
      <c r="M66" s="212" t="s">
        <v>47</v>
      </c>
      <c r="N66" s="223"/>
    </row>
    <row r="67" spans="1:14" ht="18" customHeight="1">
      <c r="B67" s="32">
        <v>7108</v>
      </c>
      <c r="C67" s="32" t="s">
        <v>621</v>
      </c>
      <c r="D67" s="323" t="s">
        <v>37</v>
      </c>
      <c r="E67" s="221">
        <v>4589750280284</v>
      </c>
      <c r="F67" s="679"/>
      <c r="G67" s="32" t="s">
        <v>626</v>
      </c>
      <c r="H67" s="736"/>
      <c r="I67" s="124"/>
      <c r="J67" s="358">
        <v>2</v>
      </c>
      <c r="K67" s="113">
        <v>480</v>
      </c>
      <c r="L67" s="198" t="str">
        <f t="shared" si="0"/>
        <v/>
      </c>
      <c r="M67" s="452" t="s">
        <v>47</v>
      </c>
      <c r="N67" s="223"/>
    </row>
    <row r="68" spans="1:14" ht="18" customHeight="1">
      <c r="B68" s="32">
        <v>7108</v>
      </c>
      <c r="C68" s="32" t="s">
        <v>624</v>
      </c>
      <c r="D68" s="323" t="s">
        <v>37</v>
      </c>
      <c r="E68" s="221">
        <v>4582325291753</v>
      </c>
      <c r="F68" s="696"/>
      <c r="G68" s="32" t="s">
        <v>521</v>
      </c>
      <c r="H68" s="737"/>
      <c r="I68" s="157"/>
      <c r="J68" s="309">
        <v>2</v>
      </c>
      <c r="K68" s="137">
        <v>480</v>
      </c>
      <c r="L68" s="174" t="str">
        <f t="shared" si="0"/>
        <v/>
      </c>
      <c r="M68" s="452" t="s">
        <v>47</v>
      </c>
      <c r="N68" s="88"/>
    </row>
    <row r="69" spans="1:14" ht="18" customHeight="1">
      <c r="B69" s="21">
        <v>7107</v>
      </c>
      <c r="C69" s="21" t="s">
        <v>36</v>
      </c>
      <c r="D69" s="318" t="s">
        <v>37</v>
      </c>
      <c r="E69" s="171">
        <v>4582325280825</v>
      </c>
      <c r="F69" s="678" t="s">
        <v>1560</v>
      </c>
      <c r="G69" s="21" t="s">
        <v>1125</v>
      </c>
      <c r="H69" s="735" t="s">
        <v>1544</v>
      </c>
      <c r="I69" s="333"/>
      <c r="J69" s="424">
        <v>2</v>
      </c>
      <c r="K69" s="119">
        <v>680</v>
      </c>
      <c r="L69" s="75" t="str">
        <f t="shared" si="0"/>
        <v/>
      </c>
      <c r="M69" s="121" t="s">
        <v>47</v>
      </c>
      <c r="N69" s="79"/>
    </row>
    <row r="70" spans="1:14" ht="18" customHeight="1">
      <c r="B70" s="32">
        <v>7107</v>
      </c>
      <c r="C70" s="442" t="s">
        <v>119</v>
      </c>
      <c r="D70" s="6" t="s">
        <v>37</v>
      </c>
      <c r="E70" s="221">
        <v>4582325280818</v>
      </c>
      <c r="F70" s="679"/>
      <c r="G70" s="32" t="s">
        <v>123</v>
      </c>
      <c r="H70" s="736"/>
      <c r="I70" s="225"/>
      <c r="J70" s="358">
        <v>2</v>
      </c>
      <c r="K70" s="137">
        <v>680</v>
      </c>
      <c r="L70" s="188" t="str">
        <f t="shared" si="0"/>
        <v/>
      </c>
      <c r="M70" s="129" t="s">
        <v>47</v>
      </c>
      <c r="N70" s="223"/>
    </row>
    <row r="71" spans="1:14" ht="18" customHeight="1">
      <c r="B71" s="32">
        <v>7107</v>
      </c>
      <c r="C71" s="32" t="s">
        <v>35</v>
      </c>
      <c r="D71" s="323" t="s">
        <v>37</v>
      </c>
      <c r="E71" s="221">
        <v>4589750280239</v>
      </c>
      <c r="F71" s="679"/>
      <c r="G71" s="32" t="s">
        <v>43</v>
      </c>
      <c r="H71" s="736"/>
      <c r="I71" s="225"/>
      <c r="J71" s="358">
        <v>2</v>
      </c>
      <c r="K71" s="137">
        <v>680</v>
      </c>
      <c r="L71" s="188" t="str">
        <f t="shared" si="0"/>
        <v/>
      </c>
      <c r="M71" s="212" t="s">
        <v>47</v>
      </c>
      <c r="N71" s="223"/>
    </row>
    <row r="72" spans="1:14" ht="18" customHeight="1">
      <c r="B72" s="32">
        <v>7107</v>
      </c>
      <c r="C72" s="32" t="s">
        <v>206</v>
      </c>
      <c r="D72" s="323" t="s">
        <v>37</v>
      </c>
      <c r="E72" s="221">
        <v>4589750280253</v>
      </c>
      <c r="F72" s="679"/>
      <c r="G72" s="32" t="s">
        <v>209</v>
      </c>
      <c r="H72" s="736"/>
      <c r="I72" s="225"/>
      <c r="J72" s="358">
        <v>2</v>
      </c>
      <c r="K72" s="137">
        <v>680</v>
      </c>
      <c r="L72" s="188" t="str">
        <f t="shared" si="0"/>
        <v/>
      </c>
      <c r="M72" s="452" t="s">
        <v>47</v>
      </c>
      <c r="N72" s="223"/>
    </row>
    <row r="73" spans="1:14" ht="18" customHeight="1">
      <c r="B73" s="32">
        <v>7107</v>
      </c>
      <c r="C73" s="32" t="s">
        <v>229</v>
      </c>
      <c r="D73" s="323" t="s">
        <v>37</v>
      </c>
      <c r="E73" s="221">
        <v>4582325284779</v>
      </c>
      <c r="F73" s="679"/>
      <c r="G73" s="32" t="s">
        <v>232</v>
      </c>
      <c r="H73" s="736"/>
      <c r="I73" s="124"/>
      <c r="J73" s="358">
        <v>2</v>
      </c>
      <c r="K73" s="137">
        <v>680</v>
      </c>
      <c r="L73" s="128" t="str">
        <f t="shared" si="0"/>
        <v/>
      </c>
      <c r="M73" s="129" t="s">
        <v>47</v>
      </c>
      <c r="N73" s="223"/>
    </row>
    <row r="74" spans="1:14" ht="18" customHeight="1">
      <c r="B74" s="38">
        <v>7107</v>
      </c>
      <c r="C74" s="74" t="s">
        <v>61</v>
      </c>
      <c r="D74" s="57" t="s">
        <v>37</v>
      </c>
      <c r="E74" s="178">
        <v>4582325284786</v>
      </c>
      <c r="F74" s="696"/>
      <c r="G74" s="38" t="s">
        <v>65</v>
      </c>
      <c r="H74" s="737"/>
      <c r="I74" s="96"/>
      <c r="J74" s="309">
        <v>2</v>
      </c>
      <c r="K74" s="137">
        <v>680</v>
      </c>
      <c r="L74" s="86" t="str">
        <f t="shared" si="0"/>
        <v/>
      </c>
      <c r="M74" s="80" t="s">
        <v>47</v>
      </c>
      <c r="N74" s="88"/>
    </row>
    <row r="75" spans="1:14" ht="18" customHeight="1">
      <c r="B75" s="21">
        <v>7203</v>
      </c>
      <c r="C75" s="25" t="s">
        <v>36</v>
      </c>
      <c r="D75" s="25" t="s">
        <v>37</v>
      </c>
      <c r="E75" s="171">
        <v>4589750317409</v>
      </c>
      <c r="F75" s="678" t="s">
        <v>1561</v>
      </c>
      <c r="G75" s="21" t="s">
        <v>1125</v>
      </c>
      <c r="H75" s="735" t="s">
        <v>1544</v>
      </c>
      <c r="I75" s="474"/>
      <c r="J75" s="424">
        <v>2</v>
      </c>
      <c r="K75" s="440">
        <v>620</v>
      </c>
      <c r="L75" s="198" t="str">
        <f t="shared" si="0"/>
        <v/>
      </c>
      <c r="M75" s="121" t="s">
        <v>47</v>
      </c>
      <c r="N75" s="79"/>
    </row>
    <row r="76" spans="1:14" ht="18" customHeight="1">
      <c r="B76" s="32">
        <v>7203</v>
      </c>
      <c r="C76" s="37" t="s">
        <v>35</v>
      </c>
      <c r="D76" s="37" t="s">
        <v>37</v>
      </c>
      <c r="E76" s="221">
        <v>4589750317393</v>
      </c>
      <c r="F76" s="679"/>
      <c r="G76" s="32" t="s">
        <v>43</v>
      </c>
      <c r="H76" s="736"/>
      <c r="I76" s="475"/>
      <c r="J76" s="358">
        <v>2</v>
      </c>
      <c r="K76" s="131">
        <v>620</v>
      </c>
      <c r="L76" s="174" t="str">
        <f t="shared" si="0"/>
        <v/>
      </c>
      <c r="M76" s="199" t="s">
        <v>47</v>
      </c>
      <c r="N76" s="223"/>
    </row>
    <row r="77" spans="1:14" ht="18" customHeight="1">
      <c r="B77" s="32">
        <v>7203</v>
      </c>
      <c r="C77" s="37" t="s">
        <v>621</v>
      </c>
      <c r="D77" s="37" t="s">
        <v>37</v>
      </c>
      <c r="E77" s="221">
        <v>4589750317416</v>
      </c>
      <c r="F77" s="679"/>
      <c r="G77" s="32" t="s">
        <v>626</v>
      </c>
      <c r="H77" s="736"/>
      <c r="I77" s="475"/>
      <c r="J77" s="358">
        <v>2</v>
      </c>
      <c r="K77" s="196">
        <v>620</v>
      </c>
      <c r="L77" s="128" t="str">
        <f t="shared" si="0"/>
        <v/>
      </c>
      <c r="M77" s="212" t="s">
        <v>47</v>
      </c>
      <c r="N77" s="223"/>
    </row>
    <row r="78" spans="1:14" ht="18" customHeight="1">
      <c r="B78" s="32">
        <v>7203</v>
      </c>
      <c r="C78" s="37" t="s">
        <v>206</v>
      </c>
      <c r="D78" s="37" t="s">
        <v>37</v>
      </c>
      <c r="E78" s="221">
        <v>4589750317423</v>
      </c>
      <c r="F78" s="679"/>
      <c r="G78" s="32" t="s">
        <v>209</v>
      </c>
      <c r="H78" s="736"/>
      <c r="I78" s="475"/>
      <c r="J78" s="358">
        <v>2</v>
      </c>
      <c r="K78" s="131">
        <v>620</v>
      </c>
      <c r="L78" s="174" t="str">
        <f t="shared" si="0"/>
        <v/>
      </c>
      <c r="M78" s="129" t="s">
        <v>47</v>
      </c>
      <c r="N78" s="223"/>
    </row>
    <row r="79" spans="1:14" ht="18" customHeight="1">
      <c r="B79" s="38">
        <v>7203</v>
      </c>
      <c r="C79" s="40" t="s">
        <v>100</v>
      </c>
      <c r="D79" s="40" t="s">
        <v>37</v>
      </c>
      <c r="E79" s="178">
        <v>4589750317379</v>
      </c>
      <c r="F79" s="680"/>
      <c r="G79" s="38" t="s">
        <v>105</v>
      </c>
      <c r="H79" s="737"/>
      <c r="I79" s="180" t="s">
        <v>193</v>
      </c>
      <c r="J79" s="309">
        <v>2</v>
      </c>
      <c r="K79" s="444">
        <v>620</v>
      </c>
      <c r="L79" s="188" t="str">
        <f t="shared" si="0"/>
        <v/>
      </c>
      <c r="M79" s="139" t="s">
        <v>47</v>
      </c>
      <c r="N79" s="223"/>
    </row>
    <row r="80" spans="1:14" ht="18" customHeight="1">
      <c r="A80" s="8"/>
      <c r="B80" s="21">
        <v>7302</v>
      </c>
      <c r="C80" s="25" t="s">
        <v>36</v>
      </c>
      <c r="D80" s="25" t="s">
        <v>37</v>
      </c>
      <c r="E80" s="27" t="s">
        <v>1318</v>
      </c>
      <c r="F80" s="722" t="s">
        <v>1562</v>
      </c>
      <c r="G80" s="21" t="s">
        <v>1125</v>
      </c>
      <c r="H80" s="735" t="s">
        <v>1544</v>
      </c>
      <c r="I80" s="152"/>
      <c r="J80" s="424">
        <v>2</v>
      </c>
      <c r="K80" s="102">
        <v>680</v>
      </c>
      <c r="L80" s="75" t="str">
        <f t="shared" si="0"/>
        <v/>
      </c>
      <c r="M80" s="212" t="s">
        <v>47</v>
      </c>
      <c r="N80" s="93"/>
    </row>
    <row r="81" spans="1:15" ht="18" customHeight="1">
      <c r="A81" s="8"/>
      <c r="B81" s="32">
        <v>7302</v>
      </c>
      <c r="C81" s="37" t="s">
        <v>119</v>
      </c>
      <c r="D81" s="37" t="s">
        <v>37</v>
      </c>
      <c r="E81" s="41" t="s">
        <v>1321</v>
      </c>
      <c r="F81" s="712"/>
      <c r="G81" s="32" t="s">
        <v>123</v>
      </c>
      <c r="H81" s="736"/>
      <c r="I81" s="296"/>
      <c r="J81" s="358">
        <v>2</v>
      </c>
      <c r="K81" s="113">
        <v>680</v>
      </c>
      <c r="L81" s="174" t="str">
        <f t="shared" si="0"/>
        <v/>
      </c>
      <c r="M81" s="129" t="s">
        <v>47</v>
      </c>
      <c r="N81" s="223"/>
    </row>
    <row r="82" spans="1:15" ht="18" customHeight="1">
      <c r="A82" s="8"/>
      <c r="B82" s="64">
        <v>7302</v>
      </c>
      <c r="C82" s="37" t="s">
        <v>825</v>
      </c>
      <c r="D82" s="37" t="s">
        <v>37</v>
      </c>
      <c r="E82" s="37" t="s">
        <v>1324</v>
      </c>
      <c r="F82" s="712"/>
      <c r="G82" s="32" t="s">
        <v>1325</v>
      </c>
      <c r="H82" s="736"/>
      <c r="I82" s="124"/>
      <c r="J82" s="358">
        <v>2</v>
      </c>
      <c r="K82" s="113">
        <v>680</v>
      </c>
      <c r="L82" s="128" t="str">
        <f t="shared" si="0"/>
        <v/>
      </c>
      <c r="M82" s="212" t="s">
        <v>47</v>
      </c>
      <c r="N82" s="223"/>
    </row>
    <row r="83" spans="1:15" ht="18" customHeight="1">
      <c r="A83" s="8"/>
      <c r="B83" s="100">
        <v>7302</v>
      </c>
      <c r="C83" s="37" t="s">
        <v>50</v>
      </c>
      <c r="D83" s="37" t="s">
        <v>37</v>
      </c>
      <c r="E83" s="37" t="s">
        <v>1327</v>
      </c>
      <c r="F83" s="712"/>
      <c r="G83" s="32" t="s">
        <v>55</v>
      </c>
      <c r="H83" s="736"/>
      <c r="I83" s="296"/>
      <c r="J83" s="358">
        <v>2</v>
      </c>
      <c r="K83" s="113">
        <v>680</v>
      </c>
      <c r="L83" s="198" t="str">
        <f t="shared" si="0"/>
        <v/>
      </c>
      <c r="M83" s="452" t="s">
        <v>47</v>
      </c>
      <c r="N83" s="223"/>
    </row>
    <row r="84" spans="1:15" ht="18" customHeight="1">
      <c r="A84" s="8"/>
      <c r="B84" s="100">
        <v>7302</v>
      </c>
      <c r="C84" s="37" t="s">
        <v>100</v>
      </c>
      <c r="D84" s="37" t="s">
        <v>37</v>
      </c>
      <c r="E84" s="26" t="s">
        <v>1329</v>
      </c>
      <c r="F84" s="712"/>
      <c r="G84" s="32" t="s">
        <v>105</v>
      </c>
      <c r="H84" s="736"/>
      <c r="I84" s="124"/>
      <c r="J84" s="358">
        <v>2</v>
      </c>
      <c r="K84" s="113">
        <v>680</v>
      </c>
      <c r="L84" s="198" t="str">
        <f t="shared" si="0"/>
        <v/>
      </c>
      <c r="M84" s="452" t="s">
        <v>47</v>
      </c>
      <c r="N84" s="223"/>
    </row>
    <row r="85" spans="1:15" ht="18" customHeight="1">
      <c r="A85" s="8"/>
      <c r="B85" s="38">
        <v>7302</v>
      </c>
      <c r="C85" s="141" t="s">
        <v>61</v>
      </c>
      <c r="D85" s="141" t="s">
        <v>37</v>
      </c>
      <c r="E85" s="40" t="s">
        <v>1332</v>
      </c>
      <c r="F85" s="726"/>
      <c r="G85" s="74" t="s">
        <v>65</v>
      </c>
      <c r="H85" s="737"/>
      <c r="I85" s="161"/>
      <c r="J85" s="309">
        <v>2</v>
      </c>
      <c r="K85" s="159">
        <v>680</v>
      </c>
      <c r="L85" s="148" t="str">
        <f t="shared" si="0"/>
        <v/>
      </c>
      <c r="M85" s="139" t="s">
        <v>47</v>
      </c>
      <c r="N85" s="88"/>
    </row>
    <row r="86" spans="1:15" ht="18" customHeight="1">
      <c r="B86" s="21">
        <v>7110</v>
      </c>
      <c r="C86" s="21" t="s">
        <v>36</v>
      </c>
      <c r="D86" s="318" t="s">
        <v>37</v>
      </c>
      <c r="E86" s="171">
        <v>4589750280345</v>
      </c>
      <c r="F86" s="678" t="s">
        <v>1563</v>
      </c>
      <c r="G86" s="21" t="s">
        <v>1125</v>
      </c>
      <c r="H86" s="735" t="s">
        <v>1544</v>
      </c>
      <c r="I86" s="225"/>
      <c r="J86" s="424">
        <v>2</v>
      </c>
      <c r="K86" s="445">
        <v>680</v>
      </c>
      <c r="L86" s="75" t="str">
        <f t="shared" si="0"/>
        <v/>
      </c>
      <c r="M86" s="121" t="s">
        <v>47</v>
      </c>
      <c r="N86" s="79"/>
    </row>
    <row r="87" spans="1:15" ht="18" customHeight="1">
      <c r="B87" s="32">
        <v>7110</v>
      </c>
      <c r="C87" s="32" t="s">
        <v>119</v>
      </c>
      <c r="D87" s="323" t="s">
        <v>37</v>
      </c>
      <c r="E87" s="221">
        <v>4582325284748</v>
      </c>
      <c r="F87" s="679"/>
      <c r="G87" s="32" t="s">
        <v>123</v>
      </c>
      <c r="H87" s="736"/>
      <c r="I87" s="348"/>
      <c r="J87" s="358">
        <v>2</v>
      </c>
      <c r="K87" s="113">
        <v>680</v>
      </c>
      <c r="L87" s="198" t="str">
        <f t="shared" si="0"/>
        <v/>
      </c>
      <c r="M87" s="212" t="s">
        <v>47</v>
      </c>
      <c r="N87" s="223"/>
    </row>
    <row r="88" spans="1:15" ht="18" customHeight="1">
      <c r="B88" s="32">
        <v>7110</v>
      </c>
      <c r="C88" s="32" t="s">
        <v>229</v>
      </c>
      <c r="D88" s="323" t="s">
        <v>37</v>
      </c>
      <c r="E88" s="221">
        <v>4589750280369</v>
      </c>
      <c r="F88" s="679"/>
      <c r="G88" s="32" t="s">
        <v>232</v>
      </c>
      <c r="H88" s="736"/>
      <c r="I88" s="124"/>
      <c r="J88" s="358">
        <v>2</v>
      </c>
      <c r="K88" s="113">
        <v>680</v>
      </c>
      <c r="L88" s="128" t="str">
        <f t="shared" si="0"/>
        <v/>
      </c>
      <c r="M88" s="129" t="s">
        <v>47</v>
      </c>
      <c r="N88" s="223"/>
    </row>
    <row r="89" spans="1:15" ht="18" customHeight="1">
      <c r="B89" s="38">
        <v>7110</v>
      </c>
      <c r="C89" s="64" t="s">
        <v>61</v>
      </c>
      <c r="D89" s="38" t="s">
        <v>37</v>
      </c>
      <c r="E89" s="186">
        <v>4582325284755</v>
      </c>
      <c r="F89" s="680"/>
      <c r="G89" s="100" t="s">
        <v>65</v>
      </c>
      <c r="H89" s="737"/>
      <c r="I89" s="157"/>
      <c r="J89" s="358">
        <v>2</v>
      </c>
      <c r="K89" s="137">
        <v>680</v>
      </c>
      <c r="L89" s="188" t="str">
        <f t="shared" si="0"/>
        <v/>
      </c>
      <c r="M89" s="139" t="s">
        <v>47</v>
      </c>
      <c r="N89" s="88"/>
    </row>
    <row r="90" spans="1:15" ht="18" customHeight="1">
      <c r="B90" s="100">
        <v>7201</v>
      </c>
      <c r="C90" s="25" t="s">
        <v>35</v>
      </c>
      <c r="D90" s="41" t="s">
        <v>37</v>
      </c>
      <c r="E90" s="171">
        <v>4589750313388</v>
      </c>
      <c r="F90" s="678" t="s">
        <v>1564</v>
      </c>
      <c r="G90" s="21" t="s">
        <v>43</v>
      </c>
      <c r="H90" s="735" t="s">
        <v>1544</v>
      </c>
      <c r="I90" s="225"/>
      <c r="J90" s="192">
        <v>2</v>
      </c>
      <c r="K90" s="91">
        <v>780</v>
      </c>
      <c r="L90" s="75" t="str">
        <f t="shared" si="0"/>
        <v/>
      </c>
      <c r="M90" s="212" t="s">
        <v>47</v>
      </c>
      <c r="N90" s="79"/>
    </row>
    <row r="91" spans="1:15" ht="18" customHeight="1">
      <c r="B91" s="32">
        <v>7201</v>
      </c>
      <c r="C91" s="37" t="s">
        <v>735</v>
      </c>
      <c r="D91" s="37" t="s">
        <v>37</v>
      </c>
      <c r="E91" s="221">
        <v>4589750313364</v>
      </c>
      <c r="F91" s="679"/>
      <c r="G91" s="32" t="s">
        <v>485</v>
      </c>
      <c r="H91" s="736"/>
      <c r="I91" s="451"/>
      <c r="J91" s="358">
        <v>2</v>
      </c>
      <c r="K91" s="131">
        <v>780</v>
      </c>
      <c r="L91" s="128" t="str">
        <f t="shared" si="0"/>
        <v/>
      </c>
      <c r="M91" s="452" t="s">
        <v>47</v>
      </c>
      <c r="N91" s="223"/>
    </row>
    <row r="92" spans="1:15" ht="18" customHeight="1">
      <c r="B92" s="32">
        <v>7201</v>
      </c>
      <c r="C92" s="37" t="s">
        <v>206</v>
      </c>
      <c r="D92" s="37" t="s">
        <v>37</v>
      </c>
      <c r="E92" s="221">
        <v>4589750313340</v>
      </c>
      <c r="F92" s="679"/>
      <c r="G92" s="32" t="s">
        <v>209</v>
      </c>
      <c r="H92" s="736"/>
      <c r="I92" s="475"/>
      <c r="J92" s="358">
        <v>2</v>
      </c>
      <c r="K92" s="131">
        <v>780</v>
      </c>
      <c r="L92" s="128" t="str">
        <f t="shared" si="0"/>
        <v/>
      </c>
      <c r="M92" s="452" t="s">
        <v>47</v>
      </c>
      <c r="N92" s="223"/>
    </row>
    <row r="93" spans="1:15" ht="18" customHeight="1">
      <c r="B93" s="32">
        <v>7201</v>
      </c>
      <c r="C93" s="37" t="s">
        <v>624</v>
      </c>
      <c r="D93" s="37" t="s">
        <v>37</v>
      </c>
      <c r="E93" s="221">
        <v>4589750313371</v>
      </c>
      <c r="F93" s="679"/>
      <c r="G93" s="32" t="s">
        <v>521</v>
      </c>
      <c r="H93" s="736"/>
      <c r="I93" s="479"/>
      <c r="J93" s="358">
        <v>2</v>
      </c>
      <c r="K93" s="131">
        <v>780</v>
      </c>
      <c r="L93" s="128" t="str">
        <f t="shared" si="0"/>
        <v/>
      </c>
      <c r="M93" s="129" t="s">
        <v>47</v>
      </c>
      <c r="N93" s="223"/>
    </row>
    <row r="94" spans="1:15" ht="18" customHeight="1">
      <c r="B94" s="22">
        <v>7201</v>
      </c>
      <c r="C94" s="20" t="s">
        <v>100</v>
      </c>
      <c r="D94" s="20" t="s">
        <v>37</v>
      </c>
      <c r="E94" s="167">
        <v>4589750313333</v>
      </c>
      <c r="F94" s="679"/>
      <c r="G94" s="6" t="s">
        <v>105</v>
      </c>
      <c r="H94" s="736"/>
      <c r="I94" s="480"/>
      <c r="J94" s="358">
        <v>2</v>
      </c>
      <c r="K94" s="196">
        <v>780</v>
      </c>
      <c r="L94" s="198" t="str">
        <f t="shared" si="0"/>
        <v/>
      </c>
      <c r="M94" s="129" t="s">
        <v>47</v>
      </c>
      <c r="N94" s="223"/>
    </row>
    <row r="95" spans="1:15" ht="18" customHeight="1">
      <c r="B95" s="100">
        <v>7201</v>
      </c>
      <c r="C95" s="41" t="s">
        <v>172</v>
      </c>
      <c r="D95" s="41" t="s">
        <v>37</v>
      </c>
      <c r="E95" s="186">
        <v>4589750313357</v>
      </c>
      <c r="F95" s="679"/>
      <c r="G95" s="100" t="s">
        <v>174</v>
      </c>
      <c r="H95" s="737"/>
      <c r="I95" s="453"/>
      <c r="J95" s="309">
        <v>2</v>
      </c>
      <c r="K95" s="84">
        <v>780</v>
      </c>
      <c r="L95" s="148" t="str">
        <f t="shared" si="0"/>
        <v/>
      </c>
      <c r="M95" s="80" t="s">
        <v>47</v>
      </c>
      <c r="N95" s="88"/>
    </row>
    <row r="96" spans="1:15" ht="18" customHeight="1">
      <c r="A96" s="8"/>
      <c r="B96" s="21">
        <v>7404</v>
      </c>
      <c r="C96" s="25" t="s">
        <v>35</v>
      </c>
      <c r="D96" s="25" t="s">
        <v>37</v>
      </c>
      <c r="E96" s="27" t="s">
        <v>1350</v>
      </c>
      <c r="F96" s="678" t="s">
        <v>1565</v>
      </c>
      <c r="G96" s="29" t="s">
        <v>1351</v>
      </c>
      <c r="H96" s="735" t="s">
        <v>1544</v>
      </c>
      <c r="I96" s="150"/>
      <c r="J96" s="360">
        <v>2</v>
      </c>
      <c r="K96" s="91">
        <v>1300</v>
      </c>
      <c r="L96" s="198" t="str">
        <f t="shared" si="0"/>
        <v/>
      </c>
      <c r="M96" s="212" t="s">
        <v>47</v>
      </c>
      <c r="N96" s="79"/>
      <c r="O96" s="31"/>
    </row>
    <row r="97" spans="1:15" ht="18" customHeight="1">
      <c r="A97" s="8"/>
      <c r="B97" s="64">
        <v>7404</v>
      </c>
      <c r="C97" s="26" t="s">
        <v>624</v>
      </c>
      <c r="D97" s="26" t="s">
        <v>37</v>
      </c>
      <c r="E97" s="37" t="s">
        <v>1354</v>
      </c>
      <c r="F97" s="679"/>
      <c r="G97" s="18" t="s">
        <v>1355</v>
      </c>
      <c r="H97" s="736"/>
      <c r="I97" s="32"/>
      <c r="J97" s="424">
        <v>2</v>
      </c>
      <c r="K97" s="102">
        <v>1300</v>
      </c>
      <c r="L97" s="174" t="str">
        <f t="shared" si="0"/>
        <v/>
      </c>
      <c r="M97" s="129" t="s">
        <v>47</v>
      </c>
      <c r="N97" s="118"/>
      <c r="O97" s="31"/>
    </row>
    <row r="98" spans="1:15" ht="18" customHeight="1">
      <c r="A98" s="8"/>
      <c r="B98" s="38">
        <v>7404</v>
      </c>
      <c r="C98" s="40" t="s">
        <v>172</v>
      </c>
      <c r="D98" s="40" t="s">
        <v>37</v>
      </c>
      <c r="E98" s="37" t="s">
        <v>1357</v>
      </c>
      <c r="F98" s="679"/>
      <c r="G98" s="36" t="s">
        <v>1359</v>
      </c>
      <c r="H98" s="737"/>
      <c r="I98" s="299"/>
      <c r="J98" s="309">
        <v>2</v>
      </c>
      <c r="K98" s="84">
        <v>1300</v>
      </c>
      <c r="L98" s="86" t="str">
        <f t="shared" si="0"/>
        <v/>
      </c>
      <c r="M98" s="139" t="s">
        <v>47</v>
      </c>
      <c r="N98" s="224"/>
    </row>
    <row r="99" spans="1:15" ht="18" customHeight="1">
      <c r="B99" s="64">
        <v>7301</v>
      </c>
      <c r="C99" s="25" t="s">
        <v>1361</v>
      </c>
      <c r="D99" s="25" t="s">
        <v>37</v>
      </c>
      <c r="E99" s="25" t="s">
        <v>1362</v>
      </c>
      <c r="F99" s="722" t="s">
        <v>1566</v>
      </c>
      <c r="G99" s="21">
        <v>0</v>
      </c>
      <c r="H99" s="735" t="s">
        <v>1544</v>
      </c>
      <c r="I99" s="348"/>
      <c r="J99" s="424">
        <v>2</v>
      </c>
      <c r="K99" s="102">
        <v>580</v>
      </c>
      <c r="L99" s="75" t="str">
        <f t="shared" si="0"/>
        <v/>
      </c>
      <c r="M99" s="121" t="s">
        <v>47</v>
      </c>
      <c r="N99" s="79"/>
    </row>
    <row r="100" spans="1:15" ht="18" customHeight="1">
      <c r="B100" s="32">
        <v>7301</v>
      </c>
      <c r="C100" s="26" t="s">
        <v>1365</v>
      </c>
      <c r="D100" s="37" t="s">
        <v>37</v>
      </c>
      <c r="E100" s="26" t="s">
        <v>1366</v>
      </c>
      <c r="F100" s="712"/>
      <c r="G100" s="32">
        <v>1</v>
      </c>
      <c r="H100" s="736"/>
      <c r="I100" s="32"/>
      <c r="J100" s="358">
        <v>2</v>
      </c>
      <c r="K100" s="113">
        <v>580</v>
      </c>
      <c r="L100" s="128" t="str">
        <f t="shared" si="0"/>
        <v/>
      </c>
      <c r="M100" s="199" t="s">
        <v>47</v>
      </c>
      <c r="N100" s="223"/>
    </row>
    <row r="101" spans="1:15" ht="18" customHeight="1">
      <c r="B101" s="32">
        <v>7301</v>
      </c>
      <c r="C101" s="37" t="s">
        <v>1368</v>
      </c>
      <c r="D101" s="20" t="s">
        <v>37</v>
      </c>
      <c r="E101" s="41" t="s">
        <v>1369</v>
      </c>
      <c r="F101" s="712"/>
      <c r="G101" s="32">
        <v>2</v>
      </c>
      <c r="H101" s="736"/>
      <c r="I101" s="32"/>
      <c r="J101" s="358">
        <v>2</v>
      </c>
      <c r="K101" s="102">
        <v>580</v>
      </c>
      <c r="L101" s="188" t="str">
        <f t="shared" si="0"/>
        <v/>
      </c>
      <c r="M101" s="199" t="s">
        <v>47</v>
      </c>
      <c r="N101" s="223"/>
    </row>
    <row r="102" spans="1:15" ht="18" customHeight="1">
      <c r="B102" s="64">
        <v>7301</v>
      </c>
      <c r="C102" s="37" t="s">
        <v>1371</v>
      </c>
      <c r="D102" s="37" t="s">
        <v>37</v>
      </c>
      <c r="E102" s="41" t="s">
        <v>1372</v>
      </c>
      <c r="F102" s="712"/>
      <c r="G102" s="32">
        <v>3</v>
      </c>
      <c r="H102" s="736"/>
      <c r="I102" s="296"/>
      <c r="J102" s="358">
        <v>2</v>
      </c>
      <c r="K102" s="113">
        <v>580</v>
      </c>
      <c r="L102" s="128" t="str">
        <f t="shared" si="0"/>
        <v/>
      </c>
      <c r="M102" s="212" t="s">
        <v>47</v>
      </c>
      <c r="N102" s="223"/>
    </row>
    <row r="103" spans="1:15" ht="18" customHeight="1">
      <c r="B103" s="32">
        <v>7301</v>
      </c>
      <c r="C103" s="37" t="s">
        <v>1376</v>
      </c>
      <c r="D103" s="37" t="s">
        <v>37</v>
      </c>
      <c r="E103" s="41" t="s">
        <v>1377</v>
      </c>
      <c r="F103" s="712"/>
      <c r="G103" s="32">
        <v>4</v>
      </c>
      <c r="H103" s="736"/>
      <c r="I103" s="296"/>
      <c r="J103" s="358">
        <v>2</v>
      </c>
      <c r="K103" s="113">
        <v>580</v>
      </c>
      <c r="L103" s="198" t="str">
        <f t="shared" si="0"/>
        <v/>
      </c>
      <c r="M103" s="129" t="s">
        <v>47</v>
      </c>
      <c r="N103" s="223"/>
    </row>
    <row r="104" spans="1:15" ht="18" customHeight="1">
      <c r="B104" s="32">
        <v>7301</v>
      </c>
      <c r="C104" s="37" t="s">
        <v>1379</v>
      </c>
      <c r="D104" s="37" t="s">
        <v>37</v>
      </c>
      <c r="E104" s="37" t="s">
        <v>1380</v>
      </c>
      <c r="F104" s="712"/>
      <c r="G104" s="32">
        <v>5</v>
      </c>
      <c r="H104" s="736"/>
      <c r="I104" s="32"/>
      <c r="J104" s="358">
        <v>2</v>
      </c>
      <c r="K104" s="102">
        <v>580</v>
      </c>
      <c r="L104" s="174" t="str">
        <f t="shared" si="0"/>
        <v/>
      </c>
      <c r="M104" s="129" t="s">
        <v>47</v>
      </c>
      <c r="N104" s="223"/>
    </row>
    <row r="105" spans="1:15" ht="18" customHeight="1">
      <c r="B105" s="32">
        <v>7301</v>
      </c>
      <c r="C105" s="37" t="s">
        <v>1382</v>
      </c>
      <c r="D105" s="37" t="s">
        <v>37</v>
      </c>
      <c r="E105" s="26" t="s">
        <v>1384</v>
      </c>
      <c r="F105" s="712"/>
      <c r="G105" s="32">
        <v>6</v>
      </c>
      <c r="H105" s="736"/>
      <c r="I105" s="124"/>
      <c r="J105" s="358">
        <v>2</v>
      </c>
      <c r="K105" s="137">
        <v>580</v>
      </c>
      <c r="L105" s="188" t="str">
        <f t="shared" si="0"/>
        <v/>
      </c>
      <c r="M105" s="129" t="s">
        <v>47</v>
      </c>
      <c r="N105" s="223"/>
    </row>
    <row r="106" spans="1:15" ht="18" customHeight="1">
      <c r="B106" s="32">
        <v>7301</v>
      </c>
      <c r="C106" s="37" t="s">
        <v>1386</v>
      </c>
      <c r="D106" s="37" t="s">
        <v>37</v>
      </c>
      <c r="E106" s="41" t="s">
        <v>1387</v>
      </c>
      <c r="F106" s="712"/>
      <c r="G106" s="64">
        <v>7</v>
      </c>
      <c r="H106" s="736"/>
      <c r="I106" s="296"/>
      <c r="J106" s="358">
        <v>2</v>
      </c>
      <c r="K106" s="137">
        <v>580</v>
      </c>
      <c r="L106" s="188" t="str">
        <f t="shared" si="0"/>
        <v/>
      </c>
      <c r="M106" s="129" t="s">
        <v>47</v>
      </c>
      <c r="N106" s="223"/>
    </row>
    <row r="107" spans="1:15" ht="18" customHeight="1">
      <c r="B107" s="32">
        <v>7301</v>
      </c>
      <c r="C107" s="37" t="s">
        <v>1389</v>
      </c>
      <c r="D107" s="37" t="s">
        <v>37</v>
      </c>
      <c r="E107" s="37" t="s">
        <v>1390</v>
      </c>
      <c r="F107" s="712"/>
      <c r="G107" s="32">
        <v>8</v>
      </c>
      <c r="H107" s="736"/>
      <c r="I107" s="124"/>
      <c r="J107" s="358">
        <v>2</v>
      </c>
      <c r="K107" s="137">
        <v>580</v>
      </c>
      <c r="L107" s="128" t="str">
        <f t="shared" si="0"/>
        <v/>
      </c>
      <c r="M107" s="129" t="s">
        <v>47</v>
      </c>
      <c r="N107" s="223"/>
    </row>
    <row r="108" spans="1:15" ht="18" customHeight="1">
      <c r="B108" s="38">
        <v>7301</v>
      </c>
      <c r="C108" s="141" t="s">
        <v>1392</v>
      </c>
      <c r="D108" s="141" t="s">
        <v>37</v>
      </c>
      <c r="E108" s="141" t="s">
        <v>1393</v>
      </c>
      <c r="F108" s="726"/>
      <c r="G108" s="74">
        <v>9</v>
      </c>
      <c r="H108" s="737"/>
      <c r="I108" s="299"/>
      <c r="J108" s="309">
        <v>2</v>
      </c>
      <c r="K108" s="84">
        <v>580</v>
      </c>
      <c r="L108" s="86" t="str">
        <f t="shared" si="0"/>
        <v/>
      </c>
      <c r="M108" s="139" t="s">
        <v>47</v>
      </c>
      <c r="N108" s="88"/>
    </row>
    <row r="109" spans="1:15" ht="18" customHeight="1">
      <c r="B109" s="194">
        <v>6402</v>
      </c>
      <c r="C109" s="207" t="s">
        <v>36</v>
      </c>
      <c r="D109" s="207" t="s">
        <v>37</v>
      </c>
      <c r="E109" s="430">
        <v>4589750329280</v>
      </c>
      <c r="F109" s="431" t="s">
        <v>1567</v>
      </c>
      <c r="G109" s="432" t="s">
        <v>1125</v>
      </c>
      <c r="H109" s="542"/>
      <c r="I109" s="433"/>
      <c r="J109" s="194">
        <v>1</v>
      </c>
      <c r="K109" s="460">
        <v>3300</v>
      </c>
      <c r="L109" s="200" t="str">
        <f t="shared" si="0"/>
        <v/>
      </c>
      <c r="M109" s="80" t="s">
        <v>47</v>
      </c>
      <c r="N109" s="88"/>
    </row>
    <row r="110" spans="1:15" ht="18" customHeight="1">
      <c r="B110" s="74">
        <v>8306</v>
      </c>
      <c r="C110" s="207" t="s">
        <v>36</v>
      </c>
      <c r="D110" s="207" t="s">
        <v>37</v>
      </c>
      <c r="E110" s="177">
        <v>4589750321529</v>
      </c>
      <c r="F110" s="558" t="s">
        <v>1398</v>
      </c>
      <c r="G110" s="194" t="s">
        <v>1125</v>
      </c>
      <c r="H110" s="555"/>
      <c r="I110" s="487"/>
      <c r="J110" s="194">
        <v>1</v>
      </c>
      <c r="K110" s="489">
        <v>1400</v>
      </c>
      <c r="L110" s="200" t="str">
        <f t="shared" si="0"/>
        <v/>
      </c>
      <c r="M110" s="436" t="s">
        <v>47</v>
      </c>
      <c r="N110" s="343"/>
    </row>
    <row r="111" spans="1:15" ht="18" customHeight="1">
      <c r="B111" s="64">
        <v>8103</v>
      </c>
      <c r="C111" s="26" t="s">
        <v>36</v>
      </c>
      <c r="D111" s="26" t="s">
        <v>37</v>
      </c>
      <c r="E111" s="415">
        <v>4589750297732</v>
      </c>
      <c r="F111" s="193" t="s">
        <v>1401</v>
      </c>
      <c r="G111" s="64" t="s">
        <v>1125</v>
      </c>
      <c r="H111" s="556"/>
      <c r="I111" s="348"/>
      <c r="J111" s="64">
        <v>1</v>
      </c>
      <c r="K111" s="489">
        <v>800</v>
      </c>
      <c r="L111" s="174" t="str">
        <f t="shared" si="0"/>
        <v/>
      </c>
      <c r="M111" s="212" t="s">
        <v>47</v>
      </c>
      <c r="N111" s="490"/>
    </row>
    <row r="112" spans="1:15" ht="18" customHeight="1">
      <c r="B112" s="150">
        <v>8104</v>
      </c>
      <c r="C112" s="207" t="s">
        <v>36</v>
      </c>
      <c r="D112" s="27" t="s">
        <v>37</v>
      </c>
      <c r="E112" s="430">
        <v>4589750297749</v>
      </c>
      <c r="F112" s="28" t="s">
        <v>1404</v>
      </c>
      <c r="G112" s="150" t="s">
        <v>1125</v>
      </c>
      <c r="H112" s="542"/>
      <c r="I112" s="90"/>
      <c r="J112" s="150">
        <v>1</v>
      </c>
      <c r="K112" s="489">
        <v>500</v>
      </c>
      <c r="L112" s="200" t="str">
        <f t="shared" si="0"/>
        <v/>
      </c>
      <c r="M112" s="491" t="s">
        <v>47</v>
      </c>
      <c r="N112" s="203"/>
    </row>
    <row r="113" spans="1:26" ht="18" customHeight="1">
      <c r="B113" s="194">
        <v>8105</v>
      </c>
      <c r="C113" s="207" t="s">
        <v>36</v>
      </c>
      <c r="D113" s="207" t="s">
        <v>37</v>
      </c>
      <c r="E113" s="430">
        <v>4589750297756</v>
      </c>
      <c r="F113" s="193" t="s">
        <v>1406</v>
      </c>
      <c r="G113" s="194" t="s">
        <v>1125</v>
      </c>
      <c r="H113" s="542"/>
      <c r="I113" s="433"/>
      <c r="J113" s="194">
        <v>1</v>
      </c>
      <c r="K113" s="460">
        <v>500</v>
      </c>
      <c r="L113" s="200" t="str">
        <f t="shared" si="0"/>
        <v/>
      </c>
      <c r="M113" s="436" t="s">
        <v>47</v>
      </c>
      <c r="N113" s="203"/>
    </row>
    <row r="114" spans="1:26" ht="27" customHeight="1">
      <c r="B114" s="11"/>
      <c r="C114" s="11"/>
      <c r="D114" s="11"/>
      <c r="E114" s="11"/>
      <c r="F114" s="1"/>
      <c r="G114" s="19"/>
      <c r="H114" s="11"/>
      <c r="I114" s="1"/>
      <c r="J114" s="11"/>
      <c r="K114" s="428"/>
      <c r="L114" s="428"/>
      <c r="M114" s="492"/>
      <c r="N114" s="213">
        <f>SUM(N7:N113)</f>
        <v>0</v>
      </c>
      <c r="O114" s="428"/>
      <c r="P114" s="428"/>
      <c r="Q114" s="428"/>
    </row>
    <row r="115" spans="1:26" ht="15.75" customHeight="1">
      <c r="A115" s="1"/>
      <c r="B115" s="8" t="s">
        <v>255</v>
      </c>
      <c r="E115" s="1"/>
      <c r="F115" s="1"/>
      <c r="G115" s="82"/>
      <c r="H115" s="215"/>
      <c r="I115" s="1"/>
      <c r="J115" s="1"/>
      <c r="K115" s="216"/>
      <c r="L115" s="216"/>
      <c r="M115" s="217"/>
      <c r="N115" s="8"/>
      <c r="O115" s="1"/>
      <c r="P115" s="1"/>
      <c r="Q115" s="1"/>
      <c r="R115" s="1"/>
      <c r="S115" s="1"/>
      <c r="T115" s="1"/>
      <c r="U115" s="1"/>
      <c r="V115" s="1"/>
      <c r="W115" s="1"/>
      <c r="X115" s="1"/>
      <c r="Y115" s="1"/>
      <c r="Z115" s="1"/>
    </row>
    <row r="116" spans="1:26" ht="15.75" customHeight="1">
      <c r="A116" s="1"/>
      <c r="B116" s="685"/>
      <c r="C116" s="686"/>
      <c r="D116" s="686"/>
      <c r="E116" s="686"/>
      <c r="F116" s="686"/>
      <c r="G116" s="686"/>
      <c r="H116" s="686"/>
      <c r="I116" s="686"/>
      <c r="J116" s="686"/>
      <c r="K116" s="686"/>
      <c r="L116" s="686"/>
      <c r="M116" s="686"/>
      <c r="N116" s="687"/>
      <c r="O116" s="1"/>
      <c r="P116" s="1"/>
      <c r="Q116" s="1"/>
      <c r="R116" s="1"/>
      <c r="S116" s="1"/>
      <c r="T116" s="1"/>
      <c r="U116" s="1"/>
      <c r="V116" s="1"/>
      <c r="W116" s="1"/>
      <c r="X116" s="1"/>
      <c r="Y116" s="1"/>
      <c r="Z116" s="1"/>
    </row>
    <row r="117" spans="1:26" ht="15.75" customHeight="1">
      <c r="A117" s="1"/>
      <c r="B117" s="688"/>
      <c r="C117" s="689"/>
      <c r="D117" s="689"/>
      <c r="E117" s="689"/>
      <c r="F117" s="689"/>
      <c r="G117" s="689"/>
      <c r="H117" s="689"/>
      <c r="I117" s="689"/>
      <c r="J117" s="689"/>
      <c r="K117" s="689"/>
      <c r="L117" s="689"/>
      <c r="M117" s="689"/>
      <c r="N117" s="690"/>
      <c r="O117" s="1"/>
      <c r="P117" s="1"/>
      <c r="Q117" s="1"/>
      <c r="R117" s="1"/>
      <c r="S117" s="1"/>
      <c r="T117" s="1"/>
      <c r="U117" s="1"/>
      <c r="V117" s="1"/>
      <c r="W117" s="1"/>
      <c r="X117" s="1"/>
      <c r="Y117" s="1"/>
      <c r="Z117" s="1"/>
    </row>
    <row r="118" spans="1:26" ht="15.75" customHeight="1">
      <c r="A118" s="1"/>
      <c r="B118" s="691"/>
      <c r="C118" s="692"/>
      <c r="D118" s="692"/>
      <c r="E118" s="692"/>
      <c r="F118" s="692"/>
      <c r="G118" s="692"/>
      <c r="H118" s="692"/>
      <c r="I118" s="692"/>
      <c r="J118" s="692"/>
      <c r="K118" s="692"/>
      <c r="L118" s="692"/>
      <c r="M118" s="692"/>
      <c r="N118" s="693"/>
      <c r="O118" s="1"/>
      <c r="P118" s="1"/>
      <c r="Q118" s="1"/>
      <c r="R118" s="1"/>
      <c r="S118" s="1"/>
      <c r="T118" s="1"/>
      <c r="U118" s="1"/>
      <c r="V118" s="1"/>
      <c r="W118" s="1"/>
      <c r="X118" s="1"/>
      <c r="Y118" s="1"/>
      <c r="Z118" s="1"/>
    </row>
    <row r="119" spans="1:26" ht="11.25" customHeight="1">
      <c r="A119" s="1"/>
      <c r="B119" s="8"/>
      <c r="E119" s="1"/>
      <c r="F119" s="1"/>
      <c r="G119" s="1"/>
      <c r="H119" s="215"/>
      <c r="I119" s="1"/>
      <c r="J119" s="1"/>
      <c r="K119" s="216"/>
      <c r="L119" s="216"/>
      <c r="M119" s="217"/>
      <c r="N119" s="8"/>
      <c r="O119" s="1"/>
      <c r="P119" s="1"/>
      <c r="Q119" s="1"/>
      <c r="R119" s="1"/>
      <c r="S119" s="1"/>
      <c r="T119" s="1"/>
      <c r="U119" s="1"/>
      <c r="V119" s="1"/>
      <c r="W119" s="1"/>
      <c r="X119" s="1"/>
      <c r="Y119" s="1"/>
      <c r="Z119" s="1"/>
    </row>
    <row r="120" spans="1:26" ht="15.75" customHeight="1">
      <c r="A120" s="1"/>
      <c r="B120" s="82" t="s">
        <v>1416</v>
      </c>
      <c r="C120" s="82"/>
      <c r="D120" s="82"/>
      <c r="E120" s="82"/>
      <c r="F120" s="82"/>
      <c r="G120" s="82"/>
      <c r="H120" s="82"/>
      <c r="I120" s="82"/>
      <c r="J120" s="82"/>
      <c r="K120" s="216"/>
      <c r="L120" s="216"/>
      <c r="M120" s="217"/>
      <c r="N120" s="8"/>
      <c r="O120" s="1"/>
      <c r="P120" s="1"/>
    </row>
    <row r="121" spans="1:26" ht="15.75" customHeight="1">
      <c r="A121" s="1"/>
      <c r="B121" s="82" t="s">
        <v>274</v>
      </c>
      <c r="C121" s="82"/>
      <c r="D121" s="82"/>
      <c r="E121" s="82"/>
      <c r="F121" s="82"/>
      <c r="G121" s="82"/>
      <c r="H121" s="82"/>
      <c r="I121" s="82"/>
      <c r="J121" s="82"/>
      <c r="K121" s="216"/>
      <c r="L121" s="216"/>
      <c r="M121" s="217"/>
      <c r="N121" s="8"/>
      <c r="O121" s="1"/>
      <c r="P121" s="1"/>
    </row>
    <row r="122" spans="1:26" ht="15.75" customHeight="1">
      <c r="A122" s="1"/>
      <c r="B122" s="82" t="s">
        <v>277</v>
      </c>
      <c r="C122" s="82"/>
      <c r="D122" s="82"/>
      <c r="E122" s="82"/>
      <c r="F122" s="82"/>
      <c r="G122" s="82"/>
      <c r="H122" s="82"/>
      <c r="I122" s="82"/>
      <c r="J122" s="82"/>
      <c r="K122" s="216"/>
      <c r="L122" s="216"/>
      <c r="M122" s="217"/>
      <c r="N122" s="8"/>
      <c r="O122" s="1"/>
      <c r="P122" s="1"/>
    </row>
    <row r="123" spans="1:26" ht="15.75" customHeight="1">
      <c r="A123" s="1"/>
      <c r="B123" s="1"/>
      <c r="C123" s="214"/>
      <c r="D123" s="214"/>
      <c r="E123" s="1"/>
      <c r="F123" s="1"/>
      <c r="G123" s="1"/>
      <c r="H123" s="215"/>
      <c r="I123" s="1"/>
      <c r="J123" s="1"/>
      <c r="K123" s="216"/>
      <c r="L123" s="216"/>
      <c r="M123" s="217"/>
      <c r="N123" s="8"/>
      <c r="O123" s="1"/>
      <c r="P123" s="1"/>
    </row>
    <row r="124" spans="1:26" ht="15.75" customHeight="1">
      <c r="A124" s="1"/>
      <c r="D124" s="227" t="s">
        <v>285</v>
      </c>
      <c r="E124" s="11"/>
      <c r="F124" s="11"/>
      <c r="J124" s="11"/>
      <c r="M124" s="209"/>
      <c r="N124" s="8"/>
      <c r="O124" s="1"/>
      <c r="P124" s="1"/>
    </row>
    <row r="125" spans="1:26" ht="15.75" customHeight="1">
      <c r="A125" s="1"/>
      <c r="D125" s="228" t="s">
        <v>287</v>
      </c>
      <c r="E125" s="229"/>
      <c r="F125" s="229"/>
      <c r="H125" s="230" t="s">
        <v>290</v>
      </c>
      <c r="I125" s="232"/>
      <c r="J125" s="229"/>
      <c r="M125" s="209"/>
      <c r="N125" s="8"/>
      <c r="O125" s="1"/>
      <c r="P125" s="1"/>
    </row>
    <row r="126" spans="1:26" ht="15.75" customHeight="1">
      <c r="A126" s="1"/>
      <c r="D126" s="82"/>
      <c r="E126" s="11"/>
      <c r="F126" s="11"/>
      <c r="G126" s="11"/>
      <c r="H126" s="11"/>
      <c r="I126" s="216"/>
      <c r="J126" s="1"/>
      <c r="K126" s="1"/>
      <c r="L126" s="1"/>
      <c r="M126" s="3"/>
      <c r="N126" s="1"/>
      <c r="O126" s="1"/>
    </row>
    <row r="127" spans="1:26" ht="15.75" customHeight="1">
      <c r="A127" s="1"/>
      <c r="D127" s="233"/>
      <c r="E127" s="11"/>
      <c r="F127" s="234" t="s">
        <v>297</v>
      </c>
      <c r="G127" s="11"/>
      <c r="H127" s="11"/>
      <c r="I127" s="216"/>
      <c r="J127" s="1"/>
      <c r="K127" s="1"/>
      <c r="L127" s="1"/>
      <c r="M127" s="3"/>
      <c r="N127" s="1"/>
      <c r="O127" s="1"/>
    </row>
    <row r="128" spans="1:26" ht="13.5" customHeight="1">
      <c r="B128" s="206"/>
      <c r="E128" s="11"/>
      <c r="F128" s="1"/>
      <c r="I128" s="1"/>
      <c r="J128" s="206"/>
      <c r="K128" s="428"/>
      <c r="L128" s="428"/>
      <c r="M128" s="492"/>
    </row>
    <row r="129" spans="2:13" ht="13.5" customHeight="1">
      <c r="B129" s="206"/>
      <c r="E129" s="11"/>
      <c r="F129" s="1"/>
      <c r="I129" s="1"/>
      <c r="J129" s="206"/>
      <c r="K129" s="428"/>
      <c r="L129" s="428"/>
      <c r="M129" s="492"/>
    </row>
    <row r="130" spans="2:13" ht="13.5" customHeight="1">
      <c r="B130" s="206"/>
      <c r="E130" s="11"/>
      <c r="F130" s="1"/>
      <c r="I130" s="1"/>
      <c r="J130" s="206"/>
      <c r="K130" s="428"/>
      <c r="L130" s="428"/>
      <c r="M130" s="492"/>
    </row>
    <row r="131" spans="2:13" ht="13.5" customHeight="1">
      <c r="B131" s="206"/>
      <c r="E131" s="11"/>
      <c r="F131" s="1"/>
      <c r="I131" s="1"/>
      <c r="J131" s="206"/>
      <c r="K131" s="428"/>
      <c r="L131" s="428"/>
      <c r="M131" s="492"/>
    </row>
    <row r="132" spans="2:13" ht="13.5" customHeight="1">
      <c r="B132" s="206"/>
      <c r="E132" s="11"/>
      <c r="F132" s="1"/>
      <c r="I132" s="1"/>
      <c r="J132" s="206"/>
      <c r="K132" s="428"/>
      <c r="L132" s="428"/>
      <c r="M132" s="492"/>
    </row>
    <row r="133" spans="2:13" ht="13.5" customHeight="1">
      <c r="B133" s="206"/>
      <c r="E133" s="11"/>
      <c r="F133" s="1"/>
      <c r="I133" s="1"/>
      <c r="J133" s="206"/>
      <c r="K133" s="428"/>
      <c r="L133" s="428"/>
      <c r="M133" s="492"/>
    </row>
    <row r="134" spans="2:13" ht="13.5" customHeight="1">
      <c r="B134" s="206"/>
      <c r="E134" s="11"/>
      <c r="F134" s="1"/>
      <c r="I134" s="1"/>
      <c r="J134" s="206"/>
      <c r="K134" s="428"/>
      <c r="L134" s="428"/>
      <c r="M134" s="492"/>
    </row>
    <row r="135" spans="2:13" ht="13.5" customHeight="1">
      <c r="B135" s="206"/>
      <c r="E135" s="11"/>
      <c r="F135" s="1"/>
      <c r="I135" s="1"/>
      <c r="J135" s="206"/>
      <c r="K135" s="428"/>
      <c r="L135" s="428"/>
      <c r="M135" s="492"/>
    </row>
    <row r="136" spans="2:13" ht="13.5" customHeight="1">
      <c r="B136" s="206"/>
      <c r="E136" s="11"/>
      <c r="F136" s="1"/>
      <c r="I136" s="1"/>
      <c r="J136" s="206"/>
      <c r="K136" s="428"/>
      <c r="L136" s="428"/>
      <c r="M136" s="492"/>
    </row>
    <row r="137" spans="2:13" ht="13.5" customHeight="1">
      <c r="B137" s="206"/>
      <c r="E137" s="11"/>
      <c r="F137" s="1"/>
      <c r="I137" s="1"/>
      <c r="J137" s="206"/>
      <c r="K137" s="428"/>
      <c r="L137" s="428"/>
      <c r="M137" s="492"/>
    </row>
    <row r="138" spans="2:13" ht="13.5" customHeight="1">
      <c r="B138" s="206"/>
      <c r="E138" s="11"/>
      <c r="F138" s="1"/>
      <c r="I138" s="1"/>
      <c r="J138" s="206"/>
      <c r="K138" s="428"/>
      <c r="L138" s="428"/>
      <c r="M138" s="492"/>
    </row>
    <row r="139" spans="2:13" ht="13.5" customHeight="1">
      <c r="B139" s="206"/>
      <c r="E139" s="11"/>
      <c r="F139" s="1"/>
      <c r="I139" s="1"/>
      <c r="J139" s="206"/>
      <c r="K139" s="428"/>
      <c r="L139" s="428"/>
      <c r="M139" s="492"/>
    </row>
    <row r="140" spans="2:13" ht="13.5" customHeight="1">
      <c r="B140" s="206"/>
      <c r="E140" s="11"/>
      <c r="F140" s="1"/>
      <c r="I140" s="1"/>
      <c r="J140" s="206"/>
      <c r="K140" s="428"/>
      <c r="L140" s="428"/>
      <c r="M140" s="492"/>
    </row>
    <row r="141" spans="2:13" ht="13.5" customHeight="1">
      <c r="B141" s="206"/>
      <c r="E141" s="11"/>
      <c r="F141" s="1"/>
      <c r="I141" s="1"/>
      <c r="J141" s="206"/>
      <c r="K141" s="428"/>
      <c r="L141" s="428"/>
      <c r="M141" s="492"/>
    </row>
    <row r="142" spans="2:13" ht="13.5" customHeight="1">
      <c r="B142" s="206"/>
      <c r="E142" s="11"/>
      <c r="F142" s="1"/>
      <c r="I142" s="1"/>
      <c r="J142" s="206"/>
      <c r="K142" s="428"/>
      <c r="L142" s="428"/>
      <c r="M142" s="492"/>
    </row>
    <row r="143" spans="2:13" ht="13.5" customHeight="1">
      <c r="B143" s="206"/>
      <c r="E143" s="11"/>
      <c r="F143" s="1"/>
      <c r="I143" s="1"/>
      <c r="J143" s="206"/>
      <c r="K143" s="428"/>
      <c r="L143" s="428"/>
      <c r="M143" s="492"/>
    </row>
    <row r="144" spans="2:13" ht="13.5" customHeight="1">
      <c r="B144" s="206"/>
      <c r="E144" s="11"/>
      <c r="F144" s="1"/>
      <c r="I144" s="1"/>
      <c r="J144" s="206"/>
      <c r="K144" s="428"/>
      <c r="L144" s="428"/>
      <c r="M144" s="492"/>
    </row>
    <row r="145" spans="2:13" ht="13.5" customHeight="1">
      <c r="B145" s="206"/>
      <c r="E145" s="11"/>
      <c r="F145" s="1"/>
      <c r="I145" s="1"/>
      <c r="J145" s="206"/>
      <c r="K145" s="428"/>
      <c r="L145" s="428"/>
      <c r="M145" s="492"/>
    </row>
    <row r="146" spans="2:13" ht="13.5" customHeight="1">
      <c r="B146" s="206"/>
      <c r="E146" s="11"/>
      <c r="F146" s="1"/>
      <c r="I146" s="1"/>
      <c r="J146" s="206"/>
      <c r="K146" s="428"/>
      <c r="L146" s="428"/>
      <c r="M146" s="492"/>
    </row>
    <row r="147" spans="2:13" ht="13.5" customHeight="1">
      <c r="B147" s="206"/>
      <c r="E147" s="11"/>
      <c r="F147" s="1"/>
      <c r="I147" s="1"/>
      <c r="J147" s="206"/>
      <c r="K147" s="428"/>
      <c r="L147" s="428"/>
      <c r="M147" s="492"/>
    </row>
    <row r="148" spans="2:13" ht="13.5" customHeight="1">
      <c r="B148" s="206"/>
      <c r="E148" s="11"/>
      <c r="F148" s="1"/>
      <c r="I148" s="1"/>
      <c r="J148" s="206"/>
      <c r="K148" s="428"/>
      <c r="L148" s="428"/>
      <c r="M148" s="492"/>
    </row>
    <row r="149" spans="2:13" ht="13.5" customHeight="1">
      <c r="B149" s="206"/>
      <c r="E149" s="11"/>
      <c r="F149" s="1"/>
      <c r="I149" s="1"/>
      <c r="J149" s="206"/>
      <c r="K149" s="428"/>
      <c r="L149" s="428"/>
      <c r="M149" s="492"/>
    </row>
    <row r="150" spans="2:13" ht="13.5" customHeight="1">
      <c r="B150" s="206"/>
      <c r="E150" s="11"/>
      <c r="F150" s="1"/>
      <c r="I150" s="1"/>
      <c r="J150" s="206"/>
      <c r="K150" s="428"/>
      <c r="L150" s="428"/>
      <c r="M150" s="492"/>
    </row>
    <row r="151" spans="2:13" ht="13.5" customHeight="1">
      <c r="B151" s="206"/>
      <c r="E151" s="11"/>
      <c r="F151" s="1"/>
      <c r="I151" s="1"/>
      <c r="J151" s="206"/>
      <c r="K151" s="428"/>
      <c r="L151" s="428"/>
      <c r="M151" s="492"/>
    </row>
    <row r="152" spans="2:13" ht="13.5" customHeight="1">
      <c r="B152" s="206"/>
      <c r="E152" s="11"/>
      <c r="F152" s="1"/>
      <c r="I152" s="1"/>
      <c r="J152" s="206"/>
      <c r="K152" s="428"/>
      <c r="L152" s="428"/>
      <c r="M152" s="492"/>
    </row>
    <row r="153" spans="2:13" ht="13.5" customHeight="1">
      <c r="B153" s="206"/>
      <c r="E153" s="11"/>
      <c r="F153" s="1"/>
      <c r="I153" s="1"/>
      <c r="J153" s="206"/>
      <c r="K153" s="428"/>
      <c r="L153" s="428"/>
      <c r="M153" s="492"/>
    </row>
    <row r="154" spans="2:13" ht="13.5" customHeight="1">
      <c r="B154" s="206"/>
      <c r="E154" s="11"/>
      <c r="F154" s="1"/>
      <c r="I154" s="1"/>
      <c r="J154" s="206"/>
      <c r="K154" s="428"/>
      <c r="L154" s="428"/>
      <c r="M154" s="492"/>
    </row>
    <row r="155" spans="2:13" ht="13.5" customHeight="1">
      <c r="B155" s="206"/>
      <c r="E155" s="11"/>
      <c r="F155" s="1"/>
      <c r="I155" s="1"/>
      <c r="J155" s="206"/>
      <c r="K155" s="428"/>
      <c r="L155" s="428"/>
      <c r="M155" s="492"/>
    </row>
    <row r="156" spans="2:13" ht="13.5" customHeight="1">
      <c r="B156" s="206"/>
      <c r="E156" s="11"/>
      <c r="F156" s="1"/>
      <c r="I156" s="1"/>
      <c r="J156" s="206"/>
      <c r="K156" s="428"/>
      <c r="L156" s="428"/>
      <c r="M156" s="492"/>
    </row>
    <row r="157" spans="2:13" ht="13.5" customHeight="1">
      <c r="B157" s="206"/>
      <c r="E157" s="11"/>
      <c r="F157" s="1"/>
      <c r="I157" s="1"/>
      <c r="J157" s="206"/>
      <c r="K157" s="428"/>
      <c r="L157" s="428"/>
      <c r="M157" s="492"/>
    </row>
    <row r="158" spans="2:13" ht="13.5" customHeight="1">
      <c r="B158" s="206"/>
      <c r="E158" s="11"/>
      <c r="F158" s="1"/>
      <c r="I158" s="1"/>
      <c r="J158" s="206"/>
      <c r="K158" s="428"/>
      <c r="L158" s="428"/>
      <c r="M158" s="492"/>
    </row>
    <row r="159" spans="2:13" ht="13.5" customHeight="1">
      <c r="B159" s="206"/>
      <c r="E159" s="11"/>
      <c r="F159" s="1"/>
      <c r="I159" s="1"/>
      <c r="J159" s="206"/>
      <c r="K159" s="428"/>
      <c r="L159" s="428"/>
      <c r="M159" s="492"/>
    </row>
    <row r="160" spans="2:13" ht="13.5" customHeight="1">
      <c r="B160" s="206"/>
      <c r="E160" s="11"/>
      <c r="F160" s="1"/>
      <c r="I160" s="1"/>
      <c r="J160" s="206"/>
      <c r="K160" s="428"/>
      <c r="L160" s="428"/>
      <c r="M160" s="492"/>
    </row>
    <row r="161" spans="2:13" ht="13.5" customHeight="1">
      <c r="B161" s="206"/>
      <c r="E161" s="11"/>
      <c r="F161" s="1"/>
      <c r="I161" s="1"/>
      <c r="J161" s="206"/>
      <c r="K161" s="428"/>
      <c r="L161" s="428"/>
      <c r="M161" s="492"/>
    </row>
    <row r="162" spans="2:13" ht="13.5" customHeight="1">
      <c r="B162" s="206"/>
      <c r="E162" s="11"/>
      <c r="F162" s="1"/>
      <c r="I162" s="1"/>
      <c r="J162" s="206"/>
      <c r="K162" s="428"/>
      <c r="L162" s="428"/>
      <c r="M162" s="492"/>
    </row>
    <row r="163" spans="2:13" ht="13.5" customHeight="1">
      <c r="B163" s="206"/>
      <c r="E163" s="11"/>
      <c r="F163" s="1"/>
      <c r="I163" s="1"/>
      <c r="J163" s="206"/>
      <c r="K163" s="428"/>
      <c r="L163" s="428"/>
      <c r="M163" s="492"/>
    </row>
    <row r="164" spans="2:13" ht="13.5" customHeight="1">
      <c r="B164" s="206"/>
      <c r="E164" s="11"/>
      <c r="F164" s="1"/>
      <c r="I164" s="1"/>
      <c r="J164" s="206"/>
      <c r="K164" s="428"/>
      <c r="L164" s="428"/>
      <c r="M164" s="492"/>
    </row>
    <row r="165" spans="2:13" ht="13.5" customHeight="1">
      <c r="B165" s="206"/>
      <c r="E165" s="11"/>
      <c r="F165" s="1"/>
      <c r="I165" s="1"/>
      <c r="J165" s="206"/>
      <c r="K165" s="428"/>
      <c r="L165" s="428"/>
      <c r="M165" s="492"/>
    </row>
    <row r="166" spans="2:13" ht="13.5" customHeight="1">
      <c r="B166" s="206"/>
      <c r="E166" s="11"/>
      <c r="F166" s="1"/>
      <c r="I166" s="1"/>
      <c r="J166" s="206"/>
      <c r="K166" s="428"/>
      <c r="L166" s="428"/>
      <c r="M166" s="492"/>
    </row>
    <row r="167" spans="2:13" ht="13.5" customHeight="1">
      <c r="B167" s="206"/>
      <c r="E167" s="11"/>
      <c r="F167" s="1"/>
      <c r="I167" s="1"/>
      <c r="J167" s="206"/>
      <c r="K167" s="428"/>
      <c r="L167" s="428"/>
      <c r="M167" s="492"/>
    </row>
    <row r="168" spans="2:13" ht="13.5" customHeight="1">
      <c r="B168" s="206"/>
      <c r="E168" s="11"/>
      <c r="F168" s="1"/>
      <c r="I168" s="1"/>
      <c r="J168" s="206"/>
      <c r="K168" s="428"/>
      <c r="L168" s="428"/>
      <c r="M168" s="492"/>
    </row>
    <row r="169" spans="2:13" ht="13.5" customHeight="1">
      <c r="B169" s="206"/>
      <c r="E169" s="11"/>
      <c r="F169" s="1"/>
      <c r="I169" s="1"/>
      <c r="J169" s="206"/>
      <c r="K169" s="428"/>
      <c r="L169" s="428"/>
      <c r="M169" s="492"/>
    </row>
    <row r="170" spans="2:13" ht="13.5" customHeight="1">
      <c r="B170" s="206"/>
      <c r="E170" s="11"/>
      <c r="F170" s="1"/>
      <c r="I170" s="1"/>
      <c r="J170" s="206"/>
      <c r="K170" s="428"/>
      <c r="L170" s="428"/>
      <c r="M170" s="492"/>
    </row>
    <row r="171" spans="2:13" ht="13.5" customHeight="1">
      <c r="B171" s="206"/>
      <c r="E171" s="11"/>
      <c r="F171" s="1"/>
      <c r="I171" s="1"/>
      <c r="J171" s="206"/>
      <c r="K171" s="428"/>
      <c r="L171" s="428"/>
      <c r="M171" s="492"/>
    </row>
    <row r="172" spans="2:13" ht="13.5" customHeight="1">
      <c r="B172" s="206"/>
      <c r="E172" s="11"/>
      <c r="F172" s="1"/>
      <c r="I172" s="1"/>
      <c r="J172" s="206"/>
      <c r="K172" s="428"/>
      <c r="L172" s="428"/>
      <c r="M172" s="492"/>
    </row>
    <row r="173" spans="2:13" ht="13.5" customHeight="1">
      <c r="B173" s="206"/>
      <c r="E173" s="11"/>
      <c r="F173" s="1"/>
      <c r="I173" s="1"/>
      <c r="J173" s="206"/>
      <c r="K173" s="428"/>
      <c r="L173" s="428"/>
      <c r="M173" s="492"/>
    </row>
    <row r="174" spans="2:13" ht="13.5" customHeight="1">
      <c r="B174" s="206"/>
      <c r="E174" s="11"/>
      <c r="F174" s="1"/>
      <c r="I174" s="1"/>
      <c r="J174" s="206"/>
      <c r="K174" s="428"/>
      <c r="L174" s="428"/>
      <c r="M174" s="492"/>
    </row>
    <row r="175" spans="2:13" ht="13.5" customHeight="1">
      <c r="B175" s="206"/>
      <c r="E175" s="11"/>
      <c r="F175" s="1"/>
      <c r="I175" s="1"/>
      <c r="J175" s="206"/>
      <c r="K175" s="428"/>
      <c r="L175" s="428"/>
      <c r="M175" s="492"/>
    </row>
    <row r="176" spans="2:13" ht="13.5" customHeight="1">
      <c r="B176" s="206"/>
      <c r="E176" s="11"/>
      <c r="F176" s="1"/>
      <c r="I176" s="1"/>
      <c r="J176" s="206"/>
      <c r="K176" s="428"/>
      <c r="L176" s="428"/>
      <c r="M176" s="492"/>
    </row>
    <row r="177" spans="2:13" ht="13.5" customHeight="1">
      <c r="B177" s="206"/>
      <c r="E177" s="11"/>
      <c r="F177" s="1"/>
      <c r="I177" s="1"/>
      <c r="J177" s="206"/>
      <c r="K177" s="428"/>
      <c r="L177" s="428"/>
      <c r="M177" s="492"/>
    </row>
    <row r="178" spans="2:13" ht="13.5" customHeight="1">
      <c r="B178" s="206"/>
      <c r="E178" s="11"/>
      <c r="F178" s="1"/>
      <c r="I178" s="1"/>
      <c r="J178" s="206"/>
      <c r="K178" s="428"/>
      <c r="L178" s="428"/>
      <c r="M178" s="492"/>
    </row>
    <row r="179" spans="2:13" ht="13.5" customHeight="1">
      <c r="B179" s="206"/>
      <c r="E179" s="11"/>
      <c r="F179" s="1"/>
      <c r="I179" s="1"/>
      <c r="J179" s="206"/>
      <c r="K179" s="428"/>
      <c r="L179" s="428"/>
      <c r="M179" s="492"/>
    </row>
    <row r="180" spans="2:13" ht="13.5" customHeight="1">
      <c r="B180" s="206"/>
      <c r="E180" s="11"/>
      <c r="F180" s="1"/>
      <c r="I180" s="1"/>
      <c r="J180" s="206"/>
      <c r="K180" s="428"/>
      <c r="L180" s="428"/>
      <c r="M180" s="492"/>
    </row>
    <row r="181" spans="2:13" ht="13.5" customHeight="1">
      <c r="B181" s="206"/>
      <c r="E181" s="11"/>
      <c r="F181" s="1"/>
      <c r="I181" s="1"/>
      <c r="J181" s="206"/>
      <c r="K181" s="428"/>
      <c r="L181" s="428"/>
      <c r="M181" s="492"/>
    </row>
    <row r="182" spans="2:13" ht="13.5" customHeight="1">
      <c r="B182" s="206"/>
      <c r="E182" s="11"/>
      <c r="F182" s="1"/>
      <c r="I182" s="1"/>
      <c r="J182" s="206"/>
      <c r="K182" s="428"/>
      <c r="L182" s="428"/>
      <c r="M182" s="492"/>
    </row>
    <row r="183" spans="2:13" ht="13.5" customHeight="1">
      <c r="B183" s="206"/>
      <c r="E183" s="11"/>
      <c r="F183" s="1"/>
      <c r="I183" s="1"/>
      <c r="J183" s="206"/>
      <c r="K183" s="428"/>
      <c r="L183" s="428"/>
      <c r="M183" s="492"/>
    </row>
    <row r="184" spans="2:13" ht="13.5" customHeight="1">
      <c r="B184" s="206"/>
      <c r="E184" s="11"/>
      <c r="F184" s="1"/>
      <c r="I184" s="1"/>
      <c r="J184" s="206"/>
      <c r="K184" s="428"/>
      <c r="L184" s="428"/>
      <c r="M184" s="492"/>
    </row>
    <row r="185" spans="2:13" ht="13.5" customHeight="1">
      <c r="B185" s="206"/>
      <c r="E185" s="11"/>
      <c r="F185" s="1"/>
      <c r="I185" s="1"/>
      <c r="J185" s="206"/>
      <c r="K185" s="428"/>
      <c r="L185" s="428"/>
      <c r="M185" s="492"/>
    </row>
    <row r="186" spans="2:13" ht="13.5" customHeight="1">
      <c r="B186" s="206"/>
      <c r="E186" s="11"/>
      <c r="F186" s="1"/>
      <c r="I186" s="1"/>
      <c r="J186" s="206"/>
      <c r="K186" s="428"/>
      <c r="L186" s="428"/>
      <c r="M186" s="492"/>
    </row>
    <row r="187" spans="2:13" ht="13.5" customHeight="1">
      <c r="B187" s="206"/>
      <c r="E187" s="11"/>
      <c r="F187" s="1"/>
      <c r="I187" s="1"/>
      <c r="J187" s="206"/>
      <c r="K187" s="428"/>
      <c r="L187" s="428"/>
      <c r="M187" s="492"/>
    </row>
    <row r="188" spans="2:13" ht="13.5" customHeight="1">
      <c r="B188" s="206"/>
      <c r="E188" s="11"/>
      <c r="F188" s="1"/>
      <c r="I188" s="1"/>
      <c r="J188" s="206"/>
      <c r="K188" s="428"/>
      <c r="L188" s="428"/>
      <c r="M188" s="492"/>
    </row>
    <row r="189" spans="2:13" ht="13.5" customHeight="1">
      <c r="B189" s="206"/>
      <c r="E189" s="11"/>
      <c r="F189" s="1"/>
      <c r="I189" s="1"/>
      <c r="J189" s="206"/>
      <c r="K189" s="428"/>
      <c r="L189" s="428"/>
      <c r="M189" s="492"/>
    </row>
    <row r="190" spans="2:13" ht="13.5" customHeight="1">
      <c r="B190" s="206"/>
      <c r="E190" s="11"/>
      <c r="F190" s="1"/>
      <c r="I190" s="1"/>
      <c r="J190" s="206"/>
      <c r="K190" s="428"/>
      <c r="L190" s="428"/>
      <c r="M190" s="492"/>
    </row>
    <row r="191" spans="2:13" ht="13.5" customHeight="1">
      <c r="B191" s="206"/>
      <c r="E191" s="11"/>
      <c r="F191" s="1"/>
      <c r="I191" s="1"/>
      <c r="J191" s="206"/>
      <c r="K191" s="428"/>
      <c r="L191" s="428"/>
      <c r="M191" s="492"/>
    </row>
    <row r="192" spans="2:13" ht="13.5" customHeight="1">
      <c r="B192" s="206"/>
      <c r="E192" s="11"/>
      <c r="F192" s="1"/>
      <c r="I192" s="1"/>
      <c r="J192" s="206"/>
      <c r="K192" s="428"/>
      <c r="L192" s="428"/>
      <c r="M192" s="492"/>
    </row>
    <row r="193" spans="2:13" ht="13.5" customHeight="1">
      <c r="B193" s="206"/>
      <c r="E193" s="11"/>
      <c r="F193" s="1"/>
      <c r="I193" s="1"/>
      <c r="J193" s="206"/>
      <c r="K193" s="428"/>
      <c r="L193" s="428"/>
      <c r="M193" s="492"/>
    </row>
    <row r="194" spans="2:13" ht="13.5" customHeight="1">
      <c r="B194" s="206"/>
      <c r="E194" s="11"/>
      <c r="F194" s="1"/>
      <c r="I194" s="1"/>
      <c r="J194" s="206"/>
      <c r="K194" s="428"/>
      <c r="L194" s="428"/>
      <c r="M194" s="492"/>
    </row>
    <row r="195" spans="2:13" ht="13.5" customHeight="1">
      <c r="B195" s="206"/>
      <c r="E195" s="11"/>
      <c r="F195" s="1"/>
      <c r="I195" s="1"/>
      <c r="J195" s="206"/>
      <c r="K195" s="428"/>
      <c r="L195" s="428"/>
      <c r="M195" s="492"/>
    </row>
    <row r="196" spans="2:13" ht="13.5" customHeight="1">
      <c r="B196" s="206"/>
      <c r="E196" s="11"/>
      <c r="F196" s="1"/>
      <c r="I196" s="1"/>
      <c r="J196" s="206"/>
      <c r="K196" s="428"/>
      <c r="L196" s="428"/>
      <c r="M196" s="492"/>
    </row>
    <row r="197" spans="2:13" ht="13.5" customHeight="1">
      <c r="B197" s="206"/>
      <c r="E197" s="11"/>
      <c r="F197" s="1"/>
      <c r="I197" s="1"/>
      <c r="J197" s="206"/>
      <c r="K197" s="428"/>
      <c r="L197" s="428"/>
      <c r="M197" s="492"/>
    </row>
    <row r="198" spans="2:13" ht="13.5" customHeight="1">
      <c r="B198" s="206"/>
      <c r="E198" s="11"/>
      <c r="F198" s="1"/>
      <c r="I198" s="1"/>
      <c r="J198" s="206"/>
      <c r="K198" s="428"/>
      <c r="L198" s="428"/>
      <c r="M198" s="492"/>
    </row>
    <row r="199" spans="2:13" ht="13.5" customHeight="1">
      <c r="B199" s="206"/>
      <c r="E199" s="11"/>
      <c r="F199" s="1"/>
      <c r="I199" s="1"/>
      <c r="J199" s="206"/>
      <c r="K199" s="428"/>
      <c r="L199" s="428"/>
      <c r="M199" s="492"/>
    </row>
    <row r="200" spans="2:13" ht="13.5" customHeight="1">
      <c r="B200" s="206"/>
      <c r="E200" s="11"/>
      <c r="F200" s="1"/>
      <c r="I200" s="1"/>
      <c r="J200" s="206"/>
      <c r="K200" s="428"/>
      <c r="L200" s="428"/>
      <c r="M200" s="492"/>
    </row>
    <row r="201" spans="2:13" ht="13.5" customHeight="1">
      <c r="B201" s="206"/>
      <c r="E201" s="11"/>
      <c r="F201" s="1"/>
      <c r="I201" s="1"/>
      <c r="J201" s="206"/>
      <c r="K201" s="428"/>
      <c r="L201" s="428"/>
      <c r="M201" s="492"/>
    </row>
    <row r="202" spans="2:13" ht="13.5" customHeight="1">
      <c r="B202" s="206"/>
      <c r="E202" s="11"/>
      <c r="F202" s="1"/>
      <c r="I202" s="1"/>
      <c r="J202" s="206"/>
      <c r="K202" s="428"/>
      <c r="L202" s="428"/>
      <c r="M202" s="492"/>
    </row>
    <row r="203" spans="2:13" ht="13.5" customHeight="1">
      <c r="B203" s="206"/>
      <c r="E203" s="11"/>
      <c r="F203" s="1"/>
      <c r="I203" s="1"/>
      <c r="J203" s="206"/>
      <c r="K203" s="428"/>
      <c r="L203" s="428"/>
      <c r="M203" s="492"/>
    </row>
    <row r="204" spans="2:13" ht="13.5" customHeight="1">
      <c r="B204" s="206"/>
      <c r="E204" s="11"/>
      <c r="F204" s="1"/>
      <c r="I204" s="1"/>
      <c r="J204" s="206"/>
      <c r="K204" s="428"/>
      <c r="L204" s="428"/>
      <c r="M204" s="492"/>
    </row>
    <row r="205" spans="2:13" ht="13.5" customHeight="1">
      <c r="B205" s="206"/>
      <c r="E205" s="11"/>
      <c r="F205" s="1"/>
      <c r="I205" s="1"/>
      <c r="J205" s="206"/>
      <c r="K205" s="428"/>
      <c r="L205" s="428"/>
      <c r="M205" s="492"/>
    </row>
    <row r="206" spans="2:13" ht="13.5" customHeight="1">
      <c r="B206" s="206"/>
      <c r="E206" s="11"/>
      <c r="F206" s="1"/>
      <c r="I206" s="1"/>
      <c r="J206" s="206"/>
      <c r="K206" s="428"/>
      <c r="L206" s="428"/>
      <c r="M206" s="492"/>
    </row>
    <row r="207" spans="2:13" ht="13.5" customHeight="1">
      <c r="B207" s="206"/>
      <c r="E207" s="11"/>
      <c r="F207" s="1"/>
      <c r="I207" s="1"/>
      <c r="J207" s="206"/>
      <c r="K207" s="428"/>
      <c r="L207" s="428"/>
      <c r="M207" s="492"/>
    </row>
    <row r="208" spans="2:13" ht="13.5" customHeight="1">
      <c r="B208" s="206"/>
      <c r="E208" s="11"/>
      <c r="F208" s="1"/>
      <c r="I208" s="1"/>
      <c r="J208" s="206"/>
      <c r="K208" s="428"/>
      <c r="L208" s="428"/>
      <c r="M208" s="492"/>
    </row>
    <row r="209" spans="2:13" ht="13.5" customHeight="1">
      <c r="B209" s="206"/>
      <c r="E209" s="11"/>
      <c r="F209" s="1"/>
      <c r="I209" s="1"/>
      <c r="J209" s="206"/>
      <c r="K209" s="428"/>
      <c r="L209" s="428"/>
      <c r="M209" s="492"/>
    </row>
    <row r="210" spans="2:13" ht="13.5" customHeight="1">
      <c r="B210" s="206"/>
      <c r="E210" s="11"/>
      <c r="F210" s="1"/>
      <c r="I210" s="1"/>
      <c r="J210" s="206"/>
      <c r="K210" s="428"/>
      <c r="L210" s="428"/>
      <c r="M210" s="492"/>
    </row>
    <row r="211" spans="2:13" ht="13.5" customHeight="1">
      <c r="B211" s="206"/>
      <c r="E211" s="11"/>
      <c r="F211" s="1"/>
      <c r="I211" s="1"/>
      <c r="J211" s="206"/>
      <c r="K211" s="428"/>
      <c r="L211" s="428"/>
      <c r="M211" s="492"/>
    </row>
    <row r="212" spans="2:13" ht="13.5" customHeight="1">
      <c r="B212" s="206"/>
      <c r="E212" s="11"/>
      <c r="F212" s="1"/>
      <c r="I212" s="1"/>
      <c r="J212" s="206"/>
      <c r="K212" s="428"/>
      <c r="L212" s="428"/>
      <c r="M212" s="492"/>
    </row>
    <row r="213" spans="2:13" ht="13.5" customHeight="1">
      <c r="B213" s="206"/>
      <c r="E213" s="11"/>
      <c r="F213" s="1"/>
      <c r="I213" s="1"/>
      <c r="J213" s="206"/>
      <c r="K213" s="428"/>
      <c r="L213" s="428"/>
      <c r="M213" s="492"/>
    </row>
    <row r="214" spans="2:13" ht="13.5" customHeight="1">
      <c r="B214" s="206"/>
      <c r="E214" s="11"/>
      <c r="F214" s="1"/>
      <c r="I214" s="1"/>
      <c r="J214" s="206"/>
      <c r="K214" s="428"/>
      <c r="L214" s="428"/>
      <c r="M214" s="492"/>
    </row>
    <row r="215" spans="2:13" ht="13.5" customHeight="1">
      <c r="B215" s="206"/>
      <c r="E215" s="11"/>
      <c r="F215" s="1"/>
      <c r="I215" s="1"/>
      <c r="J215" s="206"/>
      <c r="K215" s="428"/>
      <c r="L215" s="428"/>
      <c r="M215" s="492"/>
    </row>
    <row r="216" spans="2:13" ht="13.5" customHeight="1">
      <c r="B216" s="206"/>
      <c r="E216" s="11"/>
      <c r="F216" s="1"/>
      <c r="I216" s="1"/>
      <c r="J216" s="206"/>
      <c r="K216" s="428"/>
      <c r="L216" s="428"/>
      <c r="M216" s="492"/>
    </row>
    <row r="217" spans="2:13" ht="13.5" customHeight="1">
      <c r="B217" s="206"/>
      <c r="E217" s="11"/>
      <c r="F217" s="1"/>
      <c r="I217" s="1"/>
      <c r="J217" s="206"/>
      <c r="K217" s="428"/>
      <c r="L217" s="428"/>
      <c r="M217" s="492"/>
    </row>
    <row r="218" spans="2:13" ht="13.5" customHeight="1">
      <c r="B218" s="206"/>
      <c r="E218" s="11"/>
      <c r="F218" s="1"/>
      <c r="I218" s="1"/>
      <c r="J218" s="206"/>
      <c r="K218" s="428"/>
      <c r="L218" s="428"/>
      <c r="M218" s="492"/>
    </row>
    <row r="219" spans="2:13" ht="13.5" customHeight="1">
      <c r="B219" s="206"/>
      <c r="E219" s="11"/>
      <c r="F219" s="1"/>
      <c r="I219" s="1"/>
      <c r="J219" s="206"/>
      <c r="K219" s="428"/>
      <c r="L219" s="428"/>
      <c r="M219" s="492"/>
    </row>
    <row r="220" spans="2:13" ht="13.5" customHeight="1">
      <c r="B220" s="206"/>
      <c r="E220" s="11"/>
      <c r="F220" s="1"/>
      <c r="I220" s="1"/>
      <c r="J220" s="206"/>
      <c r="K220" s="428"/>
      <c r="L220" s="428"/>
      <c r="M220" s="492"/>
    </row>
    <row r="221" spans="2:13" ht="13.5" customHeight="1">
      <c r="B221" s="206"/>
      <c r="E221" s="11"/>
      <c r="F221" s="1"/>
      <c r="I221" s="1"/>
      <c r="J221" s="206"/>
      <c r="K221" s="428"/>
      <c r="L221" s="428"/>
      <c r="M221" s="492"/>
    </row>
    <row r="222" spans="2:13" ht="13.5" customHeight="1">
      <c r="B222" s="206"/>
      <c r="E222" s="11"/>
      <c r="F222" s="1"/>
      <c r="I222" s="1"/>
      <c r="J222" s="206"/>
      <c r="K222" s="428"/>
      <c r="L222" s="428"/>
      <c r="M222" s="492"/>
    </row>
    <row r="223" spans="2:13" ht="13.5" customHeight="1">
      <c r="B223" s="206"/>
      <c r="E223" s="11"/>
      <c r="F223" s="1"/>
      <c r="I223" s="1"/>
      <c r="J223" s="206"/>
      <c r="K223" s="428"/>
      <c r="L223" s="428"/>
      <c r="M223" s="492"/>
    </row>
    <row r="224" spans="2:13" ht="13.5" customHeight="1">
      <c r="B224" s="206"/>
      <c r="E224" s="11"/>
      <c r="F224" s="1"/>
      <c r="I224" s="1"/>
      <c r="J224" s="206"/>
      <c r="K224" s="428"/>
      <c r="L224" s="428"/>
      <c r="M224" s="492"/>
    </row>
    <row r="225" spans="2:13" ht="13.5" customHeight="1">
      <c r="B225" s="206"/>
      <c r="E225" s="11"/>
      <c r="F225" s="1"/>
      <c r="I225" s="1"/>
      <c r="J225" s="206"/>
      <c r="K225" s="428"/>
      <c r="L225" s="428"/>
      <c r="M225" s="492"/>
    </row>
    <row r="226" spans="2:13" ht="13.5" customHeight="1">
      <c r="B226" s="206"/>
      <c r="E226" s="11"/>
      <c r="F226" s="1"/>
      <c r="I226" s="1"/>
      <c r="J226" s="206"/>
      <c r="K226" s="428"/>
      <c r="L226" s="428"/>
      <c r="M226" s="492"/>
    </row>
    <row r="227" spans="2:13" ht="13.5" customHeight="1">
      <c r="B227" s="206"/>
      <c r="E227" s="11"/>
      <c r="F227" s="1"/>
      <c r="I227" s="1"/>
      <c r="J227" s="206"/>
      <c r="K227" s="428"/>
      <c r="L227" s="428"/>
      <c r="M227" s="492"/>
    </row>
    <row r="228" spans="2:13" ht="13.5" customHeight="1">
      <c r="B228" s="206"/>
      <c r="E228" s="11"/>
      <c r="F228" s="1"/>
      <c r="I228" s="1"/>
      <c r="J228" s="206"/>
      <c r="K228" s="428"/>
      <c r="L228" s="428"/>
      <c r="M228" s="492"/>
    </row>
    <row r="229" spans="2:13" ht="13.5" customHeight="1">
      <c r="B229" s="206"/>
      <c r="E229" s="11"/>
      <c r="F229" s="1"/>
      <c r="I229" s="1"/>
      <c r="J229" s="206"/>
      <c r="K229" s="428"/>
      <c r="L229" s="428"/>
      <c r="M229" s="492"/>
    </row>
    <row r="230" spans="2:13" ht="13.5" customHeight="1">
      <c r="B230" s="206"/>
      <c r="E230" s="11"/>
      <c r="F230" s="1"/>
      <c r="I230" s="1"/>
      <c r="J230" s="206"/>
      <c r="K230" s="428"/>
      <c r="L230" s="428"/>
      <c r="M230" s="492"/>
    </row>
    <row r="231" spans="2:13" ht="13.5" customHeight="1">
      <c r="B231" s="206"/>
      <c r="E231" s="11"/>
      <c r="F231" s="1"/>
      <c r="I231" s="1"/>
      <c r="J231" s="206"/>
      <c r="K231" s="428"/>
      <c r="L231" s="428"/>
      <c r="M231" s="492"/>
    </row>
    <row r="232" spans="2:13" ht="13.5" customHeight="1">
      <c r="B232" s="206"/>
      <c r="E232" s="11"/>
      <c r="F232" s="1"/>
      <c r="I232" s="1"/>
      <c r="J232" s="206"/>
      <c r="K232" s="428"/>
      <c r="L232" s="428"/>
      <c r="M232" s="492"/>
    </row>
    <row r="233" spans="2:13" ht="13.5" customHeight="1">
      <c r="B233" s="206"/>
      <c r="E233" s="11"/>
      <c r="F233" s="1"/>
      <c r="I233" s="1"/>
      <c r="J233" s="206"/>
      <c r="K233" s="428"/>
      <c r="L233" s="428"/>
      <c r="M233" s="492"/>
    </row>
    <row r="234" spans="2:13" ht="13.5" customHeight="1">
      <c r="B234" s="206"/>
      <c r="E234" s="11"/>
      <c r="F234" s="1"/>
      <c r="I234" s="1"/>
      <c r="J234" s="206"/>
      <c r="K234" s="428"/>
      <c r="L234" s="428"/>
      <c r="M234" s="492"/>
    </row>
    <row r="235" spans="2:13" ht="13.5" customHeight="1">
      <c r="B235" s="206"/>
      <c r="E235" s="11"/>
      <c r="F235" s="1"/>
      <c r="I235" s="1"/>
      <c r="J235" s="206"/>
      <c r="K235" s="428"/>
      <c r="L235" s="428"/>
      <c r="M235" s="492"/>
    </row>
    <row r="236" spans="2:13" ht="13.5" customHeight="1">
      <c r="B236" s="206"/>
      <c r="E236" s="11"/>
      <c r="F236" s="1"/>
      <c r="I236" s="1"/>
      <c r="J236" s="206"/>
      <c r="K236" s="428"/>
      <c r="L236" s="428"/>
      <c r="M236" s="492"/>
    </row>
    <row r="237" spans="2:13" ht="13.5" customHeight="1">
      <c r="B237" s="206"/>
      <c r="E237" s="11"/>
      <c r="F237" s="1"/>
      <c r="I237" s="1"/>
      <c r="J237" s="206"/>
      <c r="K237" s="428"/>
      <c r="L237" s="428"/>
      <c r="M237" s="492"/>
    </row>
    <row r="238" spans="2:13" ht="13.5" customHeight="1">
      <c r="B238" s="206"/>
      <c r="E238" s="11"/>
      <c r="F238" s="1"/>
      <c r="I238" s="1"/>
      <c r="J238" s="206"/>
      <c r="K238" s="428"/>
      <c r="L238" s="428"/>
      <c r="M238" s="492"/>
    </row>
    <row r="239" spans="2:13" ht="13.5" customHeight="1">
      <c r="B239" s="206"/>
      <c r="E239" s="11"/>
      <c r="F239" s="1"/>
      <c r="I239" s="1"/>
      <c r="J239" s="206"/>
      <c r="K239" s="428"/>
      <c r="L239" s="428"/>
      <c r="M239" s="492"/>
    </row>
    <row r="240" spans="2:13" ht="13.5" customHeight="1">
      <c r="B240" s="206"/>
      <c r="E240" s="11"/>
      <c r="F240" s="1"/>
      <c r="I240" s="1"/>
      <c r="J240" s="206"/>
      <c r="K240" s="428"/>
      <c r="L240" s="428"/>
      <c r="M240" s="492"/>
    </row>
    <row r="241" spans="2:13" ht="13.5" customHeight="1">
      <c r="B241" s="206"/>
      <c r="E241" s="11"/>
      <c r="F241" s="1"/>
      <c r="I241" s="1"/>
      <c r="J241" s="206"/>
      <c r="K241" s="428"/>
      <c r="L241" s="428"/>
      <c r="M241" s="492"/>
    </row>
    <row r="242" spans="2:13" ht="13.5" customHeight="1">
      <c r="B242" s="206"/>
      <c r="E242" s="11"/>
      <c r="F242" s="1"/>
      <c r="I242" s="1"/>
      <c r="J242" s="206"/>
      <c r="K242" s="428"/>
      <c r="L242" s="428"/>
      <c r="M242" s="492"/>
    </row>
    <row r="243" spans="2:13" ht="13.5" customHeight="1">
      <c r="B243" s="206"/>
      <c r="E243" s="11"/>
      <c r="F243" s="1"/>
      <c r="I243" s="1"/>
      <c r="J243" s="206"/>
      <c r="K243" s="428"/>
      <c r="L243" s="428"/>
      <c r="M243" s="492"/>
    </row>
    <row r="244" spans="2:13" ht="13.5" customHeight="1">
      <c r="B244" s="206"/>
      <c r="E244" s="11"/>
      <c r="F244" s="1"/>
      <c r="I244" s="1"/>
      <c r="J244" s="206"/>
      <c r="K244" s="428"/>
      <c r="L244" s="428"/>
      <c r="M244" s="492"/>
    </row>
    <row r="245" spans="2:13" ht="13.5" customHeight="1">
      <c r="B245" s="206"/>
      <c r="E245" s="11"/>
      <c r="F245" s="1"/>
      <c r="I245" s="1"/>
      <c r="J245" s="206"/>
      <c r="K245" s="428"/>
      <c r="L245" s="428"/>
      <c r="M245" s="492"/>
    </row>
    <row r="246" spans="2:13" ht="13.5" customHeight="1">
      <c r="B246" s="206"/>
      <c r="E246" s="11"/>
      <c r="F246" s="1"/>
      <c r="I246" s="1"/>
      <c r="J246" s="206"/>
      <c r="K246" s="428"/>
      <c r="L246" s="428"/>
      <c r="M246" s="492"/>
    </row>
    <row r="247" spans="2:13" ht="13.5" customHeight="1">
      <c r="B247" s="206"/>
      <c r="E247" s="11"/>
      <c r="F247" s="1"/>
      <c r="I247" s="1"/>
      <c r="J247" s="206"/>
      <c r="K247" s="428"/>
      <c r="L247" s="428"/>
      <c r="M247" s="492"/>
    </row>
    <row r="248" spans="2:13" ht="13.5" customHeight="1">
      <c r="B248" s="206"/>
      <c r="E248" s="11"/>
      <c r="F248" s="1"/>
      <c r="I248" s="1"/>
      <c r="J248" s="206"/>
      <c r="K248" s="428"/>
      <c r="L248" s="428"/>
      <c r="M248" s="492"/>
    </row>
    <row r="249" spans="2:13" ht="13.5" customHeight="1">
      <c r="B249" s="206"/>
      <c r="E249" s="11"/>
      <c r="F249" s="1"/>
      <c r="I249" s="1"/>
      <c r="J249" s="206"/>
      <c r="K249" s="428"/>
      <c r="L249" s="428"/>
      <c r="M249" s="492"/>
    </row>
    <row r="250" spans="2:13" ht="13.5" customHeight="1">
      <c r="B250" s="206"/>
      <c r="E250" s="11"/>
      <c r="F250" s="1"/>
      <c r="I250" s="1"/>
      <c r="J250" s="206"/>
      <c r="K250" s="428"/>
      <c r="L250" s="428"/>
      <c r="M250" s="492"/>
    </row>
    <row r="251" spans="2:13" ht="13.5" customHeight="1">
      <c r="B251" s="206"/>
      <c r="E251" s="11"/>
      <c r="F251" s="1"/>
      <c r="I251" s="1"/>
      <c r="J251" s="206"/>
      <c r="K251" s="428"/>
      <c r="L251" s="428"/>
      <c r="M251" s="492"/>
    </row>
    <row r="252" spans="2:13" ht="13.5" customHeight="1">
      <c r="B252" s="206"/>
      <c r="E252" s="11"/>
      <c r="F252" s="1"/>
      <c r="I252" s="1"/>
      <c r="J252" s="206"/>
      <c r="K252" s="428"/>
      <c r="L252" s="428"/>
      <c r="M252" s="492"/>
    </row>
    <row r="253" spans="2:13" ht="13.5" customHeight="1">
      <c r="B253" s="206"/>
      <c r="E253" s="11"/>
      <c r="F253" s="1"/>
      <c r="I253" s="1"/>
      <c r="J253" s="206"/>
      <c r="K253" s="428"/>
      <c r="L253" s="428"/>
      <c r="M253" s="492"/>
    </row>
    <row r="254" spans="2:13" ht="13.5" customHeight="1">
      <c r="B254" s="206"/>
      <c r="E254" s="11"/>
      <c r="F254" s="1"/>
      <c r="I254" s="1"/>
      <c r="J254" s="206"/>
      <c r="K254" s="428"/>
      <c r="L254" s="428"/>
      <c r="M254" s="492"/>
    </row>
    <row r="255" spans="2:13" ht="13.5" customHeight="1">
      <c r="B255" s="206"/>
      <c r="E255" s="11"/>
      <c r="F255" s="1"/>
      <c r="I255" s="1"/>
      <c r="J255" s="206"/>
      <c r="K255" s="428"/>
      <c r="L255" s="428"/>
      <c r="M255" s="492"/>
    </row>
    <row r="256" spans="2:13" ht="13.5" customHeight="1">
      <c r="B256" s="206"/>
      <c r="E256" s="11"/>
      <c r="F256" s="1"/>
      <c r="I256" s="1"/>
      <c r="J256" s="206"/>
      <c r="K256" s="428"/>
      <c r="L256" s="428"/>
      <c r="M256" s="492"/>
    </row>
    <row r="257" spans="2:13" ht="13.5" customHeight="1">
      <c r="B257" s="206"/>
      <c r="E257" s="11"/>
      <c r="F257" s="1"/>
      <c r="I257" s="1"/>
      <c r="J257" s="206"/>
      <c r="K257" s="428"/>
      <c r="L257" s="428"/>
      <c r="M257" s="492"/>
    </row>
    <row r="258" spans="2:13" ht="13.5" customHeight="1">
      <c r="B258" s="206"/>
      <c r="E258" s="11"/>
      <c r="F258" s="1"/>
      <c r="I258" s="1"/>
      <c r="J258" s="206"/>
      <c r="K258" s="428"/>
      <c r="L258" s="428"/>
      <c r="M258" s="492"/>
    </row>
    <row r="259" spans="2:13" ht="13.5" customHeight="1">
      <c r="B259" s="206"/>
      <c r="E259" s="11"/>
      <c r="F259" s="1"/>
      <c r="I259" s="1"/>
      <c r="J259" s="206"/>
      <c r="K259" s="428"/>
      <c r="L259" s="428"/>
      <c r="M259" s="492"/>
    </row>
    <row r="260" spans="2:13" ht="13.5" customHeight="1">
      <c r="B260" s="206"/>
      <c r="E260" s="11"/>
      <c r="F260" s="1"/>
      <c r="I260" s="1"/>
      <c r="J260" s="206"/>
      <c r="K260" s="428"/>
      <c r="L260" s="428"/>
      <c r="M260" s="492"/>
    </row>
    <row r="261" spans="2:13" ht="13.5" customHeight="1">
      <c r="B261" s="206"/>
      <c r="E261" s="11"/>
      <c r="F261" s="1"/>
      <c r="I261" s="1"/>
      <c r="J261" s="206"/>
      <c r="K261" s="428"/>
      <c r="L261" s="428"/>
      <c r="M261" s="492"/>
    </row>
    <row r="262" spans="2:13" ht="13.5" customHeight="1">
      <c r="B262" s="206"/>
      <c r="E262" s="11"/>
      <c r="F262" s="1"/>
      <c r="I262" s="1"/>
      <c r="J262" s="206"/>
      <c r="K262" s="428"/>
      <c r="L262" s="428"/>
      <c r="M262" s="492"/>
    </row>
    <row r="263" spans="2:13" ht="13.5" customHeight="1">
      <c r="B263" s="206"/>
      <c r="E263" s="11"/>
      <c r="F263" s="1"/>
      <c r="I263" s="1"/>
      <c r="J263" s="206"/>
      <c r="K263" s="428"/>
      <c r="L263" s="428"/>
      <c r="M263" s="492"/>
    </row>
    <row r="264" spans="2:13" ht="13.5" customHeight="1">
      <c r="B264" s="206"/>
      <c r="E264" s="11"/>
      <c r="F264" s="1"/>
      <c r="I264" s="1"/>
      <c r="J264" s="206"/>
      <c r="K264" s="428"/>
      <c r="L264" s="428"/>
      <c r="M264" s="492"/>
    </row>
    <row r="265" spans="2:13" ht="13.5" customHeight="1">
      <c r="B265" s="206"/>
      <c r="E265" s="11"/>
      <c r="F265" s="1"/>
      <c r="I265" s="1"/>
      <c r="J265" s="206"/>
      <c r="K265" s="428"/>
      <c r="L265" s="428"/>
      <c r="M265" s="492"/>
    </row>
    <row r="266" spans="2:13" ht="13.5" customHeight="1">
      <c r="B266" s="206"/>
      <c r="E266" s="11"/>
      <c r="F266" s="1"/>
      <c r="I266" s="1"/>
      <c r="J266" s="206"/>
      <c r="K266" s="428"/>
      <c r="L266" s="428"/>
      <c r="M266" s="492"/>
    </row>
    <row r="267" spans="2:13" ht="13.5" customHeight="1">
      <c r="B267" s="206"/>
      <c r="E267" s="11"/>
      <c r="F267" s="1"/>
      <c r="I267" s="1"/>
      <c r="J267" s="206"/>
      <c r="K267" s="428"/>
      <c r="L267" s="428"/>
      <c r="M267" s="492"/>
    </row>
    <row r="268" spans="2:13" ht="13.5" customHeight="1">
      <c r="B268" s="206"/>
      <c r="E268" s="11"/>
      <c r="F268" s="1"/>
      <c r="I268" s="1"/>
      <c r="J268" s="206"/>
      <c r="K268" s="428"/>
      <c r="L268" s="428"/>
      <c r="M268" s="492"/>
    </row>
    <row r="269" spans="2:13" ht="13.5" customHeight="1">
      <c r="B269" s="206"/>
      <c r="E269" s="11"/>
      <c r="F269" s="1"/>
      <c r="I269" s="1"/>
      <c r="J269" s="206"/>
      <c r="K269" s="428"/>
      <c r="L269" s="428"/>
      <c r="M269" s="492"/>
    </row>
    <row r="270" spans="2:13" ht="13.5" customHeight="1">
      <c r="B270" s="206"/>
      <c r="E270" s="11"/>
      <c r="F270" s="1"/>
      <c r="I270" s="1"/>
      <c r="J270" s="206"/>
      <c r="K270" s="428"/>
      <c r="L270" s="428"/>
      <c r="M270" s="492"/>
    </row>
    <row r="271" spans="2:13" ht="13.5" customHeight="1">
      <c r="B271" s="206"/>
      <c r="E271" s="11"/>
      <c r="F271" s="1"/>
      <c r="I271" s="1"/>
      <c r="J271" s="206"/>
      <c r="K271" s="428"/>
      <c r="L271" s="428"/>
      <c r="M271" s="492"/>
    </row>
    <row r="272" spans="2:13" ht="13.5" customHeight="1">
      <c r="B272" s="206"/>
      <c r="E272" s="11"/>
      <c r="F272" s="1"/>
      <c r="I272" s="1"/>
      <c r="J272" s="206"/>
      <c r="K272" s="428"/>
      <c r="L272" s="428"/>
      <c r="M272" s="492"/>
    </row>
    <row r="273" spans="2:13" ht="13.5" customHeight="1">
      <c r="B273" s="206"/>
      <c r="E273" s="11"/>
      <c r="F273" s="1"/>
      <c r="I273" s="1"/>
      <c r="J273" s="206"/>
      <c r="K273" s="428"/>
      <c r="L273" s="428"/>
      <c r="M273" s="492"/>
    </row>
    <row r="274" spans="2:13" ht="13.5" customHeight="1">
      <c r="B274" s="206"/>
      <c r="E274" s="11"/>
      <c r="F274" s="1"/>
      <c r="I274" s="1"/>
      <c r="J274" s="206"/>
      <c r="K274" s="428"/>
      <c r="L274" s="428"/>
      <c r="M274" s="492"/>
    </row>
    <row r="275" spans="2:13" ht="13.5" customHeight="1">
      <c r="B275" s="206"/>
      <c r="E275" s="11"/>
      <c r="F275" s="1"/>
      <c r="I275" s="1"/>
      <c r="J275" s="206"/>
      <c r="K275" s="428"/>
      <c r="L275" s="428"/>
      <c r="M275" s="492"/>
    </row>
    <row r="276" spans="2:13" ht="13.5" customHeight="1">
      <c r="B276" s="206"/>
      <c r="E276" s="11"/>
      <c r="F276" s="1"/>
      <c r="I276" s="1"/>
      <c r="J276" s="206"/>
      <c r="K276" s="428"/>
      <c r="L276" s="428"/>
      <c r="M276" s="492"/>
    </row>
    <row r="277" spans="2:13" ht="13.5" customHeight="1">
      <c r="B277" s="206"/>
      <c r="E277" s="11"/>
      <c r="F277" s="1"/>
      <c r="I277" s="1"/>
      <c r="J277" s="206"/>
      <c r="K277" s="428"/>
      <c r="L277" s="428"/>
      <c r="M277" s="492"/>
    </row>
    <row r="278" spans="2:13" ht="13.5" customHeight="1">
      <c r="B278" s="206"/>
      <c r="E278" s="11"/>
      <c r="F278" s="1"/>
      <c r="I278" s="1"/>
      <c r="J278" s="206"/>
      <c r="K278" s="428"/>
      <c r="L278" s="428"/>
      <c r="M278" s="492"/>
    </row>
    <row r="279" spans="2:13" ht="13.5" customHeight="1">
      <c r="B279" s="206"/>
      <c r="E279" s="11"/>
      <c r="F279" s="1"/>
      <c r="I279" s="1"/>
      <c r="J279" s="206"/>
      <c r="K279" s="428"/>
      <c r="L279" s="428"/>
      <c r="M279" s="492"/>
    </row>
    <row r="280" spans="2:13" ht="13.5" customHeight="1">
      <c r="B280" s="206"/>
      <c r="E280" s="11"/>
      <c r="F280" s="1"/>
      <c r="I280" s="1"/>
      <c r="J280" s="206"/>
      <c r="K280" s="428"/>
      <c r="L280" s="428"/>
      <c r="M280" s="492"/>
    </row>
    <row r="281" spans="2:13" ht="13.5" customHeight="1">
      <c r="B281" s="206"/>
      <c r="E281" s="11"/>
      <c r="F281" s="1"/>
      <c r="I281" s="1"/>
      <c r="J281" s="206"/>
      <c r="K281" s="428"/>
      <c r="L281" s="428"/>
      <c r="M281" s="492"/>
    </row>
    <row r="282" spans="2:13" ht="13.5" customHeight="1">
      <c r="B282" s="206"/>
      <c r="E282" s="11"/>
      <c r="F282" s="1"/>
      <c r="I282" s="1"/>
      <c r="J282" s="206"/>
      <c r="K282" s="428"/>
      <c r="L282" s="428"/>
      <c r="M282" s="492"/>
    </row>
    <row r="283" spans="2:13" ht="13.5" customHeight="1">
      <c r="B283" s="206"/>
      <c r="E283" s="11"/>
      <c r="F283" s="1"/>
      <c r="I283" s="1"/>
      <c r="J283" s="206"/>
      <c r="K283" s="428"/>
      <c r="L283" s="428"/>
      <c r="M283" s="492"/>
    </row>
    <row r="284" spans="2:13" ht="13.5" customHeight="1">
      <c r="B284" s="206"/>
      <c r="E284" s="11"/>
      <c r="F284" s="1"/>
      <c r="I284" s="1"/>
      <c r="J284" s="206"/>
      <c r="K284" s="428"/>
      <c r="L284" s="428"/>
      <c r="M284" s="492"/>
    </row>
    <row r="285" spans="2:13" ht="13.5" customHeight="1">
      <c r="B285" s="206"/>
      <c r="E285" s="11"/>
      <c r="F285" s="1"/>
      <c r="I285" s="1"/>
      <c r="J285" s="206"/>
      <c r="K285" s="428"/>
      <c r="L285" s="428"/>
      <c r="M285" s="492"/>
    </row>
    <row r="286" spans="2:13" ht="13.5" customHeight="1">
      <c r="B286" s="206"/>
      <c r="E286" s="11"/>
      <c r="F286" s="1"/>
      <c r="I286" s="1"/>
      <c r="J286" s="206"/>
      <c r="K286" s="428"/>
      <c r="L286" s="428"/>
      <c r="M286" s="492"/>
    </row>
    <row r="287" spans="2:13" ht="13.5" customHeight="1">
      <c r="B287" s="206"/>
      <c r="E287" s="11"/>
      <c r="F287" s="1"/>
      <c r="I287" s="1"/>
      <c r="J287" s="206"/>
      <c r="K287" s="428"/>
      <c r="L287" s="428"/>
      <c r="M287" s="492"/>
    </row>
    <row r="288" spans="2:13" ht="13.5" customHeight="1">
      <c r="B288" s="206"/>
      <c r="E288" s="11"/>
      <c r="F288" s="1"/>
      <c r="I288" s="1"/>
      <c r="J288" s="206"/>
      <c r="K288" s="428"/>
      <c r="L288" s="428"/>
      <c r="M288" s="492"/>
    </row>
    <row r="289" spans="2:13" ht="13.5" customHeight="1">
      <c r="B289" s="206"/>
      <c r="E289" s="11"/>
      <c r="F289" s="1"/>
      <c r="I289" s="1"/>
      <c r="J289" s="206"/>
      <c r="K289" s="428"/>
      <c r="L289" s="428"/>
      <c r="M289" s="492"/>
    </row>
    <row r="290" spans="2:13" ht="13.5" customHeight="1">
      <c r="B290" s="206"/>
      <c r="E290" s="11"/>
      <c r="F290" s="1"/>
      <c r="I290" s="1"/>
      <c r="J290" s="206"/>
      <c r="K290" s="428"/>
      <c r="L290" s="428"/>
      <c r="M290" s="492"/>
    </row>
    <row r="291" spans="2:13" ht="13.5" customHeight="1">
      <c r="B291" s="206"/>
      <c r="E291" s="11"/>
      <c r="F291" s="1"/>
      <c r="I291" s="1"/>
      <c r="J291" s="206"/>
      <c r="K291" s="428"/>
      <c r="L291" s="428"/>
      <c r="M291" s="492"/>
    </row>
    <row r="292" spans="2:13" ht="13.5" customHeight="1">
      <c r="B292" s="206"/>
      <c r="E292" s="11"/>
      <c r="F292" s="1"/>
      <c r="I292" s="1"/>
      <c r="J292" s="206"/>
      <c r="K292" s="428"/>
      <c r="L292" s="428"/>
      <c r="M292" s="492"/>
    </row>
    <row r="293" spans="2:13" ht="13.5" customHeight="1">
      <c r="B293" s="206"/>
      <c r="E293" s="11"/>
      <c r="F293" s="1"/>
      <c r="I293" s="1"/>
      <c r="J293" s="206"/>
      <c r="K293" s="428"/>
      <c r="L293" s="428"/>
      <c r="M293" s="492"/>
    </row>
    <row r="294" spans="2:13" ht="13.5" customHeight="1">
      <c r="B294" s="206"/>
      <c r="E294" s="11"/>
      <c r="F294" s="1"/>
      <c r="I294" s="1"/>
      <c r="J294" s="206"/>
      <c r="K294" s="428"/>
      <c r="L294" s="428"/>
      <c r="M294" s="492"/>
    </row>
    <row r="295" spans="2:13" ht="13.5" customHeight="1">
      <c r="B295" s="206"/>
      <c r="E295" s="11"/>
      <c r="F295" s="1"/>
      <c r="I295" s="1"/>
      <c r="J295" s="206"/>
      <c r="K295" s="428"/>
      <c r="L295" s="428"/>
      <c r="M295" s="492"/>
    </row>
    <row r="296" spans="2:13" ht="13.5" customHeight="1">
      <c r="B296" s="206"/>
      <c r="E296" s="11"/>
      <c r="F296" s="1"/>
      <c r="I296" s="1"/>
      <c r="J296" s="206"/>
      <c r="K296" s="428"/>
      <c r="L296" s="428"/>
      <c r="M296" s="492"/>
    </row>
    <row r="297" spans="2:13" ht="13.5" customHeight="1">
      <c r="B297" s="206"/>
      <c r="E297" s="11"/>
      <c r="F297" s="1"/>
      <c r="I297" s="1"/>
      <c r="J297" s="206"/>
      <c r="K297" s="428"/>
      <c r="L297" s="428"/>
      <c r="M297" s="492"/>
    </row>
    <row r="298" spans="2:13" ht="13.5" customHeight="1">
      <c r="B298" s="206"/>
      <c r="E298" s="11"/>
      <c r="F298" s="1"/>
      <c r="I298" s="1"/>
      <c r="J298" s="206"/>
      <c r="K298" s="428"/>
      <c r="L298" s="428"/>
      <c r="M298" s="492"/>
    </row>
    <row r="299" spans="2:13" ht="13.5" customHeight="1">
      <c r="B299" s="206"/>
      <c r="E299" s="11"/>
      <c r="F299" s="1"/>
      <c r="I299" s="1"/>
      <c r="J299" s="206"/>
      <c r="K299" s="428"/>
      <c r="L299" s="428"/>
      <c r="M299" s="492"/>
    </row>
    <row r="300" spans="2:13" ht="13.5" customHeight="1">
      <c r="B300" s="206"/>
      <c r="E300" s="11"/>
      <c r="F300" s="1"/>
      <c r="I300" s="1"/>
      <c r="J300" s="206"/>
      <c r="K300" s="428"/>
      <c r="L300" s="428"/>
      <c r="M300" s="492"/>
    </row>
    <row r="301" spans="2:13" ht="13.5" customHeight="1">
      <c r="B301" s="206"/>
      <c r="E301" s="11"/>
      <c r="F301" s="1"/>
      <c r="I301" s="1"/>
      <c r="J301" s="206"/>
      <c r="K301" s="428"/>
      <c r="L301" s="428"/>
      <c r="M301" s="492"/>
    </row>
    <row r="302" spans="2:13" ht="13.5" customHeight="1">
      <c r="B302" s="206"/>
      <c r="E302" s="11"/>
      <c r="F302" s="1"/>
      <c r="I302" s="1"/>
      <c r="J302" s="206"/>
      <c r="K302" s="428"/>
      <c r="L302" s="428"/>
      <c r="M302" s="492"/>
    </row>
    <row r="303" spans="2:13" ht="13.5" customHeight="1">
      <c r="B303" s="206"/>
      <c r="E303" s="11"/>
      <c r="F303" s="1"/>
      <c r="I303" s="1"/>
      <c r="J303" s="206"/>
      <c r="K303" s="428"/>
      <c r="L303" s="428"/>
      <c r="M303" s="492"/>
    </row>
    <row r="304" spans="2:13" ht="13.5" customHeight="1">
      <c r="B304" s="206"/>
      <c r="E304" s="11"/>
      <c r="F304" s="1"/>
      <c r="I304" s="1"/>
      <c r="J304" s="206"/>
      <c r="K304" s="428"/>
      <c r="L304" s="428"/>
      <c r="M304" s="492"/>
    </row>
    <row r="305" spans="2:13" ht="13.5" customHeight="1">
      <c r="B305" s="206"/>
      <c r="E305" s="11"/>
      <c r="F305" s="1"/>
      <c r="I305" s="1"/>
      <c r="J305" s="206"/>
      <c r="K305" s="428"/>
      <c r="L305" s="428"/>
      <c r="M305" s="492"/>
    </row>
    <row r="306" spans="2:13" ht="13.5" customHeight="1">
      <c r="B306" s="206"/>
      <c r="E306" s="11"/>
      <c r="F306" s="1"/>
      <c r="I306" s="1"/>
      <c r="J306" s="206"/>
      <c r="K306" s="428"/>
      <c r="L306" s="428"/>
      <c r="M306" s="492"/>
    </row>
    <row r="307" spans="2:13" ht="13.5" customHeight="1">
      <c r="B307" s="206"/>
      <c r="E307" s="11"/>
      <c r="F307" s="1"/>
      <c r="I307" s="1"/>
      <c r="J307" s="206"/>
      <c r="K307" s="428"/>
      <c r="L307" s="428"/>
      <c r="M307" s="492"/>
    </row>
    <row r="308" spans="2:13" ht="13.5" customHeight="1">
      <c r="B308" s="206"/>
      <c r="E308" s="11"/>
      <c r="F308" s="1"/>
      <c r="I308" s="1"/>
      <c r="J308" s="206"/>
      <c r="K308" s="428"/>
      <c r="L308" s="428"/>
      <c r="M308" s="492"/>
    </row>
    <row r="309" spans="2:13" ht="13.5" customHeight="1">
      <c r="B309" s="206"/>
      <c r="E309" s="11"/>
      <c r="F309" s="1"/>
      <c r="I309" s="1"/>
      <c r="J309" s="206"/>
      <c r="K309" s="428"/>
      <c r="L309" s="428"/>
      <c r="M309" s="492"/>
    </row>
    <row r="310" spans="2:13" ht="13.5" customHeight="1">
      <c r="B310" s="206"/>
      <c r="E310" s="11"/>
      <c r="F310" s="1"/>
      <c r="I310" s="1"/>
      <c r="J310" s="206"/>
      <c r="K310" s="428"/>
      <c r="L310" s="428"/>
      <c r="M310" s="492"/>
    </row>
    <row r="311" spans="2:13" ht="13.5" customHeight="1">
      <c r="B311" s="206"/>
      <c r="E311" s="11"/>
      <c r="F311" s="1"/>
      <c r="I311" s="1"/>
      <c r="J311" s="206"/>
      <c r="K311" s="428"/>
      <c r="L311" s="428"/>
      <c r="M311" s="492"/>
    </row>
    <row r="312" spans="2:13" ht="13.5" customHeight="1">
      <c r="B312" s="206"/>
      <c r="E312" s="11"/>
      <c r="F312" s="1"/>
      <c r="I312" s="1"/>
      <c r="J312" s="206"/>
      <c r="K312" s="428"/>
      <c r="L312" s="428"/>
      <c r="M312" s="492"/>
    </row>
    <row r="313" spans="2:13" ht="13.5" customHeight="1">
      <c r="B313" s="206"/>
      <c r="E313" s="11"/>
      <c r="F313" s="1"/>
      <c r="I313" s="1"/>
      <c r="J313" s="206"/>
      <c r="K313" s="428"/>
      <c r="L313" s="428"/>
      <c r="M313" s="492"/>
    </row>
    <row r="314" spans="2:13" ht="15.75" customHeight="1">
      <c r="B314" s="206"/>
      <c r="E314" s="11"/>
      <c r="J314" s="206"/>
      <c r="M314" s="209"/>
    </row>
    <row r="315" spans="2:13" ht="15.75" customHeight="1">
      <c r="B315" s="206"/>
      <c r="E315" s="11"/>
      <c r="J315" s="206"/>
      <c r="M315" s="209"/>
    </row>
    <row r="316" spans="2:13" ht="15.75" customHeight="1">
      <c r="B316" s="206"/>
      <c r="E316" s="11"/>
      <c r="J316" s="206"/>
      <c r="M316" s="209"/>
    </row>
    <row r="317" spans="2:13" ht="15.75" customHeight="1">
      <c r="B317" s="206"/>
      <c r="E317" s="11"/>
      <c r="J317" s="206"/>
      <c r="M317" s="209"/>
    </row>
    <row r="318" spans="2:13" ht="15.75" customHeight="1">
      <c r="B318" s="206"/>
      <c r="E318" s="11"/>
      <c r="J318" s="206"/>
      <c r="M318" s="209"/>
    </row>
    <row r="319" spans="2:13" ht="15.75" customHeight="1">
      <c r="B319" s="206"/>
      <c r="E319" s="11"/>
      <c r="J319" s="206"/>
      <c r="M319" s="209"/>
    </row>
    <row r="320" spans="2:13" ht="15.75" customHeight="1">
      <c r="B320" s="206"/>
      <c r="E320" s="11"/>
      <c r="J320" s="206"/>
      <c r="M320" s="209"/>
    </row>
    <row r="321" spans="2:13" ht="15.75" customHeight="1">
      <c r="B321" s="206"/>
      <c r="E321" s="11"/>
      <c r="J321" s="206"/>
      <c r="M321" s="209"/>
    </row>
    <row r="322" spans="2:13" ht="15.75" customHeight="1">
      <c r="B322" s="206"/>
      <c r="E322" s="11"/>
      <c r="J322" s="206"/>
      <c r="M322" s="209"/>
    </row>
    <row r="323" spans="2:13" ht="15.75" customHeight="1">
      <c r="B323" s="206"/>
      <c r="E323" s="11"/>
      <c r="J323" s="206"/>
      <c r="M323" s="209"/>
    </row>
    <row r="324" spans="2:13" ht="15.75" customHeight="1">
      <c r="B324" s="206"/>
      <c r="E324" s="11"/>
      <c r="J324" s="206"/>
      <c r="M324" s="209"/>
    </row>
    <row r="325" spans="2:13" ht="15.75" customHeight="1">
      <c r="B325" s="206"/>
      <c r="E325" s="11"/>
      <c r="J325" s="206"/>
      <c r="M325" s="209"/>
    </row>
    <row r="326" spans="2:13" ht="15.75" customHeight="1">
      <c r="B326" s="206"/>
      <c r="E326" s="11"/>
      <c r="J326" s="206"/>
      <c r="M326" s="209"/>
    </row>
    <row r="327" spans="2:13" ht="15.75" customHeight="1">
      <c r="B327" s="206"/>
      <c r="E327" s="11"/>
      <c r="J327" s="206"/>
      <c r="M327" s="209"/>
    </row>
    <row r="328" spans="2:13" ht="15.75" customHeight="1">
      <c r="B328" s="206"/>
      <c r="E328" s="11"/>
      <c r="J328" s="206"/>
      <c r="M328" s="209"/>
    </row>
    <row r="329" spans="2:13" ht="15.75" customHeight="1">
      <c r="B329" s="206"/>
      <c r="E329" s="11"/>
      <c r="J329" s="206"/>
      <c r="M329" s="209"/>
    </row>
    <row r="330" spans="2:13" ht="15.75" customHeight="1">
      <c r="B330" s="206"/>
      <c r="E330" s="11"/>
      <c r="J330" s="206"/>
      <c r="M330" s="209"/>
    </row>
    <row r="331" spans="2:13" ht="15.75" customHeight="1">
      <c r="B331" s="206"/>
      <c r="E331" s="11"/>
      <c r="J331" s="206"/>
      <c r="M331" s="209"/>
    </row>
    <row r="332" spans="2:13" ht="15.75" customHeight="1">
      <c r="B332" s="206"/>
      <c r="E332" s="11"/>
      <c r="J332" s="206"/>
      <c r="M332" s="209"/>
    </row>
    <row r="333" spans="2:13" ht="15.75" customHeight="1">
      <c r="B333" s="206"/>
      <c r="E333" s="11"/>
      <c r="J333" s="206"/>
      <c r="M333" s="209"/>
    </row>
    <row r="334" spans="2:13" ht="15.75" customHeight="1">
      <c r="B334" s="206"/>
      <c r="E334" s="11"/>
      <c r="J334" s="206"/>
      <c r="M334" s="209"/>
    </row>
    <row r="335" spans="2:13" ht="15.75" customHeight="1">
      <c r="B335" s="206"/>
      <c r="E335" s="11"/>
      <c r="J335" s="206"/>
      <c r="M335" s="209"/>
    </row>
    <row r="336" spans="2:13" ht="15.75" customHeight="1">
      <c r="B336" s="206"/>
      <c r="E336" s="11"/>
      <c r="J336" s="206"/>
      <c r="M336" s="209"/>
    </row>
    <row r="337" spans="2:13" ht="15.75" customHeight="1">
      <c r="B337" s="206"/>
      <c r="E337" s="11"/>
      <c r="J337" s="206"/>
      <c r="M337" s="209"/>
    </row>
    <row r="338" spans="2:13" ht="15.75" customHeight="1">
      <c r="B338" s="206"/>
      <c r="E338" s="11"/>
      <c r="J338" s="206"/>
      <c r="M338" s="209"/>
    </row>
    <row r="339" spans="2:13" ht="15.75" customHeight="1">
      <c r="B339" s="206"/>
      <c r="E339" s="11"/>
      <c r="J339" s="206"/>
      <c r="M339" s="209"/>
    </row>
    <row r="340" spans="2:13" ht="15.75" customHeight="1">
      <c r="B340" s="206"/>
      <c r="E340" s="11"/>
      <c r="J340" s="206"/>
      <c r="M340" s="209"/>
    </row>
    <row r="341" spans="2:13" ht="15.75" customHeight="1">
      <c r="B341" s="206"/>
      <c r="E341" s="11"/>
      <c r="J341" s="206"/>
      <c r="M341" s="209"/>
    </row>
    <row r="342" spans="2:13" ht="15.75" customHeight="1">
      <c r="B342" s="206"/>
      <c r="E342" s="11"/>
      <c r="J342" s="206"/>
      <c r="M342" s="209"/>
    </row>
    <row r="343" spans="2:13" ht="15.75" customHeight="1">
      <c r="B343" s="206"/>
      <c r="E343" s="11"/>
      <c r="J343" s="206"/>
      <c r="M343" s="209"/>
    </row>
    <row r="344" spans="2:13" ht="15.75" customHeight="1">
      <c r="B344" s="206"/>
      <c r="E344" s="11"/>
      <c r="J344" s="206"/>
      <c r="M344" s="209"/>
    </row>
    <row r="345" spans="2:13" ht="15.75" customHeight="1">
      <c r="B345" s="206"/>
      <c r="E345" s="11"/>
      <c r="J345" s="206"/>
      <c r="M345" s="209"/>
    </row>
    <row r="346" spans="2:13" ht="15.75" customHeight="1">
      <c r="B346" s="206"/>
      <c r="E346" s="11"/>
      <c r="J346" s="206"/>
      <c r="M346" s="209"/>
    </row>
    <row r="347" spans="2:13" ht="15.75" customHeight="1">
      <c r="B347" s="206"/>
      <c r="E347" s="11"/>
      <c r="J347" s="206"/>
      <c r="M347" s="209"/>
    </row>
    <row r="348" spans="2:13" ht="15.75" customHeight="1">
      <c r="B348" s="206"/>
      <c r="E348" s="11"/>
      <c r="J348" s="206"/>
      <c r="M348" s="209"/>
    </row>
    <row r="349" spans="2:13" ht="15.75" customHeight="1">
      <c r="B349" s="206"/>
      <c r="E349" s="11"/>
      <c r="J349" s="206"/>
      <c r="M349" s="209"/>
    </row>
    <row r="350" spans="2:13" ht="15.75" customHeight="1">
      <c r="B350" s="206"/>
      <c r="E350" s="11"/>
      <c r="J350" s="206"/>
      <c r="M350" s="209"/>
    </row>
    <row r="351" spans="2:13" ht="15.75" customHeight="1">
      <c r="B351" s="206"/>
      <c r="E351" s="11"/>
      <c r="J351" s="206"/>
      <c r="M351" s="209"/>
    </row>
    <row r="352" spans="2:13" ht="15.75" customHeight="1">
      <c r="B352" s="206"/>
      <c r="E352" s="11"/>
      <c r="J352" s="206"/>
      <c r="M352" s="209"/>
    </row>
    <row r="353" spans="2:13" ht="15.75" customHeight="1">
      <c r="B353" s="206"/>
      <c r="E353" s="11"/>
      <c r="J353" s="206"/>
      <c r="M353" s="209"/>
    </row>
    <row r="354" spans="2:13" ht="15.75" customHeight="1">
      <c r="B354" s="206"/>
      <c r="E354" s="11"/>
      <c r="J354" s="206"/>
      <c r="M354" s="209"/>
    </row>
    <row r="355" spans="2:13" ht="15.75" customHeight="1">
      <c r="B355" s="206"/>
      <c r="E355" s="11"/>
      <c r="J355" s="206"/>
      <c r="M355" s="209"/>
    </row>
    <row r="356" spans="2:13" ht="15.75" customHeight="1">
      <c r="B356" s="206"/>
      <c r="E356" s="11"/>
      <c r="J356" s="206"/>
      <c r="M356" s="209"/>
    </row>
    <row r="357" spans="2:13" ht="15.75" customHeight="1">
      <c r="B357" s="206"/>
      <c r="E357" s="11"/>
      <c r="J357" s="206"/>
      <c r="M357" s="209"/>
    </row>
    <row r="358" spans="2:13" ht="15.75" customHeight="1">
      <c r="B358" s="206"/>
      <c r="E358" s="11"/>
      <c r="J358" s="206"/>
      <c r="M358" s="209"/>
    </row>
    <row r="359" spans="2:13" ht="15.75" customHeight="1">
      <c r="B359" s="206"/>
      <c r="E359" s="11"/>
      <c r="J359" s="206"/>
      <c r="M359" s="209"/>
    </row>
    <row r="360" spans="2:13" ht="15.75" customHeight="1">
      <c r="B360" s="206"/>
      <c r="E360" s="11"/>
      <c r="J360" s="206"/>
      <c r="M360" s="209"/>
    </row>
    <row r="361" spans="2:13" ht="15.75" customHeight="1">
      <c r="B361" s="206"/>
      <c r="E361" s="11"/>
      <c r="J361" s="206"/>
      <c r="M361" s="209"/>
    </row>
    <row r="362" spans="2:13" ht="15.75" customHeight="1">
      <c r="B362" s="206"/>
      <c r="E362" s="11"/>
      <c r="J362" s="206"/>
      <c r="M362" s="209"/>
    </row>
    <row r="363" spans="2:13" ht="15.75" customHeight="1">
      <c r="B363" s="206"/>
      <c r="E363" s="11"/>
      <c r="J363" s="206"/>
      <c r="M363" s="209"/>
    </row>
    <row r="364" spans="2:13" ht="15.75" customHeight="1">
      <c r="B364" s="206"/>
      <c r="E364" s="11"/>
      <c r="J364" s="206"/>
      <c r="M364" s="209"/>
    </row>
    <row r="365" spans="2:13" ht="15.75" customHeight="1">
      <c r="B365" s="206"/>
      <c r="E365" s="11"/>
      <c r="J365" s="206"/>
      <c r="M365" s="209"/>
    </row>
    <row r="366" spans="2:13" ht="15.75" customHeight="1">
      <c r="B366" s="206"/>
      <c r="E366" s="11"/>
      <c r="J366" s="206"/>
      <c r="M366" s="209"/>
    </row>
    <row r="367" spans="2:13" ht="15.75" customHeight="1">
      <c r="B367" s="206"/>
      <c r="E367" s="11"/>
      <c r="J367" s="206"/>
      <c r="M367" s="209"/>
    </row>
    <row r="368" spans="2:13" ht="15.75" customHeight="1">
      <c r="B368" s="206"/>
      <c r="E368" s="11"/>
      <c r="J368" s="206"/>
      <c r="M368" s="209"/>
    </row>
    <row r="369" spans="2:13" ht="15.75" customHeight="1">
      <c r="B369" s="206"/>
      <c r="E369" s="11"/>
      <c r="J369" s="206"/>
      <c r="M369" s="209"/>
    </row>
    <row r="370" spans="2:13" ht="15.75" customHeight="1">
      <c r="B370" s="206"/>
      <c r="E370" s="11"/>
      <c r="J370" s="206"/>
      <c r="M370" s="209"/>
    </row>
    <row r="371" spans="2:13" ht="15.75" customHeight="1">
      <c r="B371" s="206"/>
      <c r="E371" s="11"/>
      <c r="J371" s="206"/>
      <c r="M371" s="209"/>
    </row>
    <row r="372" spans="2:13" ht="15.75" customHeight="1">
      <c r="B372" s="206"/>
      <c r="E372" s="11"/>
      <c r="J372" s="206"/>
      <c r="M372" s="209"/>
    </row>
    <row r="373" spans="2:13" ht="15.75" customHeight="1">
      <c r="B373" s="206"/>
      <c r="E373" s="11"/>
      <c r="J373" s="206"/>
      <c r="M373" s="209"/>
    </row>
    <row r="374" spans="2:13" ht="15.75" customHeight="1">
      <c r="B374" s="206"/>
      <c r="E374" s="11"/>
      <c r="J374" s="206"/>
      <c r="M374" s="209"/>
    </row>
    <row r="375" spans="2:13" ht="15.75" customHeight="1">
      <c r="B375" s="206"/>
      <c r="E375" s="11"/>
      <c r="J375" s="206"/>
      <c r="M375" s="209"/>
    </row>
    <row r="376" spans="2:13" ht="15.75" customHeight="1">
      <c r="B376" s="206"/>
      <c r="E376" s="11"/>
      <c r="J376" s="206"/>
      <c r="M376" s="209"/>
    </row>
    <row r="377" spans="2:13" ht="15.75" customHeight="1">
      <c r="B377" s="206"/>
      <c r="E377" s="11"/>
      <c r="J377" s="206"/>
      <c r="M377" s="209"/>
    </row>
    <row r="378" spans="2:13" ht="15.75" customHeight="1">
      <c r="B378" s="206"/>
      <c r="E378" s="11"/>
      <c r="J378" s="206"/>
      <c r="M378" s="209"/>
    </row>
    <row r="379" spans="2:13" ht="15.75" customHeight="1">
      <c r="B379" s="206"/>
      <c r="E379" s="11"/>
      <c r="J379" s="206"/>
      <c r="M379" s="209"/>
    </row>
    <row r="380" spans="2:13" ht="15.75" customHeight="1">
      <c r="B380" s="206"/>
      <c r="E380" s="11"/>
      <c r="J380" s="206"/>
      <c r="M380" s="209"/>
    </row>
    <row r="381" spans="2:13" ht="15.75" customHeight="1">
      <c r="B381" s="206"/>
      <c r="E381" s="11"/>
      <c r="J381" s="206"/>
      <c r="M381" s="209"/>
    </row>
    <row r="382" spans="2:13" ht="15.75" customHeight="1">
      <c r="B382" s="206"/>
      <c r="E382" s="11"/>
      <c r="J382" s="206"/>
      <c r="M382" s="209"/>
    </row>
    <row r="383" spans="2:13" ht="15.75" customHeight="1">
      <c r="B383" s="206"/>
      <c r="E383" s="11"/>
      <c r="J383" s="206"/>
      <c r="M383" s="209"/>
    </row>
    <row r="384" spans="2:13" ht="15.75" customHeight="1">
      <c r="B384" s="206"/>
      <c r="E384" s="11"/>
      <c r="J384" s="206"/>
      <c r="M384" s="209"/>
    </row>
    <row r="385" spans="2:13" ht="15.75" customHeight="1">
      <c r="B385" s="206"/>
      <c r="E385" s="11"/>
      <c r="J385" s="206"/>
      <c r="M385" s="209"/>
    </row>
    <row r="386" spans="2:13" ht="15.75" customHeight="1">
      <c r="B386" s="206"/>
      <c r="E386" s="11"/>
      <c r="J386" s="206"/>
      <c r="M386" s="209"/>
    </row>
    <row r="387" spans="2:13" ht="15.75" customHeight="1">
      <c r="B387" s="206"/>
      <c r="E387" s="11"/>
      <c r="J387" s="206"/>
      <c r="M387" s="209"/>
    </row>
    <row r="388" spans="2:13" ht="15.75" customHeight="1">
      <c r="B388" s="206"/>
      <c r="E388" s="11"/>
      <c r="J388" s="206"/>
      <c r="M388" s="209"/>
    </row>
    <row r="389" spans="2:13" ht="15.75" customHeight="1">
      <c r="B389" s="206"/>
      <c r="E389" s="11"/>
      <c r="J389" s="206"/>
      <c r="M389" s="209"/>
    </row>
    <row r="390" spans="2:13" ht="15.75" customHeight="1">
      <c r="B390" s="206"/>
      <c r="E390" s="11"/>
      <c r="J390" s="206"/>
      <c r="M390" s="209"/>
    </row>
    <row r="391" spans="2:13" ht="15.75" customHeight="1">
      <c r="B391" s="206"/>
      <c r="E391" s="11"/>
      <c r="J391" s="206"/>
      <c r="M391" s="209"/>
    </row>
    <row r="392" spans="2:13" ht="15.75" customHeight="1">
      <c r="B392" s="206"/>
      <c r="E392" s="11"/>
      <c r="J392" s="206"/>
      <c r="M392" s="209"/>
    </row>
    <row r="393" spans="2:13" ht="15.75" customHeight="1">
      <c r="B393" s="206"/>
      <c r="E393" s="11"/>
      <c r="J393" s="206"/>
      <c r="M393" s="209"/>
    </row>
    <row r="394" spans="2:13" ht="15.75" customHeight="1">
      <c r="B394" s="206"/>
      <c r="E394" s="11"/>
      <c r="J394" s="206"/>
      <c r="M394" s="209"/>
    </row>
    <row r="395" spans="2:13" ht="15.75" customHeight="1">
      <c r="B395" s="206"/>
      <c r="E395" s="11"/>
      <c r="J395" s="206"/>
      <c r="M395" s="209"/>
    </row>
    <row r="396" spans="2:13" ht="15.75" customHeight="1">
      <c r="B396" s="206"/>
      <c r="E396" s="11"/>
      <c r="J396" s="206"/>
      <c r="M396" s="209"/>
    </row>
    <row r="397" spans="2:13" ht="15.75" customHeight="1">
      <c r="B397" s="206"/>
      <c r="E397" s="11"/>
      <c r="J397" s="206"/>
      <c r="M397" s="209"/>
    </row>
    <row r="398" spans="2:13" ht="15.75" customHeight="1">
      <c r="B398" s="206"/>
      <c r="E398" s="11"/>
      <c r="J398" s="206"/>
      <c r="M398" s="209"/>
    </row>
    <row r="399" spans="2:13" ht="15.75" customHeight="1">
      <c r="B399" s="206"/>
      <c r="E399" s="11"/>
      <c r="J399" s="206"/>
      <c r="M399" s="209"/>
    </row>
    <row r="400" spans="2:13" ht="15.75" customHeight="1">
      <c r="B400" s="206"/>
      <c r="E400" s="11"/>
      <c r="J400" s="206"/>
      <c r="M400" s="209"/>
    </row>
    <row r="401" spans="2:13" ht="15.75" customHeight="1">
      <c r="B401" s="206"/>
      <c r="E401" s="11"/>
      <c r="J401" s="206"/>
      <c r="M401" s="209"/>
    </row>
    <row r="402" spans="2:13" ht="15.75" customHeight="1">
      <c r="B402" s="206"/>
      <c r="E402" s="11"/>
      <c r="J402" s="206"/>
      <c r="M402" s="209"/>
    </row>
    <row r="403" spans="2:13" ht="15.75" customHeight="1">
      <c r="B403" s="206"/>
      <c r="E403" s="11"/>
      <c r="J403" s="206"/>
      <c r="M403" s="209"/>
    </row>
    <row r="404" spans="2:13" ht="15.75" customHeight="1">
      <c r="B404" s="206"/>
      <c r="E404" s="11"/>
      <c r="J404" s="206"/>
      <c r="M404" s="209"/>
    </row>
    <row r="405" spans="2:13" ht="15.75" customHeight="1">
      <c r="B405" s="206"/>
      <c r="E405" s="11"/>
      <c r="J405" s="206"/>
      <c r="M405" s="209"/>
    </row>
    <row r="406" spans="2:13" ht="15.75" customHeight="1">
      <c r="B406" s="206"/>
      <c r="E406" s="11"/>
      <c r="J406" s="206"/>
      <c r="M406" s="209"/>
    </row>
    <row r="407" spans="2:13" ht="15.75" customHeight="1">
      <c r="B407" s="206"/>
      <c r="E407" s="11"/>
      <c r="J407" s="206"/>
      <c r="M407" s="209"/>
    </row>
    <row r="408" spans="2:13" ht="15.75" customHeight="1">
      <c r="B408" s="206"/>
      <c r="E408" s="11"/>
      <c r="J408" s="206"/>
      <c r="M408" s="209"/>
    </row>
    <row r="409" spans="2:13" ht="15.75" customHeight="1">
      <c r="B409" s="206"/>
      <c r="E409" s="11"/>
      <c r="J409" s="206"/>
      <c r="M409" s="209"/>
    </row>
    <row r="410" spans="2:13" ht="15.75" customHeight="1">
      <c r="B410" s="206"/>
      <c r="E410" s="11"/>
      <c r="J410" s="206"/>
      <c r="M410" s="209"/>
    </row>
    <row r="411" spans="2:13" ht="15.75" customHeight="1">
      <c r="B411" s="206"/>
      <c r="E411" s="11"/>
      <c r="J411" s="206"/>
      <c r="M411" s="209"/>
    </row>
    <row r="412" spans="2:13" ht="15.75" customHeight="1">
      <c r="B412" s="206"/>
      <c r="E412" s="11"/>
      <c r="J412" s="206"/>
      <c r="M412" s="209"/>
    </row>
    <row r="413" spans="2:13" ht="15.75" customHeight="1">
      <c r="B413" s="206"/>
      <c r="E413" s="11"/>
      <c r="J413" s="206"/>
      <c r="M413" s="209"/>
    </row>
    <row r="414" spans="2:13" ht="15.75" customHeight="1">
      <c r="B414" s="206"/>
      <c r="E414" s="11"/>
      <c r="J414" s="206"/>
      <c r="M414" s="209"/>
    </row>
    <row r="415" spans="2:13" ht="15.75" customHeight="1">
      <c r="B415" s="206"/>
      <c r="E415" s="11"/>
      <c r="J415" s="206"/>
      <c r="M415" s="209"/>
    </row>
    <row r="416" spans="2:13" ht="15.75" customHeight="1">
      <c r="B416" s="206"/>
      <c r="E416" s="11"/>
      <c r="J416" s="206"/>
      <c r="M416" s="209"/>
    </row>
    <row r="417" spans="2:13" ht="15.75" customHeight="1">
      <c r="B417" s="206"/>
      <c r="E417" s="11"/>
      <c r="J417" s="206"/>
      <c r="M417" s="209"/>
    </row>
    <row r="418" spans="2:13" ht="15.75" customHeight="1">
      <c r="B418" s="206"/>
      <c r="E418" s="11"/>
      <c r="J418" s="206"/>
      <c r="M418" s="209"/>
    </row>
    <row r="419" spans="2:13" ht="15.75" customHeight="1">
      <c r="B419" s="206"/>
      <c r="E419" s="11"/>
      <c r="J419" s="206"/>
      <c r="M419" s="209"/>
    </row>
    <row r="420" spans="2:13" ht="15.75" customHeight="1">
      <c r="B420" s="206"/>
      <c r="E420" s="11"/>
      <c r="J420" s="206"/>
      <c r="M420" s="209"/>
    </row>
    <row r="421" spans="2:13" ht="15.75" customHeight="1">
      <c r="B421" s="206"/>
      <c r="E421" s="11"/>
      <c r="J421" s="206"/>
      <c r="M421" s="209"/>
    </row>
    <row r="422" spans="2:13" ht="15.75" customHeight="1">
      <c r="B422" s="206"/>
      <c r="E422" s="11"/>
      <c r="J422" s="206"/>
      <c r="M422" s="209"/>
    </row>
    <row r="423" spans="2:13" ht="15.75" customHeight="1">
      <c r="B423" s="206"/>
      <c r="E423" s="11"/>
      <c r="J423" s="206"/>
      <c r="M423" s="209"/>
    </row>
    <row r="424" spans="2:13" ht="15.75" customHeight="1">
      <c r="B424" s="206"/>
      <c r="E424" s="11"/>
      <c r="J424" s="206"/>
      <c r="M424" s="209"/>
    </row>
    <row r="425" spans="2:13" ht="15.75" customHeight="1">
      <c r="B425" s="206"/>
      <c r="E425" s="11"/>
      <c r="J425" s="206"/>
      <c r="M425" s="209"/>
    </row>
    <row r="426" spans="2:13" ht="15.75" customHeight="1">
      <c r="B426" s="206"/>
      <c r="E426" s="11"/>
      <c r="J426" s="206"/>
      <c r="M426" s="209"/>
    </row>
    <row r="427" spans="2:13" ht="15.75" customHeight="1">
      <c r="B427" s="206"/>
      <c r="E427" s="11"/>
      <c r="J427" s="206"/>
      <c r="M427" s="209"/>
    </row>
    <row r="428" spans="2:13" ht="15.75" customHeight="1">
      <c r="B428" s="206"/>
      <c r="E428" s="11"/>
      <c r="J428" s="206"/>
      <c r="M428" s="209"/>
    </row>
    <row r="429" spans="2:13" ht="15.75" customHeight="1">
      <c r="B429" s="206"/>
      <c r="E429" s="11"/>
      <c r="J429" s="206"/>
      <c r="M429" s="209"/>
    </row>
    <row r="430" spans="2:13" ht="15.75" customHeight="1">
      <c r="B430" s="206"/>
      <c r="E430" s="11"/>
      <c r="J430" s="206"/>
      <c r="M430" s="209"/>
    </row>
    <row r="431" spans="2:13" ht="15.75" customHeight="1">
      <c r="B431" s="206"/>
      <c r="E431" s="11"/>
      <c r="J431" s="206"/>
      <c r="M431" s="209"/>
    </row>
    <row r="432" spans="2:13" ht="15.75" customHeight="1">
      <c r="B432" s="206"/>
      <c r="E432" s="11"/>
      <c r="J432" s="206"/>
      <c r="M432" s="209"/>
    </row>
    <row r="433" spans="2:13" ht="15.75" customHeight="1">
      <c r="B433" s="206"/>
      <c r="E433" s="11"/>
      <c r="J433" s="206"/>
      <c r="M433" s="209"/>
    </row>
    <row r="434" spans="2:13" ht="15.75" customHeight="1">
      <c r="B434" s="206"/>
      <c r="E434" s="11"/>
      <c r="J434" s="206"/>
      <c r="M434" s="209"/>
    </row>
    <row r="435" spans="2:13" ht="15.75" customHeight="1">
      <c r="B435" s="206"/>
      <c r="E435" s="11"/>
      <c r="J435" s="206"/>
      <c r="M435" s="209"/>
    </row>
    <row r="436" spans="2:13" ht="15.75" customHeight="1">
      <c r="B436" s="206"/>
      <c r="E436" s="11"/>
      <c r="J436" s="206"/>
      <c r="M436" s="209"/>
    </row>
    <row r="437" spans="2:13" ht="15.75" customHeight="1">
      <c r="B437" s="206"/>
      <c r="E437" s="11"/>
      <c r="J437" s="206"/>
      <c r="M437" s="209"/>
    </row>
    <row r="438" spans="2:13" ht="15.75" customHeight="1">
      <c r="B438" s="206"/>
      <c r="E438" s="11"/>
      <c r="J438" s="206"/>
      <c r="M438" s="209"/>
    </row>
    <row r="439" spans="2:13" ht="15.75" customHeight="1">
      <c r="B439" s="206"/>
      <c r="E439" s="11"/>
      <c r="J439" s="206"/>
      <c r="M439" s="209"/>
    </row>
    <row r="440" spans="2:13" ht="15.75" customHeight="1">
      <c r="B440" s="206"/>
      <c r="E440" s="11"/>
      <c r="J440" s="206"/>
      <c r="M440" s="209"/>
    </row>
    <row r="441" spans="2:13" ht="15.75" customHeight="1">
      <c r="B441" s="206"/>
      <c r="E441" s="11"/>
      <c r="J441" s="206"/>
      <c r="M441" s="209"/>
    </row>
    <row r="442" spans="2:13" ht="15.75" customHeight="1">
      <c r="B442" s="206"/>
      <c r="E442" s="11"/>
      <c r="J442" s="206"/>
      <c r="M442" s="209"/>
    </row>
    <row r="443" spans="2:13" ht="15.75" customHeight="1">
      <c r="B443" s="206"/>
      <c r="E443" s="11"/>
      <c r="J443" s="206"/>
      <c r="M443" s="209"/>
    </row>
    <row r="444" spans="2:13" ht="15.75" customHeight="1">
      <c r="B444" s="206"/>
      <c r="E444" s="11"/>
      <c r="J444" s="206"/>
      <c r="M444" s="209"/>
    </row>
    <row r="445" spans="2:13" ht="15.75" customHeight="1">
      <c r="B445" s="206"/>
      <c r="E445" s="11"/>
      <c r="J445" s="206"/>
      <c r="M445" s="209"/>
    </row>
    <row r="446" spans="2:13" ht="15.75" customHeight="1">
      <c r="B446" s="206"/>
      <c r="E446" s="11"/>
      <c r="J446" s="206"/>
      <c r="M446" s="209"/>
    </row>
    <row r="447" spans="2:13" ht="15.75" customHeight="1">
      <c r="B447" s="206"/>
      <c r="E447" s="11"/>
      <c r="J447" s="206"/>
      <c r="M447" s="209"/>
    </row>
    <row r="448" spans="2:13" ht="15.75" customHeight="1">
      <c r="B448" s="206"/>
      <c r="E448" s="11"/>
      <c r="J448" s="206"/>
      <c r="M448" s="209"/>
    </row>
    <row r="449" spans="2:13" ht="15.75" customHeight="1">
      <c r="B449" s="206"/>
      <c r="E449" s="11"/>
      <c r="J449" s="206"/>
      <c r="M449" s="209"/>
    </row>
    <row r="450" spans="2:13" ht="15.75" customHeight="1">
      <c r="B450" s="206"/>
      <c r="E450" s="11"/>
      <c r="J450" s="206"/>
      <c r="M450" s="209"/>
    </row>
    <row r="451" spans="2:13" ht="15.75" customHeight="1">
      <c r="B451" s="206"/>
      <c r="E451" s="11"/>
      <c r="J451" s="206"/>
      <c r="M451" s="209"/>
    </row>
    <row r="452" spans="2:13" ht="15.75" customHeight="1">
      <c r="B452" s="206"/>
      <c r="E452" s="11"/>
      <c r="J452" s="206"/>
      <c r="M452" s="209"/>
    </row>
    <row r="453" spans="2:13" ht="15.75" customHeight="1">
      <c r="B453" s="206"/>
      <c r="E453" s="11"/>
      <c r="J453" s="206"/>
      <c r="M453" s="209"/>
    </row>
    <row r="454" spans="2:13" ht="15.75" customHeight="1">
      <c r="B454" s="206"/>
      <c r="E454" s="11"/>
      <c r="J454" s="206"/>
      <c r="M454" s="209"/>
    </row>
    <row r="455" spans="2:13" ht="15.75" customHeight="1">
      <c r="B455" s="206"/>
      <c r="E455" s="11"/>
      <c r="J455" s="206"/>
      <c r="M455" s="209"/>
    </row>
    <row r="456" spans="2:13" ht="15.75" customHeight="1">
      <c r="B456" s="206"/>
      <c r="E456" s="11"/>
      <c r="J456" s="206"/>
      <c r="M456" s="209"/>
    </row>
    <row r="457" spans="2:13" ht="15.75" customHeight="1">
      <c r="B457" s="206"/>
      <c r="E457" s="11"/>
      <c r="J457" s="206"/>
      <c r="M457" s="209"/>
    </row>
    <row r="458" spans="2:13" ht="15.75" customHeight="1">
      <c r="B458" s="206"/>
      <c r="E458" s="11"/>
      <c r="J458" s="206"/>
      <c r="M458" s="209"/>
    </row>
    <row r="459" spans="2:13" ht="15.75" customHeight="1">
      <c r="B459" s="206"/>
      <c r="E459" s="11"/>
      <c r="J459" s="206"/>
      <c r="M459" s="209"/>
    </row>
    <row r="460" spans="2:13" ht="15.75" customHeight="1">
      <c r="B460" s="206"/>
      <c r="E460" s="11"/>
      <c r="J460" s="206"/>
      <c r="M460" s="209"/>
    </row>
    <row r="461" spans="2:13" ht="15.75" customHeight="1">
      <c r="B461" s="206"/>
      <c r="E461" s="11"/>
      <c r="J461" s="206"/>
      <c r="M461" s="209"/>
    </row>
    <row r="462" spans="2:13" ht="15.75" customHeight="1">
      <c r="B462" s="206"/>
      <c r="E462" s="11"/>
      <c r="J462" s="206"/>
      <c r="M462" s="209"/>
    </row>
    <row r="463" spans="2:13" ht="15.75" customHeight="1">
      <c r="B463" s="206"/>
      <c r="E463" s="11"/>
      <c r="J463" s="206"/>
      <c r="M463" s="209"/>
    </row>
    <row r="464" spans="2:13" ht="15.75" customHeight="1">
      <c r="B464" s="206"/>
      <c r="E464" s="11"/>
      <c r="J464" s="206"/>
      <c r="M464" s="209"/>
    </row>
    <row r="465" spans="2:13" ht="15.75" customHeight="1">
      <c r="B465" s="206"/>
      <c r="E465" s="11"/>
      <c r="J465" s="206"/>
      <c r="M465" s="209"/>
    </row>
    <row r="466" spans="2:13" ht="15.75" customHeight="1">
      <c r="B466" s="206"/>
      <c r="E466" s="11"/>
      <c r="J466" s="206"/>
      <c r="M466" s="209"/>
    </row>
    <row r="467" spans="2:13" ht="15.75" customHeight="1">
      <c r="B467" s="206"/>
      <c r="E467" s="11"/>
      <c r="J467" s="206"/>
      <c r="M467" s="209"/>
    </row>
    <row r="468" spans="2:13" ht="15.75" customHeight="1">
      <c r="B468" s="206"/>
      <c r="E468" s="11"/>
      <c r="J468" s="206"/>
      <c r="M468" s="209"/>
    </row>
    <row r="469" spans="2:13" ht="15.75" customHeight="1">
      <c r="B469" s="206"/>
      <c r="E469" s="11"/>
      <c r="J469" s="206"/>
      <c r="M469" s="209"/>
    </row>
    <row r="470" spans="2:13" ht="15.75" customHeight="1">
      <c r="B470" s="206"/>
      <c r="E470" s="11"/>
      <c r="J470" s="206"/>
      <c r="M470" s="209"/>
    </row>
    <row r="471" spans="2:13" ht="15.75" customHeight="1">
      <c r="B471" s="206"/>
      <c r="E471" s="11"/>
      <c r="J471" s="206"/>
      <c r="M471" s="209"/>
    </row>
    <row r="472" spans="2:13" ht="15.75" customHeight="1">
      <c r="B472" s="206"/>
      <c r="E472" s="11"/>
      <c r="J472" s="206"/>
      <c r="M472" s="209"/>
    </row>
    <row r="473" spans="2:13" ht="15.75" customHeight="1">
      <c r="B473" s="206"/>
      <c r="E473" s="11"/>
      <c r="J473" s="206"/>
      <c r="M473" s="209"/>
    </row>
    <row r="474" spans="2:13" ht="15.75" customHeight="1">
      <c r="B474" s="206"/>
      <c r="E474" s="11"/>
      <c r="J474" s="206"/>
      <c r="M474" s="209"/>
    </row>
    <row r="475" spans="2:13" ht="15.75" customHeight="1">
      <c r="B475" s="206"/>
      <c r="E475" s="11"/>
      <c r="J475" s="206"/>
      <c r="M475" s="209"/>
    </row>
    <row r="476" spans="2:13" ht="15.75" customHeight="1">
      <c r="B476" s="206"/>
      <c r="E476" s="11"/>
      <c r="J476" s="206"/>
      <c r="M476" s="209"/>
    </row>
    <row r="477" spans="2:13" ht="15.75" customHeight="1">
      <c r="B477" s="206"/>
      <c r="E477" s="11"/>
      <c r="J477" s="206"/>
      <c r="M477" s="209"/>
    </row>
    <row r="478" spans="2:13" ht="15.75" customHeight="1">
      <c r="B478" s="206"/>
      <c r="E478" s="11"/>
      <c r="J478" s="206"/>
      <c r="M478" s="209"/>
    </row>
    <row r="479" spans="2:13" ht="15.75" customHeight="1">
      <c r="B479" s="206"/>
      <c r="E479" s="11"/>
      <c r="J479" s="206"/>
      <c r="M479" s="209"/>
    </row>
    <row r="480" spans="2:13" ht="15.75" customHeight="1">
      <c r="B480" s="206"/>
      <c r="E480" s="11"/>
      <c r="J480" s="206"/>
      <c r="M480" s="209"/>
    </row>
    <row r="481" spans="2:13" ht="15.75" customHeight="1">
      <c r="B481" s="206"/>
      <c r="E481" s="11"/>
      <c r="J481" s="206"/>
      <c r="M481" s="209"/>
    </row>
    <row r="482" spans="2:13" ht="15.75" customHeight="1">
      <c r="B482" s="206"/>
      <c r="E482" s="11"/>
      <c r="J482" s="206"/>
      <c r="M482" s="209"/>
    </row>
    <row r="483" spans="2:13" ht="15.75" customHeight="1">
      <c r="B483" s="206"/>
      <c r="E483" s="11"/>
      <c r="J483" s="206"/>
      <c r="M483" s="209"/>
    </row>
    <row r="484" spans="2:13" ht="15.75" customHeight="1">
      <c r="B484" s="206"/>
      <c r="E484" s="11"/>
      <c r="J484" s="206"/>
      <c r="M484" s="209"/>
    </row>
    <row r="485" spans="2:13" ht="15.75" customHeight="1">
      <c r="B485" s="206"/>
      <c r="E485" s="11"/>
      <c r="J485" s="206"/>
      <c r="M485" s="209"/>
    </row>
    <row r="486" spans="2:13" ht="15.75" customHeight="1">
      <c r="B486" s="206"/>
      <c r="E486" s="11"/>
      <c r="J486" s="206"/>
      <c r="M486" s="209"/>
    </row>
    <row r="487" spans="2:13" ht="15.75" customHeight="1">
      <c r="B487" s="206"/>
      <c r="E487" s="11"/>
      <c r="J487" s="206"/>
      <c r="M487" s="209"/>
    </row>
    <row r="488" spans="2:13" ht="15.75" customHeight="1">
      <c r="B488" s="206"/>
      <c r="E488" s="11"/>
      <c r="J488" s="206"/>
      <c r="M488" s="209"/>
    </row>
    <row r="489" spans="2:13" ht="15.75" customHeight="1">
      <c r="B489" s="206"/>
      <c r="E489" s="11"/>
      <c r="J489" s="206"/>
      <c r="M489" s="209"/>
    </row>
    <row r="490" spans="2:13" ht="15.75" customHeight="1">
      <c r="B490" s="206"/>
      <c r="E490" s="11"/>
      <c r="J490" s="206"/>
      <c r="M490" s="209"/>
    </row>
    <row r="491" spans="2:13" ht="15.75" customHeight="1">
      <c r="B491" s="206"/>
      <c r="E491" s="11"/>
      <c r="J491" s="206"/>
      <c r="M491" s="209"/>
    </row>
    <row r="492" spans="2:13" ht="15.75" customHeight="1">
      <c r="B492" s="206"/>
      <c r="E492" s="11"/>
      <c r="J492" s="206"/>
      <c r="M492" s="209"/>
    </row>
    <row r="493" spans="2:13" ht="15.75" customHeight="1">
      <c r="B493" s="206"/>
      <c r="E493" s="11"/>
      <c r="J493" s="206"/>
      <c r="M493" s="209"/>
    </row>
    <row r="494" spans="2:13" ht="15.75" customHeight="1">
      <c r="B494" s="206"/>
      <c r="E494" s="11"/>
      <c r="J494" s="206"/>
      <c r="M494" s="209"/>
    </row>
    <row r="495" spans="2:13" ht="15.75" customHeight="1">
      <c r="B495" s="206"/>
      <c r="E495" s="11"/>
      <c r="J495" s="206"/>
      <c r="M495" s="209"/>
    </row>
    <row r="496" spans="2:13" ht="15.75" customHeight="1">
      <c r="B496" s="206"/>
      <c r="E496" s="11"/>
      <c r="J496" s="206"/>
      <c r="M496" s="209"/>
    </row>
    <row r="497" spans="2:13" ht="15.75" customHeight="1">
      <c r="B497" s="206"/>
      <c r="E497" s="11"/>
      <c r="J497" s="206"/>
      <c r="M497" s="209"/>
    </row>
    <row r="498" spans="2:13" ht="15.75" customHeight="1">
      <c r="B498" s="206"/>
      <c r="E498" s="11"/>
      <c r="J498" s="206"/>
      <c r="M498" s="209"/>
    </row>
    <row r="499" spans="2:13" ht="15.75" customHeight="1">
      <c r="B499" s="206"/>
      <c r="E499" s="11"/>
      <c r="J499" s="206"/>
      <c r="M499" s="209"/>
    </row>
    <row r="500" spans="2:13" ht="15.75" customHeight="1">
      <c r="B500" s="206"/>
      <c r="E500" s="11"/>
      <c r="J500" s="206"/>
      <c r="M500" s="209"/>
    </row>
    <row r="501" spans="2:13" ht="15.75" customHeight="1">
      <c r="B501" s="206"/>
      <c r="E501" s="11"/>
      <c r="J501" s="206"/>
      <c r="M501" s="209"/>
    </row>
    <row r="502" spans="2:13" ht="15.75" customHeight="1">
      <c r="B502" s="206"/>
      <c r="E502" s="11"/>
      <c r="J502" s="206"/>
      <c r="M502" s="209"/>
    </row>
    <row r="503" spans="2:13" ht="15.75" customHeight="1">
      <c r="B503" s="206"/>
      <c r="E503" s="11"/>
      <c r="J503" s="206"/>
      <c r="M503" s="209"/>
    </row>
    <row r="504" spans="2:13" ht="15.75" customHeight="1">
      <c r="B504" s="206"/>
      <c r="E504" s="11"/>
      <c r="J504" s="206"/>
      <c r="M504" s="209"/>
    </row>
    <row r="505" spans="2:13" ht="15.75" customHeight="1">
      <c r="B505" s="206"/>
      <c r="E505" s="11"/>
      <c r="J505" s="206"/>
      <c r="M505" s="209"/>
    </row>
    <row r="506" spans="2:13" ht="15.75" customHeight="1">
      <c r="B506" s="206"/>
      <c r="E506" s="11"/>
      <c r="J506" s="206"/>
      <c r="M506" s="209"/>
    </row>
    <row r="507" spans="2:13" ht="15.75" customHeight="1">
      <c r="B507" s="206"/>
      <c r="E507" s="11"/>
      <c r="J507" s="206"/>
      <c r="M507" s="209"/>
    </row>
    <row r="508" spans="2:13" ht="15.75" customHeight="1">
      <c r="B508" s="206"/>
      <c r="E508" s="11"/>
      <c r="J508" s="206"/>
      <c r="M508" s="209"/>
    </row>
    <row r="509" spans="2:13" ht="15.75" customHeight="1">
      <c r="B509" s="206"/>
      <c r="E509" s="11"/>
      <c r="J509" s="206"/>
      <c r="M509" s="209"/>
    </row>
    <row r="510" spans="2:13" ht="15.75" customHeight="1">
      <c r="B510" s="206"/>
      <c r="E510" s="11"/>
      <c r="J510" s="206"/>
      <c r="M510" s="209"/>
    </row>
    <row r="511" spans="2:13" ht="15.75" customHeight="1">
      <c r="B511" s="206"/>
      <c r="E511" s="11"/>
      <c r="J511" s="206"/>
      <c r="M511" s="209"/>
    </row>
    <row r="512" spans="2:13" ht="15.75" customHeight="1">
      <c r="B512" s="206"/>
      <c r="E512" s="11"/>
      <c r="J512" s="206"/>
      <c r="M512" s="209"/>
    </row>
    <row r="513" spans="2:13" ht="15.75" customHeight="1">
      <c r="B513" s="206"/>
      <c r="E513" s="11"/>
      <c r="J513" s="206"/>
      <c r="M513" s="209"/>
    </row>
    <row r="514" spans="2:13" ht="15.75" customHeight="1">
      <c r="B514" s="206"/>
      <c r="E514" s="11"/>
      <c r="J514" s="206"/>
      <c r="M514" s="209"/>
    </row>
    <row r="515" spans="2:13" ht="15.75" customHeight="1">
      <c r="B515" s="206"/>
      <c r="E515" s="11"/>
      <c r="J515" s="206"/>
      <c r="M515" s="209"/>
    </row>
    <row r="516" spans="2:13" ht="15.75" customHeight="1">
      <c r="B516" s="206"/>
      <c r="E516" s="11"/>
      <c r="J516" s="206"/>
      <c r="M516" s="209"/>
    </row>
    <row r="517" spans="2:13" ht="15.75" customHeight="1">
      <c r="B517" s="206"/>
      <c r="E517" s="11"/>
      <c r="J517" s="206"/>
      <c r="M517" s="209"/>
    </row>
    <row r="518" spans="2:13" ht="15.75" customHeight="1">
      <c r="B518" s="206"/>
      <c r="E518" s="11"/>
      <c r="J518" s="206"/>
      <c r="M518" s="209"/>
    </row>
    <row r="519" spans="2:13" ht="15.75" customHeight="1">
      <c r="B519" s="206"/>
      <c r="E519" s="11"/>
      <c r="J519" s="206"/>
      <c r="M519" s="209"/>
    </row>
    <row r="520" spans="2:13" ht="15.75" customHeight="1">
      <c r="B520" s="206"/>
      <c r="E520" s="11"/>
      <c r="J520" s="206"/>
      <c r="M520" s="209"/>
    </row>
    <row r="521" spans="2:13" ht="15.75" customHeight="1">
      <c r="B521" s="206"/>
      <c r="E521" s="11"/>
      <c r="J521" s="206"/>
      <c r="M521" s="209"/>
    </row>
    <row r="522" spans="2:13" ht="15.75" customHeight="1">
      <c r="B522" s="206"/>
      <c r="E522" s="11"/>
      <c r="J522" s="206"/>
      <c r="M522" s="209"/>
    </row>
    <row r="523" spans="2:13" ht="15.75" customHeight="1">
      <c r="B523" s="206"/>
      <c r="E523" s="11"/>
      <c r="J523" s="206"/>
      <c r="M523" s="209"/>
    </row>
    <row r="524" spans="2:13" ht="15.75" customHeight="1">
      <c r="B524" s="206"/>
      <c r="E524" s="11"/>
      <c r="J524" s="206"/>
      <c r="M524" s="209"/>
    </row>
    <row r="525" spans="2:13" ht="15.75" customHeight="1">
      <c r="B525" s="206"/>
      <c r="E525" s="11"/>
      <c r="J525" s="206"/>
      <c r="M525" s="209"/>
    </row>
    <row r="526" spans="2:13" ht="15.75" customHeight="1">
      <c r="B526" s="206"/>
      <c r="E526" s="11"/>
      <c r="J526" s="206"/>
      <c r="M526" s="209"/>
    </row>
    <row r="527" spans="2:13" ht="15.75" customHeight="1">
      <c r="B527" s="206"/>
      <c r="E527" s="11"/>
      <c r="J527" s="206"/>
      <c r="M527" s="209"/>
    </row>
    <row r="528" spans="2:13" ht="15.75" customHeight="1">
      <c r="B528" s="206"/>
      <c r="E528" s="11"/>
      <c r="J528" s="206"/>
      <c r="M528" s="209"/>
    </row>
    <row r="529" spans="2:13" ht="15.75" customHeight="1">
      <c r="B529" s="206"/>
      <c r="E529" s="11"/>
      <c r="J529" s="206"/>
      <c r="M529" s="209"/>
    </row>
    <row r="530" spans="2:13" ht="15.75" customHeight="1">
      <c r="B530" s="206"/>
      <c r="E530" s="11"/>
      <c r="J530" s="206"/>
      <c r="M530" s="209"/>
    </row>
    <row r="531" spans="2:13" ht="15.75" customHeight="1">
      <c r="B531" s="206"/>
      <c r="E531" s="11"/>
      <c r="J531" s="206"/>
      <c r="M531" s="209"/>
    </row>
    <row r="532" spans="2:13" ht="15.75" customHeight="1">
      <c r="B532" s="206"/>
      <c r="E532" s="11"/>
      <c r="J532" s="206"/>
      <c r="M532" s="209"/>
    </row>
    <row r="533" spans="2:13" ht="15.75" customHeight="1">
      <c r="B533" s="206"/>
      <c r="E533" s="11"/>
      <c r="J533" s="206"/>
      <c r="M533" s="209"/>
    </row>
    <row r="534" spans="2:13" ht="15.75" customHeight="1">
      <c r="B534" s="206"/>
      <c r="E534" s="11"/>
      <c r="J534" s="206"/>
      <c r="M534" s="209"/>
    </row>
    <row r="535" spans="2:13" ht="15.75" customHeight="1">
      <c r="B535" s="206"/>
      <c r="E535" s="11"/>
      <c r="J535" s="206"/>
      <c r="M535" s="209"/>
    </row>
    <row r="536" spans="2:13" ht="15.75" customHeight="1">
      <c r="B536" s="206"/>
      <c r="E536" s="11"/>
      <c r="J536" s="206"/>
      <c r="M536" s="209"/>
    </row>
    <row r="537" spans="2:13" ht="15.75" customHeight="1">
      <c r="B537" s="206"/>
      <c r="E537" s="11"/>
      <c r="J537" s="206"/>
      <c r="M537" s="209"/>
    </row>
    <row r="538" spans="2:13" ht="15.75" customHeight="1">
      <c r="B538" s="206"/>
      <c r="E538" s="11"/>
      <c r="J538" s="206"/>
      <c r="M538" s="209"/>
    </row>
    <row r="539" spans="2:13" ht="15.75" customHeight="1">
      <c r="B539" s="206"/>
      <c r="E539" s="11"/>
      <c r="J539" s="206"/>
      <c r="M539" s="209"/>
    </row>
    <row r="540" spans="2:13" ht="15.75" customHeight="1">
      <c r="B540" s="206"/>
      <c r="E540" s="11"/>
      <c r="J540" s="206"/>
      <c r="M540" s="209"/>
    </row>
    <row r="541" spans="2:13" ht="15.75" customHeight="1">
      <c r="B541" s="206"/>
      <c r="E541" s="11"/>
      <c r="J541" s="206"/>
      <c r="M541" s="209"/>
    </row>
    <row r="542" spans="2:13" ht="15.75" customHeight="1">
      <c r="B542" s="206"/>
      <c r="E542" s="11"/>
      <c r="J542" s="206"/>
      <c r="M542" s="209"/>
    </row>
    <row r="543" spans="2:13" ht="15.75" customHeight="1">
      <c r="B543" s="206"/>
      <c r="E543" s="11"/>
      <c r="J543" s="206"/>
      <c r="M543" s="209"/>
    </row>
    <row r="544" spans="2:13" ht="15.75" customHeight="1">
      <c r="B544" s="206"/>
      <c r="E544" s="11"/>
      <c r="J544" s="206"/>
      <c r="M544" s="209"/>
    </row>
    <row r="545" spans="2:13" ht="15.75" customHeight="1">
      <c r="B545" s="206"/>
      <c r="E545" s="11"/>
      <c r="J545" s="206"/>
      <c r="M545" s="209"/>
    </row>
    <row r="546" spans="2:13" ht="15.75" customHeight="1">
      <c r="B546" s="206"/>
      <c r="E546" s="11"/>
      <c r="J546" s="206"/>
      <c r="M546" s="209"/>
    </row>
    <row r="547" spans="2:13" ht="15.75" customHeight="1">
      <c r="B547" s="206"/>
      <c r="E547" s="11"/>
      <c r="J547" s="206"/>
      <c r="M547" s="209"/>
    </row>
    <row r="548" spans="2:13" ht="15.75" customHeight="1">
      <c r="B548" s="206"/>
      <c r="E548" s="11"/>
      <c r="J548" s="206"/>
      <c r="M548" s="209"/>
    </row>
    <row r="549" spans="2:13" ht="15.75" customHeight="1">
      <c r="B549" s="206"/>
      <c r="E549" s="11"/>
      <c r="J549" s="206"/>
      <c r="M549" s="209"/>
    </row>
    <row r="550" spans="2:13" ht="15.75" customHeight="1">
      <c r="B550" s="206"/>
      <c r="E550" s="11"/>
      <c r="J550" s="206"/>
      <c r="M550" s="209"/>
    </row>
    <row r="551" spans="2:13" ht="15.75" customHeight="1">
      <c r="B551" s="206"/>
      <c r="E551" s="11"/>
      <c r="J551" s="206"/>
      <c r="M551" s="209"/>
    </row>
    <row r="552" spans="2:13" ht="15.75" customHeight="1">
      <c r="B552" s="206"/>
      <c r="E552" s="11"/>
      <c r="J552" s="206"/>
      <c r="M552" s="209"/>
    </row>
    <row r="553" spans="2:13" ht="15.75" customHeight="1">
      <c r="B553" s="206"/>
      <c r="E553" s="11"/>
      <c r="J553" s="206"/>
      <c r="M553" s="209"/>
    </row>
    <row r="554" spans="2:13" ht="15.75" customHeight="1">
      <c r="B554" s="206"/>
      <c r="E554" s="11"/>
      <c r="J554" s="206"/>
      <c r="M554" s="209"/>
    </row>
    <row r="555" spans="2:13" ht="15.75" customHeight="1">
      <c r="B555" s="206"/>
      <c r="E555" s="11"/>
      <c r="J555" s="206"/>
      <c r="M555" s="209"/>
    </row>
    <row r="556" spans="2:13" ht="15.75" customHeight="1">
      <c r="B556" s="206"/>
      <c r="E556" s="11"/>
      <c r="J556" s="206"/>
      <c r="M556" s="209"/>
    </row>
    <row r="557" spans="2:13" ht="15.75" customHeight="1">
      <c r="B557" s="206"/>
      <c r="E557" s="11"/>
      <c r="J557" s="206"/>
      <c r="M557" s="209"/>
    </row>
    <row r="558" spans="2:13" ht="15.75" customHeight="1">
      <c r="B558" s="206"/>
      <c r="E558" s="11"/>
      <c r="J558" s="206"/>
      <c r="M558" s="209"/>
    </row>
    <row r="559" spans="2:13" ht="15.75" customHeight="1">
      <c r="B559" s="206"/>
      <c r="E559" s="11"/>
      <c r="J559" s="206"/>
      <c r="M559" s="209"/>
    </row>
    <row r="560" spans="2:13" ht="15.75" customHeight="1">
      <c r="B560" s="206"/>
      <c r="E560" s="11"/>
      <c r="J560" s="206"/>
      <c r="M560" s="209"/>
    </row>
    <row r="561" spans="2:13" ht="15.75" customHeight="1">
      <c r="B561" s="206"/>
      <c r="E561" s="11"/>
      <c r="J561" s="206"/>
      <c r="M561" s="209"/>
    </row>
    <row r="562" spans="2:13" ht="15.75" customHeight="1">
      <c r="B562" s="206"/>
      <c r="E562" s="11"/>
      <c r="J562" s="206"/>
      <c r="M562" s="209"/>
    </row>
    <row r="563" spans="2:13" ht="15.75" customHeight="1">
      <c r="B563" s="206"/>
      <c r="E563" s="11"/>
      <c r="J563" s="206"/>
      <c r="M563" s="209"/>
    </row>
    <row r="564" spans="2:13" ht="15.75" customHeight="1">
      <c r="B564" s="206"/>
      <c r="E564" s="11"/>
      <c r="J564" s="206"/>
      <c r="M564" s="209"/>
    </row>
    <row r="565" spans="2:13" ht="15.75" customHeight="1">
      <c r="B565" s="206"/>
      <c r="E565" s="11"/>
      <c r="J565" s="206"/>
      <c r="M565" s="209"/>
    </row>
    <row r="566" spans="2:13" ht="15.75" customHeight="1">
      <c r="B566" s="206"/>
      <c r="E566" s="11"/>
      <c r="J566" s="206"/>
      <c r="M566" s="209"/>
    </row>
    <row r="567" spans="2:13" ht="15.75" customHeight="1">
      <c r="B567" s="206"/>
      <c r="E567" s="11"/>
      <c r="J567" s="206"/>
      <c r="M567" s="209"/>
    </row>
    <row r="568" spans="2:13" ht="15.75" customHeight="1">
      <c r="B568" s="206"/>
      <c r="E568" s="11"/>
      <c r="J568" s="206"/>
      <c r="M568" s="209"/>
    </row>
    <row r="569" spans="2:13" ht="15.75" customHeight="1">
      <c r="B569" s="206"/>
      <c r="E569" s="11"/>
      <c r="J569" s="206"/>
      <c r="M569" s="209"/>
    </row>
    <row r="570" spans="2:13" ht="15.75" customHeight="1">
      <c r="B570" s="206"/>
      <c r="E570" s="11"/>
      <c r="J570" s="206"/>
      <c r="M570" s="209"/>
    </row>
    <row r="571" spans="2:13" ht="15.75" customHeight="1">
      <c r="B571" s="206"/>
      <c r="E571" s="11"/>
      <c r="J571" s="206"/>
      <c r="M571" s="209"/>
    </row>
    <row r="572" spans="2:13" ht="15.75" customHeight="1">
      <c r="B572" s="206"/>
      <c r="E572" s="11"/>
      <c r="J572" s="206"/>
      <c r="M572" s="209"/>
    </row>
    <row r="573" spans="2:13" ht="15.75" customHeight="1">
      <c r="B573" s="206"/>
      <c r="E573" s="11"/>
      <c r="J573" s="206"/>
      <c r="M573" s="209"/>
    </row>
    <row r="574" spans="2:13" ht="15.75" customHeight="1">
      <c r="B574" s="206"/>
      <c r="E574" s="11"/>
      <c r="J574" s="206"/>
      <c r="M574" s="209"/>
    </row>
    <row r="575" spans="2:13" ht="15.75" customHeight="1">
      <c r="B575" s="206"/>
      <c r="E575" s="11"/>
      <c r="J575" s="206"/>
      <c r="M575" s="209"/>
    </row>
    <row r="576" spans="2:13" ht="15.75" customHeight="1">
      <c r="B576" s="206"/>
      <c r="E576" s="11"/>
      <c r="J576" s="206"/>
      <c r="M576" s="209"/>
    </row>
    <row r="577" spans="2:13" ht="15.75" customHeight="1">
      <c r="B577" s="206"/>
      <c r="E577" s="11"/>
      <c r="J577" s="206"/>
      <c r="M577" s="209"/>
    </row>
    <row r="578" spans="2:13" ht="15.75" customHeight="1">
      <c r="B578" s="206"/>
      <c r="E578" s="11"/>
      <c r="J578" s="206"/>
      <c r="M578" s="209"/>
    </row>
    <row r="579" spans="2:13" ht="15.75" customHeight="1">
      <c r="B579" s="206"/>
      <c r="E579" s="11"/>
      <c r="J579" s="206"/>
      <c r="M579" s="209"/>
    </row>
    <row r="580" spans="2:13" ht="15.75" customHeight="1">
      <c r="B580" s="206"/>
      <c r="E580" s="11"/>
      <c r="J580" s="206"/>
      <c r="M580" s="209"/>
    </row>
    <row r="581" spans="2:13" ht="15.75" customHeight="1">
      <c r="B581" s="206"/>
      <c r="E581" s="11"/>
      <c r="J581" s="206"/>
      <c r="M581" s="209"/>
    </row>
    <row r="582" spans="2:13" ht="15.75" customHeight="1">
      <c r="B582" s="206"/>
      <c r="E582" s="11"/>
      <c r="J582" s="206"/>
      <c r="M582" s="209"/>
    </row>
    <row r="583" spans="2:13" ht="15.75" customHeight="1">
      <c r="B583" s="206"/>
      <c r="E583" s="11"/>
      <c r="J583" s="206"/>
      <c r="M583" s="209"/>
    </row>
    <row r="584" spans="2:13" ht="15.75" customHeight="1">
      <c r="B584" s="206"/>
      <c r="E584" s="11"/>
      <c r="J584" s="206"/>
      <c r="M584" s="209"/>
    </row>
    <row r="585" spans="2:13" ht="15.75" customHeight="1">
      <c r="B585" s="206"/>
      <c r="E585" s="11"/>
      <c r="J585" s="206"/>
      <c r="M585" s="209"/>
    </row>
    <row r="586" spans="2:13" ht="15.75" customHeight="1">
      <c r="B586" s="206"/>
      <c r="E586" s="11"/>
      <c r="J586" s="206"/>
      <c r="M586" s="209"/>
    </row>
    <row r="587" spans="2:13" ht="15.75" customHeight="1">
      <c r="B587" s="206"/>
      <c r="E587" s="11"/>
      <c r="J587" s="206"/>
      <c r="M587" s="209"/>
    </row>
    <row r="588" spans="2:13" ht="15.75" customHeight="1">
      <c r="B588" s="206"/>
      <c r="E588" s="11"/>
      <c r="J588" s="206"/>
      <c r="M588" s="209"/>
    </row>
    <row r="589" spans="2:13" ht="15.75" customHeight="1">
      <c r="B589" s="206"/>
      <c r="E589" s="11"/>
      <c r="J589" s="206"/>
      <c r="M589" s="209"/>
    </row>
    <row r="590" spans="2:13" ht="15.75" customHeight="1">
      <c r="B590" s="206"/>
      <c r="E590" s="11"/>
      <c r="J590" s="206"/>
      <c r="M590" s="209"/>
    </row>
    <row r="591" spans="2:13" ht="15.75" customHeight="1">
      <c r="B591" s="206"/>
      <c r="E591" s="11"/>
      <c r="J591" s="206"/>
      <c r="M591" s="209"/>
    </row>
    <row r="592" spans="2:13" ht="15.75" customHeight="1">
      <c r="B592" s="206"/>
      <c r="E592" s="11"/>
      <c r="J592" s="206"/>
      <c r="M592" s="209"/>
    </row>
    <row r="593" spans="2:13" ht="15.75" customHeight="1">
      <c r="B593" s="206"/>
      <c r="E593" s="11"/>
      <c r="J593" s="206"/>
      <c r="M593" s="209"/>
    </row>
    <row r="594" spans="2:13" ht="15.75" customHeight="1">
      <c r="B594" s="206"/>
      <c r="E594" s="11"/>
      <c r="J594" s="206"/>
      <c r="M594" s="209"/>
    </row>
    <row r="595" spans="2:13" ht="15.75" customHeight="1">
      <c r="B595" s="206"/>
      <c r="E595" s="11"/>
      <c r="J595" s="206"/>
      <c r="M595" s="209"/>
    </row>
    <row r="596" spans="2:13" ht="15.75" customHeight="1">
      <c r="B596" s="206"/>
      <c r="E596" s="11"/>
      <c r="J596" s="206"/>
      <c r="M596" s="209"/>
    </row>
    <row r="597" spans="2:13" ht="15.75" customHeight="1">
      <c r="B597" s="206"/>
      <c r="E597" s="11"/>
      <c r="J597" s="206"/>
      <c r="M597" s="209"/>
    </row>
    <row r="598" spans="2:13" ht="15.75" customHeight="1">
      <c r="B598" s="206"/>
      <c r="E598" s="11"/>
      <c r="J598" s="206"/>
      <c r="M598" s="209"/>
    </row>
    <row r="599" spans="2:13" ht="15.75" customHeight="1">
      <c r="B599" s="206"/>
      <c r="E599" s="11"/>
      <c r="J599" s="206"/>
      <c r="M599" s="209"/>
    </row>
    <row r="600" spans="2:13" ht="15.75" customHeight="1">
      <c r="B600" s="206"/>
      <c r="E600" s="11"/>
      <c r="J600" s="206"/>
      <c r="M600" s="209"/>
    </row>
    <row r="601" spans="2:13" ht="15.75" customHeight="1">
      <c r="B601" s="206"/>
      <c r="E601" s="11"/>
      <c r="J601" s="206"/>
      <c r="M601" s="209"/>
    </row>
    <row r="602" spans="2:13" ht="15.75" customHeight="1">
      <c r="B602" s="206"/>
      <c r="E602" s="11"/>
      <c r="J602" s="206"/>
      <c r="M602" s="209"/>
    </row>
    <row r="603" spans="2:13" ht="15.75" customHeight="1">
      <c r="B603" s="206"/>
      <c r="E603" s="11"/>
      <c r="J603" s="206"/>
      <c r="M603" s="209"/>
    </row>
    <row r="604" spans="2:13" ht="15.75" customHeight="1">
      <c r="B604" s="206"/>
      <c r="E604" s="11"/>
      <c r="J604" s="206"/>
      <c r="M604" s="209"/>
    </row>
    <row r="605" spans="2:13" ht="15.75" customHeight="1">
      <c r="B605" s="206"/>
      <c r="E605" s="11"/>
      <c r="J605" s="206"/>
      <c r="M605" s="209"/>
    </row>
    <row r="606" spans="2:13" ht="15.75" customHeight="1">
      <c r="B606" s="206"/>
      <c r="E606" s="11"/>
      <c r="J606" s="206"/>
      <c r="M606" s="209"/>
    </row>
    <row r="607" spans="2:13" ht="15.75" customHeight="1">
      <c r="B607" s="206"/>
      <c r="E607" s="11"/>
      <c r="J607" s="206"/>
      <c r="M607" s="209"/>
    </row>
    <row r="608" spans="2:13" ht="15.75" customHeight="1">
      <c r="B608" s="206"/>
      <c r="E608" s="11"/>
      <c r="J608" s="206"/>
      <c r="M608" s="209"/>
    </row>
    <row r="609" spans="2:13" ht="15.75" customHeight="1">
      <c r="B609" s="206"/>
      <c r="E609" s="11"/>
      <c r="J609" s="206"/>
      <c r="M609" s="209"/>
    </row>
    <row r="610" spans="2:13" ht="15.75" customHeight="1">
      <c r="B610" s="206"/>
      <c r="E610" s="11"/>
      <c r="J610" s="206"/>
      <c r="M610" s="209"/>
    </row>
    <row r="611" spans="2:13" ht="15.75" customHeight="1">
      <c r="B611" s="206"/>
      <c r="E611" s="11"/>
      <c r="J611" s="206"/>
      <c r="M611" s="209"/>
    </row>
    <row r="612" spans="2:13" ht="15.75" customHeight="1">
      <c r="B612" s="206"/>
      <c r="E612" s="11"/>
      <c r="J612" s="206"/>
      <c r="M612" s="209"/>
    </row>
    <row r="613" spans="2:13" ht="15.75" customHeight="1">
      <c r="B613" s="206"/>
      <c r="E613" s="11"/>
      <c r="J613" s="206"/>
      <c r="M613" s="209"/>
    </row>
    <row r="614" spans="2:13" ht="15.75" customHeight="1">
      <c r="B614" s="206"/>
      <c r="E614" s="11"/>
      <c r="J614" s="206"/>
      <c r="M614" s="209"/>
    </row>
    <row r="615" spans="2:13" ht="15.75" customHeight="1">
      <c r="B615" s="206"/>
      <c r="E615" s="11"/>
      <c r="J615" s="206"/>
      <c r="M615" s="209"/>
    </row>
    <row r="616" spans="2:13" ht="15.75" customHeight="1">
      <c r="B616" s="206"/>
      <c r="E616" s="11"/>
      <c r="J616" s="206"/>
      <c r="M616" s="209"/>
    </row>
    <row r="617" spans="2:13" ht="15.75" customHeight="1">
      <c r="B617" s="206"/>
      <c r="E617" s="11"/>
      <c r="J617" s="206"/>
      <c r="M617" s="209"/>
    </row>
    <row r="618" spans="2:13" ht="15.75" customHeight="1">
      <c r="B618" s="206"/>
      <c r="E618" s="11"/>
      <c r="J618" s="206"/>
      <c r="M618" s="209"/>
    </row>
    <row r="619" spans="2:13" ht="15.75" customHeight="1">
      <c r="B619" s="206"/>
      <c r="E619" s="11"/>
      <c r="J619" s="206"/>
      <c r="M619" s="209"/>
    </row>
    <row r="620" spans="2:13" ht="15.75" customHeight="1">
      <c r="B620" s="206"/>
      <c r="E620" s="11"/>
      <c r="J620" s="206"/>
      <c r="M620" s="209"/>
    </row>
    <row r="621" spans="2:13" ht="15.75" customHeight="1">
      <c r="B621" s="206"/>
      <c r="E621" s="11"/>
      <c r="J621" s="206"/>
      <c r="M621" s="209"/>
    </row>
    <row r="622" spans="2:13" ht="15.75" customHeight="1">
      <c r="B622" s="206"/>
      <c r="E622" s="11"/>
      <c r="J622" s="206"/>
      <c r="M622" s="209"/>
    </row>
    <row r="623" spans="2:13" ht="15.75" customHeight="1">
      <c r="B623" s="206"/>
      <c r="E623" s="11"/>
      <c r="J623" s="206"/>
      <c r="M623" s="209"/>
    </row>
    <row r="624" spans="2:13" ht="15.75" customHeight="1">
      <c r="B624" s="206"/>
      <c r="E624" s="11"/>
      <c r="J624" s="206"/>
      <c r="M624" s="209"/>
    </row>
    <row r="625" spans="2:13" ht="15.75" customHeight="1">
      <c r="B625" s="206"/>
      <c r="E625" s="11"/>
      <c r="J625" s="206"/>
      <c r="M625" s="209"/>
    </row>
    <row r="626" spans="2:13" ht="15.75" customHeight="1">
      <c r="B626" s="206"/>
      <c r="E626" s="11"/>
      <c r="J626" s="206"/>
      <c r="M626" s="209"/>
    </row>
    <row r="627" spans="2:13" ht="15.75" customHeight="1">
      <c r="B627" s="206"/>
      <c r="E627" s="11"/>
      <c r="J627" s="206"/>
      <c r="M627" s="209"/>
    </row>
    <row r="628" spans="2:13" ht="15.75" customHeight="1">
      <c r="B628" s="206"/>
      <c r="E628" s="11"/>
      <c r="J628" s="206"/>
      <c r="M628" s="209"/>
    </row>
    <row r="629" spans="2:13" ht="15.75" customHeight="1">
      <c r="B629" s="206"/>
      <c r="E629" s="11"/>
      <c r="J629" s="206"/>
      <c r="M629" s="209"/>
    </row>
    <row r="630" spans="2:13" ht="15.75" customHeight="1">
      <c r="B630" s="206"/>
      <c r="E630" s="11"/>
      <c r="J630" s="206"/>
      <c r="M630" s="209"/>
    </row>
    <row r="631" spans="2:13" ht="15.75" customHeight="1">
      <c r="B631" s="206"/>
      <c r="E631" s="11"/>
      <c r="J631" s="206"/>
      <c r="M631" s="209"/>
    </row>
    <row r="632" spans="2:13" ht="15.75" customHeight="1">
      <c r="B632" s="206"/>
      <c r="E632" s="11"/>
      <c r="J632" s="206"/>
      <c r="M632" s="209"/>
    </row>
    <row r="633" spans="2:13" ht="15.75" customHeight="1">
      <c r="B633" s="206"/>
      <c r="E633" s="11"/>
      <c r="J633" s="206"/>
      <c r="M633" s="209"/>
    </row>
    <row r="634" spans="2:13" ht="15.75" customHeight="1">
      <c r="B634" s="206"/>
      <c r="E634" s="11"/>
      <c r="J634" s="206"/>
      <c r="M634" s="209"/>
    </row>
    <row r="635" spans="2:13" ht="15.75" customHeight="1">
      <c r="B635" s="206"/>
      <c r="E635" s="11"/>
      <c r="J635" s="206"/>
      <c r="M635" s="209"/>
    </row>
    <row r="636" spans="2:13" ht="15.75" customHeight="1">
      <c r="B636" s="206"/>
      <c r="E636" s="11"/>
      <c r="J636" s="206"/>
      <c r="M636" s="209"/>
    </row>
    <row r="637" spans="2:13" ht="15.75" customHeight="1">
      <c r="B637" s="206"/>
      <c r="E637" s="11"/>
      <c r="J637" s="206"/>
      <c r="M637" s="209"/>
    </row>
    <row r="638" spans="2:13" ht="15.75" customHeight="1">
      <c r="B638" s="206"/>
      <c r="E638" s="11"/>
      <c r="J638" s="206"/>
      <c r="M638" s="209"/>
    </row>
    <row r="639" spans="2:13" ht="15.75" customHeight="1">
      <c r="B639" s="206"/>
      <c r="E639" s="11"/>
      <c r="J639" s="206"/>
      <c r="M639" s="209"/>
    </row>
    <row r="640" spans="2:13" ht="15.75" customHeight="1">
      <c r="B640" s="206"/>
      <c r="E640" s="11"/>
      <c r="J640" s="206"/>
      <c r="M640" s="209"/>
    </row>
    <row r="641" spans="2:13" ht="15.75" customHeight="1">
      <c r="B641" s="206"/>
      <c r="E641" s="11"/>
      <c r="J641" s="206"/>
      <c r="M641" s="209"/>
    </row>
    <row r="642" spans="2:13" ht="15.75" customHeight="1">
      <c r="B642" s="206"/>
      <c r="E642" s="11"/>
      <c r="J642" s="206"/>
      <c r="M642" s="209"/>
    </row>
    <row r="643" spans="2:13" ht="15.75" customHeight="1">
      <c r="B643" s="206"/>
      <c r="E643" s="11"/>
      <c r="J643" s="206"/>
      <c r="M643" s="209"/>
    </row>
    <row r="644" spans="2:13" ht="15.75" customHeight="1">
      <c r="B644" s="206"/>
      <c r="E644" s="11"/>
      <c r="J644" s="206"/>
      <c r="M644" s="209"/>
    </row>
    <row r="645" spans="2:13" ht="15.75" customHeight="1">
      <c r="B645" s="206"/>
      <c r="E645" s="11"/>
      <c r="J645" s="206"/>
      <c r="M645" s="209"/>
    </row>
    <row r="646" spans="2:13" ht="15.75" customHeight="1">
      <c r="B646" s="206"/>
      <c r="E646" s="11"/>
      <c r="J646" s="206"/>
      <c r="M646" s="209"/>
    </row>
    <row r="647" spans="2:13" ht="15.75" customHeight="1">
      <c r="B647" s="206"/>
      <c r="E647" s="11"/>
      <c r="J647" s="206"/>
      <c r="M647" s="209"/>
    </row>
    <row r="648" spans="2:13" ht="15.75" customHeight="1">
      <c r="B648" s="206"/>
      <c r="E648" s="11"/>
      <c r="J648" s="206"/>
      <c r="M648" s="209"/>
    </row>
    <row r="649" spans="2:13" ht="15.75" customHeight="1">
      <c r="B649" s="206"/>
      <c r="E649" s="11"/>
      <c r="J649" s="206"/>
      <c r="M649" s="209"/>
    </row>
    <row r="650" spans="2:13" ht="15.75" customHeight="1">
      <c r="B650" s="206"/>
      <c r="E650" s="11"/>
      <c r="J650" s="206"/>
      <c r="M650" s="209"/>
    </row>
    <row r="651" spans="2:13" ht="15.75" customHeight="1">
      <c r="B651" s="206"/>
      <c r="E651" s="11"/>
      <c r="J651" s="206"/>
      <c r="M651" s="209"/>
    </row>
    <row r="652" spans="2:13" ht="15.75" customHeight="1">
      <c r="B652" s="206"/>
      <c r="E652" s="11"/>
      <c r="J652" s="206"/>
      <c r="M652" s="209"/>
    </row>
    <row r="653" spans="2:13" ht="15.75" customHeight="1">
      <c r="B653" s="206"/>
      <c r="E653" s="11"/>
      <c r="J653" s="206"/>
      <c r="M653" s="209"/>
    </row>
    <row r="654" spans="2:13" ht="15.75" customHeight="1">
      <c r="B654" s="206"/>
      <c r="E654" s="11"/>
      <c r="J654" s="206"/>
      <c r="M654" s="209"/>
    </row>
    <row r="655" spans="2:13" ht="15.75" customHeight="1">
      <c r="B655" s="206"/>
      <c r="E655" s="11"/>
      <c r="J655" s="206"/>
      <c r="M655" s="209"/>
    </row>
    <row r="656" spans="2:13" ht="15.75" customHeight="1">
      <c r="B656" s="206"/>
      <c r="E656" s="11"/>
      <c r="J656" s="206"/>
      <c r="M656" s="209"/>
    </row>
    <row r="657" spans="2:13" ht="15.75" customHeight="1">
      <c r="B657" s="206"/>
      <c r="E657" s="11"/>
      <c r="J657" s="206"/>
      <c r="M657" s="209"/>
    </row>
    <row r="658" spans="2:13" ht="15.75" customHeight="1">
      <c r="B658" s="206"/>
      <c r="E658" s="11"/>
      <c r="J658" s="206"/>
      <c r="M658" s="209"/>
    </row>
    <row r="659" spans="2:13" ht="15.75" customHeight="1">
      <c r="B659" s="206"/>
      <c r="E659" s="11"/>
      <c r="J659" s="206"/>
      <c r="M659" s="209"/>
    </row>
    <row r="660" spans="2:13" ht="15.75" customHeight="1">
      <c r="B660" s="206"/>
      <c r="E660" s="11"/>
      <c r="J660" s="206"/>
      <c r="M660" s="209"/>
    </row>
    <row r="661" spans="2:13" ht="15.75" customHeight="1">
      <c r="B661" s="206"/>
      <c r="E661" s="11"/>
      <c r="J661" s="206"/>
      <c r="M661" s="209"/>
    </row>
    <row r="662" spans="2:13" ht="15.75" customHeight="1">
      <c r="B662" s="206"/>
      <c r="E662" s="11"/>
      <c r="J662" s="206"/>
      <c r="M662" s="209"/>
    </row>
    <row r="663" spans="2:13" ht="15.75" customHeight="1">
      <c r="B663" s="206"/>
      <c r="E663" s="11"/>
      <c r="J663" s="206"/>
      <c r="M663" s="209"/>
    </row>
    <row r="664" spans="2:13" ht="15.75" customHeight="1">
      <c r="B664" s="206"/>
      <c r="E664" s="11"/>
      <c r="J664" s="206"/>
      <c r="M664" s="209"/>
    </row>
    <row r="665" spans="2:13" ht="15.75" customHeight="1">
      <c r="B665" s="206"/>
      <c r="E665" s="11"/>
      <c r="J665" s="206"/>
      <c r="M665" s="209"/>
    </row>
    <row r="666" spans="2:13" ht="15.75" customHeight="1">
      <c r="B666" s="206"/>
      <c r="E666" s="11"/>
      <c r="J666" s="206"/>
      <c r="M666" s="209"/>
    </row>
    <row r="667" spans="2:13" ht="15.75" customHeight="1">
      <c r="B667" s="206"/>
      <c r="E667" s="11"/>
      <c r="J667" s="206"/>
      <c r="M667" s="209"/>
    </row>
    <row r="668" spans="2:13" ht="15.75" customHeight="1">
      <c r="B668" s="206"/>
      <c r="E668" s="11"/>
      <c r="J668" s="206"/>
      <c r="M668" s="209"/>
    </row>
    <row r="669" spans="2:13" ht="15.75" customHeight="1">
      <c r="B669" s="206"/>
      <c r="E669" s="11"/>
      <c r="J669" s="206"/>
      <c r="M669" s="209"/>
    </row>
    <row r="670" spans="2:13" ht="15.75" customHeight="1">
      <c r="B670" s="206"/>
      <c r="E670" s="11"/>
      <c r="J670" s="206"/>
      <c r="M670" s="209"/>
    </row>
    <row r="671" spans="2:13" ht="15.75" customHeight="1">
      <c r="B671" s="206"/>
      <c r="E671" s="11"/>
      <c r="J671" s="206"/>
      <c r="M671" s="209"/>
    </row>
    <row r="672" spans="2:13" ht="15.75" customHeight="1">
      <c r="B672" s="206"/>
      <c r="E672" s="11"/>
      <c r="J672" s="206"/>
      <c r="M672" s="209"/>
    </row>
    <row r="673" spans="2:13" ht="15.75" customHeight="1">
      <c r="B673" s="206"/>
      <c r="E673" s="11"/>
      <c r="J673" s="206"/>
      <c r="M673" s="209"/>
    </row>
    <row r="674" spans="2:13" ht="15.75" customHeight="1">
      <c r="B674" s="206"/>
      <c r="E674" s="11"/>
      <c r="J674" s="206"/>
      <c r="M674" s="209"/>
    </row>
    <row r="675" spans="2:13" ht="15.75" customHeight="1">
      <c r="B675" s="206"/>
      <c r="E675" s="11"/>
      <c r="J675" s="206"/>
      <c r="M675" s="209"/>
    </row>
    <row r="676" spans="2:13" ht="15.75" customHeight="1">
      <c r="B676" s="206"/>
      <c r="E676" s="11"/>
      <c r="J676" s="206"/>
      <c r="M676" s="209"/>
    </row>
    <row r="677" spans="2:13" ht="15.75" customHeight="1">
      <c r="B677" s="206"/>
      <c r="E677" s="11"/>
      <c r="J677" s="206"/>
      <c r="M677" s="209"/>
    </row>
    <row r="678" spans="2:13" ht="15.75" customHeight="1">
      <c r="B678" s="206"/>
      <c r="E678" s="11"/>
      <c r="J678" s="206"/>
      <c r="M678" s="209"/>
    </row>
    <row r="679" spans="2:13" ht="15.75" customHeight="1">
      <c r="B679" s="206"/>
      <c r="E679" s="11"/>
      <c r="J679" s="206"/>
      <c r="M679" s="209"/>
    </row>
    <row r="680" spans="2:13" ht="15.75" customHeight="1">
      <c r="B680" s="206"/>
      <c r="E680" s="11"/>
      <c r="J680" s="206"/>
      <c r="M680" s="209"/>
    </row>
    <row r="681" spans="2:13" ht="15.75" customHeight="1">
      <c r="B681" s="206"/>
      <c r="E681" s="11"/>
      <c r="J681" s="206"/>
      <c r="M681" s="209"/>
    </row>
    <row r="682" spans="2:13" ht="15.75" customHeight="1">
      <c r="B682" s="206"/>
      <c r="E682" s="11"/>
      <c r="J682" s="206"/>
      <c r="M682" s="209"/>
    </row>
    <row r="683" spans="2:13" ht="15.75" customHeight="1">
      <c r="B683" s="206"/>
      <c r="E683" s="11"/>
      <c r="J683" s="206"/>
      <c r="M683" s="209"/>
    </row>
    <row r="684" spans="2:13" ht="15.75" customHeight="1">
      <c r="B684" s="206"/>
      <c r="E684" s="11"/>
      <c r="J684" s="206"/>
      <c r="M684" s="209"/>
    </row>
    <row r="685" spans="2:13" ht="15.75" customHeight="1">
      <c r="B685" s="206"/>
      <c r="E685" s="11"/>
      <c r="J685" s="206"/>
      <c r="M685" s="209"/>
    </row>
    <row r="686" spans="2:13" ht="15.75" customHeight="1">
      <c r="B686" s="206"/>
      <c r="E686" s="11"/>
      <c r="J686" s="206"/>
      <c r="M686" s="209"/>
    </row>
    <row r="687" spans="2:13" ht="15.75" customHeight="1">
      <c r="B687" s="206"/>
      <c r="E687" s="11"/>
      <c r="J687" s="206"/>
      <c r="M687" s="209"/>
    </row>
    <row r="688" spans="2:13" ht="15.75" customHeight="1">
      <c r="B688" s="206"/>
      <c r="E688" s="11"/>
      <c r="J688" s="206"/>
      <c r="M688" s="209"/>
    </row>
    <row r="689" spans="2:13" ht="15.75" customHeight="1">
      <c r="B689" s="206"/>
      <c r="E689" s="11"/>
      <c r="J689" s="206"/>
      <c r="M689" s="209"/>
    </row>
    <row r="690" spans="2:13" ht="15.75" customHeight="1">
      <c r="B690" s="206"/>
      <c r="E690" s="11"/>
      <c r="J690" s="206"/>
      <c r="M690" s="209"/>
    </row>
    <row r="691" spans="2:13" ht="15.75" customHeight="1">
      <c r="B691" s="206"/>
      <c r="E691" s="11"/>
      <c r="J691" s="206"/>
      <c r="M691" s="209"/>
    </row>
    <row r="692" spans="2:13" ht="15.75" customHeight="1">
      <c r="B692" s="206"/>
      <c r="E692" s="11"/>
      <c r="J692" s="206"/>
      <c r="M692" s="209"/>
    </row>
    <row r="693" spans="2:13" ht="15.75" customHeight="1">
      <c r="B693" s="206"/>
      <c r="E693" s="11"/>
      <c r="J693" s="206"/>
      <c r="M693" s="209"/>
    </row>
    <row r="694" spans="2:13" ht="15.75" customHeight="1">
      <c r="B694" s="206"/>
      <c r="E694" s="11"/>
      <c r="J694" s="206"/>
      <c r="M694" s="209"/>
    </row>
    <row r="695" spans="2:13" ht="15.75" customHeight="1">
      <c r="B695" s="206"/>
      <c r="E695" s="11"/>
      <c r="J695" s="206"/>
      <c r="M695" s="209"/>
    </row>
    <row r="696" spans="2:13" ht="15.75" customHeight="1">
      <c r="B696" s="206"/>
      <c r="E696" s="11"/>
      <c r="J696" s="206"/>
      <c r="M696" s="209"/>
    </row>
    <row r="697" spans="2:13" ht="15.75" customHeight="1">
      <c r="B697" s="206"/>
      <c r="E697" s="11"/>
      <c r="J697" s="206"/>
      <c r="M697" s="209"/>
    </row>
    <row r="698" spans="2:13" ht="15.75" customHeight="1">
      <c r="B698" s="206"/>
      <c r="E698" s="11"/>
      <c r="J698" s="206"/>
      <c r="M698" s="209"/>
    </row>
    <row r="699" spans="2:13" ht="15.75" customHeight="1">
      <c r="B699" s="206"/>
      <c r="E699" s="11"/>
      <c r="J699" s="206"/>
      <c r="M699" s="209"/>
    </row>
    <row r="700" spans="2:13" ht="15.75" customHeight="1">
      <c r="B700" s="206"/>
      <c r="E700" s="11"/>
      <c r="J700" s="206"/>
      <c r="M700" s="209"/>
    </row>
    <row r="701" spans="2:13" ht="15.75" customHeight="1">
      <c r="B701" s="206"/>
      <c r="E701" s="11"/>
      <c r="J701" s="206"/>
      <c r="M701" s="209"/>
    </row>
    <row r="702" spans="2:13" ht="15.75" customHeight="1">
      <c r="B702" s="206"/>
      <c r="E702" s="11"/>
      <c r="J702" s="206"/>
      <c r="M702" s="209"/>
    </row>
    <row r="703" spans="2:13" ht="15.75" customHeight="1">
      <c r="B703" s="206"/>
      <c r="E703" s="11"/>
      <c r="J703" s="206"/>
      <c r="M703" s="209"/>
    </row>
    <row r="704" spans="2:13" ht="15.75" customHeight="1">
      <c r="B704" s="206"/>
      <c r="E704" s="11"/>
      <c r="J704" s="206"/>
      <c r="M704" s="209"/>
    </row>
    <row r="705" spans="2:13" ht="15.75" customHeight="1">
      <c r="B705" s="206"/>
      <c r="E705" s="11"/>
      <c r="J705" s="206"/>
      <c r="M705" s="209"/>
    </row>
    <row r="706" spans="2:13" ht="15.75" customHeight="1">
      <c r="B706" s="206"/>
      <c r="E706" s="11"/>
      <c r="J706" s="206"/>
      <c r="M706" s="209"/>
    </row>
    <row r="707" spans="2:13" ht="15.75" customHeight="1">
      <c r="B707" s="206"/>
      <c r="E707" s="11"/>
      <c r="J707" s="206"/>
      <c r="M707" s="209"/>
    </row>
    <row r="708" spans="2:13" ht="15.75" customHeight="1">
      <c r="B708" s="206"/>
      <c r="E708" s="11"/>
      <c r="J708" s="206"/>
      <c r="M708" s="209"/>
    </row>
    <row r="709" spans="2:13" ht="15.75" customHeight="1">
      <c r="B709" s="206"/>
      <c r="E709" s="11"/>
      <c r="J709" s="206"/>
      <c r="M709" s="209"/>
    </row>
    <row r="710" spans="2:13" ht="15.75" customHeight="1">
      <c r="B710" s="206"/>
      <c r="E710" s="11"/>
      <c r="J710" s="206"/>
      <c r="M710" s="209"/>
    </row>
    <row r="711" spans="2:13" ht="15.75" customHeight="1">
      <c r="B711" s="206"/>
      <c r="E711" s="11"/>
      <c r="J711" s="206"/>
      <c r="M711" s="209"/>
    </row>
    <row r="712" spans="2:13" ht="15.75" customHeight="1">
      <c r="B712" s="206"/>
      <c r="E712" s="11"/>
      <c r="J712" s="206"/>
      <c r="M712" s="209"/>
    </row>
    <row r="713" spans="2:13" ht="15.75" customHeight="1">
      <c r="B713" s="206"/>
      <c r="E713" s="11"/>
      <c r="J713" s="206"/>
      <c r="M713" s="209"/>
    </row>
    <row r="714" spans="2:13" ht="15.75" customHeight="1">
      <c r="B714" s="206"/>
      <c r="E714" s="11"/>
      <c r="J714" s="206"/>
      <c r="M714" s="209"/>
    </row>
    <row r="715" spans="2:13" ht="15.75" customHeight="1">
      <c r="B715" s="206"/>
      <c r="E715" s="11"/>
      <c r="J715" s="206"/>
      <c r="M715" s="209"/>
    </row>
    <row r="716" spans="2:13" ht="15.75" customHeight="1">
      <c r="B716" s="206"/>
      <c r="E716" s="11"/>
      <c r="J716" s="206"/>
      <c r="M716" s="209"/>
    </row>
    <row r="717" spans="2:13" ht="15.75" customHeight="1">
      <c r="B717" s="206"/>
      <c r="E717" s="11"/>
      <c r="J717" s="206"/>
      <c r="M717" s="209"/>
    </row>
    <row r="718" spans="2:13" ht="15.75" customHeight="1">
      <c r="B718" s="206"/>
      <c r="E718" s="11"/>
      <c r="J718" s="206"/>
      <c r="M718" s="209"/>
    </row>
    <row r="719" spans="2:13" ht="15.75" customHeight="1">
      <c r="B719" s="206"/>
      <c r="E719" s="11"/>
      <c r="J719" s="206"/>
      <c r="M719" s="209"/>
    </row>
    <row r="720" spans="2:13" ht="15.75" customHeight="1">
      <c r="B720" s="206"/>
      <c r="E720" s="11"/>
      <c r="J720" s="206"/>
      <c r="M720" s="209"/>
    </row>
    <row r="721" spans="2:13" ht="15.75" customHeight="1">
      <c r="B721" s="206"/>
      <c r="E721" s="11"/>
      <c r="J721" s="206"/>
      <c r="M721" s="209"/>
    </row>
    <row r="722" spans="2:13" ht="15.75" customHeight="1">
      <c r="B722" s="206"/>
      <c r="E722" s="11"/>
      <c r="J722" s="206"/>
      <c r="M722" s="209"/>
    </row>
    <row r="723" spans="2:13" ht="15.75" customHeight="1">
      <c r="B723" s="206"/>
      <c r="E723" s="11"/>
      <c r="J723" s="206"/>
      <c r="M723" s="209"/>
    </row>
    <row r="724" spans="2:13" ht="15.75" customHeight="1">
      <c r="B724" s="206"/>
      <c r="E724" s="11"/>
      <c r="J724" s="206"/>
      <c r="M724" s="209"/>
    </row>
    <row r="725" spans="2:13" ht="15.75" customHeight="1">
      <c r="B725" s="206"/>
      <c r="E725" s="11"/>
      <c r="J725" s="206"/>
      <c r="M725" s="209"/>
    </row>
    <row r="726" spans="2:13" ht="15.75" customHeight="1">
      <c r="B726" s="206"/>
      <c r="E726" s="11"/>
      <c r="J726" s="206"/>
      <c r="M726" s="209"/>
    </row>
    <row r="727" spans="2:13" ht="15.75" customHeight="1">
      <c r="B727" s="206"/>
      <c r="E727" s="11"/>
      <c r="J727" s="206"/>
      <c r="M727" s="209"/>
    </row>
    <row r="728" spans="2:13" ht="15.75" customHeight="1">
      <c r="B728" s="206"/>
      <c r="E728" s="11"/>
      <c r="J728" s="206"/>
      <c r="M728" s="209"/>
    </row>
    <row r="729" spans="2:13" ht="15.75" customHeight="1">
      <c r="B729" s="206"/>
      <c r="E729" s="11"/>
      <c r="J729" s="206"/>
      <c r="M729" s="209"/>
    </row>
    <row r="730" spans="2:13" ht="15.75" customHeight="1">
      <c r="B730" s="206"/>
      <c r="E730" s="11"/>
      <c r="J730" s="206"/>
      <c r="M730" s="209"/>
    </row>
    <row r="731" spans="2:13" ht="15.75" customHeight="1">
      <c r="B731" s="206"/>
      <c r="E731" s="11"/>
      <c r="J731" s="206"/>
      <c r="M731" s="209"/>
    </row>
    <row r="732" spans="2:13" ht="15.75" customHeight="1">
      <c r="B732" s="206"/>
      <c r="E732" s="11"/>
      <c r="J732" s="206"/>
      <c r="M732" s="209"/>
    </row>
    <row r="733" spans="2:13" ht="15.75" customHeight="1">
      <c r="B733" s="206"/>
      <c r="E733" s="11"/>
      <c r="J733" s="206"/>
      <c r="M733" s="209"/>
    </row>
    <row r="734" spans="2:13" ht="15.75" customHeight="1">
      <c r="B734" s="206"/>
      <c r="E734" s="11"/>
      <c r="J734" s="206"/>
      <c r="M734" s="209"/>
    </row>
    <row r="735" spans="2:13" ht="15.75" customHeight="1">
      <c r="B735" s="206"/>
      <c r="E735" s="11"/>
      <c r="J735" s="206"/>
      <c r="M735" s="209"/>
    </row>
    <row r="736" spans="2:13" ht="15.75" customHeight="1">
      <c r="B736" s="206"/>
      <c r="E736" s="11"/>
      <c r="J736" s="206"/>
      <c r="M736" s="209"/>
    </row>
    <row r="737" spans="2:13" ht="15.75" customHeight="1">
      <c r="B737" s="206"/>
      <c r="E737" s="11"/>
      <c r="J737" s="206"/>
      <c r="M737" s="209"/>
    </row>
    <row r="738" spans="2:13" ht="15.75" customHeight="1">
      <c r="B738" s="206"/>
      <c r="E738" s="11"/>
      <c r="J738" s="206"/>
      <c r="M738" s="209"/>
    </row>
    <row r="739" spans="2:13" ht="15.75" customHeight="1">
      <c r="B739" s="206"/>
      <c r="E739" s="11"/>
      <c r="J739" s="206"/>
      <c r="M739" s="209"/>
    </row>
    <row r="740" spans="2:13" ht="15.75" customHeight="1">
      <c r="B740" s="206"/>
      <c r="E740" s="11"/>
      <c r="J740" s="206"/>
      <c r="M740" s="209"/>
    </row>
    <row r="741" spans="2:13" ht="15.75" customHeight="1">
      <c r="B741" s="206"/>
      <c r="E741" s="11"/>
      <c r="J741" s="206"/>
      <c r="M741" s="209"/>
    </row>
    <row r="742" spans="2:13" ht="15.75" customHeight="1">
      <c r="B742" s="206"/>
      <c r="E742" s="11"/>
      <c r="J742" s="206"/>
      <c r="M742" s="209"/>
    </row>
    <row r="743" spans="2:13" ht="15.75" customHeight="1">
      <c r="B743" s="206"/>
      <c r="E743" s="11"/>
      <c r="J743" s="206"/>
      <c r="M743" s="209"/>
    </row>
    <row r="744" spans="2:13" ht="15.75" customHeight="1">
      <c r="B744" s="206"/>
      <c r="E744" s="11"/>
      <c r="J744" s="206"/>
      <c r="M744" s="209"/>
    </row>
    <row r="745" spans="2:13" ht="15.75" customHeight="1">
      <c r="B745" s="206"/>
      <c r="E745" s="11"/>
      <c r="J745" s="206"/>
      <c r="M745" s="209"/>
    </row>
    <row r="746" spans="2:13" ht="15.75" customHeight="1">
      <c r="B746" s="206"/>
      <c r="E746" s="11"/>
      <c r="J746" s="206"/>
      <c r="M746" s="209"/>
    </row>
    <row r="747" spans="2:13" ht="15.75" customHeight="1">
      <c r="B747" s="206"/>
      <c r="E747" s="11"/>
      <c r="J747" s="206"/>
      <c r="M747" s="209"/>
    </row>
    <row r="748" spans="2:13" ht="15.75" customHeight="1">
      <c r="B748" s="206"/>
      <c r="E748" s="11"/>
      <c r="J748" s="206"/>
      <c r="M748" s="209"/>
    </row>
    <row r="749" spans="2:13" ht="15.75" customHeight="1">
      <c r="B749" s="206"/>
      <c r="E749" s="11"/>
      <c r="J749" s="206"/>
      <c r="M749" s="209"/>
    </row>
    <row r="750" spans="2:13" ht="15.75" customHeight="1">
      <c r="B750" s="206"/>
      <c r="E750" s="11"/>
      <c r="J750" s="206"/>
      <c r="M750" s="209"/>
    </row>
    <row r="751" spans="2:13" ht="15.75" customHeight="1">
      <c r="B751" s="206"/>
      <c r="E751" s="11"/>
      <c r="J751" s="206"/>
      <c r="M751" s="209"/>
    </row>
    <row r="752" spans="2:13" ht="15.75" customHeight="1">
      <c r="B752" s="206"/>
      <c r="E752" s="11"/>
      <c r="J752" s="206"/>
      <c r="M752" s="209"/>
    </row>
    <row r="753" spans="2:13" ht="15.75" customHeight="1">
      <c r="B753" s="206"/>
      <c r="E753" s="11"/>
      <c r="J753" s="206"/>
      <c r="M753" s="209"/>
    </row>
    <row r="754" spans="2:13" ht="15.75" customHeight="1">
      <c r="B754" s="206"/>
      <c r="E754" s="11"/>
      <c r="J754" s="206"/>
      <c r="M754" s="209"/>
    </row>
    <row r="755" spans="2:13" ht="15.75" customHeight="1">
      <c r="B755" s="206"/>
      <c r="E755" s="11"/>
      <c r="J755" s="206"/>
      <c r="M755" s="209"/>
    </row>
    <row r="756" spans="2:13" ht="15.75" customHeight="1">
      <c r="B756" s="206"/>
      <c r="E756" s="11"/>
      <c r="J756" s="206"/>
      <c r="M756" s="209"/>
    </row>
    <row r="757" spans="2:13" ht="15.75" customHeight="1">
      <c r="B757" s="206"/>
      <c r="E757" s="11"/>
      <c r="J757" s="206"/>
      <c r="M757" s="209"/>
    </row>
    <row r="758" spans="2:13" ht="15.75" customHeight="1">
      <c r="B758" s="206"/>
      <c r="E758" s="11"/>
      <c r="J758" s="206"/>
      <c r="M758" s="209"/>
    </row>
    <row r="759" spans="2:13" ht="15.75" customHeight="1">
      <c r="B759" s="206"/>
      <c r="E759" s="11"/>
      <c r="J759" s="206"/>
      <c r="M759" s="209"/>
    </row>
    <row r="760" spans="2:13" ht="15.75" customHeight="1">
      <c r="B760" s="206"/>
      <c r="E760" s="11"/>
      <c r="J760" s="206"/>
      <c r="M760" s="209"/>
    </row>
    <row r="761" spans="2:13" ht="15.75" customHeight="1">
      <c r="B761" s="206"/>
      <c r="E761" s="11"/>
      <c r="J761" s="206"/>
      <c r="M761" s="209"/>
    </row>
    <row r="762" spans="2:13" ht="15.75" customHeight="1">
      <c r="B762" s="206"/>
      <c r="E762" s="11"/>
      <c r="J762" s="206"/>
      <c r="M762" s="209"/>
    </row>
    <row r="763" spans="2:13" ht="15.75" customHeight="1">
      <c r="B763" s="206"/>
      <c r="E763" s="11"/>
      <c r="J763" s="206"/>
      <c r="M763" s="209"/>
    </row>
    <row r="764" spans="2:13" ht="15.75" customHeight="1">
      <c r="B764" s="206"/>
      <c r="E764" s="11"/>
      <c r="J764" s="206"/>
      <c r="M764" s="209"/>
    </row>
    <row r="765" spans="2:13" ht="15.75" customHeight="1">
      <c r="B765" s="206"/>
      <c r="E765" s="11"/>
      <c r="J765" s="206"/>
      <c r="M765" s="209"/>
    </row>
    <row r="766" spans="2:13" ht="15.75" customHeight="1">
      <c r="B766" s="206"/>
      <c r="E766" s="11"/>
      <c r="J766" s="206"/>
      <c r="M766" s="209"/>
    </row>
    <row r="767" spans="2:13" ht="15.75" customHeight="1">
      <c r="B767" s="206"/>
      <c r="E767" s="11"/>
      <c r="J767" s="206"/>
      <c r="M767" s="209"/>
    </row>
    <row r="768" spans="2:13" ht="15.75" customHeight="1">
      <c r="B768" s="206"/>
      <c r="E768" s="11"/>
      <c r="J768" s="206"/>
      <c r="M768" s="209"/>
    </row>
    <row r="769" spans="2:13" ht="15.75" customHeight="1">
      <c r="B769" s="206"/>
      <c r="E769" s="11"/>
      <c r="J769" s="206"/>
      <c r="M769" s="209"/>
    </row>
    <row r="770" spans="2:13" ht="15.75" customHeight="1">
      <c r="B770" s="206"/>
      <c r="E770" s="11"/>
      <c r="J770" s="206"/>
      <c r="M770" s="209"/>
    </row>
    <row r="771" spans="2:13" ht="15.75" customHeight="1">
      <c r="B771" s="206"/>
      <c r="E771" s="11"/>
      <c r="J771" s="206"/>
      <c r="M771" s="209"/>
    </row>
    <row r="772" spans="2:13" ht="15.75" customHeight="1">
      <c r="B772" s="206"/>
      <c r="E772" s="11"/>
      <c r="J772" s="206"/>
      <c r="M772" s="209"/>
    </row>
    <row r="773" spans="2:13" ht="15.75" customHeight="1">
      <c r="B773" s="206"/>
      <c r="E773" s="11"/>
      <c r="J773" s="206"/>
      <c r="M773" s="209"/>
    </row>
    <row r="774" spans="2:13" ht="15.75" customHeight="1">
      <c r="B774" s="206"/>
      <c r="E774" s="11"/>
      <c r="J774" s="206"/>
      <c r="M774" s="209"/>
    </row>
    <row r="775" spans="2:13" ht="15.75" customHeight="1">
      <c r="B775" s="206"/>
      <c r="E775" s="11"/>
      <c r="J775" s="206"/>
      <c r="M775" s="209"/>
    </row>
    <row r="776" spans="2:13" ht="15.75" customHeight="1">
      <c r="B776" s="206"/>
      <c r="E776" s="11"/>
      <c r="J776" s="206"/>
      <c r="M776" s="209"/>
    </row>
    <row r="777" spans="2:13" ht="15.75" customHeight="1">
      <c r="B777" s="206"/>
      <c r="E777" s="11"/>
      <c r="J777" s="206"/>
      <c r="M777" s="209"/>
    </row>
    <row r="778" spans="2:13" ht="15.75" customHeight="1">
      <c r="B778" s="206"/>
      <c r="E778" s="11"/>
      <c r="J778" s="206"/>
      <c r="M778" s="209"/>
    </row>
    <row r="779" spans="2:13" ht="15.75" customHeight="1">
      <c r="B779" s="206"/>
      <c r="E779" s="11"/>
      <c r="J779" s="206"/>
      <c r="M779" s="209"/>
    </row>
    <row r="780" spans="2:13" ht="15.75" customHeight="1">
      <c r="B780" s="206"/>
      <c r="E780" s="11"/>
      <c r="J780" s="206"/>
      <c r="M780" s="209"/>
    </row>
    <row r="781" spans="2:13" ht="15.75" customHeight="1">
      <c r="B781" s="206"/>
      <c r="E781" s="11"/>
      <c r="J781" s="206"/>
      <c r="M781" s="209"/>
    </row>
    <row r="782" spans="2:13" ht="15.75" customHeight="1">
      <c r="B782" s="206"/>
      <c r="E782" s="11"/>
      <c r="J782" s="206"/>
      <c r="M782" s="209"/>
    </row>
    <row r="783" spans="2:13" ht="15.75" customHeight="1">
      <c r="B783" s="206"/>
      <c r="E783" s="11"/>
      <c r="J783" s="206"/>
      <c r="M783" s="209"/>
    </row>
    <row r="784" spans="2:13" ht="15.75" customHeight="1">
      <c r="B784" s="206"/>
      <c r="E784" s="11"/>
      <c r="J784" s="206"/>
      <c r="M784" s="209"/>
    </row>
    <row r="785" spans="2:13" ht="15.75" customHeight="1">
      <c r="B785" s="206"/>
      <c r="E785" s="11"/>
      <c r="J785" s="206"/>
      <c r="M785" s="209"/>
    </row>
    <row r="786" spans="2:13" ht="15.75" customHeight="1">
      <c r="B786" s="206"/>
      <c r="E786" s="11"/>
      <c r="J786" s="206"/>
      <c r="M786" s="209"/>
    </row>
    <row r="787" spans="2:13" ht="15.75" customHeight="1">
      <c r="B787" s="206"/>
      <c r="E787" s="11"/>
      <c r="J787" s="206"/>
      <c r="M787" s="209"/>
    </row>
    <row r="788" spans="2:13" ht="15.75" customHeight="1">
      <c r="B788" s="206"/>
      <c r="E788" s="11"/>
      <c r="J788" s="206"/>
      <c r="M788" s="209"/>
    </row>
    <row r="789" spans="2:13" ht="15.75" customHeight="1">
      <c r="B789" s="206"/>
      <c r="E789" s="11"/>
      <c r="J789" s="206"/>
      <c r="M789" s="209"/>
    </row>
    <row r="790" spans="2:13" ht="15.75" customHeight="1">
      <c r="B790" s="206"/>
      <c r="E790" s="11"/>
      <c r="J790" s="206"/>
      <c r="M790" s="209"/>
    </row>
    <row r="791" spans="2:13" ht="15.75" customHeight="1">
      <c r="B791" s="206"/>
      <c r="E791" s="11"/>
      <c r="J791" s="206"/>
      <c r="M791" s="209"/>
    </row>
    <row r="792" spans="2:13" ht="15.75" customHeight="1">
      <c r="B792" s="206"/>
      <c r="E792" s="11"/>
      <c r="J792" s="206"/>
      <c r="M792" s="209"/>
    </row>
    <row r="793" spans="2:13" ht="15.75" customHeight="1">
      <c r="B793" s="206"/>
      <c r="E793" s="11"/>
      <c r="J793" s="206"/>
      <c r="M793" s="209"/>
    </row>
    <row r="794" spans="2:13" ht="15.75" customHeight="1">
      <c r="B794" s="206"/>
      <c r="E794" s="11"/>
      <c r="J794" s="206"/>
      <c r="M794" s="209"/>
    </row>
    <row r="795" spans="2:13" ht="15.75" customHeight="1">
      <c r="B795" s="206"/>
      <c r="E795" s="11"/>
      <c r="J795" s="206"/>
      <c r="M795" s="209"/>
    </row>
    <row r="796" spans="2:13" ht="15.75" customHeight="1">
      <c r="B796" s="206"/>
      <c r="E796" s="11"/>
      <c r="J796" s="206"/>
      <c r="M796" s="209"/>
    </row>
    <row r="797" spans="2:13" ht="15.75" customHeight="1">
      <c r="B797" s="206"/>
      <c r="E797" s="11"/>
      <c r="J797" s="206"/>
      <c r="M797" s="209"/>
    </row>
    <row r="798" spans="2:13" ht="15.75" customHeight="1">
      <c r="B798" s="206"/>
      <c r="E798" s="11"/>
      <c r="J798" s="206"/>
      <c r="M798" s="209"/>
    </row>
    <row r="799" spans="2:13" ht="15.75" customHeight="1">
      <c r="B799" s="206"/>
      <c r="E799" s="11"/>
      <c r="J799" s="206"/>
      <c r="M799" s="209"/>
    </row>
    <row r="800" spans="2:13" ht="15.75" customHeight="1">
      <c r="B800" s="206"/>
      <c r="E800" s="11"/>
      <c r="J800" s="206"/>
      <c r="M800" s="209"/>
    </row>
    <row r="801" spans="2:13" ht="15.75" customHeight="1">
      <c r="B801" s="206"/>
      <c r="E801" s="11"/>
      <c r="J801" s="206"/>
      <c r="M801" s="209"/>
    </row>
    <row r="802" spans="2:13" ht="15.75" customHeight="1">
      <c r="B802" s="206"/>
      <c r="E802" s="11"/>
      <c r="J802" s="206"/>
      <c r="M802" s="209"/>
    </row>
    <row r="803" spans="2:13" ht="15.75" customHeight="1">
      <c r="B803" s="206"/>
      <c r="E803" s="11"/>
      <c r="J803" s="206"/>
      <c r="M803" s="209"/>
    </row>
    <row r="804" spans="2:13" ht="15.75" customHeight="1">
      <c r="B804" s="206"/>
      <c r="E804" s="11"/>
      <c r="J804" s="206"/>
      <c r="M804" s="209"/>
    </row>
    <row r="805" spans="2:13" ht="15.75" customHeight="1">
      <c r="B805" s="206"/>
      <c r="E805" s="11"/>
      <c r="J805" s="206"/>
      <c r="M805" s="209"/>
    </row>
    <row r="806" spans="2:13" ht="15.75" customHeight="1">
      <c r="B806" s="206"/>
      <c r="E806" s="11"/>
      <c r="J806" s="206"/>
      <c r="M806" s="209"/>
    </row>
    <row r="807" spans="2:13" ht="15.75" customHeight="1">
      <c r="B807" s="206"/>
      <c r="E807" s="11"/>
      <c r="J807" s="206"/>
      <c r="M807" s="209"/>
    </row>
    <row r="808" spans="2:13" ht="15.75" customHeight="1">
      <c r="B808" s="206"/>
      <c r="E808" s="11"/>
      <c r="J808" s="206"/>
      <c r="M808" s="209"/>
    </row>
    <row r="809" spans="2:13" ht="15.75" customHeight="1">
      <c r="B809" s="206"/>
      <c r="E809" s="11"/>
      <c r="J809" s="206"/>
      <c r="M809" s="209"/>
    </row>
    <row r="810" spans="2:13" ht="15.75" customHeight="1">
      <c r="B810" s="206"/>
      <c r="E810" s="11"/>
      <c r="J810" s="206"/>
      <c r="M810" s="209"/>
    </row>
    <row r="811" spans="2:13" ht="15.75" customHeight="1">
      <c r="B811" s="206"/>
      <c r="E811" s="11"/>
      <c r="J811" s="206"/>
      <c r="M811" s="209"/>
    </row>
    <row r="812" spans="2:13" ht="15.75" customHeight="1">
      <c r="B812" s="206"/>
      <c r="E812" s="11"/>
      <c r="J812" s="206"/>
      <c r="M812" s="209"/>
    </row>
    <row r="813" spans="2:13" ht="15.75" customHeight="1">
      <c r="B813" s="206"/>
      <c r="E813" s="11"/>
      <c r="J813" s="206"/>
      <c r="M813" s="209"/>
    </row>
    <row r="814" spans="2:13" ht="15.75" customHeight="1">
      <c r="B814" s="206"/>
      <c r="E814" s="11"/>
      <c r="J814" s="206"/>
      <c r="M814" s="209"/>
    </row>
    <row r="815" spans="2:13" ht="15.75" customHeight="1">
      <c r="B815" s="206"/>
      <c r="E815" s="11"/>
      <c r="J815" s="206"/>
      <c r="M815" s="209"/>
    </row>
    <row r="816" spans="2:13" ht="15.75" customHeight="1">
      <c r="B816" s="206"/>
      <c r="E816" s="11"/>
      <c r="J816" s="206"/>
      <c r="M816" s="209"/>
    </row>
    <row r="817" spans="2:13" ht="15.75" customHeight="1">
      <c r="B817" s="206"/>
      <c r="E817" s="11"/>
      <c r="J817" s="206"/>
      <c r="M817" s="209"/>
    </row>
    <row r="818" spans="2:13" ht="15.75" customHeight="1">
      <c r="B818" s="206"/>
      <c r="E818" s="11"/>
      <c r="J818" s="206"/>
      <c r="M818" s="209"/>
    </row>
    <row r="819" spans="2:13" ht="15.75" customHeight="1">
      <c r="B819" s="206"/>
      <c r="E819" s="11"/>
      <c r="J819" s="206"/>
      <c r="M819" s="209"/>
    </row>
    <row r="820" spans="2:13" ht="15.75" customHeight="1">
      <c r="B820" s="206"/>
      <c r="E820" s="11"/>
      <c r="J820" s="206"/>
      <c r="M820" s="209"/>
    </row>
    <row r="821" spans="2:13" ht="15.75" customHeight="1">
      <c r="B821" s="206"/>
      <c r="E821" s="11"/>
      <c r="J821" s="206"/>
      <c r="M821" s="209"/>
    </row>
    <row r="822" spans="2:13" ht="15.75" customHeight="1">
      <c r="B822" s="206"/>
      <c r="E822" s="11"/>
      <c r="J822" s="206"/>
      <c r="M822" s="209"/>
    </row>
    <row r="823" spans="2:13" ht="15.75" customHeight="1">
      <c r="B823" s="206"/>
      <c r="E823" s="11"/>
      <c r="J823" s="206"/>
      <c r="M823" s="209"/>
    </row>
    <row r="824" spans="2:13" ht="15.75" customHeight="1">
      <c r="B824" s="206"/>
      <c r="E824" s="11"/>
      <c r="J824" s="206"/>
      <c r="M824" s="209"/>
    </row>
    <row r="825" spans="2:13" ht="15.75" customHeight="1">
      <c r="B825" s="206"/>
      <c r="E825" s="11"/>
      <c r="J825" s="206"/>
      <c r="M825" s="209"/>
    </row>
    <row r="826" spans="2:13" ht="15.75" customHeight="1">
      <c r="B826" s="206"/>
      <c r="E826" s="11"/>
      <c r="J826" s="206"/>
      <c r="M826" s="209"/>
    </row>
    <row r="827" spans="2:13" ht="15.75" customHeight="1">
      <c r="B827" s="206"/>
      <c r="E827" s="11"/>
      <c r="J827" s="206"/>
      <c r="M827" s="209"/>
    </row>
    <row r="828" spans="2:13" ht="15.75" customHeight="1">
      <c r="B828" s="206"/>
      <c r="E828" s="11"/>
      <c r="J828" s="206"/>
      <c r="M828" s="209"/>
    </row>
    <row r="829" spans="2:13" ht="15.75" customHeight="1">
      <c r="B829" s="206"/>
      <c r="E829" s="11"/>
      <c r="J829" s="206"/>
      <c r="M829" s="209"/>
    </row>
    <row r="830" spans="2:13" ht="15.75" customHeight="1">
      <c r="B830" s="206"/>
      <c r="E830" s="11"/>
      <c r="J830" s="206"/>
      <c r="M830" s="209"/>
    </row>
    <row r="831" spans="2:13" ht="15.75" customHeight="1">
      <c r="B831" s="206"/>
      <c r="E831" s="11"/>
      <c r="J831" s="206"/>
      <c r="M831" s="209"/>
    </row>
    <row r="832" spans="2:13" ht="15.75" customHeight="1">
      <c r="B832" s="206"/>
      <c r="E832" s="11"/>
      <c r="J832" s="206"/>
      <c r="M832" s="209"/>
    </row>
    <row r="833" spans="2:13" ht="15.75" customHeight="1">
      <c r="B833" s="206"/>
      <c r="E833" s="11"/>
      <c r="J833" s="206"/>
      <c r="M833" s="209"/>
    </row>
    <row r="834" spans="2:13" ht="15.75" customHeight="1">
      <c r="B834" s="206"/>
      <c r="E834" s="11"/>
      <c r="J834" s="206"/>
      <c r="M834" s="209"/>
    </row>
    <row r="835" spans="2:13" ht="15.75" customHeight="1">
      <c r="B835" s="206"/>
      <c r="E835" s="11"/>
      <c r="J835" s="206"/>
      <c r="M835" s="209"/>
    </row>
    <row r="836" spans="2:13" ht="15.75" customHeight="1">
      <c r="B836" s="206"/>
      <c r="E836" s="11"/>
      <c r="J836" s="206"/>
      <c r="M836" s="209"/>
    </row>
    <row r="837" spans="2:13" ht="15.75" customHeight="1">
      <c r="B837" s="206"/>
      <c r="E837" s="11"/>
      <c r="J837" s="206"/>
      <c r="M837" s="209"/>
    </row>
    <row r="838" spans="2:13" ht="15.75" customHeight="1">
      <c r="B838" s="206"/>
      <c r="E838" s="11"/>
      <c r="J838" s="206"/>
      <c r="M838" s="209"/>
    </row>
    <row r="839" spans="2:13" ht="15.75" customHeight="1">
      <c r="B839" s="206"/>
      <c r="E839" s="11"/>
      <c r="J839" s="206"/>
      <c r="M839" s="209"/>
    </row>
    <row r="840" spans="2:13" ht="15.75" customHeight="1">
      <c r="B840" s="206"/>
      <c r="E840" s="11"/>
      <c r="J840" s="206"/>
      <c r="M840" s="209"/>
    </row>
    <row r="841" spans="2:13" ht="15.75" customHeight="1">
      <c r="B841" s="206"/>
      <c r="E841" s="11"/>
      <c r="J841" s="206"/>
      <c r="M841" s="209"/>
    </row>
    <row r="842" spans="2:13" ht="15.75" customHeight="1">
      <c r="B842" s="206"/>
      <c r="E842" s="11"/>
      <c r="J842" s="206"/>
      <c r="M842" s="209"/>
    </row>
    <row r="843" spans="2:13" ht="15.75" customHeight="1">
      <c r="B843" s="206"/>
      <c r="E843" s="11"/>
      <c r="J843" s="206"/>
      <c r="M843" s="209"/>
    </row>
    <row r="844" spans="2:13" ht="15.75" customHeight="1">
      <c r="B844" s="206"/>
      <c r="E844" s="11"/>
      <c r="J844" s="206"/>
      <c r="M844" s="209"/>
    </row>
    <row r="845" spans="2:13" ht="15.75" customHeight="1">
      <c r="B845" s="206"/>
      <c r="E845" s="11"/>
      <c r="J845" s="206"/>
      <c r="M845" s="209"/>
    </row>
    <row r="846" spans="2:13" ht="15.75" customHeight="1">
      <c r="B846" s="206"/>
      <c r="E846" s="11"/>
      <c r="J846" s="206"/>
      <c r="M846" s="209"/>
    </row>
    <row r="847" spans="2:13" ht="15.75" customHeight="1">
      <c r="B847" s="206"/>
      <c r="E847" s="11"/>
      <c r="J847" s="206"/>
      <c r="M847" s="209"/>
    </row>
    <row r="848" spans="2:13" ht="15.75" customHeight="1">
      <c r="B848" s="206"/>
      <c r="E848" s="11"/>
      <c r="J848" s="206"/>
      <c r="M848" s="209"/>
    </row>
    <row r="849" spans="2:13" ht="15.75" customHeight="1">
      <c r="B849" s="206"/>
      <c r="E849" s="11"/>
      <c r="J849" s="206"/>
      <c r="M849" s="209"/>
    </row>
    <row r="850" spans="2:13" ht="15.75" customHeight="1">
      <c r="B850" s="206"/>
      <c r="E850" s="11"/>
      <c r="J850" s="206"/>
      <c r="M850" s="209"/>
    </row>
    <row r="851" spans="2:13" ht="15.75" customHeight="1">
      <c r="B851" s="206"/>
      <c r="E851" s="11"/>
      <c r="J851" s="206"/>
      <c r="M851" s="209"/>
    </row>
    <row r="852" spans="2:13" ht="15.75" customHeight="1">
      <c r="B852" s="206"/>
      <c r="E852" s="11"/>
      <c r="J852" s="206"/>
      <c r="M852" s="209"/>
    </row>
    <row r="853" spans="2:13" ht="15.75" customHeight="1">
      <c r="B853" s="206"/>
      <c r="E853" s="11"/>
      <c r="J853" s="206"/>
      <c r="M853" s="209"/>
    </row>
    <row r="854" spans="2:13" ht="15.75" customHeight="1">
      <c r="B854" s="206"/>
      <c r="E854" s="11"/>
      <c r="J854" s="206"/>
      <c r="M854" s="209"/>
    </row>
    <row r="855" spans="2:13" ht="15.75" customHeight="1">
      <c r="B855" s="206"/>
      <c r="E855" s="11"/>
      <c r="J855" s="206"/>
      <c r="M855" s="209"/>
    </row>
    <row r="856" spans="2:13" ht="15.75" customHeight="1">
      <c r="B856" s="206"/>
      <c r="E856" s="11"/>
      <c r="J856" s="206"/>
      <c r="M856" s="209"/>
    </row>
    <row r="857" spans="2:13" ht="15.75" customHeight="1">
      <c r="B857" s="206"/>
      <c r="E857" s="11"/>
      <c r="J857" s="206"/>
      <c r="M857" s="209"/>
    </row>
    <row r="858" spans="2:13" ht="15.75" customHeight="1">
      <c r="B858" s="206"/>
      <c r="E858" s="11"/>
      <c r="J858" s="206"/>
      <c r="M858" s="209"/>
    </row>
    <row r="859" spans="2:13" ht="15.75" customHeight="1">
      <c r="B859" s="206"/>
      <c r="E859" s="11"/>
      <c r="J859" s="206"/>
      <c r="M859" s="209"/>
    </row>
    <row r="860" spans="2:13" ht="15.75" customHeight="1">
      <c r="B860" s="206"/>
      <c r="E860" s="11"/>
      <c r="J860" s="206"/>
      <c r="M860" s="209"/>
    </row>
    <row r="861" spans="2:13" ht="15.75" customHeight="1">
      <c r="B861" s="206"/>
      <c r="E861" s="11"/>
      <c r="J861" s="206"/>
      <c r="M861" s="209"/>
    </row>
    <row r="862" spans="2:13" ht="15.75" customHeight="1">
      <c r="B862" s="206"/>
      <c r="E862" s="11"/>
      <c r="J862" s="206"/>
      <c r="M862" s="209"/>
    </row>
    <row r="863" spans="2:13" ht="15.75" customHeight="1">
      <c r="B863" s="206"/>
      <c r="E863" s="11"/>
      <c r="J863" s="206"/>
      <c r="M863" s="209"/>
    </row>
    <row r="864" spans="2:13" ht="15.75" customHeight="1">
      <c r="B864" s="206"/>
      <c r="E864" s="11"/>
      <c r="J864" s="206"/>
      <c r="M864" s="209"/>
    </row>
    <row r="865" spans="2:13" ht="15.75" customHeight="1">
      <c r="B865" s="206"/>
      <c r="E865" s="11"/>
      <c r="J865" s="206"/>
      <c r="M865" s="209"/>
    </row>
    <row r="866" spans="2:13" ht="15.75" customHeight="1">
      <c r="B866" s="206"/>
      <c r="E866" s="11"/>
      <c r="J866" s="206"/>
      <c r="M866" s="209"/>
    </row>
    <row r="867" spans="2:13" ht="15.75" customHeight="1">
      <c r="B867" s="206"/>
      <c r="E867" s="11"/>
      <c r="J867" s="206"/>
      <c r="M867" s="209"/>
    </row>
    <row r="868" spans="2:13" ht="15.75" customHeight="1">
      <c r="B868" s="206"/>
      <c r="E868" s="11"/>
      <c r="J868" s="206"/>
      <c r="M868" s="209"/>
    </row>
    <row r="869" spans="2:13" ht="15.75" customHeight="1">
      <c r="B869" s="206"/>
      <c r="E869" s="11"/>
      <c r="J869" s="206"/>
      <c r="M869" s="209"/>
    </row>
    <row r="870" spans="2:13" ht="15.75" customHeight="1">
      <c r="B870" s="206"/>
      <c r="E870" s="11"/>
      <c r="J870" s="206"/>
      <c r="M870" s="209"/>
    </row>
    <row r="871" spans="2:13" ht="15.75" customHeight="1">
      <c r="B871" s="206"/>
      <c r="E871" s="11"/>
      <c r="J871" s="206"/>
      <c r="M871" s="209"/>
    </row>
    <row r="872" spans="2:13" ht="15.75" customHeight="1">
      <c r="B872" s="206"/>
      <c r="E872" s="11"/>
      <c r="J872" s="206"/>
      <c r="M872" s="209"/>
    </row>
    <row r="873" spans="2:13" ht="15.75" customHeight="1">
      <c r="B873" s="206"/>
      <c r="E873" s="11"/>
      <c r="J873" s="206"/>
      <c r="M873" s="209"/>
    </row>
    <row r="874" spans="2:13" ht="15.75" customHeight="1">
      <c r="B874" s="206"/>
      <c r="E874" s="11"/>
      <c r="J874" s="206"/>
      <c r="M874" s="209"/>
    </row>
    <row r="875" spans="2:13" ht="15.75" customHeight="1">
      <c r="B875" s="206"/>
      <c r="E875" s="11"/>
      <c r="J875" s="206"/>
      <c r="M875" s="209"/>
    </row>
    <row r="876" spans="2:13" ht="15.75" customHeight="1">
      <c r="B876" s="206"/>
      <c r="E876" s="11"/>
      <c r="J876" s="206"/>
      <c r="M876" s="209"/>
    </row>
    <row r="877" spans="2:13" ht="15.75" customHeight="1">
      <c r="B877" s="206"/>
      <c r="E877" s="11"/>
      <c r="J877" s="206"/>
      <c r="M877" s="209"/>
    </row>
    <row r="878" spans="2:13" ht="15.75" customHeight="1">
      <c r="B878" s="206"/>
      <c r="E878" s="11"/>
      <c r="J878" s="206"/>
      <c r="M878" s="209"/>
    </row>
    <row r="879" spans="2:13" ht="15.75" customHeight="1">
      <c r="B879" s="206"/>
      <c r="E879" s="11"/>
      <c r="J879" s="206"/>
      <c r="M879" s="209"/>
    </row>
    <row r="880" spans="2:13" ht="15.75" customHeight="1">
      <c r="B880" s="206"/>
      <c r="E880" s="11"/>
      <c r="J880" s="206"/>
      <c r="M880" s="209"/>
    </row>
    <row r="881" spans="2:13" ht="15.75" customHeight="1">
      <c r="B881" s="206"/>
      <c r="E881" s="11"/>
      <c r="J881" s="206"/>
      <c r="M881" s="209"/>
    </row>
    <row r="882" spans="2:13" ht="15.75" customHeight="1">
      <c r="B882" s="206"/>
      <c r="E882" s="11"/>
      <c r="J882" s="206"/>
      <c r="M882" s="209"/>
    </row>
    <row r="883" spans="2:13" ht="15.75" customHeight="1">
      <c r="B883" s="206"/>
      <c r="E883" s="11"/>
      <c r="J883" s="206"/>
      <c r="M883" s="209"/>
    </row>
    <row r="884" spans="2:13" ht="15.75" customHeight="1">
      <c r="B884" s="206"/>
      <c r="E884" s="11"/>
      <c r="J884" s="206"/>
      <c r="M884" s="209"/>
    </row>
    <row r="885" spans="2:13" ht="15.75" customHeight="1">
      <c r="B885" s="206"/>
      <c r="E885" s="11"/>
      <c r="J885" s="206"/>
      <c r="M885" s="209"/>
    </row>
    <row r="886" spans="2:13" ht="15.75" customHeight="1">
      <c r="B886" s="206"/>
      <c r="E886" s="11"/>
      <c r="J886" s="206"/>
      <c r="M886" s="209"/>
    </row>
    <row r="887" spans="2:13" ht="15.75" customHeight="1">
      <c r="B887" s="206"/>
      <c r="E887" s="11"/>
      <c r="J887" s="206"/>
      <c r="M887" s="209"/>
    </row>
    <row r="888" spans="2:13" ht="15.75" customHeight="1">
      <c r="B888" s="206"/>
      <c r="E888" s="11"/>
      <c r="J888" s="206"/>
      <c r="M888" s="209"/>
    </row>
    <row r="889" spans="2:13" ht="15.75" customHeight="1">
      <c r="B889" s="206"/>
      <c r="E889" s="11"/>
      <c r="J889" s="206"/>
      <c r="M889" s="209"/>
    </row>
    <row r="890" spans="2:13" ht="15.75" customHeight="1">
      <c r="B890" s="206"/>
      <c r="E890" s="11"/>
      <c r="J890" s="206"/>
      <c r="M890" s="209"/>
    </row>
    <row r="891" spans="2:13" ht="15.75" customHeight="1">
      <c r="B891" s="206"/>
      <c r="E891" s="11"/>
      <c r="J891" s="206"/>
      <c r="M891" s="209"/>
    </row>
    <row r="892" spans="2:13" ht="15.75" customHeight="1">
      <c r="B892" s="206"/>
      <c r="E892" s="11"/>
      <c r="J892" s="206"/>
      <c r="M892" s="209"/>
    </row>
    <row r="893" spans="2:13" ht="15.75" customHeight="1">
      <c r="B893" s="206"/>
      <c r="E893" s="11"/>
      <c r="J893" s="206"/>
      <c r="M893" s="209"/>
    </row>
    <row r="894" spans="2:13" ht="15.75" customHeight="1">
      <c r="B894" s="206"/>
      <c r="E894" s="11"/>
      <c r="J894" s="206"/>
      <c r="M894" s="209"/>
    </row>
    <row r="895" spans="2:13" ht="15.75" customHeight="1">
      <c r="B895" s="206"/>
      <c r="E895" s="11"/>
      <c r="J895" s="206"/>
      <c r="M895" s="209"/>
    </row>
    <row r="896" spans="2:13" ht="15.75" customHeight="1">
      <c r="B896" s="206"/>
      <c r="E896" s="11"/>
      <c r="J896" s="206"/>
      <c r="M896" s="209"/>
    </row>
    <row r="897" spans="2:13" ht="15.75" customHeight="1">
      <c r="B897" s="206"/>
      <c r="E897" s="11"/>
      <c r="J897" s="206"/>
      <c r="M897" s="209"/>
    </row>
    <row r="898" spans="2:13" ht="15.75" customHeight="1">
      <c r="B898" s="206"/>
      <c r="E898" s="11"/>
      <c r="J898" s="206"/>
      <c r="M898" s="209"/>
    </row>
    <row r="899" spans="2:13" ht="15.75" customHeight="1">
      <c r="B899" s="206"/>
      <c r="E899" s="11"/>
      <c r="J899" s="206"/>
      <c r="M899" s="209"/>
    </row>
    <row r="900" spans="2:13" ht="15.75" customHeight="1">
      <c r="B900" s="206"/>
      <c r="E900" s="11"/>
      <c r="J900" s="206"/>
      <c r="M900" s="209"/>
    </row>
    <row r="901" spans="2:13" ht="15.75" customHeight="1">
      <c r="B901" s="206"/>
      <c r="E901" s="11"/>
      <c r="J901" s="206"/>
      <c r="M901" s="209"/>
    </row>
    <row r="902" spans="2:13" ht="15.75" customHeight="1">
      <c r="B902" s="206"/>
      <c r="E902" s="11"/>
      <c r="J902" s="206"/>
      <c r="M902" s="209"/>
    </row>
    <row r="903" spans="2:13" ht="15.75" customHeight="1">
      <c r="B903" s="206"/>
      <c r="E903" s="11"/>
      <c r="J903" s="206"/>
      <c r="M903" s="209"/>
    </row>
    <row r="904" spans="2:13" ht="15.75" customHeight="1">
      <c r="B904" s="206"/>
      <c r="E904" s="11"/>
      <c r="J904" s="206"/>
      <c r="M904" s="209"/>
    </row>
    <row r="905" spans="2:13" ht="15.75" customHeight="1">
      <c r="B905" s="206"/>
      <c r="E905" s="11"/>
      <c r="J905" s="206"/>
      <c r="M905" s="209"/>
    </row>
    <row r="906" spans="2:13" ht="15.75" customHeight="1">
      <c r="B906" s="206"/>
      <c r="E906" s="11"/>
      <c r="J906" s="206"/>
      <c r="M906" s="209"/>
    </row>
    <row r="907" spans="2:13" ht="15.75" customHeight="1">
      <c r="B907" s="206"/>
      <c r="E907" s="11"/>
      <c r="J907" s="206"/>
      <c r="M907" s="209"/>
    </row>
    <row r="908" spans="2:13" ht="15.75" customHeight="1">
      <c r="B908" s="206"/>
      <c r="E908" s="11"/>
      <c r="J908" s="206"/>
      <c r="M908" s="209"/>
    </row>
    <row r="909" spans="2:13" ht="15.75" customHeight="1">
      <c r="B909" s="206"/>
      <c r="E909" s="11"/>
      <c r="J909" s="206"/>
      <c r="M909" s="209"/>
    </row>
    <row r="910" spans="2:13" ht="15.75" customHeight="1">
      <c r="B910" s="206"/>
      <c r="E910" s="11"/>
      <c r="J910" s="206"/>
      <c r="M910" s="209"/>
    </row>
    <row r="911" spans="2:13" ht="15.75" customHeight="1">
      <c r="B911" s="206"/>
      <c r="E911" s="11"/>
      <c r="J911" s="206"/>
      <c r="M911" s="209"/>
    </row>
    <row r="912" spans="2:13" ht="15.75" customHeight="1">
      <c r="B912" s="206"/>
      <c r="E912" s="11"/>
      <c r="J912" s="206"/>
      <c r="M912" s="209"/>
    </row>
    <row r="913" spans="2:13" ht="15.75" customHeight="1">
      <c r="B913" s="206"/>
      <c r="E913" s="11"/>
      <c r="J913" s="206"/>
      <c r="M913" s="209"/>
    </row>
    <row r="914" spans="2:13" ht="15.75" customHeight="1">
      <c r="B914" s="206"/>
      <c r="E914" s="11"/>
      <c r="J914" s="206"/>
      <c r="M914" s="209"/>
    </row>
    <row r="915" spans="2:13" ht="15.75" customHeight="1">
      <c r="B915" s="206"/>
      <c r="E915" s="11"/>
      <c r="J915" s="206"/>
      <c r="M915" s="209"/>
    </row>
    <row r="916" spans="2:13" ht="15.75" customHeight="1">
      <c r="B916" s="206"/>
      <c r="E916" s="11"/>
      <c r="J916" s="206"/>
      <c r="M916" s="209"/>
    </row>
    <row r="917" spans="2:13" ht="15.75" customHeight="1">
      <c r="B917" s="206"/>
      <c r="E917" s="11"/>
      <c r="J917" s="206"/>
      <c r="M917" s="209"/>
    </row>
    <row r="918" spans="2:13" ht="15.75" customHeight="1">
      <c r="B918" s="206"/>
      <c r="E918" s="11"/>
      <c r="J918" s="206"/>
      <c r="M918" s="209"/>
    </row>
    <row r="919" spans="2:13" ht="15.75" customHeight="1">
      <c r="B919" s="206"/>
      <c r="E919" s="11"/>
      <c r="J919" s="206"/>
      <c r="M919" s="209"/>
    </row>
    <row r="920" spans="2:13" ht="15.75" customHeight="1">
      <c r="B920" s="206"/>
      <c r="E920" s="11"/>
      <c r="J920" s="206"/>
      <c r="M920" s="209"/>
    </row>
    <row r="921" spans="2:13" ht="15.75" customHeight="1">
      <c r="B921" s="206"/>
      <c r="E921" s="11"/>
      <c r="J921" s="206"/>
      <c r="M921" s="209"/>
    </row>
    <row r="922" spans="2:13" ht="15.75" customHeight="1">
      <c r="B922" s="206"/>
      <c r="E922" s="11"/>
      <c r="J922" s="206"/>
      <c r="M922" s="209"/>
    </row>
    <row r="923" spans="2:13" ht="15.75" customHeight="1">
      <c r="B923" s="206"/>
      <c r="E923" s="11"/>
      <c r="J923" s="206"/>
      <c r="M923" s="209"/>
    </row>
    <row r="924" spans="2:13" ht="15.75" customHeight="1">
      <c r="B924" s="206"/>
      <c r="E924" s="11"/>
      <c r="J924" s="206"/>
      <c r="M924" s="209"/>
    </row>
    <row r="925" spans="2:13" ht="15.75" customHeight="1">
      <c r="B925" s="206"/>
      <c r="E925" s="11"/>
      <c r="J925" s="206"/>
      <c r="M925" s="209"/>
    </row>
    <row r="926" spans="2:13" ht="15.75" customHeight="1">
      <c r="B926" s="206"/>
      <c r="E926" s="11"/>
      <c r="J926" s="206"/>
      <c r="M926" s="209"/>
    </row>
    <row r="927" spans="2:13" ht="15.75" customHeight="1">
      <c r="B927" s="206"/>
      <c r="E927" s="11"/>
      <c r="J927" s="206"/>
      <c r="M927" s="209"/>
    </row>
    <row r="928" spans="2:13" ht="15.75" customHeight="1">
      <c r="B928" s="206"/>
      <c r="E928" s="11"/>
      <c r="J928" s="206"/>
      <c r="M928" s="209"/>
    </row>
    <row r="929" spans="2:13" ht="15.75" customHeight="1">
      <c r="B929" s="206"/>
      <c r="E929" s="11"/>
      <c r="J929" s="206"/>
      <c r="M929" s="209"/>
    </row>
    <row r="930" spans="2:13" ht="15.75" customHeight="1">
      <c r="B930" s="206"/>
      <c r="E930" s="11"/>
      <c r="J930" s="206"/>
      <c r="M930" s="209"/>
    </row>
    <row r="931" spans="2:13" ht="15.75" customHeight="1">
      <c r="B931" s="206"/>
      <c r="E931" s="11"/>
      <c r="J931" s="206"/>
      <c r="M931" s="209"/>
    </row>
    <row r="932" spans="2:13" ht="15.75" customHeight="1">
      <c r="B932" s="206"/>
      <c r="E932" s="11"/>
      <c r="J932" s="206"/>
      <c r="M932" s="209"/>
    </row>
    <row r="933" spans="2:13" ht="15.75" customHeight="1">
      <c r="B933" s="206"/>
      <c r="E933" s="11"/>
      <c r="J933" s="206"/>
      <c r="M933" s="209"/>
    </row>
    <row r="934" spans="2:13" ht="15.75" customHeight="1">
      <c r="B934" s="206"/>
      <c r="E934" s="11"/>
      <c r="J934" s="206"/>
      <c r="M934" s="209"/>
    </row>
    <row r="935" spans="2:13" ht="15.75" customHeight="1">
      <c r="B935" s="206"/>
      <c r="E935" s="11"/>
      <c r="J935" s="206"/>
      <c r="M935" s="209"/>
    </row>
    <row r="936" spans="2:13" ht="15.75" customHeight="1">
      <c r="B936" s="206"/>
      <c r="E936" s="11"/>
      <c r="J936" s="206"/>
      <c r="M936" s="209"/>
    </row>
    <row r="937" spans="2:13" ht="15.75" customHeight="1">
      <c r="B937" s="206"/>
      <c r="E937" s="11"/>
      <c r="J937" s="206"/>
      <c r="M937" s="209"/>
    </row>
    <row r="938" spans="2:13" ht="15.75" customHeight="1">
      <c r="B938" s="206"/>
      <c r="E938" s="11"/>
      <c r="J938" s="206"/>
      <c r="M938" s="209"/>
    </row>
    <row r="939" spans="2:13" ht="15.75" customHeight="1">
      <c r="B939" s="206"/>
      <c r="E939" s="11"/>
      <c r="J939" s="206"/>
      <c r="M939" s="209"/>
    </row>
    <row r="940" spans="2:13" ht="15.75" customHeight="1">
      <c r="B940" s="206"/>
      <c r="E940" s="11"/>
      <c r="J940" s="206"/>
      <c r="M940" s="209"/>
    </row>
    <row r="941" spans="2:13" ht="15.75" customHeight="1">
      <c r="B941" s="206"/>
      <c r="E941" s="11"/>
      <c r="J941" s="206"/>
      <c r="M941" s="209"/>
    </row>
    <row r="942" spans="2:13" ht="15.75" customHeight="1">
      <c r="B942" s="206"/>
      <c r="E942" s="11"/>
      <c r="J942" s="206"/>
      <c r="M942" s="209"/>
    </row>
    <row r="943" spans="2:13" ht="15.75" customHeight="1">
      <c r="B943" s="206"/>
      <c r="E943" s="11"/>
      <c r="J943" s="206"/>
      <c r="M943" s="209"/>
    </row>
    <row r="944" spans="2:13" ht="15.75" customHeight="1">
      <c r="B944" s="206"/>
      <c r="E944" s="11"/>
      <c r="J944" s="206"/>
      <c r="M944" s="209"/>
    </row>
    <row r="945" spans="2:13" ht="15.75" customHeight="1">
      <c r="B945" s="206"/>
      <c r="E945" s="11"/>
      <c r="J945" s="206"/>
      <c r="M945" s="209"/>
    </row>
    <row r="946" spans="2:13" ht="15.75" customHeight="1">
      <c r="B946" s="206"/>
      <c r="E946" s="11"/>
      <c r="J946" s="206"/>
      <c r="M946" s="209"/>
    </row>
    <row r="947" spans="2:13" ht="15.75" customHeight="1">
      <c r="B947" s="206"/>
      <c r="E947" s="11"/>
      <c r="J947" s="206"/>
      <c r="M947" s="209"/>
    </row>
    <row r="948" spans="2:13" ht="15.75" customHeight="1">
      <c r="B948" s="206"/>
      <c r="E948" s="11"/>
      <c r="J948" s="206"/>
      <c r="M948" s="209"/>
    </row>
    <row r="949" spans="2:13" ht="15.75" customHeight="1">
      <c r="B949" s="206"/>
      <c r="E949" s="11"/>
      <c r="J949" s="206"/>
      <c r="M949" s="209"/>
    </row>
    <row r="950" spans="2:13" ht="15.75" customHeight="1">
      <c r="B950" s="206"/>
      <c r="E950" s="11"/>
      <c r="J950" s="206"/>
      <c r="M950" s="209"/>
    </row>
    <row r="951" spans="2:13" ht="15.75" customHeight="1">
      <c r="B951" s="206"/>
      <c r="E951" s="11"/>
      <c r="J951" s="206"/>
      <c r="M951" s="209"/>
    </row>
    <row r="952" spans="2:13" ht="15.75" customHeight="1">
      <c r="B952" s="206"/>
      <c r="E952" s="11"/>
      <c r="J952" s="206"/>
      <c r="M952" s="209"/>
    </row>
    <row r="953" spans="2:13" ht="15.75" customHeight="1">
      <c r="B953" s="206"/>
      <c r="E953" s="11"/>
      <c r="J953" s="206"/>
      <c r="M953" s="209"/>
    </row>
    <row r="954" spans="2:13" ht="15.75" customHeight="1">
      <c r="B954" s="206"/>
      <c r="E954" s="11"/>
      <c r="J954" s="206"/>
      <c r="M954" s="209"/>
    </row>
    <row r="955" spans="2:13" ht="15.75" customHeight="1">
      <c r="B955" s="206"/>
      <c r="E955" s="11"/>
      <c r="J955" s="206"/>
      <c r="M955" s="209"/>
    </row>
    <row r="956" spans="2:13" ht="15.75" customHeight="1">
      <c r="B956" s="206"/>
      <c r="E956" s="11"/>
      <c r="J956" s="206"/>
      <c r="M956" s="209"/>
    </row>
    <row r="957" spans="2:13" ht="15.75" customHeight="1">
      <c r="B957" s="206"/>
      <c r="E957" s="11"/>
      <c r="J957" s="206"/>
      <c r="M957" s="209"/>
    </row>
    <row r="958" spans="2:13" ht="15.75" customHeight="1">
      <c r="B958" s="206"/>
      <c r="E958" s="11"/>
      <c r="J958" s="206"/>
      <c r="M958" s="209"/>
    </row>
    <row r="959" spans="2:13" ht="15.75" customHeight="1">
      <c r="B959" s="206"/>
      <c r="E959" s="11"/>
      <c r="J959" s="206"/>
      <c r="M959" s="209"/>
    </row>
    <row r="960" spans="2:13" ht="15.75" customHeight="1">
      <c r="B960" s="206"/>
      <c r="E960" s="11"/>
      <c r="J960" s="206"/>
      <c r="M960" s="209"/>
    </row>
    <row r="961" spans="2:13" ht="15.75" customHeight="1">
      <c r="B961" s="206"/>
      <c r="E961" s="11"/>
      <c r="J961" s="206"/>
      <c r="M961" s="209"/>
    </row>
    <row r="962" spans="2:13" ht="15.75" customHeight="1">
      <c r="B962" s="206"/>
      <c r="E962" s="11"/>
      <c r="J962" s="206"/>
      <c r="M962" s="209"/>
    </row>
    <row r="963" spans="2:13" ht="15.75" customHeight="1">
      <c r="B963" s="206"/>
      <c r="E963" s="11"/>
      <c r="J963" s="206"/>
      <c r="M963" s="209"/>
    </row>
    <row r="964" spans="2:13" ht="15.75" customHeight="1">
      <c r="B964" s="206"/>
      <c r="E964" s="11"/>
      <c r="J964" s="206"/>
      <c r="M964" s="209"/>
    </row>
    <row r="965" spans="2:13" ht="15.75" customHeight="1">
      <c r="B965" s="206"/>
      <c r="E965" s="11"/>
      <c r="J965" s="206"/>
      <c r="M965" s="209"/>
    </row>
    <row r="966" spans="2:13" ht="15.75" customHeight="1">
      <c r="B966" s="206"/>
      <c r="E966" s="11"/>
      <c r="J966" s="206"/>
      <c r="M966" s="209"/>
    </row>
    <row r="967" spans="2:13" ht="15.75" customHeight="1">
      <c r="B967" s="206"/>
      <c r="E967" s="11"/>
      <c r="J967" s="206"/>
      <c r="M967" s="209"/>
    </row>
    <row r="968" spans="2:13" ht="15.75" customHeight="1">
      <c r="B968" s="206"/>
      <c r="E968" s="11"/>
      <c r="J968" s="206"/>
      <c r="M968" s="209"/>
    </row>
    <row r="969" spans="2:13" ht="15.75" customHeight="1">
      <c r="B969" s="206"/>
      <c r="E969" s="11"/>
      <c r="J969" s="206"/>
      <c r="M969" s="209"/>
    </row>
    <row r="970" spans="2:13" ht="15.75" customHeight="1">
      <c r="B970" s="206"/>
      <c r="E970" s="11"/>
      <c r="J970" s="206"/>
      <c r="M970" s="209"/>
    </row>
    <row r="971" spans="2:13" ht="15.75" customHeight="1">
      <c r="B971" s="206"/>
      <c r="E971" s="11"/>
      <c r="J971" s="206"/>
      <c r="M971" s="209"/>
    </row>
    <row r="972" spans="2:13" ht="15.75" customHeight="1">
      <c r="B972" s="206"/>
      <c r="E972" s="11"/>
      <c r="J972" s="206"/>
      <c r="M972" s="209"/>
    </row>
    <row r="973" spans="2:13" ht="15.75" customHeight="1">
      <c r="B973" s="206"/>
      <c r="E973" s="11"/>
      <c r="J973" s="206"/>
      <c r="M973" s="209"/>
    </row>
    <row r="974" spans="2:13" ht="15.75" customHeight="1">
      <c r="B974" s="206"/>
      <c r="E974" s="11"/>
      <c r="J974" s="206"/>
      <c r="M974" s="209"/>
    </row>
    <row r="975" spans="2:13" ht="15.75" customHeight="1">
      <c r="B975" s="206"/>
      <c r="E975" s="11"/>
      <c r="J975" s="206"/>
      <c r="M975" s="209"/>
    </row>
    <row r="976" spans="2:13" ht="15.75" customHeight="1">
      <c r="B976" s="206"/>
      <c r="E976" s="11"/>
      <c r="J976" s="206"/>
      <c r="M976" s="209"/>
    </row>
    <row r="977" spans="2:13" ht="15.75" customHeight="1">
      <c r="B977" s="206"/>
      <c r="E977" s="11"/>
      <c r="J977" s="206"/>
      <c r="M977" s="209"/>
    </row>
    <row r="978" spans="2:13" ht="15.75" customHeight="1">
      <c r="B978" s="206"/>
      <c r="E978" s="11"/>
      <c r="J978" s="206"/>
      <c r="M978" s="209"/>
    </row>
    <row r="979" spans="2:13" ht="15.75" customHeight="1">
      <c r="B979" s="206"/>
      <c r="E979" s="11"/>
      <c r="J979" s="206"/>
      <c r="M979" s="209"/>
    </row>
    <row r="980" spans="2:13" ht="15.75" customHeight="1">
      <c r="B980" s="206"/>
      <c r="E980" s="11"/>
      <c r="J980" s="206"/>
      <c r="M980" s="209"/>
    </row>
    <row r="981" spans="2:13" ht="15.75" customHeight="1">
      <c r="B981" s="206"/>
      <c r="E981" s="11"/>
      <c r="J981" s="206"/>
      <c r="M981" s="209"/>
    </row>
    <row r="982" spans="2:13" ht="15.75" customHeight="1">
      <c r="B982" s="206"/>
      <c r="E982" s="11"/>
      <c r="J982" s="206"/>
      <c r="M982" s="209"/>
    </row>
    <row r="983" spans="2:13" ht="15.75" customHeight="1">
      <c r="B983" s="206"/>
      <c r="E983" s="11"/>
      <c r="J983" s="206"/>
      <c r="M983" s="209"/>
    </row>
    <row r="984" spans="2:13" ht="15.75" customHeight="1">
      <c r="B984" s="206"/>
      <c r="E984" s="11"/>
      <c r="J984" s="206"/>
      <c r="M984" s="209"/>
    </row>
    <row r="985" spans="2:13" ht="15.75" customHeight="1">
      <c r="B985" s="206"/>
      <c r="E985" s="11"/>
      <c r="J985" s="206"/>
      <c r="M985" s="209"/>
    </row>
    <row r="986" spans="2:13" ht="15.75" customHeight="1">
      <c r="B986" s="206"/>
      <c r="E986" s="11"/>
      <c r="J986" s="206"/>
      <c r="M986" s="209"/>
    </row>
    <row r="987" spans="2:13" ht="15.75" customHeight="1">
      <c r="B987" s="206"/>
      <c r="E987" s="11"/>
      <c r="J987" s="206"/>
      <c r="M987" s="209"/>
    </row>
    <row r="988" spans="2:13" ht="15.75" customHeight="1">
      <c r="B988" s="206"/>
      <c r="E988" s="11"/>
      <c r="J988" s="206"/>
      <c r="M988" s="209"/>
    </row>
    <row r="989" spans="2:13" ht="15.75" customHeight="1">
      <c r="B989" s="206"/>
      <c r="E989" s="11"/>
      <c r="J989" s="206"/>
      <c r="M989" s="209"/>
    </row>
    <row r="990" spans="2:13" ht="15.75" customHeight="1">
      <c r="B990" s="206"/>
      <c r="E990" s="11"/>
      <c r="J990" s="206"/>
      <c r="M990" s="209"/>
    </row>
    <row r="991" spans="2:13" ht="15.75" customHeight="1">
      <c r="B991" s="206"/>
      <c r="E991" s="11"/>
      <c r="J991" s="206"/>
      <c r="M991" s="209"/>
    </row>
    <row r="992" spans="2:13" ht="15.75" customHeight="1">
      <c r="B992" s="206"/>
      <c r="E992" s="11"/>
      <c r="J992" s="206"/>
      <c r="M992" s="209"/>
    </row>
    <row r="993" spans="2:13" ht="15.75" customHeight="1">
      <c r="B993" s="206"/>
      <c r="E993" s="11"/>
      <c r="J993" s="206"/>
      <c r="M993" s="209"/>
    </row>
    <row r="994" spans="2:13" ht="15.75" customHeight="1">
      <c r="B994" s="206"/>
      <c r="E994" s="11"/>
      <c r="J994" s="206"/>
      <c r="M994" s="209"/>
    </row>
    <row r="995" spans="2:13" ht="15.75" customHeight="1">
      <c r="B995" s="206"/>
      <c r="E995" s="11"/>
      <c r="J995" s="206"/>
      <c r="M995" s="209"/>
    </row>
    <row r="996" spans="2:13" ht="15.75" customHeight="1">
      <c r="B996" s="206"/>
      <c r="E996" s="11"/>
      <c r="J996" s="206"/>
      <c r="M996" s="209"/>
    </row>
    <row r="997" spans="2:13" ht="15.75" customHeight="1">
      <c r="B997" s="206"/>
      <c r="E997" s="11"/>
      <c r="J997" s="206"/>
      <c r="M997" s="209"/>
    </row>
    <row r="998" spans="2:13" ht="15.75" customHeight="1">
      <c r="B998" s="206"/>
      <c r="E998" s="11"/>
      <c r="J998" s="206"/>
      <c r="M998" s="209"/>
    </row>
    <row r="999" spans="2:13" ht="15.75" customHeight="1">
      <c r="B999" s="206"/>
      <c r="E999" s="11"/>
      <c r="J999" s="206"/>
      <c r="M999" s="209"/>
    </row>
    <row r="1000" spans="2:13" ht="15.75" customHeight="1">
      <c r="B1000" s="206"/>
      <c r="E1000" s="11"/>
      <c r="J1000" s="206"/>
      <c r="M1000" s="209"/>
    </row>
  </sheetData>
  <autoFilter ref="N6:O6" xr:uid="{00000000-0009-0000-0000-000006000000}"/>
  <mergeCells count="57">
    <mergeCell ref="H80:H85"/>
    <mergeCell ref="H86:H89"/>
    <mergeCell ref="H90:H95"/>
    <mergeCell ref="B1:K1"/>
    <mergeCell ref="C2:D2"/>
    <mergeCell ref="F7:F8"/>
    <mergeCell ref="H7:H8"/>
    <mergeCell ref="F9:F11"/>
    <mergeCell ref="H9:H11"/>
    <mergeCell ref="H12:H16"/>
    <mergeCell ref="F12:F16"/>
    <mergeCell ref="H19:H24"/>
    <mergeCell ref="H25:H28"/>
    <mergeCell ref="H29:H34"/>
    <mergeCell ref="H35:H36"/>
    <mergeCell ref="H37:H39"/>
    <mergeCell ref="L2:M2"/>
    <mergeCell ref="B3:N3"/>
    <mergeCell ref="C4:K5"/>
    <mergeCell ref="N4:O4"/>
    <mergeCell ref="L6:M6"/>
    <mergeCell ref="E2:F2"/>
    <mergeCell ref="F19:F24"/>
    <mergeCell ref="F25:F28"/>
    <mergeCell ref="F29:F34"/>
    <mergeCell ref="F35:F36"/>
    <mergeCell ref="F37:F39"/>
    <mergeCell ref="F40:F41"/>
    <mergeCell ref="H40:H41"/>
    <mergeCell ref="H42:H43"/>
    <mergeCell ref="H44:H45"/>
    <mergeCell ref="H46:H51"/>
    <mergeCell ref="H52:H53"/>
    <mergeCell ref="H54:H55"/>
    <mergeCell ref="H57:H59"/>
    <mergeCell ref="F42:F43"/>
    <mergeCell ref="F44:F45"/>
    <mergeCell ref="F46:F51"/>
    <mergeCell ref="F52:F53"/>
    <mergeCell ref="F54:F55"/>
    <mergeCell ref="F57:F59"/>
    <mergeCell ref="F60:F63"/>
    <mergeCell ref="F99:F108"/>
    <mergeCell ref="B116:N118"/>
    <mergeCell ref="F64:F68"/>
    <mergeCell ref="F69:F74"/>
    <mergeCell ref="F75:F79"/>
    <mergeCell ref="F80:F85"/>
    <mergeCell ref="F86:F89"/>
    <mergeCell ref="F90:F95"/>
    <mergeCell ref="F96:F98"/>
    <mergeCell ref="H96:H98"/>
    <mergeCell ref="H99:H108"/>
    <mergeCell ref="H60:H63"/>
    <mergeCell ref="H64:H68"/>
    <mergeCell ref="H69:H74"/>
    <mergeCell ref="H75:H79"/>
  </mergeCells>
  <phoneticPr fontId="37"/>
  <dataValidations count="2">
    <dataValidation type="custom" allowBlank="1" showErrorMessage="1" sqref="F12 F25 F64 F69 F86" xr:uid="{00000000-0002-0000-0600-000000000000}">
      <formula1>AND((LEN(F12) &gt;= MIN((0), (50))), (LEN(F12) &lt;= MAX((0), (50))))</formula1>
    </dataValidation>
    <dataValidation type="custom" allowBlank="1" showErrorMessage="1" sqref="E12:E17 E25:E28 E35:E36 E60:E74 E86:E89 E109:E110" xr:uid="{00000000-0002-0000-0600-000001000000}">
      <formula1>AND((LEN(E12) &gt;= MIN((0), (13))), (LEN(E12) &lt;= MAX((0), (13))))</formula1>
    </dataValidation>
  </dataValidations>
  <pageMargins left="1.1023622047244095" right="0.70866141732283472" top="0.74803149606299213" bottom="0.23622047244094491" header="0" footer="0"/>
  <pageSetup paperSize="9" fitToHeight="0" orientation="portrait"/>
  <ignoredErrors>
    <ignoredError sqref="C7:E113"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G1281"/>
  <sheetViews>
    <sheetView workbookViewId="0"/>
  </sheetViews>
  <sheetFormatPr defaultColWidth="14.42578125" defaultRowHeight="15" customHeight="1"/>
  <cols>
    <col min="1" max="1" width="11" customWidth="1"/>
    <col min="2" max="2" width="11.85546875" customWidth="1"/>
    <col min="3" max="6" width="10.85546875" customWidth="1"/>
    <col min="7" max="7" width="11" customWidth="1"/>
    <col min="8" max="8" width="10.85546875" customWidth="1"/>
    <col min="9" max="9" width="19.5703125" customWidth="1"/>
    <col min="10" max="10" width="36.5703125" customWidth="1"/>
    <col min="11" max="18" width="10.85546875" customWidth="1"/>
    <col min="19" max="19" width="11" customWidth="1"/>
    <col min="20" max="20" width="10.85546875" customWidth="1"/>
    <col min="21" max="21" width="17.85546875" customWidth="1"/>
    <col min="22" max="22" width="15.7109375" customWidth="1"/>
    <col min="23" max="23" width="18.140625" customWidth="1"/>
    <col min="24" max="24" width="10.85546875" customWidth="1"/>
    <col min="25" max="25" width="11" customWidth="1"/>
    <col min="26" max="33" width="10.85546875" customWidth="1"/>
  </cols>
  <sheetData>
    <row r="1" spans="1:33" ht="15.75" customHeight="1">
      <c r="A1" s="1" t="s">
        <v>1254</v>
      </c>
      <c r="B1" s="1" t="s">
        <v>1257</v>
      </c>
      <c r="C1" s="462" t="s">
        <v>1258</v>
      </c>
      <c r="D1" s="462" t="s">
        <v>1259</v>
      </c>
      <c r="E1" s="462" t="s">
        <v>1260</v>
      </c>
      <c r="F1" s="462" t="s">
        <v>1261</v>
      </c>
      <c r="G1" s="462" t="s">
        <v>1262</v>
      </c>
      <c r="H1" s="462" t="s">
        <v>1263</v>
      </c>
      <c r="I1" s="463" t="s">
        <v>1264</v>
      </c>
      <c r="J1" s="462" t="s">
        <v>1265</v>
      </c>
      <c r="K1" s="462" t="s">
        <v>1267</v>
      </c>
      <c r="L1" s="462" t="s">
        <v>1268</v>
      </c>
      <c r="M1" s="462" t="s">
        <v>1269</v>
      </c>
      <c r="N1" s="462" t="s">
        <v>1270</v>
      </c>
      <c r="O1" s="462" t="s">
        <v>1271</v>
      </c>
      <c r="P1" s="462" t="s">
        <v>1272</v>
      </c>
      <c r="Q1" s="462" t="s">
        <v>1274</v>
      </c>
      <c r="R1" s="462" t="s">
        <v>1275</v>
      </c>
      <c r="S1" s="465"/>
      <c r="T1" s="1"/>
      <c r="U1" s="1" t="s">
        <v>1278</v>
      </c>
      <c r="V1" s="1" t="s">
        <v>1279</v>
      </c>
      <c r="W1" s="1" t="s">
        <v>1280</v>
      </c>
      <c r="X1" s="1" t="s">
        <v>1281</v>
      </c>
      <c r="Y1" s="1" t="s">
        <v>1283</v>
      </c>
      <c r="Z1" s="1"/>
      <c r="AA1" s="1"/>
      <c r="AB1" s="1"/>
      <c r="AC1" s="1"/>
      <c r="AD1" s="1"/>
      <c r="AE1" s="1"/>
      <c r="AF1" s="1"/>
      <c r="AG1" s="1"/>
    </row>
    <row r="2" spans="1:33" ht="15.75" customHeight="1">
      <c r="A2" s="466" t="str">
        <f t="shared" ref="A2:A256" si="0">IFERROR(IF(J2&lt;&gt;"",MAX($A$1:A1)+1,""),"")</f>
        <v/>
      </c>
      <c r="B2" s="468" t="str">
        <f>IFERROR(IF(J2="","",_xludf.CONCAT($Y$2,_xludf.CONCAT(IF(LEN(ドッグキャリー!$K$2)=1,0,""),ドッグキャリー!$K$2,_xludf.CONCAT(IF(LEN(ドッグキャリー!$N$2)=1,0,""),ドッグキャリー!$N$2)))),"")</f>
        <v/>
      </c>
      <c r="C2" s="469"/>
      <c r="D2" s="469"/>
      <c r="E2" s="469"/>
      <c r="F2" s="470"/>
      <c r="G2" s="470"/>
      <c r="H2" s="470"/>
      <c r="I2" s="471" t="str">
        <f>IFERROR(IF(ドッグキャリー!N7=0,"",ドッグキャリー!E7),"")</f>
        <v/>
      </c>
      <c r="J2" s="472" t="str">
        <f>IFERROR(IF(ドッグキャリー!N7=0,"",ドッグキャリー!N7),"")</f>
        <v/>
      </c>
      <c r="K2" s="470"/>
      <c r="L2" s="470"/>
      <c r="M2" s="470"/>
      <c r="N2" s="470"/>
      <c r="O2" s="470"/>
      <c r="P2" s="470"/>
      <c r="Q2" s="470"/>
      <c r="R2" s="470"/>
      <c r="S2" s="465">
        <f t="shared" ref="S2:S256" si="1">+ROW()-ROW($B$1)</f>
        <v>1</v>
      </c>
      <c r="T2" s="466"/>
      <c r="U2" s="473">
        <f>SUM(ドッグキャリー!N61,スキンタイト!N359,ベッド・マット!N35,ウエア!N524,リード・アクセサリー!N128,アイテム!N64,トイ・販促!N114)</f>
        <v>0</v>
      </c>
      <c r="V2" s="473">
        <f>SUM(J:J)</f>
        <v>0</v>
      </c>
      <c r="W2" s="473">
        <f>SUM('CSV Output'!I:I)</f>
        <v>0</v>
      </c>
      <c r="X2" s="466" t="str">
        <f>IF(AND(U2=V2,W2=V2),"OK","ERROR")</f>
        <v>OK</v>
      </c>
      <c r="Y2" s="466">
        <v>2026</v>
      </c>
      <c r="Z2" s="466"/>
      <c r="AA2" s="466" t="e">
        <f t="shared" ref="AA2:AA256" si="2">IF(J2-J1=1,0,1)</f>
        <v>#VALUE!</v>
      </c>
      <c r="AB2" s="466"/>
      <c r="AC2" s="466"/>
      <c r="AD2" s="466"/>
      <c r="AE2" s="466"/>
      <c r="AF2" s="466"/>
      <c r="AG2" s="466"/>
    </row>
    <row r="3" spans="1:33" ht="15.75" customHeight="1">
      <c r="A3" s="466" t="str">
        <f t="shared" si="0"/>
        <v/>
      </c>
      <c r="B3" s="468" t="str">
        <f>IFERROR(IF(J3="","",_xludf.CONCAT($Y$2,_xludf.CONCAT(IF(LEN(ドッグキャリー!$K$2)=1,0,""),ドッグキャリー!$K$2,_xludf.CONCAT(IF(LEN(ドッグキャリー!$N$2)=1,0,""),ドッグキャリー!$N$2)))),"")</f>
        <v/>
      </c>
      <c r="C3" s="469"/>
      <c r="D3" s="469"/>
      <c r="E3" s="469"/>
      <c r="F3" s="470"/>
      <c r="G3" s="470"/>
      <c r="H3" s="470"/>
      <c r="I3" s="471" t="str">
        <f>IFERROR(IF(ドッグキャリー!N8=0,"",ドッグキャリー!E8),"")</f>
        <v/>
      </c>
      <c r="J3" s="472" t="str">
        <f>IFERROR(IF(ドッグキャリー!N8=0,"",ドッグキャリー!N8),"")</f>
        <v/>
      </c>
      <c r="K3" s="470"/>
      <c r="L3" s="470"/>
      <c r="M3" s="470"/>
      <c r="N3" s="470"/>
      <c r="O3" s="470"/>
      <c r="P3" s="470"/>
      <c r="Q3" s="470"/>
      <c r="R3" s="470"/>
      <c r="S3" s="465">
        <f t="shared" si="1"/>
        <v>2</v>
      </c>
      <c r="T3" s="466"/>
      <c r="U3" s="466"/>
      <c r="V3" s="466"/>
      <c r="W3" s="466"/>
      <c r="X3" s="466"/>
      <c r="Y3" s="466"/>
      <c r="Z3" s="466"/>
      <c r="AA3" s="466" t="e">
        <f t="shared" si="2"/>
        <v>#VALUE!</v>
      </c>
      <c r="AB3" s="466"/>
      <c r="AC3" s="466"/>
      <c r="AD3" s="466"/>
      <c r="AE3" s="466"/>
      <c r="AF3" s="466"/>
      <c r="AG3" s="466"/>
    </row>
    <row r="4" spans="1:33" ht="15.75" customHeight="1">
      <c r="A4" s="466" t="str">
        <f t="shared" si="0"/>
        <v/>
      </c>
      <c r="B4" s="468" t="str">
        <f>IFERROR(IF(J4="","",_xludf.CONCAT($Y$2,_xludf.CONCAT(IF(LEN(ドッグキャリー!$K$2)=1,0,""),ドッグキャリー!$K$2,_xludf.CONCAT(IF(LEN(ドッグキャリー!$N$2)=1,0,""),ドッグキャリー!$N$2)))),"")</f>
        <v/>
      </c>
      <c r="C4" s="469"/>
      <c r="D4" s="469"/>
      <c r="E4" s="469"/>
      <c r="F4" s="470"/>
      <c r="G4" s="470"/>
      <c r="H4" s="470"/>
      <c r="I4" s="471" t="str">
        <f>IFERROR(IF(ドッグキャリー!N9=0,"",ドッグキャリー!E9),"")</f>
        <v/>
      </c>
      <c r="J4" s="472" t="str">
        <f>IFERROR(IF(ドッグキャリー!N9=0,"",ドッグキャリー!N9),"")</f>
        <v/>
      </c>
      <c r="K4" s="470"/>
      <c r="L4" s="470"/>
      <c r="M4" s="470"/>
      <c r="N4" s="470"/>
      <c r="O4" s="470"/>
      <c r="P4" s="470"/>
      <c r="Q4" s="470"/>
      <c r="R4" s="470"/>
      <c r="S4" s="465">
        <f t="shared" si="1"/>
        <v>3</v>
      </c>
      <c r="T4" s="466"/>
      <c r="U4" s="466">
        <f>ドッグキャリー!N61+スキンタイト!N359+ベッド・マット!N35+ウエア!N524+リード・アクセサリー!N128+アイテム!N64+トイ・販促!N114</f>
        <v>0</v>
      </c>
      <c r="V4" s="473">
        <f>U4-V2</f>
        <v>0</v>
      </c>
      <c r="W4" s="466"/>
      <c r="X4" s="466"/>
      <c r="Y4" s="466"/>
      <c r="Z4" s="466"/>
      <c r="AA4" s="466" t="e">
        <f t="shared" si="2"/>
        <v>#VALUE!</v>
      </c>
      <c r="AB4" s="466"/>
      <c r="AC4" s="466"/>
      <c r="AD4" s="466"/>
      <c r="AE4" s="466"/>
      <c r="AF4" s="466"/>
      <c r="AG4" s="466"/>
    </row>
    <row r="5" spans="1:33" ht="15.75" customHeight="1">
      <c r="A5" s="466" t="str">
        <f t="shared" si="0"/>
        <v/>
      </c>
      <c r="B5" s="468" t="str">
        <f>IFERROR(IF(J5="","",_xludf.CONCAT($Y$2,_xludf.CONCAT(IF(LEN(ドッグキャリー!$K$2)=1,0,""),ドッグキャリー!$K$2,_xludf.CONCAT(IF(LEN(ドッグキャリー!$N$2)=1,0,""),ドッグキャリー!$N$2)))),"")</f>
        <v/>
      </c>
      <c r="C5" s="469"/>
      <c r="D5" s="469"/>
      <c r="E5" s="469"/>
      <c r="F5" s="470"/>
      <c r="G5" s="470"/>
      <c r="H5" s="470"/>
      <c r="I5" s="471" t="str">
        <f>IFERROR(IF(ドッグキャリー!N10=0,"",ドッグキャリー!E10),"")</f>
        <v/>
      </c>
      <c r="J5" s="472" t="str">
        <f>IFERROR(IF(ドッグキャリー!N10=0,"",ドッグキャリー!N10),"")</f>
        <v/>
      </c>
      <c r="K5" s="470"/>
      <c r="L5" s="470"/>
      <c r="M5" s="470"/>
      <c r="N5" s="470"/>
      <c r="O5" s="470"/>
      <c r="P5" s="470"/>
      <c r="Q5" s="470"/>
      <c r="R5" s="470"/>
      <c r="S5" s="465">
        <f t="shared" si="1"/>
        <v>4</v>
      </c>
      <c r="T5" s="466"/>
      <c r="U5" s="466"/>
      <c r="V5" s="466"/>
      <c r="W5" s="466"/>
      <c r="X5" s="466"/>
      <c r="Y5" s="466"/>
      <c r="Z5" s="466"/>
      <c r="AA5" s="466" t="e">
        <f t="shared" si="2"/>
        <v>#VALUE!</v>
      </c>
      <c r="AB5" s="466"/>
      <c r="AC5" s="466"/>
      <c r="AD5" s="466"/>
      <c r="AE5" s="466"/>
      <c r="AF5" s="466"/>
      <c r="AG5" s="466"/>
    </row>
    <row r="6" spans="1:33" ht="15.75" customHeight="1">
      <c r="A6" s="466" t="str">
        <f t="shared" si="0"/>
        <v/>
      </c>
      <c r="B6" s="468" t="str">
        <f>IFERROR(IF(J6="","",_xludf.CONCAT($Y$2,_xludf.CONCAT(IF(LEN(ドッグキャリー!$K$2)=1,0,""),ドッグキャリー!$K$2,_xludf.CONCAT(IF(LEN(ドッグキャリー!$N$2)=1,0,""),ドッグキャリー!$N$2)))),"")</f>
        <v/>
      </c>
      <c r="C6" s="469"/>
      <c r="D6" s="469"/>
      <c r="E6" s="469"/>
      <c r="F6" s="470"/>
      <c r="G6" s="470"/>
      <c r="H6" s="470"/>
      <c r="I6" s="471" t="str">
        <f>IFERROR(IF(ドッグキャリー!N11=0,"",ドッグキャリー!E11),"")</f>
        <v/>
      </c>
      <c r="J6" s="472" t="str">
        <f>IFERROR(IF(ドッグキャリー!N11=0,"",ドッグキャリー!N11),"")</f>
        <v/>
      </c>
      <c r="K6" s="470"/>
      <c r="L6" s="470"/>
      <c r="M6" s="470"/>
      <c r="N6" s="470"/>
      <c r="O6" s="470"/>
      <c r="P6" s="470"/>
      <c r="Q6" s="470"/>
      <c r="R6" s="470"/>
      <c r="S6" s="465">
        <f t="shared" si="1"/>
        <v>5</v>
      </c>
      <c r="T6" s="466"/>
      <c r="U6" s="466"/>
      <c r="V6" s="466"/>
      <c r="W6" s="466"/>
      <c r="X6" s="466"/>
      <c r="Y6" s="466"/>
      <c r="Z6" s="466"/>
      <c r="AA6" s="466" t="e">
        <f t="shared" si="2"/>
        <v>#VALUE!</v>
      </c>
      <c r="AB6" s="466"/>
      <c r="AC6" s="466"/>
      <c r="AD6" s="466"/>
      <c r="AE6" s="466"/>
      <c r="AF6" s="466"/>
      <c r="AG6" s="466"/>
    </row>
    <row r="7" spans="1:33" ht="15.75" customHeight="1">
      <c r="A7" s="466" t="str">
        <f t="shared" si="0"/>
        <v/>
      </c>
      <c r="B7" s="468" t="str">
        <f>IFERROR(IF(J7="","",_xludf.CONCAT($Y$2,_xludf.CONCAT(IF(LEN(ドッグキャリー!$K$2)=1,0,""),ドッグキャリー!$K$2,_xludf.CONCAT(IF(LEN(ドッグキャリー!$N$2)=1,0,""),ドッグキャリー!$N$2)))),"")</f>
        <v/>
      </c>
      <c r="C7" s="469"/>
      <c r="D7" s="469"/>
      <c r="E7" s="469"/>
      <c r="F7" s="470"/>
      <c r="G7" s="470"/>
      <c r="H7" s="470"/>
      <c r="I7" s="471" t="str">
        <f>IFERROR(IF(ドッグキャリー!N12=0,"",ドッグキャリー!E12),"")</f>
        <v/>
      </c>
      <c r="J7" s="472" t="str">
        <f>IFERROR(IF(ドッグキャリー!N12=0,"",ドッグキャリー!N12),"")</f>
        <v/>
      </c>
      <c r="K7" s="470"/>
      <c r="L7" s="470"/>
      <c r="M7" s="470"/>
      <c r="N7" s="470"/>
      <c r="O7" s="470"/>
      <c r="P7" s="470"/>
      <c r="Q7" s="470"/>
      <c r="R7" s="470"/>
      <c r="S7" s="465">
        <f t="shared" si="1"/>
        <v>6</v>
      </c>
      <c r="T7" s="466"/>
      <c r="U7" s="466"/>
      <c r="V7" s="466"/>
      <c r="W7" s="466"/>
      <c r="X7" s="466"/>
      <c r="Y7" s="466"/>
      <c r="Z7" s="466"/>
      <c r="AA7" s="466" t="e">
        <f t="shared" si="2"/>
        <v>#VALUE!</v>
      </c>
      <c r="AB7" s="466"/>
      <c r="AC7" s="466"/>
      <c r="AD7" s="466"/>
      <c r="AE7" s="466"/>
      <c r="AF7" s="466"/>
      <c r="AG7" s="466"/>
    </row>
    <row r="8" spans="1:33" ht="15.75" customHeight="1">
      <c r="A8" s="466" t="str">
        <f t="shared" si="0"/>
        <v/>
      </c>
      <c r="B8" s="468" t="str">
        <f>IFERROR(IF(J8="","",_xludf.CONCAT($Y$2,_xludf.CONCAT(IF(LEN(ドッグキャリー!$K$2)=1,0,""),ドッグキャリー!$K$2,_xludf.CONCAT(IF(LEN(ドッグキャリー!$N$2)=1,0,""),ドッグキャリー!$N$2)))),"")</f>
        <v/>
      </c>
      <c r="C8" s="469"/>
      <c r="D8" s="469"/>
      <c r="E8" s="469"/>
      <c r="F8" s="470"/>
      <c r="G8" s="470"/>
      <c r="H8" s="470"/>
      <c r="I8" s="471" t="str">
        <f>IFERROR(IF(ドッグキャリー!N13=0,"",ドッグキャリー!E13),"")</f>
        <v/>
      </c>
      <c r="J8" s="472" t="str">
        <f>IFERROR(IF(ドッグキャリー!N13=0,"",ドッグキャリー!N13),"")</f>
        <v/>
      </c>
      <c r="K8" s="470"/>
      <c r="L8" s="470"/>
      <c r="M8" s="470"/>
      <c r="N8" s="470"/>
      <c r="O8" s="470"/>
      <c r="P8" s="470"/>
      <c r="Q8" s="470"/>
      <c r="R8" s="470"/>
      <c r="S8" s="465">
        <f t="shared" si="1"/>
        <v>7</v>
      </c>
      <c r="T8" s="466"/>
      <c r="U8" s="466"/>
      <c r="V8" s="466"/>
      <c r="W8" s="466"/>
      <c r="X8" s="466"/>
      <c r="Y8" s="466"/>
      <c r="Z8" s="466"/>
      <c r="AA8" s="466" t="e">
        <f t="shared" si="2"/>
        <v>#VALUE!</v>
      </c>
      <c r="AB8" s="466"/>
      <c r="AC8" s="466"/>
      <c r="AD8" s="466"/>
      <c r="AE8" s="466"/>
      <c r="AF8" s="466"/>
      <c r="AG8" s="466"/>
    </row>
    <row r="9" spans="1:33" ht="15.75" customHeight="1">
      <c r="A9" s="466" t="str">
        <f t="shared" si="0"/>
        <v/>
      </c>
      <c r="B9" s="468" t="str">
        <f>IFERROR(IF(J9="","",_xludf.CONCAT($Y$2,_xludf.CONCAT(IF(LEN(ドッグキャリー!$K$2)=1,0,""),ドッグキャリー!$K$2,_xludf.CONCAT(IF(LEN(ドッグキャリー!$N$2)=1,0,""),ドッグキャリー!$N$2)))),"")</f>
        <v/>
      </c>
      <c r="C9" s="469"/>
      <c r="D9" s="469"/>
      <c r="E9" s="469"/>
      <c r="F9" s="470"/>
      <c r="G9" s="470"/>
      <c r="H9" s="470"/>
      <c r="I9" s="471" t="str">
        <f>IFERROR(IF(ドッグキャリー!N14=0,"",ドッグキャリー!E14),"")</f>
        <v/>
      </c>
      <c r="J9" s="472" t="str">
        <f>IFERROR(IF(ドッグキャリー!N14=0,"",ドッグキャリー!N14),"")</f>
        <v/>
      </c>
      <c r="K9" s="470"/>
      <c r="L9" s="470"/>
      <c r="M9" s="470"/>
      <c r="N9" s="470"/>
      <c r="O9" s="470"/>
      <c r="P9" s="470"/>
      <c r="Q9" s="470"/>
      <c r="R9" s="470"/>
      <c r="S9" s="465">
        <f t="shared" si="1"/>
        <v>8</v>
      </c>
      <c r="T9" s="466"/>
      <c r="U9" s="466"/>
      <c r="V9" s="466"/>
      <c r="W9" s="466"/>
      <c r="X9" s="466"/>
      <c r="Y9" s="466"/>
      <c r="Z9" s="466"/>
      <c r="AA9" s="466" t="e">
        <f t="shared" si="2"/>
        <v>#VALUE!</v>
      </c>
      <c r="AB9" s="466"/>
      <c r="AC9" s="466"/>
      <c r="AD9" s="466"/>
      <c r="AE9" s="466"/>
      <c r="AF9" s="466"/>
      <c r="AG9" s="466"/>
    </row>
    <row r="10" spans="1:33" ht="15.75" customHeight="1">
      <c r="A10" s="466" t="str">
        <f t="shared" si="0"/>
        <v/>
      </c>
      <c r="B10" s="468" t="str">
        <f>IFERROR(IF(J10="","",_xludf.CONCAT($Y$2,_xludf.CONCAT(IF(LEN(ドッグキャリー!$K$2)=1,0,""),ドッグキャリー!$K$2,_xludf.CONCAT(IF(LEN(ドッグキャリー!$N$2)=1,0,""),ドッグキャリー!$N$2)))),"")</f>
        <v/>
      </c>
      <c r="C10" s="469"/>
      <c r="D10" s="469"/>
      <c r="E10" s="469"/>
      <c r="F10" s="470"/>
      <c r="G10" s="470"/>
      <c r="H10" s="470"/>
      <c r="I10" s="471" t="str">
        <f>IFERROR(IF(ドッグキャリー!N15=0,"",ドッグキャリー!E15),"")</f>
        <v/>
      </c>
      <c r="J10" s="472" t="str">
        <f>IFERROR(IF(ドッグキャリー!N15=0,"",ドッグキャリー!N15),"")</f>
        <v/>
      </c>
      <c r="K10" s="470"/>
      <c r="L10" s="470"/>
      <c r="M10" s="470"/>
      <c r="N10" s="470"/>
      <c r="O10" s="470"/>
      <c r="P10" s="470"/>
      <c r="Q10" s="470"/>
      <c r="R10" s="470"/>
      <c r="S10" s="465">
        <f t="shared" si="1"/>
        <v>9</v>
      </c>
      <c r="T10" s="466"/>
      <c r="U10" s="466"/>
      <c r="V10" s="466"/>
      <c r="W10" s="466"/>
      <c r="X10" s="466"/>
      <c r="Y10" s="466"/>
      <c r="Z10" s="466"/>
      <c r="AA10" s="466" t="e">
        <f t="shared" si="2"/>
        <v>#VALUE!</v>
      </c>
      <c r="AB10" s="466"/>
      <c r="AC10" s="466"/>
      <c r="AD10" s="466"/>
      <c r="AE10" s="466"/>
      <c r="AF10" s="466"/>
      <c r="AG10" s="466"/>
    </row>
    <row r="11" spans="1:33" ht="15.75" customHeight="1">
      <c r="A11" s="466" t="str">
        <f t="shared" si="0"/>
        <v/>
      </c>
      <c r="B11" s="468" t="str">
        <f>IFERROR(IF(J11="","",_xludf.CONCAT($Y$2,_xludf.CONCAT(IF(LEN(ドッグキャリー!$K$2)=1,0,""),ドッグキャリー!$K$2,_xludf.CONCAT(IF(LEN(ドッグキャリー!$N$2)=1,0,""),ドッグキャリー!$N$2)))),"")</f>
        <v/>
      </c>
      <c r="C11" s="469"/>
      <c r="D11" s="469"/>
      <c r="E11" s="469"/>
      <c r="F11" s="470"/>
      <c r="G11" s="470"/>
      <c r="H11" s="470"/>
      <c r="I11" s="471" t="str">
        <f>IFERROR(IF(ドッグキャリー!N16=0,"",ドッグキャリー!E16),"")</f>
        <v/>
      </c>
      <c r="J11" s="472" t="str">
        <f>IFERROR(IF(ドッグキャリー!N16=0,"",ドッグキャリー!N16),"")</f>
        <v/>
      </c>
      <c r="K11" s="470"/>
      <c r="L11" s="470"/>
      <c r="M11" s="470"/>
      <c r="N11" s="470"/>
      <c r="O11" s="470"/>
      <c r="P11" s="470"/>
      <c r="Q11" s="470"/>
      <c r="R11" s="470"/>
      <c r="S11" s="465">
        <f t="shared" si="1"/>
        <v>10</v>
      </c>
      <c r="T11" s="466"/>
      <c r="U11" s="466"/>
      <c r="V11" s="466"/>
      <c r="W11" s="466"/>
      <c r="X11" s="466"/>
      <c r="Y11" s="466"/>
      <c r="Z11" s="466"/>
      <c r="AA11" s="466" t="e">
        <f t="shared" si="2"/>
        <v>#VALUE!</v>
      </c>
      <c r="AB11" s="466"/>
      <c r="AC11" s="466"/>
      <c r="AD11" s="466"/>
      <c r="AE11" s="466"/>
      <c r="AF11" s="466"/>
      <c r="AG11" s="466"/>
    </row>
    <row r="12" spans="1:33" ht="15.75" customHeight="1">
      <c r="A12" s="466" t="str">
        <f t="shared" si="0"/>
        <v/>
      </c>
      <c r="B12" s="468" t="str">
        <f>IFERROR(IF(J12="","",_xludf.CONCAT($Y$2,_xludf.CONCAT(IF(LEN(ドッグキャリー!$K$2)=1,0,""),ドッグキャリー!$K$2,_xludf.CONCAT(IF(LEN(ドッグキャリー!$N$2)=1,0,""),ドッグキャリー!$N$2)))),"")</f>
        <v/>
      </c>
      <c r="C12" s="469"/>
      <c r="D12" s="469"/>
      <c r="E12" s="469"/>
      <c r="F12" s="470"/>
      <c r="G12" s="470"/>
      <c r="H12" s="470"/>
      <c r="I12" s="471" t="str">
        <f>IFERROR(IF(ドッグキャリー!N17=0,"",ドッグキャリー!E17),"")</f>
        <v/>
      </c>
      <c r="J12" s="472" t="str">
        <f>IFERROR(IF(ドッグキャリー!N17=0,"",ドッグキャリー!N17),"")</f>
        <v/>
      </c>
      <c r="K12" s="470"/>
      <c r="L12" s="470"/>
      <c r="M12" s="470"/>
      <c r="N12" s="470"/>
      <c r="O12" s="470"/>
      <c r="P12" s="470"/>
      <c r="Q12" s="470"/>
      <c r="R12" s="470"/>
      <c r="S12" s="465">
        <f t="shared" si="1"/>
        <v>11</v>
      </c>
      <c r="T12" s="466"/>
      <c r="U12" s="466"/>
      <c r="V12" s="466"/>
      <c r="W12" s="466"/>
      <c r="X12" s="466"/>
      <c r="Y12" s="466"/>
      <c r="Z12" s="466"/>
      <c r="AA12" s="466" t="e">
        <f t="shared" si="2"/>
        <v>#VALUE!</v>
      </c>
      <c r="AB12" s="466"/>
      <c r="AC12" s="466"/>
      <c r="AD12" s="466"/>
      <c r="AE12" s="466"/>
      <c r="AF12" s="466"/>
      <c r="AG12" s="466"/>
    </row>
    <row r="13" spans="1:33" ht="15.75" customHeight="1">
      <c r="A13" s="466" t="str">
        <f t="shared" si="0"/>
        <v/>
      </c>
      <c r="B13" s="468" t="str">
        <f>IFERROR(IF(J13="","",_xludf.CONCAT($Y$2,_xludf.CONCAT(IF(LEN(ドッグキャリー!$K$2)=1,0,""),ドッグキャリー!$K$2,_xludf.CONCAT(IF(LEN(ドッグキャリー!$N$2)=1,0,""),ドッグキャリー!$N$2)))),"")</f>
        <v/>
      </c>
      <c r="C13" s="469"/>
      <c r="D13" s="469"/>
      <c r="E13" s="469"/>
      <c r="F13" s="470"/>
      <c r="G13" s="470"/>
      <c r="H13" s="470"/>
      <c r="I13" s="471" t="str">
        <f>IFERROR(IF(ドッグキャリー!N18=0,"",ドッグキャリー!E18),"")</f>
        <v/>
      </c>
      <c r="J13" s="472" t="str">
        <f>IFERROR(IF(ドッグキャリー!N18=0,"",ドッグキャリー!N18),"")</f>
        <v/>
      </c>
      <c r="K13" s="470"/>
      <c r="L13" s="470"/>
      <c r="M13" s="470"/>
      <c r="N13" s="470"/>
      <c r="O13" s="470"/>
      <c r="P13" s="470"/>
      <c r="Q13" s="470"/>
      <c r="R13" s="470"/>
      <c r="S13" s="465">
        <f t="shared" si="1"/>
        <v>12</v>
      </c>
      <c r="T13" s="466"/>
      <c r="U13" s="466"/>
      <c r="V13" s="466"/>
      <c r="W13" s="466"/>
      <c r="X13" s="466"/>
      <c r="Y13" s="466"/>
      <c r="Z13" s="466"/>
      <c r="AA13" s="466" t="e">
        <f t="shared" si="2"/>
        <v>#VALUE!</v>
      </c>
      <c r="AB13" s="466"/>
      <c r="AC13" s="466"/>
      <c r="AD13" s="466"/>
      <c r="AE13" s="466"/>
      <c r="AF13" s="466"/>
      <c r="AG13" s="466"/>
    </row>
    <row r="14" spans="1:33" ht="15.75" customHeight="1">
      <c r="A14" s="466" t="str">
        <f t="shared" si="0"/>
        <v/>
      </c>
      <c r="B14" s="468" t="str">
        <f>IFERROR(IF(J14="","",_xludf.CONCAT($Y$2,_xludf.CONCAT(IF(LEN(ドッグキャリー!$K$2)=1,0,""),ドッグキャリー!$K$2,_xludf.CONCAT(IF(LEN(ドッグキャリー!$N$2)=1,0,""),ドッグキャリー!$N$2)))),"")</f>
        <v/>
      </c>
      <c r="C14" s="469"/>
      <c r="D14" s="469"/>
      <c r="E14" s="469"/>
      <c r="F14" s="470"/>
      <c r="G14" s="470"/>
      <c r="H14" s="470"/>
      <c r="I14" s="471" t="str">
        <f>IFERROR(IF(ドッグキャリー!N19=0,"",ドッグキャリー!E19),"")</f>
        <v/>
      </c>
      <c r="J14" s="472" t="str">
        <f>IFERROR(IF(ドッグキャリー!N19=0,"",ドッグキャリー!N19),"")</f>
        <v/>
      </c>
      <c r="K14" s="470"/>
      <c r="L14" s="470"/>
      <c r="M14" s="470"/>
      <c r="N14" s="470"/>
      <c r="O14" s="470"/>
      <c r="P14" s="470"/>
      <c r="Q14" s="470"/>
      <c r="R14" s="470"/>
      <c r="S14" s="465">
        <f t="shared" si="1"/>
        <v>13</v>
      </c>
      <c r="T14" s="466"/>
      <c r="U14" s="466"/>
      <c r="V14" s="466"/>
      <c r="W14" s="466"/>
      <c r="X14" s="466"/>
      <c r="Y14" s="466"/>
      <c r="Z14" s="466"/>
      <c r="AA14" s="466" t="e">
        <f t="shared" si="2"/>
        <v>#VALUE!</v>
      </c>
      <c r="AB14" s="466"/>
      <c r="AC14" s="466"/>
      <c r="AD14" s="466"/>
      <c r="AE14" s="466"/>
      <c r="AF14" s="466"/>
      <c r="AG14" s="466"/>
    </row>
    <row r="15" spans="1:33" ht="15.75" customHeight="1">
      <c r="A15" s="466" t="str">
        <f t="shared" si="0"/>
        <v/>
      </c>
      <c r="B15" s="468" t="str">
        <f>IFERROR(IF(J15="","",_xludf.CONCAT($Y$2,_xludf.CONCAT(IF(LEN(ドッグキャリー!$K$2)=1,0,""),ドッグキャリー!$K$2,_xludf.CONCAT(IF(LEN(ドッグキャリー!$N$2)=1,0,""),ドッグキャリー!$N$2)))),"")</f>
        <v/>
      </c>
      <c r="C15" s="469"/>
      <c r="D15" s="469"/>
      <c r="E15" s="469"/>
      <c r="F15" s="470"/>
      <c r="G15" s="470"/>
      <c r="H15" s="470"/>
      <c r="I15" s="471" t="str">
        <f>IFERROR(IF(ドッグキャリー!N20=0,"",ドッグキャリー!E20),"")</f>
        <v/>
      </c>
      <c r="J15" s="472" t="str">
        <f>IFERROR(IF(ドッグキャリー!N20=0,"",ドッグキャリー!N20),"")</f>
        <v/>
      </c>
      <c r="K15" s="470"/>
      <c r="L15" s="470"/>
      <c r="M15" s="470"/>
      <c r="N15" s="470"/>
      <c r="O15" s="470"/>
      <c r="P15" s="470"/>
      <c r="Q15" s="470"/>
      <c r="R15" s="470"/>
      <c r="S15" s="465">
        <f t="shared" si="1"/>
        <v>14</v>
      </c>
      <c r="T15" s="466"/>
      <c r="U15" s="466"/>
      <c r="V15" s="466"/>
      <c r="W15" s="466"/>
      <c r="X15" s="466"/>
      <c r="Y15" s="466"/>
      <c r="Z15" s="466"/>
      <c r="AA15" s="466" t="e">
        <f t="shared" si="2"/>
        <v>#VALUE!</v>
      </c>
      <c r="AB15" s="466"/>
      <c r="AC15" s="466"/>
      <c r="AD15" s="466"/>
      <c r="AE15" s="466"/>
      <c r="AF15" s="466"/>
      <c r="AG15" s="466"/>
    </row>
    <row r="16" spans="1:33" ht="15.75" customHeight="1">
      <c r="A16" s="466" t="str">
        <f t="shared" si="0"/>
        <v/>
      </c>
      <c r="B16" s="468" t="str">
        <f>IFERROR(IF(J16="","",_xludf.CONCAT($Y$2,_xludf.CONCAT(IF(LEN(ドッグキャリー!$K$2)=1,0,""),ドッグキャリー!$K$2,_xludf.CONCAT(IF(LEN(ドッグキャリー!$N$2)=1,0,""),ドッグキャリー!$N$2)))),"")</f>
        <v/>
      </c>
      <c r="C16" s="469"/>
      <c r="D16" s="469"/>
      <c r="E16" s="469"/>
      <c r="F16" s="470"/>
      <c r="G16" s="470"/>
      <c r="H16" s="470"/>
      <c r="I16" s="471" t="str">
        <f>IFERROR(IF(ドッグキャリー!N21=0,"",ドッグキャリー!E21),"")</f>
        <v/>
      </c>
      <c r="J16" s="472" t="str">
        <f>IFERROR(IF(ドッグキャリー!N21=0,"",ドッグキャリー!N21),"")</f>
        <v/>
      </c>
      <c r="K16" s="470"/>
      <c r="L16" s="470"/>
      <c r="M16" s="470"/>
      <c r="N16" s="470"/>
      <c r="O16" s="470"/>
      <c r="P16" s="470"/>
      <c r="Q16" s="470"/>
      <c r="R16" s="470"/>
      <c r="S16" s="465">
        <f t="shared" si="1"/>
        <v>15</v>
      </c>
      <c r="T16" s="466"/>
      <c r="U16" s="466"/>
      <c r="V16" s="466"/>
      <c r="W16" s="466"/>
      <c r="X16" s="466"/>
      <c r="Y16" s="466"/>
      <c r="Z16" s="466"/>
      <c r="AA16" s="466" t="e">
        <f t="shared" si="2"/>
        <v>#VALUE!</v>
      </c>
      <c r="AB16" s="466"/>
      <c r="AC16" s="466"/>
      <c r="AD16" s="466"/>
      <c r="AE16" s="466"/>
      <c r="AF16" s="466"/>
      <c r="AG16" s="466"/>
    </row>
    <row r="17" spans="1:33" ht="15.75" customHeight="1">
      <c r="A17" s="466" t="str">
        <f t="shared" si="0"/>
        <v/>
      </c>
      <c r="B17" s="468" t="str">
        <f>IFERROR(IF(J17="","",_xludf.CONCAT($Y$2,_xludf.CONCAT(IF(LEN(ドッグキャリー!$K$2)=1,0,""),ドッグキャリー!$K$2,_xludf.CONCAT(IF(LEN(ドッグキャリー!$N$2)=1,0,""),ドッグキャリー!$N$2)))),"")</f>
        <v/>
      </c>
      <c r="C17" s="469"/>
      <c r="D17" s="469"/>
      <c r="E17" s="469"/>
      <c r="F17" s="470"/>
      <c r="G17" s="470"/>
      <c r="H17" s="470"/>
      <c r="I17" s="471" t="str">
        <f>IFERROR(IF(ドッグキャリー!N22=0,"",ドッグキャリー!E22),"")</f>
        <v/>
      </c>
      <c r="J17" s="472" t="str">
        <f>IFERROR(IF(ドッグキャリー!N22=0,"",ドッグキャリー!N22),"")</f>
        <v/>
      </c>
      <c r="K17" s="470"/>
      <c r="L17" s="470"/>
      <c r="M17" s="470"/>
      <c r="N17" s="470"/>
      <c r="O17" s="470"/>
      <c r="P17" s="470"/>
      <c r="Q17" s="470"/>
      <c r="R17" s="470"/>
      <c r="S17" s="465">
        <f t="shared" si="1"/>
        <v>16</v>
      </c>
      <c r="T17" s="466"/>
      <c r="U17" s="466"/>
      <c r="V17" s="466"/>
      <c r="W17" s="466"/>
      <c r="X17" s="466"/>
      <c r="Y17" s="466"/>
      <c r="Z17" s="466"/>
      <c r="AA17" s="466" t="e">
        <f t="shared" si="2"/>
        <v>#VALUE!</v>
      </c>
      <c r="AB17" s="466"/>
      <c r="AC17" s="466"/>
      <c r="AD17" s="466"/>
      <c r="AE17" s="466"/>
      <c r="AF17" s="466"/>
      <c r="AG17" s="466"/>
    </row>
    <row r="18" spans="1:33" ht="15.75" customHeight="1">
      <c r="A18" s="466" t="str">
        <f t="shared" si="0"/>
        <v/>
      </c>
      <c r="B18" s="468" t="str">
        <f>IFERROR(IF(J18="","",_xludf.CONCAT($Y$2,_xludf.CONCAT(IF(LEN(ドッグキャリー!$K$2)=1,0,""),ドッグキャリー!$K$2,_xludf.CONCAT(IF(LEN(ドッグキャリー!$N$2)=1,0,""),ドッグキャリー!$N$2)))),"")</f>
        <v/>
      </c>
      <c r="C18" s="469"/>
      <c r="D18" s="469"/>
      <c r="E18" s="469"/>
      <c r="F18" s="470"/>
      <c r="G18" s="470"/>
      <c r="H18" s="470"/>
      <c r="I18" s="471" t="str">
        <f>IFERROR(IF(ドッグキャリー!N23=0,"",ドッグキャリー!E23),"")</f>
        <v/>
      </c>
      <c r="J18" s="472" t="str">
        <f>IFERROR(IF(ドッグキャリー!N23=0,"",ドッグキャリー!N23),"")</f>
        <v/>
      </c>
      <c r="K18" s="470"/>
      <c r="L18" s="470"/>
      <c r="M18" s="470"/>
      <c r="N18" s="470"/>
      <c r="O18" s="470"/>
      <c r="P18" s="470"/>
      <c r="Q18" s="470"/>
      <c r="R18" s="470"/>
      <c r="S18" s="465">
        <f t="shared" si="1"/>
        <v>17</v>
      </c>
      <c r="T18" s="466"/>
      <c r="U18" s="466"/>
      <c r="V18" s="466"/>
      <c r="W18" s="466"/>
      <c r="X18" s="466"/>
      <c r="Y18" s="466"/>
      <c r="Z18" s="466"/>
      <c r="AA18" s="466" t="e">
        <f t="shared" si="2"/>
        <v>#VALUE!</v>
      </c>
      <c r="AB18" s="466"/>
      <c r="AC18" s="466"/>
      <c r="AD18" s="466"/>
      <c r="AE18" s="466"/>
      <c r="AF18" s="466"/>
      <c r="AG18" s="466"/>
    </row>
    <row r="19" spans="1:33" ht="15.75" customHeight="1">
      <c r="A19" s="466" t="str">
        <f t="shared" si="0"/>
        <v/>
      </c>
      <c r="B19" s="468" t="str">
        <f>IFERROR(IF(J19="","",_xludf.CONCAT($Y$2,_xludf.CONCAT(IF(LEN(ドッグキャリー!$K$2)=1,0,""),ドッグキャリー!$K$2,_xludf.CONCAT(IF(LEN(ドッグキャリー!$N$2)=1,0,""),ドッグキャリー!$N$2)))),"")</f>
        <v/>
      </c>
      <c r="C19" s="469"/>
      <c r="D19" s="469"/>
      <c r="E19" s="469"/>
      <c r="F19" s="470"/>
      <c r="G19" s="470"/>
      <c r="H19" s="470"/>
      <c r="I19" s="471" t="str">
        <f>IFERROR(IF(ドッグキャリー!N24=0,"",ドッグキャリー!E24),"")</f>
        <v/>
      </c>
      <c r="J19" s="472" t="str">
        <f>IFERROR(IF(ドッグキャリー!N24=0,"",ドッグキャリー!N24),"")</f>
        <v/>
      </c>
      <c r="K19" s="470"/>
      <c r="L19" s="470"/>
      <c r="M19" s="470"/>
      <c r="N19" s="470"/>
      <c r="O19" s="470"/>
      <c r="P19" s="470"/>
      <c r="Q19" s="470"/>
      <c r="R19" s="470"/>
      <c r="S19" s="465">
        <f t="shared" si="1"/>
        <v>18</v>
      </c>
      <c r="T19" s="466"/>
      <c r="U19" s="466"/>
      <c r="V19" s="466"/>
      <c r="W19" s="466"/>
      <c r="X19" s="466"/>
      <c r="Y19" s="466"/>
      <c r="Z19" s="466"/>
      <c r="AA19" s="466" t="e">
        <f t="shared" si="2"/>
        <v>#VALUE!</v>
      </c>
      <c r="AB19" s="466"/>
      <c r="AC19" s="466"/>
      <c r="AD19" s="466"/>
      <c r="AE19" s="466"/>
      <c r="AF19" s="466"/>
      <c r="AG19" s="466"/>
    </row>
    <row r="20" spans="1:33" ht="15.75" customHeight="1">
      <c r="A20" s="466" t="str">
        <f t="shared" si="0"/>
        <v/>
      </c>
      <c r="B20" s="468" t="str">
        <f>IFERROR(IF(J20="","",_xludf.CONCAT($Y$2,_xludf.CONCAT(IF(LEN(ドッグキャリー!$K$2)=1,0,""),ドッグキャリー!$K$2,_xludf.CONCAT(IF(LEN(ドッグキャリー!$N$2)=1,0,""),ドッグキャリー!$N$2)))),"")</f>
        <v/>
      </c>
      <c r="C20" s="469"/>
      <c r="D20" s="469"/>
      <c r="E20" s="469"/>
      <c r="F20" s="470"/>
      <c r="G20" s="470"/>
      <c r="H20" s="470"/>
      <c r="I20" s="471" t="str">
        <f>IFERROR(IF(ドッグキャリー!N25=0,"",ドッグキャリー!E25),"")</f>
        <v/>
      </c>
      <c r="J20" s="472" t="str">
        <f>IFERROR(IF(ドッグキャリー!N25=0,"",ドッグキャリー!N25),"")</f>
        <v/>
      </c>
      <c r="K20" s="470"/>
      <c r="L20" s="470"/>
      <c r="M20" s="470"/>
      <c r="N20" s="470"/>
      <c r="O20" s="470"/>
      <c r="P20" s="470"/>
      <c r="Q20" s="470"/>
      <c r="R20" s="470"/>
      <c r="S20" s="465">
        <f t="shared" si="1"/>
        <v>19</v>
      </c>
      <c r="T20" s="466"/>
      <c r="U20" s="466"/>
      <c r="V20" s="466"/>
      <c r="W20" s="466"/>
      <c r="X20" s="466"/>
      <c r="Y20" s="466"/>
      <c r="Z20" s="466"/>
      <c r="AA20" s="466" t="e">
        <f t="shared" si="2"/>
        <v>#VALUE!</v>
      </c>
      <c r="AB20" s="466"/>
      <c r="AC20" s="466"/>
      <c r="AD20" s="466"/>
      <c r="AE20" s="466"/>
      <c r="AF20" s="466"/>
      <c r="AG20" s="466"/>
    </row>
    <row r="21" spans="1:33" ht="15.75" customHeight="1">
      <c r="A21" s="466" t="str">
        <f t="shared" si="0"/>
        <v/>
      </c>
      <c r="B21" s="468" t="str">
        <f>IFERROR(IF(J21="","",_xludf.CONCAT($Y$2,_xludf.CONCAT(IF(LEN(ドッグキャリー!$K$2)=1,0,""),ドッグキャリー!$K$2,_xludf.CONCAT(IF(LEN(ドッグキャリー!$N$2)=1,0,""),ドッグキャリー!$N$2)))),"")</f>
        <v/>
      </c>
      <c r="C21" s="469"/>
      <c r="D21" s="469"/>
      <c r="E21" s="469"/>
      <c r="F21" s="470"/>
      <c r="G21" s="470"/>
      <c r="H21" s="470"/>
      <c r="I21" s="471" t="str">
        <f>IFERROR(IF(ドッグキャリー!N26=0,"",ドッグキャリー!E26),"")</f>
        <v/>
      </c>
      <c r="J21" s="472" t="str">
        <f>IFERROR(IF(ドッグキャリー!N26=0,"",ドッグキャリー!N26),"")</f>
        <v/>
      </c>
      <c r="K21" s="470"/>
      <c r="L21" s="470"/>
      <c r="M21" s="470"/>
      <c r="N21" s="470"/>
      <c r="O21" s="470"/>
      <c r="P21" s="470"/>
      <c r="Q21" s="470"/>
      <c r="R21" s="470"/>
      <c r="S21" s="465">
        <f t="shared" si="1"/>
        <v>20</v>
      </c>
      <c r="T21" s="466"/>
      <c r="U21" s="466"/>
      <c r="V21" s="466"/>
      <c r="W21" s="466"/>
      <c r="X21" s="466"/>
      <c r="Y21" s="466"/>
      <c r="Z21" s="466"/>
      <c r="AA21" s="466" t="e">
        <f t="shared" si="2"/>
        <v>#VALUE!</v>
      </c>
      <c r="AB21" s="466"/>
      <c r="AC21" s="466"/>
      <c r="AD21" s="466"/>
      <c r="AE21" s="466"/>
      <c r="AF21" s="466"/>
      <c r="AG21" s="466"/>
    </row>
    <row r="22" spans="1:33" ht="15.75" customHeight="1">
      <c r="A22" s="466" t="str">
        <f t="shared" si="0"/>
        <v/>
      </c>
      <c r="B22" s="468" t="str">
        <f>IFERROR(IF(J22="","",_xludf.CONCAT($Y$2,_xludf.CONCAT(IF(LEN(ドッグキャリー!$K$2)=1,0,""),ドッグキャリー!$K$2,_xludf.CONCAT(IF(LEN(ドッグキャリー!$N$2)=1,0,""),ドッグキャリー!$N$2)))),"")</f>
        <v/>
      </c>
      <c r="C22" s="469"/>
      <c r="D22" s="469"/>
      <c r="E22" s="469"/>
      <c r="F22" s="470"/>
      <c r="G22" s="470"/>
      <c r="H22" s="470"/>
      <c r="I22" s="471" t="str">
        <f>IFERROR(IF(ドッグキャリー!N27=0,"",ドッグキャリー!E27),"")</f>
        <v/>
      </c>
      <c r="J22" s="472" t="str">
        <f>IFERROR(IF(ドッグキャリー!N27=0,"",ドッグキャリー!N27),"")</f>
        <v/>
      </c>
      <c r="K22" s="470"/>
      <c r="L22" s="470"/>
      <c r="M22" s="470"/>
      <c r="N22" s="470"/>
      <c r="O22" s="470"/>
      <c r="P22" s="470"/>
      <c r="Q22" s="470"/>
      <c r="R22" s="470"/>
      <c r="S22" s="465">
        <f t="shared" si="1"/>
        <v>21</v>
      </c>
      <c r="T22" s="466"/>
      <c r="U22" s="466"/>
      <c r="V22" s="466"/>
      <c r="W22" s="466"/>
      <c r="X22" s="466"/>
      <c r="Y22" s="466"/>
      <c r="Z22" s="466"/>
      <c r="AA22" s="466" t="e">
        <f t="shared" si="2"/>
        <v>#VALUE!</v>
      </c>
      <c r="AB22" s="466"/>
      <c r="AC22" s="466"/>
      <c r="AD22" s="466"/>
      <c r="AE22" s="466"/>
      <c r="AF22" s="466"/>
      <c r="AG22" s="466"/>
    </row>
    <row r="23" spans="1:33" ht="15.75" customHeight="1">
      <c r="A23" s="466" t="str">
        <f t="shared" si="0"/>
        <v/>
      </c>
      <c r="B23" s="468" t="str">
        <f>IFERROR(IF(J23="","",_xludf.CONCAT($Y$2,_xludf.CONCAT(IF(LEN(ドッグキャリー!$K$2)=1,0,""),ドッグキャリー!$K$2,_xludf.CONCAT(IF(LEN(ドッグキャリー!$N$2)=1,0,""),ドッグキャリー!$N$2)))),"")</f>
        <v/>
      </c>
      <c r="C23" s="469"/>
      <c r="D23" s="469"/>
      <c r="E23" s="469"/>
      <c r="F23" s="470"/>
      <c r="G23" s="470"/>
      <c r="H23" s="470"/>
      <c r="I23" s="471" t="str">
        <f>IFERROR(IF(ドッグキャリー!N28=0,"",ドッグキャリー!E28),"")</f>
        <v/>
      </c>
      <c r="J23" s="472" t="str">
        <f>IFERROR(IF(ドッグキャリー!N28=0,"",ドッグキャリー!N28),"")</f>
        <v/>
      </c>
      <c r="K23" s="470"/>
      <c r="L23" s="470"/>
      <c r="M23" s="470"/>
      <c r="N23" s="470"/>
      <c r="O23" s="470"/>
      <c r="P23" s="470"/>
      <c r="Q23" s="470"/>
      <c r="R23" s="470"/>
      <c r="S23" s="465">
        <f t="shared" si="1"/>
        <v>22</v>
      </c>
      <c r="T23" s="466"/>
      <c r="U23" s="466"/>
      <c r="V23" s="466"/>
      <c r="W23" s="466"/>
      <c r="X23" s="466"/>
      <c r="Y23" s="466"/>
      <c r="Z23" s="466"/>
      <c r="AA23" s="466" t="e">
        <f t="shared" si="2"/>
        <v>#VALUE!</v>
      </c>
      <c r="AB23" s="466"/>
      <c r="AC23" s="466"/>
      <c r="AD23" s="466"/>
      <c r="AE23" s="466"/>
      <c r="AF23" s="466"/>
      <c r="AG23" s="466"/>
    </row>
    <row r="24" spans="1:33" ht="15.75" customHeight="1">
      <c r="A24" s="466" t="str">
        <f t="shared" si="0"/>
        <v/>
      </c>
      <c r="B24" s="468" t="str">
        <f>IFERROR(IF(J24="","",_xludf.CONCAT($Y$2,_xludf.CONCAT(IF(LEN(ドッグキャリー!$K$2)=1,0,""),ドッグキャリー!$K$2,_xludf.CONCAT(IF(LEN(ドッグキャリー!$N$2)=1,0,""),ドッグキャリー!$N$2)))),"")</f>
        <v/>
      </c>
      <c r="C24" s="469"/>
      <c r="D24" s="469"/>
      <c r="E24" s="469"/>
      <c r="F24" s="470"/>
      <c r="G24" s="470"/>
      <c r="H24" s="470"/>
      <c r="I24" s="471" t="str">
        <f>IFERROR(IF(ドッグキャリー!N29=0,"",ドッグキャリー!E29),"")</f>
        <v/>
      </c>
      <c r="J24" s="472" t="str">
        <f>IFERROR(IF(ドッグキャリー!N29=0,"",ドッグキャリー!N29),"")</f>
        <v/>
      </c>
      <c r="K24" s="470"/>
      <c r="L24" s="470"/>
      <c r="M24" s="470"/>
      <c r="N24" s="470"/>
      <c r="O24" s="470"/>
      <c r="P24" s="470"/>
      <c r="Q24" s="470"/>
      <c r="R24" s="470"/>
      <c r="S24" s="465">
        <f t="shared" si="1"/>
        <v>23</v>
      </c>
      <c r="T24" s="466"/>
      <c r="U24" s="466"/>
      <c r="V24" s="466"/>
      <c r="W24" s="466"/>
      <c r="X24" s="466"/>
      <c r="Y24" s="466"/>
      <c r="Z24" s="466"/>
      <c r="AA24" s="466" t="e">
        <f t="shared" si="2"/>
        <v>#VALUE!</v>
      </c>
      <c r="AB24" s="466"/>
      <c r="AC24" s="466"/>
      <c r="AD24" s="466"/>
      <c r="AE24" s="466"/>
      <c r="AF24" s="466"/>
      <c r="AG24" s="466"/>
    </row>
    <row r="25" spans="1:33" ht="15.75" customHeight="1">
      <c r="A25" s="466" t="str">
        <f t="shared" si="0"/>
        <v/>
      </c>
      <c r="B25" s="468" t="str">
        <f>IFERROR(IF(J25="","",_xludf.CONCAT($Y$2,_xludf.CONCAT(IF(LEN(ドッグキャリー!$K$2)=1,0,""),ドッグキャリー!$K$2,_xludf.CONCAT(IF(LEN(ドッグキャリー!$N$2)=1,0,""),ドッグキャリー!$N$2)))),"")</f>
        <v/>
      </c>
      <c r="C25" s="469"/>
      <c r="D25" s="469"/>
      <c r="E25" s="469"/>
      <c r="F25" s="470"/>
      <c r="G25" s="470"/>
      <c r="H25" s="470"/>
      <c r="I25" s="471" t="str">
        <f>IFERROR(IF(ドッグキャリー!N30=0,"",ドッグキャリー!E30),"")</f>
        <v/>
      </c>
      <c r="J25" s="472" t="str">
        <f>IFERROR(IF(ドッグキャリー!N30=0,"",ドッグキャリー!N30),"")</f>
        <v/>
      </c>
      <c r="K25" s="470"/>
      <c r="L25" s="470"/>
      <c r="M25" s="470"/>
      <c r="N25" s="470"/>
      <c r="O25" s="470"/>
      <c r="P25" s="470"/>
      <c r="Q25" s="470"/>
      <c r="R25" s="470"/>
      <c r="S25" s="465">
        <f t="shared" si="1"/>
        <v>24</v>
      </c>
      <c r="T25" s="466"/>
      <c r="U25" s="466"/>
      <c r="V25" s="466"/>
      <c r="W25" s="466"/>
      <c r="X25" s="466"/>
      <c r="Y25" s="466"/>
      <c r="Z25" s="466"/>
      <c r="AA25" s="466" t="e">
        <f t="shared" si="2"/>
        <v>#VALUE!</v>
      </c>
      <c r="AB25" s="466"/>
      <c r="AC25" s="466"/>
      <c r="AD25" s="466"/>
      <c r="AE25" s="466"/>
      <c r="AF25" s="466"/>
      <c r="AG25" s="466"/>
    </row>
    <row r="26" spans="1:33" ht="15.75" customHeight="1">
      <c r="A26" s="466" t="str">
        <f t="shared" si="0"/>
        <v/>
      </c>
      <c r="B26" s="468" t="str">
        <f>IFERROR(IF(J26="","",_xludf.CONCAT($Y$2,_xludf.CONCAT(IF(LEN(ドッグキャリー!$K$2)=1,0,""),ドッグキャリー!$K$2,_xludf.CONCAT(IF(LEN(ドッグキャリー!$N$2)=1,0,""),ドッグキャリー!$N$2)))),"")</f>
        <v/>
      </c>
      <c r="C26" s="469"/>
      <c r="D26" s="469"/>
      <c r="E26" s="469"/>
      <c r="F26" s="470"/>
      <c r="G26" s="470"/>
      <c r="H26" s="470"/>
      <c r="I26" s="471" t="str">
        <f>IFERROR(IF(ドッグキャリー!N31=0,"",ドッグキャリー!E31),"")</f>
        <v/>
      </c>
      <c r="J26" s="472" t="str">
        <f>IFERROR(IF(ドッグキャリー!N31=0,"",ドッグキャリー!N31),"")</f>
        <v/>
      </c>
      <c r="K26" s="470"/>
      <c r="L26" s="470"/>
      <c r="M26" s="470"/>
      <c r="N26" s="470"/>
      <c r="O26" s="470"/>
      <c r="P26" s="470"/>
      <c r="Q26" s="470"/>
      <c r="R26" s="470"/>
      <c r="S26" s="465">
        <f t="shared" si="1"/>
        <v>25</v>
      </c>
      <c r="T26" s="466"/>
      <c r="U26" s="466"/>
      <c r="V26" s="466"/>
      <c r="W26" s="466"/>
      <c r="X26" s="466"/>
      <c r="Y26" s="466"/>
      <c r="Z26" s="466"/>
      <c r="AA26" s="466" t="e">
        <f t="shared" si="2"/>
        <v>#VALUE!</v>
      </c>
      <c r="AB26" s="466"/>
      <c r="AC26" s="466"/>
      <c r="AD26" s="466"/>
      <c r="AE26" s="466"/>
      <c r="AF26" s="466"/>
      <c r="AG26" s="466"/>
    </row>
    <row r="27" spans="1:33" ht="15.75" customHeight="1">
      <c r="A27" s="466" t="str">
        <f t="shared" si="0"/>
        <v/>
      </c>
      <c r="B27" s="468" t="str">
        <f>IFERROR(IF(J27="","",_xludf.CONCAT($Y$2,_xludf.CONCAT(IF(LEN(ドッグキャリー!$K$2)=1,0,""),ドッグキャリー!$K$2,_xludf.CONCAT(IF(LEN(ドッグキャリー!$N$2)=1,0,""),ドッグキャリー!$N$2)))),"")</f>
        <v/>
      </c>
      <c r="C27" s="469"/>
      <c r="D27" s="469"/>
      <c r="E27" s="469"/>
      <c r="F27" s="470"/>
      <c r="G27" s="470"/>
      <c r="H27" s="470"/>
      <c r="I27" s="471" t="str">
        <f>IFERROR(IF(ドッグキャリー!N32=0,"",ドッグキャリー!E32),"")</f>
        <v/>
      </c>
      <c r="J27" s="472" t="str">
        <f>IFERROR(IF(ドッグキャリー!N32=0,"",ドッグキャリー!N32),"")</f>
        <v/>
      </c>
      <c r="K27" s="470"/>
      <c r="L27" s="470"/>
      <c r="M27" s="470"/>
      <c r="N27" s="470"/>
      <c r="O27" s="470"/>
      <c r="P27" s="470"/>
      <c r="Q27" s="470"/>
      <c r="R27" s="470"/>
      <c r="S27" s="465">
        <f t="shared" si="1"/>
        <v>26</v>
      </c>
      <c r="T27" s="466"/>
      <c r="U27" s="466"/>
      <c r="V27" s="466"/>
      <c r="W27" s="466"/>
      <c r="X27" s="466"/>
      <c r="Y27" s="466"/>
      <c r="Z27" s="466"/>
      <c r="AA27" s="466" t="e">
        <f t="shared" si="2"/>
        <v>#VALUE!</v>
      </c>
      <c r="AB27" s="466"/>
      <c r="AC27" s="466"/>
      <c r="AD27" s="466"/>
      <c r="AE27" s="466"/>
      <c r="AF27" s="466"/>
      <c r="AG27" s="466"/>
    </row>
    <row r="28" spans="1:33" ht="15.75" customHeight="1">
      <c r="A28" s="466" t="str">
        <f t="shared" si="0"/>
        <v/>
      </c>
      <c r="B28" s="468" t="str">
        <f>IFERROR(IF(J28="","",_xludf.CONCAT($Y$2,_xludf.CONCAT(IF(LEN(ドッグキャリー!$K$2)=1,0,""),ドッグキャリー!$K$2,_xludf.CONCAT(IF(LEN(ドッグキャリー!$N$2)=1,0,""),ドッグキャリー!$N$2)))),"")</f>
        <v/>
      </c>
      <c r="C28" s="469"/>
      <c r="D28" s="469"/>
      <c r="E28" s="469"/>
      <c r="F28" s="470"/>
      <c r="G28" s="470"/>
      <c r="H28" s="470"/>
      <c r="I28" s="471" t="str">
        <f>IFERROR(IF(ドッグキャリー!N33=0,"",ドッグキャリー!E33),"")</f>
        <v/>
      </c>
      <c r="J28" s="472" t="str">
        <f>IFERROR(IF(ドッグキャリー!N33=0,"",ドッグキャリー!N33),"")</f>
        <v/>
      </c>
      <c r="K28" s="470"/>
      <c r="L28" s="470"/>
      <c r="M28" s="470"/>
      <c r="N28" s="470"/>
      <c r="O28" s="470"/>
      <c r="P28" s="470"/>
      <c r="Q28" s="470"/>
      <c r="R28" s="470"/>
      <c r="S28" s="465">
        <f t="shared" si="1"/>
        <v>27</v>
      </c>
      <c r="T28" s="466"/>
      <c r="U28" s="466"/>
      <c r="V28" s="466"/>
      <c r="W28" s="466"/>
      <c r="X28" s="466"/>
      <c r="Y28" s="466"/>
      <c r="Z28" s="466"/>
      <c r="AA28" s="466" t="e">
        <f t="shared" si="2"/>
        <v>#VALUE!</v>
      </c>
      <c r="AB28" s="466"/>
      <c r="AC28" s="466"/>
      <c r="AD28" s="466"/>
      <c r="AE28" s="466"/>
      <c r="AF28" s="466"/>
      <c r="AG28" s="466"/>
    </row>
    <row r="29" spans="1:33" ht="15.75" customHeight="1">
      <c r="A29" s="466" t="str">
        <f t="shared" si="0"/>
        <v/>
      </c>
      <c r="B29" s="468" t="str">
        <f>IFERROR(IF(J29="","",_xludf.CONCAT($Y$2,_xludf.CONCAT(IF(LEN(ドッグキャリー!$K$2)=1,0,""),ドッグキャリー!$K$2,_xludf.CONCAT(IF(LEN(ドッグキャリー!$N$2)=1,0,""),ドッグキャリー!$N$2)))),"")</f>
        <v/>
      </c>
      <c r="C29" s="469"/>
      <c r="D29" s="469"/>
      <c r="E29" s="469"/>
      <c r="F29" s="470"/>
      <c r="G29" s="470"/>
      <c r="H29" s="470"/>
      <c r="I29" s="471" t="str">
        <f>IFERROR(IF(ドッグキャリー!N34=0,"",ドッグキャリー!E34),"")</f>
        <v/>
      </c>
      <c r="J29" s="472" t="str">
        <f>IFERROR(IF(ドッグキャリー!N34=0,"",ドッグキャリー!N34),"")</f>
        <v/>
      </c>
      <c r="K29" s="470"/>
      <c r="L29" s="470"/>
      <c r="M29" s="470"/>
      <c r="N29" s="470"/>
      <c r="O29" s="470"/>
      <c r="P29" s="470"/>
      <c r="Q29" s="470"/>
      <c r="R29" s="470"/>
      <c r="S29" s="465">
        <f t="shared" si="1"/>
        <v>28</v>
      </c>
      <c r="T29" s="466"/>
      <c r="U29" s="466"/>
      <c r="V29" s="466"/>
      <c r="W29" s="466"/>
      <c r="X29" s="466"/>
      <c r="Y29" s="466"/>
      <c r="Z29" s="466"/>
      <c r="AA29" s="466" t="e">
        <f t="shared" si="2"/>
        <v>#VALUE!</v>
      </c>
      <c r="AB29" s="466"/>
      <c r="AC29" s="466"/>
      <c r="AD29" s="466"/>
      <c r="AE29" s="466"/>
      <c r="AF29" s="466"/>
      <c r="AG29" s="466"/>
    </row>
    <row r="30" spans="1:33" ht="15.75" customHeight="1">
      <c r="A30" s="466" t="str">
        <f t="shared" si="0"/>
        <v/>
      </c>
      <c r="B30" s="468" t="str">
        <f>IFERROR(IF(J30="","",_xludf.CONCAT($Y$2,_xludf.CONCAT(IF(LEN(ドッグキャリー!$K$2)=1,0,""),ドッグキャリー!$K$2,_xludf.CONCAT(IF(LEN(ドッグキャリー!$N$2)=1,0,""),ドッグキャリー!$N$2)))),"")</f>
        <v/>
      </c>
      <c r="C30" s="469"/>
      <c r="D30" s="469"/>
      <c r="E30" s="469"/>
      <c r="F30" s="470"/>
      <c r="G30" s="470"/>
      <c r="H30" s="470"/>
      <c r="I30" s="471" t="str">
        <f>IFERROR(IF(ドッグキャリー!N35=0,"",ドッグキャリー!E35),"")</f>
        <v/>
      </c>
      <c r="J30" s="472" t="str">
        <f>IFERROR(IF(ドッグキャリー!N35=0,"",ドッグキャリー!N35),"")</f>
        <v/>
      </c>
      <c r="K30" s="470"/>
      <c r="L30" s="470"/>
      <c r="M30" s="470"/>
      <c r="N30" s="470"/>
      <c r="O30" s="470"/>
      <c r="P30" s="470"/>
      <c r="Q30" s="470"/>
      <c r="R30" s="470"/>
      <c r="S30" s="465">
        <f t="shared" si="1"/>
        <v>29</v>
      </c>
      <c r="T30" s="466"/>
      <c r="U30" s="466"/>
      <c r="V30" s="466"/>
      <c r="W30" s="466"/>
      <c r="X30" s="466"/>
      <c r="Y30" s="466"/>
      <c r="Z30" s="466"/>
      <c r="AA30" s="466" t="e">
        <f t="shared" si="2"/>
        <v>#VALUE!</v>
      </c>
      <c r="AB30" s="466"/>
      <c r="AC30" s="466"/>
      <c r="AD30" s="466"/>
      <c r="AE30" s="466"/>
      <c r="AF30" s="466"/>
      <c r="AG30" s="466"/>
    </row>
    <row r="31" spans="1:33" ht="15.75" customHeight="1">
      <c r="A31" s="466" t="str">
        <f t="shared" si="0"/>
        <v/>
      </c>
      <c r="B31" s="468" t="str">
        <f>IFERROR(IF(J31="","",_xludf.CONCAT($Y$2,_xludf.CONCAT(IF(LEN(ドッグキャリー!$K$2)=1,0,""),ドッグキャリー!$K$2,_xludf.CONCAT(IF(LEN(ドッグキャリー!$N$2)=1,0,""),ドッグキャリー!$N$2)))),"")</f>
        <v/>
      </c>
      <c r="C31" s="469"/>
      <c r="D31" s="469"/>
      <c r="E31" s="469"/>
      <c r="F31" s="470"/>
      <c r="G31" s="470"/>
      <c r="H31" s="470"/>
      <c r="I31" s="471" t="str">
        <f>IFERROR(IF(ドッグキャリー!N36=0,"",ドッグキャリー!E36),"")</f>
        <v/>
      </c>
      <c r="J31" s="472" t="str">
        <f>IFERROR(IF(ドッグキャリー!N36=0,"",ドッグキャリー!N36),"")</f>
        <v/>
      </c>
      <c r="K31" s="470"/>
      <c r="L31" s="470"/>
      <c r="M31" s="470"/>
      <c r="N31" s="470"/>
      <c r="O31" s="470"/>
      <c r="P31" s="470"/>
      <c r="Q31" s="470"/>
      <c r="R31" s="470"/>
      <c r="S31" s="465">
        <f t="shared" si="1"/>
        <v>30</v>
      </c>
      <c r="T31" s="466"/>
      <c r="U31" s="466"/>
      <c r="V31" s="466"/>
      <c r="W31" s="466"/>
      <c r="X31" s="466"/>
      <c r="Y31" s="466"/>
      <c r="Z31" s="466"/>
      <c r="AA31" s="466" t="e">
        <f t="shared" si="2"/>
        <v>#VALUE!</v>
      </c>
      <c r="AB31" s="466"/>
      <c r="AC31" s="466"/>
      <c r="AD31" s="466"/>
      <c r="AE31" s="466"/>
      <c r="AF31" s="466"/>
      <c r="AG31" s="466"/>
    </row>
    <row r="32" spans="1:33" ht="15.75" customHeight="1">
      <c r="A32" s="466" t="str">
        <f t="shared" si="0"/>
        <v/>
      </c>
      <c r="B32" s="468" t="str">
        <f>IFERROR(IF(J32="","",_xludf.CONCAT($Y$2,_xludf.CONCAT(IF(LEN(ドッグキャリー!$K$2)=1,0,""),ドッグキャリー!$K$2,_xludf.CONCAT(IF(LEN(ドッグキャリー!$N$2)=1,0,""),ドッグキャリー!$N$2)))),"")</f>
        <v/>
      </c>
      <c r="C32" s="469"/>
      <c r="D32" s="469"/>
      <c r="E32" s="469"/>
      <c r="F32" s="470"/>
      <c r="G32" s="470"/>
      <c r="H32" s="470"/>
      <c r="I32" s="471" t="str">
        <f>IFERROR(IF(ドッグキャリー!N37=0,"",ドッグキャリー!E37),"")</f>
        <v/>
      </c>
      <c r="J32" s="472" t="str">
        <f>IFERROR(IF(ドッグキャリー!N37=0,"",ドッグキャリー!N37),"")</f>
        <v/>
      </c>
      <c r="K32" s="470"/>
      <c r="L32" s="470"/>
      <c r="M32" s="470"/>
      <c r="N32" s="470"/>
      <c r="O32" s="470"/>
      <c r="P32" s="470"/>
      <c r="Q32" s="470"/>
      <c r="R32" s="470"/>
      <c r="S32" s="465">
        <f t="shared" si="1"/>
        <v>31</v>
      </c>
      <c r="T32" s="466"/>
      <c r="U32" s="466"/>
      <c r="V32" s="466"/>
      <c r="W32" s="466"/>
      <c r="X32" s="466"/>
      <c r="Y32" s="466"/>
      <c r="Z32" s="466"/>
      <c r="AA32" s="466" t="e">
        <f t="shared" si="2"/>
        <v>#VALUE!</v>
      </c>
      <c r="AB32" s="466"/>
      <c r="AC32" s="466"/>
      <c r="AD32" s="466"/>
      <c r="AE32" s="466"/>
      <c r="AF32" s="466"/>
      <c r="AG32" s="466"/>
    </row>
    <row r="33" spans="1:33" ht="15.75" customHeight="1">
      <c r="A33" s="466" t="str">
        <f t="shared" si="0"/>
        <v/>
      </c>
      <c r="B33" s="468" t="str">
        <f>IFERROR(IF(J33="","",_xludf.CONCAT($Y$2,_xludf.CONCAT(IF(LEN(ドッグキャリー!$K$2)=1,0,""),ドッグキャリー!$K$2,_xludf.CONCAT(IF(LEN(ドッグキャリー!$N$2)=1,0,""),ドッグキャリー!$N$2)))),"")</f>
        <v/>
      </c>
      <c r="C33" s="469"/>
      <c r="D33" s="469"/>
      <c r="E33" s="469"/>
      <c r="F33" s="470"/>
      <c r="G33" s="470"/>
      <c r="H33" s="470"/>
      <c r="I33" s="471" t="str">
        <f>IFERROR(IF(ドッグキャリー!N38=0,"",ドッグキャリー!E38),"")</f>
        <v/>
      </c>
      <c r="J33" s="472" t="str">
        <f>IFERROR(IF(ドッグキャリー!N38=0,"",ドッグキャリー!N38),"")</f>
        <v/>
      </c>
      <c r="K33" s="470"/>
      <c r="L33" s="470"/>
      <c r="M33" s="470"/>
      <c r="N33" s="470"/>
      <c r="O33" s="470"/>
      <c r="P33" s="470"/>
      <c r="Q33" s="470"/>
      <c r="R33" s="470"/>
      <c r="S33" s="465">
        <f t="shared" si="1"/>
        <v>32</v>
      </c>
      <c r="T33" s="466"/>
      <c r="U33" s="466"/>
      <c r="V33" s="466"/>
      <c r="W33" s="466"/>
      <c r="X33" s="466"/>
      <c r="Y33" s="466"/>
      <c r="Z33" s="466"/>
      <c r="AA33" s="466" t="e">
        <f t="shared" si="2"/>
        <v>#VALUE!</v>
      </c>
      <c r="AB33" s="466"/>
      <c r="AC33" s="466"/>
      <c r="AD33" s="466"/>
      <c r="AE33" s="466"/>
      <c r="AF33" s="466"/>
      <c r="AG33" s="466"/>
    </row>
    <row r="34" spans="1:33" ht="15.75" customHeight="1">
      <c r="A34" s="466" t="str">
        <f t="shared" si="0"/>
        <v/>
      </c>
      <c r="B34" s="468" t="str">
        <f>IFERROR(IF(J34="","",_xludf.CONCAT($Y$2,_xludf.CONCAT(IF(LEN(ドッグキャリー!$K$2)=1,0,""),ドッグキャリー!$K$2,_xludf.CONCAT(IF(LEN(ドッグキャリー!$N$2)=1,0,""),ドッグキャリー!$N$2)))),"")</f>
        <v/>
      </c>
      <c r="C34" s="469"/>
      <c r="D34" s="469"/>
      <c r="E34" s="469"/>
      <c r="F34" s="470"/>
      <c r="G34" s="470"/>
      <c r="H34" s="470"/>
      <c r="I34" s="471" t="str">
        <f>IFERROR(IF(ドッグキャリー!N39=0,"",ドッグキャリー!E39),"")</f>
        <v/>
      </c>
      <c r="J34" s="472" t="str">
        <f>IFERROR(IF(ドッグキャリー!N39=0,"",ドッグキャリー!N39),"")</f>
        <v/>
      </c>
      <c r="K34" s="470"/>
      <c r="L34" s="470"/>
      <c r="M34" s="470"/>
      <c r="N34" s="470"/>
      <c r="O34" s="470"/>
      <c r="P34" s="470"/>
      <c r="Q34" s="470"/>
      <c r="R34" s="470"/>
      <c r="S34" s="465">
        <f t="shared" si="1"/>
        <v>33</v>
      </c>
      <c r="T34" s="466"/>
      <c r="U34" s="466"/>
      <c r="V34" s="466"/>
      <c r="W34" s="466"/>
      <c r="X34" s="466"/>
      <c r="Y34" s="466"/>
      <c r="Z34" s="466"/>
      <c r="AA34" s="466" t="e">
        <f t="shared" si="2"/>
        <v>#VALUE!</v>
      </c>
      <c r="AB34" s="466"/>
      <c r="AC34" s="466"/>
      <c r="AD34" s="466"/>
      <c r="AE34" s="466"/>
      <c r="AF34" s="466"/>
      <c r="AG34" s="466"/>
    </row>
    <row r="35" spans="1:33" ht="15.75" customHeight="1">
      <c r="A35" s="466" t="str">
        <f t="shared" si="0"/>
        <v/>
      </c>
      <c r="B35" s="468" t="str">
        <f>IFERROR(IF(J35="","",_xludf.CONCAT($Y$2,_xludf.CONCAT(IF(LEN(ドッグキャリー!$K$2)=1,0,""),ドッグキャリー!$K$2,_xludf.CONCAT(IF(LEN(ドッグキャリー!$N$2)=1,0,""),ドッグキャリー!$N$2)))),"")</f>
        <v/>
      </c>
      <c r="C35" s="469"/>
      <c r="D35" s="469"/>
      <c r="E35" s="469"/>
      <c r="F35" s="470"/>
      <c r="G35" s="470"/>
      <c r="H35" s="470"/>
      <c r="I35" s="471" t="str">
        <f>IFERROR(IF(ドッグキャリー!N40=0,"",ドッグキャリー!E40),"")</f>
        <v/>
      </c>
      <c r="J35" s="472" t="str">
        <f>IFERROR(IF(ドッグキャリー!N40=0,"",ドッグキャリー!N40),"")</f>
        <v/>
      </c>
      <c r="K35" s="470"/>
      <c r="L35" s="470"/>
      <c r="M35" s="470"/>
      <c r="N35" s="470"/>
      <c r="O35" s="470"/>
      <c r="P35" s="470"/>
      <c r="Q35" s="470"/>
      <c r="R35" s="470"/>
      <c r="S35" s="465">
        <f t="shared" si="1"/>
        <v>34</v>
      </c>
      <c r="T35" s="466"/>
      <c r="U35" s="466"/>
      <c r="V35" s="466"/>
      <c r="W35" s="466"/>
      <c r="X35" s="466"/>
      <c r="Y35" s="466"/>
      <c r="Z35" s="466"/>
      <c r="AA35" s="466" t="e">
        <f t="shared" si="2"/>
        <v>#VALUE!</v>
      </c>
      <c r="AB35" s="466"/>
      <c r="AC35" s="466"/>
      <c r="AD35" s="466"/>
      <c r="AE35" s="466"/>
      <c r="AF35" s="466"/>
      <c r="AG35" s="466"/>
    </row>
    <row r="36" spans="1:33" ht="15.75" customHeight="1">
      <c r="A36" s="466" t="str">
        <f t="shared" si="0"/>
        <v/>
      </c>
      <c r="B36" s="468" t="str">
        <f>IFERROR(IF(J36="","",_xludf.CONCAT($Y$2,_xludf.CONCAT(IF(LEN(ドッグキャリー!$K$2)=1,0,""),ドッグキャリー!$K$2,_xludf.CONCAT(IF(LEN(ドッグキャリー!$N$2)=1,0,""),ドッグキャリー!$N$2)))),"")</f>
        <v/>
      </c>
      <c r="C36" s="469"/>
      <c r="D36" s="469"/>
      <c r="E36" s="469"/>
      <c r="F36" s="470"/>
      <c r="G36" s="470"/>
      <c r="H36" s="470"/>
      <c r="I36" s="471" t="str">
        <f>IFERROR(IF(ドッグキャリー!N41=0,"",ドッグキャリー!E41),"")</f>
        <v/>
      </c>
      <c r="J36" s="472" t="str">
        <f>IFERROR(IF(ドッグキャリー!N41=0,"",ドッグキャリー!N41),"")</f>
        <v/>
      </c>
      <c r="K36" s="470"/>
      <c r="L36" s="470"/>
      <c r="M36" s="470"/>
      <c r="N36" s="470"/>
      <c r="O36" s="470"/>
      <c r="P36" s="470"/>
      <c r="Q36" s="470"/>
      <c r="R36" s="470"/>
      <c r="S36" s="465">
        <f t="shared" si="1"/>
        <v>35</v>
      </c>
      <c r="T36" s="466"/>
      <c r="U36" s="466"/>
      <c r="V36" s="466"/>
      <c r="W36" s="466"/>
      <c r="X36" s="466"/>
      <c r="Y36" s="466"/>
      <c r="Z36" s="466"/>
      <c r="AA36" s="466" t="e">
        <f t="shared" si="2"/>
        <v>#VALUE!</v>
      </c>
      <c r="AB36" s="466"/>
      <c r="AC36" s="466"/>
      <c r="AD36" s="466"/>
      <c r="AE36" s="466"/>
      <c r="AF36" s="466"/>
      <c r="AG36" s="466"/>
    </row>
    <row r="37" spans="1:33" ht="15.75" customHeight="1">
      <c r="A37" s="466" t="str">
        <f t="shared" si="0"/>
        <v/>
      </c>
      <c r="B37" s="468" t="str">
        <f>IFERROR(IF(J37="","",_xludf.CONCAT($Y$2,_xludf.CONCAT(IF(LEN(ドッグキャリー!$K$2)=1,0,""),ドッグキャリー!$K$2,_xludf.CONCAT(IF(LEN(ドッグキャリー!$N$2)=1,0,""),ドッグキャリー!$N$2)))),"")</f>
        <v/>
      </c>
      <c r="C37" s="469"/>
      <c r="D37" s="469"/>
      <c r="E37" s="469"/>
      <c r="F37" s="470"/>
      <c r="G37" s="470"/>
      <c r="H37" s="470"/>
      <c r="I37" s="471" t="str">
        <f>IFERROR(IF(ドッグキャリー!N42=0,"",ドッグキャリー!E42),"")</f>
        <v/>
      </c>
      <c r="J37" s="472" t="str">
        <f>IFERROR(IF(ドッグキャリー!N42=0,"",ドッグキャリー!N42),"")</f>
        <v/>
      </c>
      <c r="K37" s="470"/>
      <c r="L37" s="470"/>
      <c r="M37" s="470"/>
      <c r="N37" s="470"/>
      <c r="O37" s="470"/>
      <c r="P37" s="470"/>
      <c r="Q37" s="470"/>
      <c r="R37" s="470"/>
      <c r="S37" s="465">
        <f t="shared" si="1"/>
        <v>36</v>
      </c>
      <c r="T37" s="466"/>
      <c r="U37" s="466"/>
      <c r="V37" s="466"/>
      <c r="W37" s="466"/>
      <c r="X37" s="466"/>
      <c r="Y37" s="466"/>
      <c r="Z37" s="466"/>
      <c r="AA37" s="466" t="e">
        <f t="shared" si="2"/>
        <v>#VALUE!</v>
      </c>
      <c r="AB37" s="466"/>
      <c r="AC37" s="466"/>
      <c r="AD37" s="466"/>
      <c r="AE37" s="466"/>
      <c r="AF37" s="466"/>
      <c r="AG37" s="466"/>
    </row>
    <row r="38" spans="1:33" ht="15.75" customHeight="1">
      <c r="A38" s="466" t="str">
        <f t="shared" si="0"/>
        <v/>
      </c>
      <c r="B38" s="468" t="str">
        <f>IFERROR(IF(J38="","",_xludf.CONCAT($Y$2,_xludf.CONCAT(IF(LEN(ドッグキャリー!$K$2)=1,0,""),ドッグキャリー!$K$2,_xludf.CONCAT(IF(LEN(ドッグキャリー!$N$2)=1,0,""),ドッグキャリー!$N$2)))),"")</f>
        <v/>
      </c>
      <c r="C38" s="469"/>
      <c r="D38" s="469"/>
      <c r="E38" s="469"/>
      <c r="F38" s="470"/>
      <c r="G38" s="470"/>
      <c r="H38" s="470"/>
      <c r="I38" s="471" t="str">
        <f>IFERROR(IF(ドッグキャリー!N43=0,"",ドッグキャリー!E43),"")</f>
        <v/>
      </c>
      <c r="J38" s="472" t="str">
        <f>IFERROR(IF(ドッグキャリー!N43=0,"",ドッグキャリー!N43),"")</f>
        <v/>
      </c>
      <c r="K38" s="470"/>
      <c r="L38" s="470"/>
      <c r="M38" s="470"/>
      <c r="N38" s="470"/>
      <c r="O38" s="470"/>
      <c r="P38" s="470"/>
      <c r="Q38" s="470"/>
      <c r="R38" s="470"/>
      <c r="S38" s="465">
        <f t="shared" si="1"/>
        <v>37</v>
      </c>
      <c r="T38" s="466"/>
      <c r="U38" s="466"/>
      <c r="V38" s="466"/>
      <c r="W38" s="466"/>
      <c r="X38" s="466"/>
      <c r="Y38" s="466"/>
      <c r="Z38" s="466"/>
      <c r="AA38" s="466" t="e">
        <f t="shared" si="2"/>
        <v>#VALUE!</v>
      </c>
      <c r="AB38" s="466"/>
      <c r="AC38" s="466"/>
      <c r="AD38" s="466"/>
      <c r="AE38" s="466"/>
      <c r="AF38" s="466"/>
      <c r="AG38" s="466"/>
    </row>
    <row r="39" spans="1:33" ht="15.75" customHeight="1">
      <c r="A39" s="466" t="str">
        <f t="shared" si="0"/>
        <v/>
      </c>
      <c r="B39" s="468" t="str">
        <f>IFERROR(IF(J39="","",_xludf.CONCAT($Y$2,_xludf.CONCAT(IF(LEN(ドッグキャリー!$K$2)=1,0,""),ドッグキャリー!$K$2,_xludf.CONCAT(IF(LEN(ドッグキャリー!$N$2)=1,0,""),ドッグキャリー!$N$2)))),"")</f>
        <v/>
      </c>
      <c r="C39" s="469"/>
      <c r="D39" s="469"/>
      <c r="E39" s="469"/>
      <c r="F39" s="470"/>
      <c r="G39" s="470"/>
      <c r="H39" s="470"/>
      <c r="I39" s="471" t="str">
        <f>IFERROR(IF(ドッグキャリー!N44=0,"",ドッグキャリー!E44),"")</f>
        <v/>
      </c>
      <c r="J39" s="472" t="str">
        <f>IFERROR(IF(ドッグキャリー!N44=0,"",ドッグキャリー!N44),"")</f>
        <v/>
      </c>
      <c r="K39" s="470"/>
      <c r="L39" s="470"/>
      <c r="M39" s="470"/>
      <c r="N39" s="470"/>
      <c r="O39" s="470"/>
      <c r="P39" s="470"/>
      <c r="Q39" s="470"/>
      <c r="R39" s="470"/>
      <c r="S39" s="465">
        <f t="shared" si="1"/>
        <v>38</v>
      </c>
      <c r="T39" s="466"/>
      <c r="U39" s="466"/>
      <c r="V39" s="466"/>
      <c r="W39" s="466"/>
      <c r="X39" s="466"/>
      <c r="Y39" s="466"/>
      <c r="Z39" s="466"/>
      <c r="AA39" s="466" t="e">
        <f t="shared" si="2"/>
        <v>#VALUE!</v>
      </c>
      <c r="AB39" s="466"/>
      <c r="AC39" s="466"/>
      <c r="AD39" s="466"/>
      <c r="AE39" s="466"/>
      <c r="AF39" s="466"/>
      <c r="AG39" s="466"/>
    </row>
    <row r="40" spans="1:33" ht="15.75" customHeight="1">
      <c r="A40" s="466" t="str">
        <f t="shared" si="0"/>
        <v/>
      </c>
      <c r="B40" s="468" t="str">
        <f>IFERROR(IF(J40="","",_xludf.CONCAT($Y$2,_xludf.CONCAT(IF(LEN(ドッグキャリー!$K$2)=1,0,""),ドッグキャリー!$K$2,_xludf.CONCAT(IF(LEN(ドッグキャリー!$N$2)=1,0,""),ドッグキャリー!$N$2)))),"")</f>
        <v/>
      </c>
      <c r="C40" s="469"/>
      <c r="D40" s="469"/>
      <c r="E40" s="469"/>
      <c r="F40" s="470"/>
      <c r="G40" s="470"/>
      <c r="H40" s="470"/>
      <c r="I40" s="471" t="str">
        <f>IFERROR(IF(ドッグキャリー!N45=0,"",ドッグキャリー!E45),"")</f>
        <v/>
      </c>
      <c r="J40" s="472" t="str">
        <f>IFERROR(IF(ドッグキャリー!N45=0,"",ドッグキャリー!N45),"")</f>
        <v/>
      </c>
      <c r="K40" s="470"/>
      <c r="L40" s="470"/>
      <c r="M40" s="470"/>
      <c r="N40" s="470"/>
      <c r="O40" s="470"/>
      <c r="P40" s="470"/>
      <c r="Q40" s="470"/>
      <c r="R40" s="470"/>
      <c r="S40" s="465">
        <f t="shared" si="1"/>
        <v>39</v>
      </c>
      <c r="T40" s="466"/>
      <c r="U40" s="466"/>
      <c r="V40" s="466"/>
      <c r="W40" s="466"/>
      <c r="X40" s="466"/>
      <c r="Y40" s="466"/>
      <c r="Z40" s="466"/>
      <c r="AA40" s="466" t="e">
        <f t="shared" si="2"/>
        <v>#VALUE!</v>
      </c>
      <c r="AB40" s="466"/>
      <c r="AC40" s="466"/>
      <c r="AD40" s="466"/>
      <c r="AE40" s="466"/>
      <c r="AF40" s="466"/>
      <c r="AG40" s="466"/>
    </row>
    <row r="41" spans="1:33" ht="15.75" customHeight="1">
      <c r="A41" s="466" t="str">
        <f t="shared" si="0"/>
        <v/>
      </c>
      <c r="B41" s="468" t="str">
        <f>IFERROR(IF(J41="","",_xludf.CONCAT($Y$2,_xludf.CONCAT(IF(LEN(ドッグキャリー!$K$2)=1,0,""),ドッグキャリー!$K$2,_xludf.CONCAT(IF(LEN(ドッグキャリー!$N$2)=1,0,""),ドッグキャリー!$N$2)))),"")</f>
        <v/>
      </c>
      <c r="C41" s="469"/>
      <c r="D41" s="469"/>
      <c r="E41" s="469"/>
      <c r="F41" s="470"/>
      <c r="G41" s="470"/>
      <c r="H41" s="470"/>
      <c r="I41" s="471" t="str">
        <f>IFERROR(IF(ドッグキャリー!N46=0,"",ドッグキャリー!E46),"")</f>
        <v/>
      </c>
      <c r="J41" s="472" t="str">
        <f>IFERROR(IF(ドッグキャリー!N46=0,"",ドッグキャリー!N46),"")</f>
        <v/>
      </c>
      <c r="K41" s="470"/>
      <c r="L41" s="470"/>
      <c r="M41" s="470"/>
      <c r="N41" s="470"/>
      <c r="O41" s="470"/>
      <c r="P41" s="470"/>
      <c r="Q41" s="470"/>
      <c r="R41" s="470"/>
      <c r="S41" s="465">
        <f t="shared" si="1"/>
        <v>40</v>
      </c>
      <c r="T41" s="466"/>
      <c r="U41" s="466"/>
      <c r="V41" s="466"/>
      <c r="W41" s="466"/>
      <c r="X41" s="466"/>
      <c r="Y41" s="466"/>
      <c r="Z41" s="466"/>
      <c r="AA41" s="466" t="e">
        <f t="shared" si="2"/>
        <v>#VALUE!</v>
      </c>
      <c r="AB41" s="466"/>
      <c r="AC41" s="466"/>
      <c r="AD41" s="466"/>
      <c r="AE41" s="466"/>
      <c r="AF41" s="466"/>
      <c r="AG41" s="466"/>
    </row>
    <row r="42" spans="1:33" ht="15.75" customHeight="1">
      <c r="A42" s="466" t="str">
        <f t="shared" si="0"/>
        <v/>
      </c>
      <c r="B42" s="468" t="str">
        <f>IFERROR(IF(J42="","",_xludf.CONCAT($Y$2,_xludf.CONCAT(IF(LEN(ドッグキャリー!$K$2)=1,0,""),ドッグキャリー!$K$2,_xludf.CONCAT(IF(LEN(ドッグキャリー!$N$2)=1,0,""),ドッグキャリー!$N$2)))),"")</f>
        <v/>
      </c>
      <c r="C42" s="469"/>
      <c r="D42" s="469"/>
      <c r="E42" s="469"/>
      <c r="F42" s="470"/>
      <c r="G42" s="470"/>
      <c r="H42" s="470"/>
      <c r="I42" s="471" t="str">
        <f>IFERROR(IF(ドッグキャリー!N47=0,"",ドッグキャリー!E47),"")</f>
        <v/>
      </c>
      <c r="J42" s="472" t="str">
        <f>IFERROR(IF(ドッグキャリー!N47=0,"",ドッグキャリー!N47),"")</f>
        <v/>
      </c>
      <c r="K42" s="470"/>
      <c r="L42" s="470"/>
      <c r="M42" s="470"/>
      <c r="N42" s="470"/>
      <c r="O42" s="470"/>
      <c r="P42" s="470"/>
      <c r="Q42" s="470"/>
      <c r="R42" s="470"/>
      <c r="S42" s="465">
        <f t="shared" si="1"/>
        <v>41</v>
      </c>
      <c r="T42" s="466"/>
      <c r="U42" s="466">
        <f>SUM(J2:J43)</f>
        <v>0</v>
      </c>
      <c r="V42" s="466"/>
      <c r="W42" s="466"/>
      <c r="X42" s="466"/>
      <c r="Y42" s="466"/>
      <c r="Z42" s="466"/>
      <c r="AA42" s="466" t="e">
        <f t="shared" si="2"/>
        <v>#VALUE!</v>
      </c>
      <c r="AB42" s="466"/>
      <c r="AC42" s="466"/>
      <c r="AD42" s="466"/>
      <c r="AE42" s="466"/>
      <c r="AF42" s="466"/>
      <c r="AG42" s="466"/>
    </row>
    <row r="43" spans="1:33" ht="15.75" customHeight="1">
      <c r="A43" s="466" t="str">
        <f t="shared" si="0"/>
        <v/>
      </c>
      <c r="B43" s="468" t="str">
        <f>IFERROR(IF(J43="","",_xludf.CONCAT($Y$2,_xludf.CONCAT(IF(LEN(ドッグキャリー!$K$2)=1,0,""),ドッグキャリー!$K$2,_xludf.CONCAT(IF(LEN(ドッグキャリー!$N$2)=1,0,""),ドッグキャリー!$N$2)))),"")</f>
        <v/>
      </c>
      <c r="C43" s="469"/>
      <c r="D43" s="469"/>
      <c r="E43" s="469"/>
      <c r="F43" s="470"/>
      <c r="G43" s="470"/>
      <c r="H43" s="470"/>
      <c r="I43" s="471" t="str">
        <f>IFERROR(IF(ドッグキャリー!N48=0,"",ドッグキャリー!E48),"")</f>
        <v/>
      </c>
      <c r="J43" s="472" t="str">
        <f>IFERROR(IF(ドッグキャリー!N48=0,"",ドッグキャリー!N48),"")</f>
        <v/>
      </c>
      <c r="K43" s="470"/>
      <c r="L43" s="470"/>
      <c r="M43" s="470"/>
      <c r="N43" s="470"/>
      <c r="O43" s="470"/>
      <c r="P43" s="470"/>
      <c r="Q43" s="470"/>
      <c r="R43" s="470"/>
      <c r="S43" s="465">
        <f t="shared" si="1"/>
        <v>42</v>
      </c>
      <c r="T43" s="466"/>
      <c r="U43" s="466"/>
      <c r="V43" s="466"/>
      <c r="W43" s="466"/>
      <c r="X43" s="466"/>
      <c r="Y43" s="466"/>
      <c r="Z43" s="466"/>
      <c r="AA43" s="466" t="e">
        <f t="shared" si="2"/>
        <v>#VALUE!</v>
      </c>
      <c r="AB43" s="466"/>
      <c r="AC43" s="466"/>
      <c r="AD43" s="466"/>
      <c r="AE43" s="466"/>
      <c r="AF43" s="466"/>
      <c r="AG43" s="466"/>
    </row>
    <row r="44" spans="1:33" ht="15.75" customHeight="1">
      <c r="A44" s="466" t="str">
        <f t="shared" si="0"/>
        <v/>
      </c>
      <c r="B44" s="468" t="str">
        <f>IFERROR(IF(J44="","",_xludf.CONCAT($Y$2,_xludf.CONCAT(IF(LEN(ドッグキャリー!$K$2)=1,0,""),ドッグキャリー!$K$2,_xludf.CONCAT(IF(LEN(ドッグキャリー!$N$2)=1,0,""),ドッグキャリー!$N$2)))),"")</f>
        <v/>
      </c>
      <c r="C44" s="469"/>
      <c r="D44" s="469"/>
      <c r="E44" s="469"/>
      <c r="F44" s="470"/>
      <c r="G44" s="470"/>
      <c r="H44" s="470"/>
      <c r="I44" s="471" t="str">
        <f>IFERROR(IF(ドッグキャリー!N49=0,"",ドッグキャリー!E49),"")</f>
        <v/>
      </c>
      <c r="J44" s="472" t="str">
        <f>IFERROR(IF(ドッグキャリー!N49=0,"",ドッグキャリー!N49),"")</f>
        <v/>
      </c>
      <c r="K44" s="470"/>
      <c r="L44" s="470"/>
      <c r="M44" s="470"/>
      <c r="N44" s="470"/>
      <c r="O44" s="470"/>
      <c r="P44" s="470"/>
      <c r="Q44" s="470"/>
      <c r="R44" s="470"/>
      <c r="S44" s="465">
        <f t="shared" si="1"/>
        <v>43</v>
      </c>
      <c r="T44" s="466"/>
      <c r="U44" s="466"/>
      <c r="V44" s="466"/>
      <c r="W44" s="466"/>
      <c r="X44" s="466"/>
      <c r="Y44" s="466"/>
      <c r="Z44" s="466"/>
      <c r="AA44" s="466" t="e">
        <f t="shared" si="2"/>
        <v>#VALUE!</v>
      </c>
      <c r="AB44" s="466"/>
      <c r="AC44" s="466"/>
      <c r="AD44" s="466"/>
      <c r="AE44" s="466"/>
      <c r="AF44" s="466"/>
      <c r="AG44" s="466"/>
    </row>
    <row r="45" spans="1:33" ht="15.75" customHeight="1">
      <c r="A45" s="466" t="str">
        <f t="shared" si="0"/>
        <v/>
      </c>
      <c r="B45" s="468" t="str">
        <f>IFERROR(IF(J45="","",_xludf.CONCAT($Y$2,_xludf.CONCAT(IF(LEN(ドッグキャリー!$K$2)=1,0,""),ドッグキャリー!$K$2,_xludf.CONCAT(IF(LEN(ドッグキャリー!$N$2)=1,0,""),ドッグキャリー!$N$2)))),"")</f>
        <v/>
      </c>
      <c r="C45" s="469"/>
      <c r="D45" s="469"/>
      <c r="E45" s="469"/>
      <c r="F45" s="470"/>
      <c r="G45" s="470"/>
      <c r="H45" s="470"/>
      <c r="I45" s="471" t="str">
        <f>IFERROR(IF(ドッグキャリー!N50=0,"",ドッグキャリー!E50),"")</f>
        <v/>
      </c>
      <c r="J45" s="472" t="str">
        <f>IFERROR(IF(ドッグキャリー!N50=0,"",ドッグキャリー!N50),"")</f>
        <v/>
      </c>
      <c r="K45" s="470"/>
      <c r="L45" s="470"/>
      <c r="M45" s="470"/>
      <c r="N45" s="470"/>
      <c r="O45" s="470"/>
      <c r="P45" s="470"/>
      <c r="Q45" s="470"/>
      <c r="R45" s="470"/>
      <c r="S45" s="465">
        <f t="shared" si="1"/>
        <v>44</v>
      </c>
      <c r="T45" s="466"/>
      <c r="U45" s="466"/>
      <c r="V45" s="466"/>
      <c r="W45" s="466"/>
      <c r="X45" s="466"/>
      <c r="Y45" s="466"/>
      <c r="Z45" s="466"/>
      <c r="AA45" s="466" t="e">
        <f t="shared" si="2"/>
        <v>#VALUE!</v>
      </c>
      <c r="AB45" s="466"/>
      <c r="AC45" s="466"/>
      <c r="AD45" s="466"/>
      <c r="AE45" s="466"/>
      <c r="AF45" s="466"/>
      <c r="AG45" s="466"/>
    </row>
    <row r="46" spans="1:33" ht="15.75" customHeight="1">
      <c r="A46" s="466" t="str">
        <f t="shared" si="0"/>
        <v/>
      </c>
      <c r="B46" s="468" t="str">
        <f>IFERROR(IF(J46="","",_xludf.CONCAT($Y$2,_xludf.CONCAT(IF(LEN(ドッグキャリー!$K$2)=1,0,""),ドッグキャリー!$K$2,_xludf.CONCAT(IF(LEN(ドッグキャリー!$N$2)=1,0,""),ドッグキャリー!$N$2)))),"")</f>
        <v/>
      </c>
      <c r="C46" s="469"/>
      <c r="D46" s="469"/>
      <c r="E46" s="469"/>
      <c r="F46" s="470"/>
      <c r="G46" s="470"/>
      <c r="H46" s="470"/>
      <c r="I46" s="471" t="str">
        <f>IFERROR(IF(ドッグキャリー!N51=0,"",ドッグキャリー!E51),"")</f>
        <v/>
      </c>
      <c r="J46" s="472" t="str">
        <f>IFERROR(IF(ドッグキャリー!N51=0,"",ドッグキャリー!N51),"")</f>
        <v/>
      </c>
      <c r="K46" s="470"/>
      <c r="L46" s="470"/>
      <c r="M46" s="470"/>
      <c r="N46" s="470"/>
      <c r="O46" s="470"/>
      <c r="P46" s="470"/>
      <c r="Q46" s="470"/>
      <c r="R46" s="470"/>
      <c r="S46" s="465">
        <f t="shared" si="1"/>
        <v>45</v>
      </c>
      <c r="T46" s="466"/>
      <c r="U46" s="466"/>
      <c r="V46" s="466"/>
      <c r="W46" s="466"/>
      <c r="X46" s="466"/>
      <c r="Y46" s="466"/>
      <c r="Z46" s="466"/>
      <c r="AA46" s="466" t="e">
        <f t="shared" si="2"/>
        <v>#VALUE!</v>
      </c>
      <c r="AB46" s="466"/>
      <c r="AC46" s="466"/>
      <c r="AD46" s="466"/>
      <c r="AE46" s="466"/>
      <c r="AF46" s="466"/>
      <c r="AG46" s="466"/>
    </row>
    <row r="47" spans="1:33" ht="15.75" customHeight="1">
      <c r="A47" s="466" t="str">
        <f t="shared" si="0"/>
        <v/>
      </c>
      <c r="B47" s="468" t="str">
        <f>IFERROR(IF(J47="","",_xludf.CONCAT($Y$2,_xludf.CONCAT(IF(LEN(ドッグキャリー!$K$2)=1,0,""),ドッグキャリー!$K$2,_xludf.CONCAT(IF(LEN(ドッグキャリー!$N$2)=1,0,""),ドッグキャリー!$N$2)))),"")</f>
        <v/>
      </c>
      <c r="C47" s="469"/>
      <c r="D47" s="469"/>
      <c r="E47" s="469"/>
      <c r="F47" s="470"/>
      <c r="G47" s="470"/>
      <c r="H47" s="470"/>
      <c r="I47" s="471" t="str">
        <f>IFERROR(IF(ドッグキャリー!N52=0,"",ドッグキャリー!E52),"")</f>
        <v/>
      </c>
      <c r="J47" s="472" t="str">
        <f>IFERROR(IF(ドッグキャリー!N52=0,"",ドッグキャリー!N52),"")</f>
        <v/>
      </c>
      <c r="K47" s="470"/>
      <c r="L47" s="470"/>
      <c r="M47" s="470"/>
      <c r="N47" s="470"/>
      <c r="O47" s="470"/>
      <c r="P47" s="470"/>
      <c r="Q47" s="470"/>
      <c r="R47" s="470"/>
      <c r="S47" s="465">
        <f t="shared" si="1"/>
        <v>46</v>
      </c>
      <c r="T47" s="466"/>
      <c r="U47" s="466"/>
      <c r="V47" s="466"/>
      <c r="W47" s="466"/>
      <c r="X47" s="466"/>
      <c r="Y47" s="466"/>
      <c r="Z47" s="466"/>
      <c r="AA47" s="466" t="e">
        <f t="shared" si="2"/>
        <v>#VALUE!</v>
      </c>
      <c r="AB47" s="466"/>
      <c r="AC47" s="466"/>
      <c r="AD47" s="466"/>
      <c r="AE47" s="466"/>
      <c r="AF47" s="466"/>
      <c r="AG47" s="466"/>
    </row>
    <row r="48" spans="1:33" ht="15.75" customHeight="1">
      <c r="A48" s="466" t="str">
        <f t="shared" si="0"/>
        <v/>
      </c>
      <c r="B48" s="468" t="str">
        <f>IFERROR(IF(J48="","",_xludf.CONCAT($Y$2,_xludf.CONCAT(IF(LEN(ドッグキャリー!$K$2)=1,0,""),ドッグキャリー!$K$2,_xludf.CONCAT(IF(LEN(ドッグキャリー!$N$2)=1,0,""),ドッグキャリー!$N$2)))),"")</f>
        <v/>
      </c>
      <c r="C48" s="469"/>
      <c r="D48" s="469"/>
      <c r="E48" s="469"/>
      <c r="F48" s="470"/>
      <c r="G48" s="470"/>
      <c r="H48" s="470"/>
      <c r="I48" s="471" t="str">
        <f>IFERROR(IF(ドッグキャリー!N53=0,"",ドッグキャリー!E53),"")</f>
        <v/>
      </c>
      <c r="J48" s="472" t="str">
        <f>IFERROR(IF(ドッグキャリー!N53=0,"",ドッグキャリー!N53),"")</f>
        <v/>
      </c>
      <c r="K48" s="470"/>
      <c r="L48" s="470"/>
      <c r="M48" s="470"/>
      <c r="N48" s="470"/>
      <c r="O48" s="470"/>
      <c r="P48" s="470"/>
      <c r="Q48" s="470"/>
      <c r="R48" s="470"/>
      <c r="S48" s="465">
        <f t="shared" si="1"/>
        <v>47</v>
      </c>
      <c r="T48" s="466"/>
      <c r="U48" s="466"/>
      <c r="V48" s="466"/>
      <c r="W48" s="466"/>
      <c r="X48" s="466"/>
      <c r="Y48" s="466"/>
      <c r="Z48" s="466"/>
      <c r="AA48" s="466" t="e">
        <f t="shared" si="2"/>
        <v>#VALUE!</v>
      </c>
      <c r="AB48" s="466"/>
      <c r="AC48" s="466"/>
      <c r="AD48" s="466"/>
      <c r="AE48" s="466"/>
      <c r="AF48" s="466"/>
      <c r="AG48" s="466"/>
    </row>
    <row r="49" spans="1:33" ht="15.75" customHeight="1">
      <c r="A49" s="466" t="str">
        <f t="shared" si="0"/>
        <v/>
      </c>
      <c r="B49" s="468" t="str">
        <f>IFERROR(IF(J49="","",_xludf.CONCAT($Y$2,_xludf.CONCAT(IF(LEN(ドッグキャリー!$K$2)=1,0,""),ドッグキャリー!$K$2,_xludf.CONCAT(IF(LEN(ドッグキャリー!$N$2)=1,0,""),ドッグキャリー!$N$2)))),"")</f>
        <v/>
      </c>
      <c r="C49" s="469"/>
      <c r="D49" s="469"/>
      <c r="E49" s="469"/>
      <c r="F49" s="470"/>
      <c r="G49" s="470"/>
      <c r="H49" s="470"/>
      <c r="I49" s="471" t="str">
        <f>IFERROR(IF(ドッグキャリー!N54=0,"",ドッグキャリー!E54),"")</f>
        <v/>
      </c>
      <c r="J49" s="472" t="str">
        <f>IFERROR(IF(ドッグキャリー!N54=0,"",ドッグキャリー!N54),"")</f>
        <v/>
      </c>
      <c r="K49" s="470"/>
      <c r="L49" s="470"/>
      <c r="M49" s="470"/>
      <c r="N49" s="470"/>
      <c r="O49" s="470"/>
      <c r="P49" s="470"/>
      <c r="Q49" s="470"/>
      <c r="R49" s="470"/>
      <c r="S49" s="465">
        <f t="shared" si="1"/>
        <v>48</v>
      </c>
      <c r="T49" s="514"/>
      <c r="U49" s="514"/>
      <c r="V49" s="514"/>
      <c r="W49" s="514"/>
      <c r="X49" s="514"/>
      <c r="Y49" s="514"/>
      <c r="Z49" s="514"/>
      <c r="AA49" s="466" t="e">
        <f t="shared" si="2"/>
        <v>#VALUE!</v>
      </c>
      <c r="AB49" s="514"/>
      <c r="AC49" s="514"/>
      <c r="AD49" s="514"/>
      <c r="AE49" s="514"/>
      <c r="AF49" s="514"/>
      <c r="AG49" s="514"/>
    </row>
    <row r="50" spans="1:33" ht="15.75" customHeight="1">
      <c r="A50" s="466" t="str">
        <f t="shared" si="0"/>
        <v/>
      </c>
      <c r="B50" s="468" t="str">
        <f>IFERROR(IF(J50="","",_xludf.CONCAT($Y$2,_xludf.CONCAT(IF(LEN(ドッグキャリー!$K$2)=1,0,""),ドッグキャリー!$K$2,_xludf.CONCAT(IF(LEN(ドッグキャリー!$N$2)=1,0,""),ドッグキャリー!$N$2)))),"")</f>
        <v/>
      </c>
      <c r="C50" s="469"/>
      <c r="D50" s="469"/>
      <c r="E50" s="469"/>
      <c r="F50" s="470"/>
      <c r="G50" s="470"/>
      <c r="H50" s="470"/>
      <c r="I50" s="471" t="str">
        <f>IFERROR(IF(ドッグキャリー!N55=0,"",ドッグキャリー!E55),"")</f>
        <v/>
      </c>
      <c r="J50" s="472" t="str">
        <f>IFERROR(IF(ドッグキャリー!N55=0,"",ドッグキャリー!N55),"")</f>
        <v/>
      </c>
      <c r="K50" s="470"/>
      <c r="L50" s="470"/>
      <c r="M50" s="470"/>
      <c r="N50" s="470"/>
      <c r="O50" s="470"/>
      <c r="P50" s="470"/>
      <c r="Q50" s="470"/>
      <c r="R50" s="470"/>
      <c r="S50" s="465">
        <f t="shared" si="1"/>
        <v>49</v>
      </c>
      <c r="T50" s="514"/>
      <c r="U50" s="514"/>
      <c r="V50" s="514"/>
      <c r="W50" s="514"/>
      <c r="X50" s="514"/>
      <c r="Y50" s="514"/>
      <c r="Z50" s="514"/>
      <c r="AA50" s="466" t="e">
        <f t="shared" si="2"/>
        <v>#VALUE!</v>
      </c>
      <c r="AB50" s="514"/>
      <c r="AC50" s="514"/>
      <c r="AD50" s="514"/>
      <c r="AE50" s="514"/>
      <c r="AF50" s="514"/>
      <c r="AG50" s="514"/>
    </row>
    <row r="51" spans="1:33" ht="15.75" customHeight="1">
      <c r="A51" s="466" t="str">
        <f t="shared" si="0"/>
        <v/>
      </c>
      <c r="B51" s="468" t="str">
        <f>IFERROR(IF(J51="","",_xludf.CONCAT($Y$2,_xludf.CONCAT(IF(LEN(ドッグキャリー!$K$2)=1,0,""),ドッグキャリー!$K$2,_xludf.CONCAT(IF(LEN(ドッグキャリー!$N$2)=1,0,""),ドッグキャリー!$N$2)))),"")</f>
        <v/>
      </c>
      <c r="C51" s="469"/>
      <c r="D51" s="469"/>
      <c r="E51" s="469"/>
      <c r="F51" s="470"/>
      <c r="G51" s="470"/>
      <c r="H51" s="470"/>
      <c r="I51" s="471" t="str">
        <f>IFERROR(IF(ドッグキャリー!N56=0,"",ドッグキャリー!E56),"")</f>
        <v/>
      </c>
      <c r="J51" s="472" t="str">
        <f>IFERROR(IF(ドッグキャリー!N56=0,"",ドッグキャリー!N56),"")</f>
        <v/>
      </c>
      <c r="K51" s="470"/>
      <c r="L51" s="470"/>
      <c r="M51" s="470"/>
      <c r="N51" s="470"/>
      <c r="O51" s="470"/>
      <c r="P51" s="470"/>
      <c r="Q51" s="470"/>
      <c r="R51" s="470"/>
      <c r="S51" s="465">
        <f t="shared" si="1"/>
        <v>50</v>
      </c>
      <c r="T51" s="514"/>
      <c r="U51" s="514"/>
      <c r="V51" s="514"/>
      <c r="W51" s="514"/>
      <c r="X51" s="514"/>
      <c r="Y51" s="514"/>
      <c r="Z51" s="514"/>
      <c r="AA51" s="466" t="e">
        <f t="shared" si="2"/>
        <v>#VALUE!</v>
      </c>
      <c r="AB51" s="514"/>
      <c r="AC51" s="514"/>
      <c r="AD51" s="514"/>
      <c r="AE51" s="514"/>
      <c r="AF51" s="514"/>
      <c r="AG51" s="514"/>
    </row>
    <row r="52" spans="1:33" ht="15.75" customHeight="1">
      <c r="A52" s="466" t="str">
        <f t="shared" si="0"/>
        <v/>
      </c>
      <c r="B52" s="468" t="str">
        <f>IFERROR(IF(J52="","",_xludf.CONCAT($Y$2,_xludf.CONCAT(IF(LEN(ドッグキャリー!$K$2)=1,0,""),ドッグキャリー!$K$2,_xludf.CONCAT(IF(LEN(ドッグキャリー!$N$2)=1,0,""),ドッグキャリー!$N$2)))),"")</f>
        <v/>
      </c>
      <c r="C52" s="469"/>
      <c r="D52" s="469"/>
      <c r="E52" s="469"/>
      <c r="F52" s="470"/>
      <c r="G52" s="470"/>
      <c r="H52" s="470"/>
      <c r="I52" s="471" t="str">
        <f>IFERROR(IF(ドッグキャリー!N57=0,"",ドッグキャリー!E57),"")</f>
        <v/>
      </c>
      <c r="J52" s="472" t="str">
        <f>IFERROR(IF(ドッグキャリー!N57=0,"",ドッグキャリー!N57),"")</f>
        <v/>
      </c>
      <c r="K52" s="470"/>
      <c r="L52" s="470"/>
      <c r="M52" s="470"/>
      <c r="N52" s="470"/>
      <c r="O52" s="470"/>
      <c r="P52" s="470"/>
      <c r="Q52" s="470"/>
      <c r="R52" s="470"/>
      <c r="S52" s="465">
        <f t="shared" si="1"/>
        <v>51</v>
      </c>
      <c r="T52" s="514"/>
      <c r="U52" s="514"/>
      <c r="V52" s="514"/>
      <c r="W52" s="514"/>
      <c r="X52" s="514"/>
      <c r="Y52" s="514"/>
      <c r="Z52" s="514"/>
      <c r="AA52" s="466" t="e">
        <f t="shared" si="2"/>
        <v>#VALUE!</v>
      </c>
      <c r="AB52" s="514"/>
      <c r="AC52" s="514"/>
      <c r="AD52" s="514"/>
      <c r="AE52" s="514"/>
      <c r="AF52" s="514"/>
      <c r="AG52" s="514"/>
    </row>
    <row r="53" spans="1:33" ht="15.75" customHeight="1">
      <c r="A53" s="466" t="str">
        <f t="shared" si="0"/>
        <v/>
      </c>
      <c r="B53" s="468" t="str">
        <f>IFERROR(IF(J53="","",_xludf.CONCAT($Y$2,_xludf.CONCAT(IF(LEN(ドッグキャリー!$K$2)=1,0,""),ドッグキャリー!$K$2,_xludf.CONCAT(IF(LEN(ドッグキャリー!$N$2)=1,0,""),ドッグキャリー!$N$2)))),"")</f>
        <v/>
      </c>
      <c r="C53" s="469"/>
      <c r="D53" s="469"/>
      <c r="E53" s="469"/>
      <c r="F53" s="470"/>
      <c r="G53" s="470"/>
      <c r="H53" s="470"/>
      <c r="I53" s="471" t="str">
        <f>IFERROR(IF(ドッグキャリー!N58=0,"",ドッグキャリー!E58),"")</f>
        <v/>
      </c>
      <c r="J53" s="472" t="str">
        <f>IFERROR(IF(ドッグキャリー!N58=0,"",ドッグキャリー!N58),"")</f>
        <v/>
      </c>
      <c r="K53" s="470"/>
      <c r="L53" s="470"/>
      <c r="M53" s="470"/>
      <c r="N53" s="470"/>
      <c r="O53" s="470"/>
      <c r="P53" s="470"/>
      <c r="Q53" s="470"/>
      <c r="R53" s="470"/>
      <c r="S53" s="465">
        <f t="shared" si="1"/>
        <v>52</v>
      </c>
      <c r="T53" s="514"/>
      <c r="U53" s="514"/>
      <c r="V53" s="514"/>
      <c r="W53" s="514"/>
      <c r="X53" s="514"/>
      <c r="Y53" s="514"/>
      <c r="Z53" s="514"/>
      <c r="AA53" s="466" t="e">
        <f t="shared" si="2"/>
        <v>#VALUE!</v>
      </c>
      <c r="AB53" s="514"/>
      <c r="AC53" s="514"/>
      <c r="AD53" s="514"/>
      <c r="AE53" s="514"/>
      <c r="AF53" s="514"/>
      <c r="AG53" s="514"/>
    </row>
    <row r="54" spans="1:33" ht="15.75" customHeight="1">
      <c r="A54" s="466" t="str">
        <f t="shared" si="0"/>
        <v/>
      </c>
      <c r="B54" s="468" t="str">
        <f>IFERROR(IF(J54="","",_xludf.CONCAT($Y$2,_xludf.CONCAT(IF(LEN(ドッグキャリー!$K$2)=1,0,""),ドッグキャリー!$K$2,_xludf.CONCAT(IF(LEN(ドッグキャリー!$N$2)=1,0,""),ドッグキャリー!$N$2)))),"")</f>
        <v/>
      </c>
      <c r="C54" s="469"/>
      <c r="D54" s="469"/>
      <c r="E54" s="469"/>
      <c r="F54" s="470"/>
      <c r="G54" s="470"/>
      <c r="H54" s="470"/>
      <c r="I54" s="471" t="str">
        <f>IFERROR(IF(ドッグキャリー!N59=0,"",ドッグキャリー!E59),"")</f>
        <v/>
      </c>
      <c r="J54" s="472" t="str">
        <f>IFERROR(IF(ドッグキャリー!N59=0,"",ドッグキャリー!N59),"")</f>
        <v/>
      </c>
      <c r="K54" s="470"/>
      <c r="L54" s="470"/>
      <c r="M54" s="470"/>
      <c r="N54" s="470"/>
      <c r="O54" s="470"/>
      <c r="P54" s="470"/>
      <c r="Q54" s="470"/>
      <c r="R54" s="470"/>
      <c r="S54" s="465">
        <f t="shared" si="1"/>
        <v>53</v>
      </c>
      <c r="T54" s="514"/>
      <c r="U54" s="514"/>
      <c r="V54" s="514"/>
      <c r="W54" s="514"/>
      <c r="X54" s="514"/>
      <c r="Y54" s="514"/>
      <c r="Z54" s="514"/>
      <c r="AA54" s="466" t="e">
        <f t="shared" si="2"/>
        <v>#VALUE!</v>
      </c>
      <c r="AB54" s="514"/>
      <c r="AC54" s="514"/>
      <c r="AD54" s="514"/>
      <c r="AE54" s="514"/>
      <c r="AF54" s="514"/>
      <c r="AG54" s="514"/>
    </row>
    <row r="55" spans="1:33" ht="15.75" customHeight="1">
      <c r="A55" s="466" t="str">
        <f t="shared" si="0"/>
        <v/>
      </c>
      <c r="B55" s="468" t="str">
        <f>IFERROR(IF(J55="","",_xludf.CONCAT($Y$2,_xludf.CONCAT(IF(LEN(ドッグキャリー!$K$2)=1,0,""),ドッグキャリー!$K$2,_xludf.CONCAT(IF(LEN(ドッグキャリー!$N$2)=1,0,""),ドッグキャリー!$N$2)))),"")</f>
        <v/>
      </c>
      <c r="C55" s="469"/>
      <c r="D55" s="469"/>
      <c r="E55" s="469"/>
      <c r="F55" s="470"/>
      <c r="G55" s="470"/>
      <c r="H55" s="470"/>
      <c r="I55" s="471" t="str">
        <f>IFERROR(IF(ドッグキャリー!N60=0,"",ドッグキャリー!E60),"")</f>
        <v/>
      </c>
      <c r="J55" s="472" t="str">
        <f>IFERROR(IF(ドッグキャリー!N60=0,"",ドッグキャリー!N60),"")</f>
        <v/>
      </c>
      <c r="K55" s="470"/>
      <c r="L55" s="470"/>
      <c r="M55" s="470"/>
      <c r="N55" s="470"/>
      <c r="O55" s="470"/>
      <c r="P55" s="470"/>
      <c r="Q55" s="470"/>
      <c r="R55" s="470"/>
      <c r="S55" s="465">
        <f t="shared" si="1"/>
        <v>54</v>
      </c>
      <c r="T55" s="514"/>
      <c r="U55" s="514"/>
      <c r="V55" s="514"/>
      <c r="W55" s="514"/>
      <c r="X55" s="514"/>
      <c r="Y55" s="514"/>
      <c r="Z55" s="514"/>
      <c r="AA55" s="466" t="e">
        <f t="shared" si="2"/>
        <v>#VALUE!</v>
      </c>
      <c r="AB55" s="514"/>
      <c r="AC55" s="514"/>
      <c r="AD55" s="514"/>
      <c r="AE55" s="514"/>
      <c r="AF55" s="514"/>
      <c r="AG55" s="514"/>
    </row>
    <row r="56" spans="1:33" ht="15.75" customHeight="1">
      <c r="A56" s="466" t="str">
        <f t="shared" si="0"/>
        <v/>
      </c>
      <c r="B56" s="468" t="str">
        <f>IFERROR(IF(J56="","",_xludf.CONCAT($Y$2,_xludf.CONCAT(IF(LEN(ドッグキャリー!$K$2)=1,0,""),ドッグキャリー!$K$2,_xludf.CONCAT(IF(LEN(ドッグキャリー!$N$2)=1,0,""),ドッグキャリー!$N$2)))),"")</f>
        <v/>
      </c>
      <c r="C56" s="469"/>
      <c r="D56" s="469"/>
      <c r="E56" s="469"/>
      <c r="F56" s="470"/>
      <c r="G56" s="470"/>
      <c r="H56" s="470"/>
      <c r="I56" s="471"/>
      <c r="J56" s="472"/>
      <c r="K56" s="470"/>
      <c r="L56" s="470"/>
      <c r="M56" s="470"/>
      <c r="N56" s="470"/>
      <c r="O56" s="470"/>
      <c r="P56" s="470"/>
      <c r="Q56" s="470"/>
      <c r="R56" s="470"/>
      <c r="S56" s="465">
        <f t="shared" si="1"/>
        <v>55</v>
      </c>
      <c r="T56" s="514"/>
      <c r="U56" s="514"/>
      <c r="V56" s="514"/>
      <c r="W56" s="514"/>
      <c r="X56" s="514"/>
      <c r="Y56" s="514"/>
      <c r="Z56" s="514"/>
      <c r="AA56" s="466" t="e">
        <f t="shared" si="2"/>
        <v>#VALUE!</v>
      </c>
      <c r="AB56" s="514"/>
      <c r="AC56" s="514"/>
      <c r="AD56" s="514"/>
      <c r="AE56" s="514"/>
      <c r="AF56" s="514"/>
      <c r="AG56" s="514"/>
    </row>
    <row r="57" spans="1:33" ht="15.75" customHeight="1">
      <c r="A57" s="466" t="str">
        <f t="shared" si="0"/>
        <v/>
      </c>
      <c r="B57" s="468" t="str">
        <f>IFERROR(IF(J57="","",_xludf.CONCAT($Y$2,_xludf.CONCAT(IF(LEN(ドッグキャリー!$K$2)=1,0,""),ドッグキャリー!$K$2,_xludf.CONCAT(IF(LEN(ドッグキャリー!$N$2)=1,0,""),ドッグキャリー!$N$2)))),"")</f>
        <v/>
      </c>
      <c r="C57" s="469"/>
      <c r="D57" s="469"/>
      <c r="E57" s="469"/>
      <c r="F57" s="470"/>
      <c r="G57" s="470"/>
      <c r="H57" s="470"/>
      <c r="I57" s="471" t="str">
        <f>IFERROR(IF(ドッグキャリー!N62=0,"",ドッグキャリー!E62),"")</f>
        <v/>
      </c>
      <c r="J57" s="472" t="str">
        <f>IFERROR(IF(ドッグキャリー!N62=0,"",ドッグキャリー!N62),"")</f>
        <v/>
      </c>
      <c r="K57" s="470"/>
      <c r="L57" s="470"/>
      <c r="M57" s="470"/>
      <c r="N57" s="470"/>
      <c r="O57" s="470"/>
      <c r="P57" s="470"/>
      <c r="Q57" s="470"/>
      <c r="R57" s="470"/>
      <c r="S57" s="465">
        <f t="shared" si="1"/>
        <v>56</v>
      </c>
      <c r="T57" s="514"/>
      <c r="U57" s="514"/>
      <c r="V57" s="514"/>
      <c r="W57" s="514"/>
      <c r="X57" s="514"/>
      <c r="Y57" s="514"/>
      <c r="Z57" s="514"/>
      <c r="AA57" s="466" t="e">
        <f t="shared" si="2"/>
        <v>#VALUE!</v>
      </c>
      <c r="AB57" s="514"/>
      <c r="AC57" s="514"/>
      <c r="AD57" s="514"/>
      <c r="AE57" s="514"/>
      <c r="AF57" s="514"/>
      <c r="AG57" s="514"/>
    </row>
    <row r="58" spans="1:33" ht="15.75" customHeight="1">
      <c r="A58" s="466" t="str">
        <f t="shared" si="0"/>
        <v/>
      </c>
      <c r="B58" s="468" t="str">
        <f>IFERROR(IF(J58="","",_xludf.CONCAT($Y$2,_xludf.CONCAT(IF(LEN(ドッグキャリー!$K$2)=1,0,""),ドッグキャリー!$K$2,_xludf.CONCAT(IF(LEN(ドッグキャリー!$N$2)=1,0,""),ドッグキャリー!$N$2)))),"")</f>
        <v/>
      </c>
      <c r="C58" s="515"/>
      <c r="D58" s="515"/>
      <c r="E58" s="515"/>
      <c r="F58" s="514"/>
      <c r="G58" s="514"/>
      <c r="H58" s="514"/>
      <c r="I58" s="516" t="str">
        <f>IFERROR(IF(スキンタイト!N7=0,"",スキンタイト!E7),"")</f>
        <v/>
      </c>
      <c r="J58" s="514" t="str">
        <f>IFERROR(IF(スキンタイト!N7=0,"",スキンタイト!N7),"")</f>
        <v/>
      </c>
      <c r="K58" s="514"/>
      <c r="L58" s="514"/>
      <c r="M58" s="514"/>
      <c r="N58" s="514"/>
      <c r="O58" s="514"/>
      <c r="P58" s="514"/>
      <c r="Q58" s="514"/>
      <c r="R58" s="514"/>
      <c r="S58" s="465">
        <f t="shared" si="1"/>
        <v>57</v>
      </c>
      <c r="T58" s="514"/>
      <c r="U58" s="514">
        <f>SUM(J58:J416)</f>
        <v>0</v>
      </c>
      <c r="V58" s="514"/>
      <c r="W58" s="514"/>
      <c r="X58" s="514"/>
      <c r="Y58" s="514"/>
      <c r="Z58" s="514"/>
      <c r="AA58" s="466" t="e">
        <f t="shared" si="2"/>
        <v>#VALUE!</v>
      </c>
      <c r="AB58" s="514"/>
      <c r="AC58" s="514"/>
      <c r="AD58" s="514"/>
      <c r="AE58" s="514"/>
      <c r="AF58" s="514"/>
      <c r="AG58" s="514"/>
    </row>
    <row r="59" spans="1:33" ht="15.75" customHeight="1">
      <c r="A59" s="466" t="str">
        <f t="shared" si="0"/>
        <v/>
      </c>
      <c r="B59" s="468" t="str">
        <f>IFERROR(IF(J59="","",_xludf.CONCAT($Y$2,_xludf.CONCAT(IF(LEN(ドッグキャリー!$K$2)=1,0,""),ドッグキャリー!$K$2,_xludf.CONCAT(IF(LEN(ドッグキャリー!$N$2)=1,0,""),ドッグキャリー!$N$2)))),"")</f>
        <v/>
      </c>
      <c r="C59" s="515"/>
      <c r="D59" s="515"/>
      <c r="E59" s="515"/>
      <c r="F59" s="514"/>
      <c r="G59" s="514"/>
      <c r="H59" s="514"/>
      <c r="I59" s="516" t="str">
        <f>IFERROR(IF(スキンタイト!N8=0,"",スキンタイト!E8),"")</f>
        <v/>
      </c>
      <c r="J59" s="514" t="str">
        <f>IFERROR(IF(スキンタイト!N8=0,"",スキンタイト!N8),"")</f>
        <v/>
      </c>
      <c r="K59" s="514"/>
      <c r="L59" s="514"/>
      <c r="M59" s="514"/>
      <c r="N59" s="514"/>
      <c r="O59" s="514"/>
      <c r="P59" s="514"/>
      <c r="Q59" s="514"/>
      <c r="R59" s="514"/>
      <c r="S59" s="465">
        <f t="shared" si="1"/>
        <v>58</v>
      </c>
      <c r="T59" s="514"/>
      <c r="U59" s="514"/>
      <c r="V59" s="514"/>
      <c r="W59" s="514"/>
      <c r="X59" s="514"/>
      <c r="Y59" s="514"/>
      <c r="Z59" s="514"/>
      <c r="AA59" s="466" t="e">
        <f t="shared" si="2"/>
        <v>#VALUE!</v>
      </c>
      <c r="AB59" s="514"/>
      <c r="AC59" s="514"/>
      <c r="AD59" s="514"/>
      <c r="AE59" s="514"/>
      <c r="AF59" s="514"/>
      <c r="AG59" s="514"/>
    </row>
    <row r="60" spans="1:33" ht="15.75" customHeight="1">
      <c r="A60" s="466" t="str">
        <f t="shared" si="0"/>
        <v/>
      </c>
      <c r="B60" s="468" t="str">
        <f>IFERROR(IF(J60="","",_xludf.CONCAT($Y$2,_xludf.CONCAT(IF(LEN(ドッグキャリー!$K$2)=1,0,""),ドッグキャリー!$K$2,_xludf.CONCAT(IF(LEN(ドッグキャリー!$N$2)=1,0,""),ドッグキャリー!$N$2)))),"")</f>
        <v/>
      </c>
      <c r="C60" s="515"/>
      <c r="D60" s="515"/>
      <c r="E60" s="515"/>
      <c r="F60" s="514"/>
      <c r="G60" s="514"/>
      <c r="H60" s="514"/>
      <c r="I60" s="516" t="str">
        <f>IFERROR(IF(スキンタイト!N9=0,"",スキンタイト!E9),"")</f>
        <v/>
      </c>
      <c r="J60" s="514" t="str">
        <f>IFERROR(IF(スキンタイト!N9=0,"",スキンタイト!N9),"")</f>
        <v/>
      </c>
      <c r="K60" s="514"/>
      <c r="L60" s="514"/>
      <c r="M60" s="514"/>
      <c r="N60" s="514"/>
      <c r="O60" s="514"/>
      <c r="P60" s="514"/>
      <c r="Q60" s="514"/>
      <c r="R60" s="514"/>
      <c r="S60" s="465">
        <f t="shared" si="1"/>
        <v>59</v>
      </c>
      <c r="T60" s="514"/>
      <c r="U60" s="514"/>
      <c r="V60" s="514"/>
      <c r="W60" s="514"/>
      <c r="X60" s="514"/>
      <c r="Y60" s="514"/>
      <c r="Z60" s="514"/>
      <c r="AA60" s="466" t="e">
        <f t="shared" si="2"/>
        <v>#VALUE!</v>
      </c>
      <c r="AB60" s="514"/>
      <c r="AC60" s="514"/>
      <c r="AD60" s="514"/>
      <c r="AE60" s="514"/>
      <c r="AF60" s="514"/>
      <c r="AG60" s="514"/>
    </row>
    <row r="61" spans="1:33" ht="15.75" customHeight="1">
      <c r="A61" s="466" t="str">
        <f t="shared" si="0"/>
        <v/>
      </c>
      <c r="B61" s="468" t="str">
        <f>IFERROR(IF(J61="","",_xludf.CONCAT($Y$2,_xludf.CONCAT(IF(LEN(ドッグキャリー!$K$2)=1,0,""),ドッグキャリー!$K$2,_xludf.CONCAT(IF(LEN(ドッグキャリー!$N$2)=1,0,""),ドッグキャリー!$N$2)))),"")</f>
        <v/>
      </c>
      <c r="C61" s="515"/>
      <c r="D61" s="515"/>
      <c r="E61" s="515"/>
      <c r="F61" s="514"/>
      <c r="G61" s="514"/>
      <c r="H61" s="514"/>
      <c r="I61" s="516" t="str">
        <f>IFERROR(IF(スキンタイト!N10=0,"",スキンタイト!E10),"")</f>
        <v/>
      </c>
      <c r="J61" s="514" t="str">
        <f>IFERROR(IF(スキンタイト!N10=0,"",スキンタイト!N10),"")</f>
        <v/>
      </c>
      <c r="K61" s="514"/>
      <c r="L61" s="514"/>
      <c r="M61" s="514"/>
      <c r="N61" s="514"/>
      <c r="O61" s="514"/>
      <c r="P61" s="514"/>
      <c r="Q61" s="514"/>
      <c r="R61" s="514"/>
      <c r="S61" s="465">
        <f t="shared" si="1"/>
        <v>60</v>
      </c>
      <c r="T61" s="514"/>
      <c r="U61" s="514"/>
      <c r="V61" s="514"/>
      <c r="W61" s="514"/>
      <c r="X61" s="514"/>
      <c r="Y61" s="514"/>
      <c r="Z61" s="514"/>
      <c r="AA61" s="466" t="e">
        <f t="shared" si="2"/>
        <v>#VALUE!</v>
      </c>
      <c r="AB61" s="514"/>
      <c r="AC61" s="514"/>
      <c r="AD61" s="514"/>
      <c r="AE61" s="514"/>
      <c r="AF61" s="514"/>
      <c r="AG61" s="514"/>
    </row>
    <row r="62" spans="1:33" ht="15.75" customHeight="1">
      <c r="A62" s="466" t="str">
        <f t="shared" si="0"/>
        <v/>
      </c>
      <c r="B62" s="468" t="str">
        <f>IFERROR(IF(J62="","",_xludf.CONCAT($Y$2,_xludf.CONCAT(IF(LEN(ドッグキャリー!$K$2)=1,0,""),ドッグキャリー!$K$2,_xludf.CONCAT(IF(LEN(ドッグキャリー!$N$2)=1,0,""),ドッグキャリー!$N$2)))),"")</f>
        <v/>
      </c>
      <c r="C62" s="515"/>
      <c r="D62" s="515"/>
      <c r="E62" s="515"/>
      <c r="F62" s="514"/>
      <c r="G62" s="514"/>
      <c r="H62" s="514"/>
      <c r="I62" s="516" t="str">
        <f>IFERROR(IF(スキンタイト!N11=0,"",スキンタイト!E11),"")</f>
        <v/>
      </c>
      <c r="J62" s="514" t="str">
        <f>IFERROR(IF(スキンタイト!N11=0,"",スキンタイト!N11),"")</f>
        <v/>
      </c>
      <c r="K62" s="514"/>
      <c r="L62" s="514"/>
      <c r="M62" s="514"/>
      <c r="N62" s="514"/>
      <c r="O62" s="514"/>
      <c r="P62" s="514"/>
      <c r="Q62" s="514"/>
      <c r="R62" s="514"/>
      <c r="S62" s="465">
        <f t="shared" si="1"/>
        <v>61</v>
      </c>
      <c r="T62" s="514"/>
      <c r="U62" s="514"/>
      <c r="V62" s="514"/>
      <c r="W62" s="514"/>
      <c r="X62" s="514"/>
      <c r="Y62" s="514"/>
      <c r="Z62" s="514"/>
      <c r="AA62" s="466" t="e">
        <f t="shared" si="2"/>
        <v>#VALUE!</v>
      </c>
      <c r="AB62" s="514"/>
      <c r="AC62" s="514"/>
      <c r="AD62" s="514"/>
      <c r="AE62" s="514"/>
      <c r="AF62" s="514"/>
      <c r="AG62" s="514"/>
    </row>
    <row r="63" spans="1:33" ht="15.75" customHeight="1">
      <c r="A63" s="466" t="str">
        <f t="shared" si="0"/>
        <v/>
      </c>
      <c r="B63" s="468" t="str">
        <f>IFERROR(IF(J63="","",_xludf.CONCAT($Y$2,_xludf.CONCAT(IF(LEN(ドッグキャリー!$K$2)=1,0,""),ドッグキャリー!$K$2,_xludf.CONCAT(IF(LEN(ドッグキャリー!$N$2)=1,0,""),ドッグキャリー!$N$2)))),"")</f>
        <v/>
      </c>
      <c r="C63" s="515"/>
      <c r="D63" s="515"/>
      <c r="E63" s="515"/>
      <c r="F63" s="514"/>
      <c r="G63" s="514"/>
      <c r="H63" s="514"/>
      <c r="I63" s="516" t="str">
        <f>IFERROR(IF(スキンタイト!N12=0,"",スキンタイト!E12),"")</f>
        <v/>
      </c>
      <c r="J63" s="514" t="str">
        <f>IFERROR(IF(スキンタイト!N12=0,"",スキンタイト!N12),"")</f>
        <v/>
      </c>
      <c r="K63" s="514"/>
      <c r="L63" s="514"/>
      <c r="M63" s="514"/>
      <c r="N63" s="514"/>
      <c r="O63" s="514"/>
      <c r="P63" s="514"/>
      <c r="Q63" s="514"/>
      <c r="R63" s="514"/>
      <c r="S63" s="465">
        <f t="shared" si="1"/>
        <v>62</v>
      </c>
      <c r="T63" s="514"/>
      <c r="U63" s="514"/>
      <c r="V63" s="514"/>
      <c r="W63" s="514"/>
      <c r="X63" s="514"/>
      <c r="Y63" s="514"/>
      <c r="Z63" s="514"/>
      <c r="AA63" s="466" t="e">
        <f t="shared" si="2"/>
        <v>#VALUE!</v>
      </c>
      <c r="AB63" s="514"/>
      <c r="AC63" s="514"/>
      <c r="AD63" s="514"/>
      <c r="AE63" s="514"/>
      <c r="AF63" s="514"/>
      <c r="AG63" s="514"/>
    </row>
    <row r="64" spans="1:33" ht="15.75" customHeight="1">
      <c r="A64" s="466" t="str">
        <f t="shared" si="0"/>
        <v/>
      </c>
      <c r="B64" s="468" t="str">
        <f>IFERROR(IF(J64="","",_xludf.CONCAT($Y$2,_xludf.CONCAT(IF(LEN(ドッグキャリー!$K$2)=1,0,""),ドッグキャリー!$K$2,_xludf.CONCAT(IF(LEN(ドッグキャリー!$N$2)=1,0,""),ドッグキャリー!$N$2)))),"")</f>
        <v/>
      </c>
      <c r="C64" s="515"/>
      <c r="D64" s="515"/>
      <c r="E64" s="515"/>
      <c r="F64" s="514"/>
      <c r="G64" s="514"/>
      <c r="H64" s="514"/>
      <c r="I64" s="516" t="str">
        <f>IFERROR(IF(スキンタイト!N13=0,"",スキンタイト!E13),"")</f>
        <v/>
      </c>
      <c r="J64" s="514" t="str">
        <f>IFERROR(IF(スキンタイト!N13=0,"",スキンタイト!N13),"")</f>
        <v/>
      </c>
      <c r="K64" s="514"/>
      <c r="L64" s="514"/>
      <c r="M64" s="514"/>
      <c r="N64" s="514"/>
      <c r="O64" s="514"/>
      <c r="P64" s="514"/>
      <c r="Q64" s="514"/>
      <c r="R64" s="514"/>
      <c r="S64" s="465">
        <f t="shared" si="1"/>
        <v>63</v>
      </c>
      <c r="T64" s="514"/>
      <c r="U64" s="514"/>
      <c r="V64" s="514"/>
      <c r="W64" s="514"/>
      <c r="X64" s="514"/>
      <c r="Y64" s="514"/>
      <c r="Z64" s="514"/>
      <c r="AA64" s="466" t="e">
        <f t="shared" si="2"/>
        <v>#VALUE!</v>
      </c>
      <c r="AB64" s="514"/>
      <c r="AC64" s="514"/>
      <c r="AD64" s="514"/>
      <c r="AE64" s="514"/>
      <c r="AF64" s="514"/>
      <c r="AG64" s="514"/>
    </row>
    <row r="65" spans="1:33" ht="15.75" customHeight="1">
      <c r="A65" s="466" t="str">
        <f t="shared" si="0"/>
        <v/>
      </c>
      <c r="B65" s="468" t="str">
        <f>IFERROR(IF(J65="","",_xludf.CONCAT($Y$2,_xludf.CONCAT(IF(LEN(ドッグキャリー!$K$2)=1,0,""),ドッグキャリー!$K$2,_xludf.CONCAT(IF(LEN(ドッグキャリー!$N$2)=1,0,""),ドッグキャリー!$N$2)))),"")</f>
        <v/>
      </c>
      <c r="C65" s="515"/>
      <c r="D65" s="515"/>
      <c r="E65" s="515"/>
      <c r="F65" s="514"/>
      <c r="G65" s="514"/>
      <c r="H65" s="514"/>
      <c r="I65" s="516" t="str">
        <f>IFERROR(IF(スキンタイト!N14=0,"",スキンタイト!E14),"")</f>
        <v/>
      </c>
      <c r="J65" s="514" t="str">
        <f>IFERROR(IF(スキンタイト!N14=0,"",スキンタイト!N14),"")</f>
        <v/>
      </c>
      <c r="K65" s="514"/>
      <c r="L65" s="514"/>
      <c r="M65" s="514"/>
      <c r="N65" s="514"/>
      <c r="O65" s="514"/>
      <c r="P65" s="514"/>
      <c r="Q65" s="514"/>
      <c r="R65" s="514"/>
      <c r="S65" s="465">
        <f t="shared" si="1"/>
        <v>64</v>
      </c>
      <c r="T65" s="514"/>
      <c r="U65" s="514"/>
      <c r="V65" s="514"/>
      <c r="W65" s="514"/>
      <c r="X65" s="514"/>
      <c r="Y65" s="514"/>
      <c r="Z65" s="514"/>
      <c r="AA65" s="466" t="e">
        <f t="shared" si="2"/>
        <v>#VALUE!</v>
      </c>
      <c r="AB65" s="514"/>
      <c r="AC65" s="514"/>
      <c r="AD65" s="514"/>
      <c r="AE65" s="514"/>
      <c r="AF65" s="514"/>
      <c r="AG65" s="514"/>
    </row>
    <row r="66" spans="1:33" ht="15.75" customHeight="1">
      <c r="A66" s="466" t="str">
        <f t="shared" si="0"/>
        <v/>
      </c>
      <c r="B66" s="468" t="str">
        <f>IFERROR(IF(J66="","",_xludf.CONCAT($Y$2,_xludf.CONCAT(IF(LEN(ドッグキャリー!$K$2)=1,0,""),ドッグキャリー!$K$2,_xludf.CONCAT(IF(LEN(ドッグキャリー!$N$2)=1,0,""),ドッグキャリー!$N$2)))),"")</f>
        <v/>
      </c>
      <c r="C66" s="515"/>
      <c r="D66" s="515"/>
      <c r="E66" s="515"/>
      <c r="F66" s="514"/>
      <c r="G66" s="514"/>
      <c r="H66" s="514"/>
      <c r="I66" s="516" t="str">
        <f>IFERROR(IF(スキンタイト!N15=0,"",スキンタイト!E15),"")</f>
        <v/>
      </c>
      <c r="J66" s="514" t="str">
        <f>IFERROR(IF(スキンタイト!N15=0,"",スキンタイト!N15),"")</f>
        <v/>
      </c>
      <c r="K66" s="514"/>
      <c r="L66" s="514"/>
      <c r="M66" s="514"/>
      <c r="N66" s="514"/>
      <c r="O66" s="514"/>
      <c r="P66" s="514"/>
      <c r="Q66" s="514"/>
      <c r="R66" s="514"/>
      <c r="S66" s="465">
        <f t="shared" si="1"/>
        <v>65</v>
      </c>
      <c r="T66" s="514"/>
      <c r="U66" s="514"/>
      <c r="V66" s="514"/>
      <c r="W66" s="514"/>
      <c r="X66" s="514"/>
      <c r="Y66" s="514"/>
      <c r="Z66" s="514"/>
      <c r="AA66" s="466" t="e">
        <f t="shared" si="2"/>
        <v>#VALUE!</v>
      </c>
      <c r="AB66" s="514"/>
      <c r="AC66" s="514"/>
      <c r="AD66" s="514"/>
      <c r="AE66" s="514"/>
      <c r="AF66" s="514"/>
      <c r="AG66" s="514"/>
    </row>
    <row r="67" spans="1:33" ht="15.75" customHeight="1">
      <c r="A67" s="466" t="str">
        <f t="shared" si="0"/>
        <v/>
      </c>
      <c r="B67" s="468" t="str">
        <f>IFERROR(IF(J67="","",_xludf.CONCAT($Y$2,_xludf.CONCAT(IF(LEN(ドッグキャリー!$K$2)=1,0,""),ドッグキャリー!$K$2,_xludf.CONCAT(IF(LEN(ドッグキャリー!$N$2)=1,0,""),ドッグキャリー!$N$2)))),"")</f>
        <v/>
      </c>
      <c r="C67" s="515"/>
      <c r="D67" s="515"/>
      <c r="E67" s="515"/>
      <c r="F67" s="514"/>
      <c r="G67" s="514"/>
      <c r="H67" s="514"/>
      <c r="I67" s="516" t="str">
        <f>IFERROR(IF(スキンタイト!N16=0,"",スキンタイト!E16),"")</f>
        <v/>
      </c>
      <c r="J67" s="514" t="str">
        <f>IFERROR(IF(スキンタイト!N16=0,"",スキンタイト!N16),"")</f>
        <v/>
      </c>
      <c r="K67" s="514"/>
      <c r="L67" s="514"/>
      <c r="M67" s="514"/>
      <c r="N67" s="514"/>
      <c r="O67" s="514"/>
      <c r="P67" s="514"/>
      <c r="Q67" s="514"/>
      <c r="R67" s="514"/>
      <c r="S67" s="465">
        <f t="shared" si="1"/>
        <v>66</v>
      </c>
      <c r="T67" s="514"/>
      <c r="U67" s="514"/>
      <c r="V67" s="514"/>
      <c r="W67" s="514"/>
      <c r="X67" s="514"/>
      <c r="Y67" s="514"/>
      <c r="Z67" s="514"/>
      <c r="AA67" s="466" t="e">
        <f t="shared" si="2"/>
        <v>#VALUE!</v>
      </c>
      <c r="AB67" s="514"/>
      <c r="AC67" s="514"/>
      <c r="AD67" s="514"/>
      <c r="AE67" s="514"/>
      <c r="AF67" s="514"/>
      <c r="AG67" s="514"/>
    </row>
    <row r="68" spans="1:33" ht="15.75" customHeight="1">
      <c r="A68" s="466" t="str">
        <f t="shared" si="0"/>
        <v/>
      </c>
      <c r="B68" s="468" t="str">
        <f>IFERROR(IF(J68="","",_xludf.CONCAT($Y$2,_xludf.CONCAT(IF(LEN(ドッグキャリー!$K$2)=1,0,""),ドッグキャリー!$K$2,_xludf.CONCAT(IF(LEN(ドッグキャリー!$N$2)=1,0,""),ドッグキャリー!$N$2)))),"")</f>
        <v/>
      </c>
      <c r="C68" s="515"/>
      <c r="D68" s="515"/>
      <c r="E68" s="515"/>
      <c r="F68" s="514"/>
      <c r="G68" s="514"/>
      <c r="H68" s="514"/>
      <c r="I68" s="516" t="str">
        <f>IFERROR(IF(スキンタイト!N17=0,"",スキンタイト!E17),"")</f>
        <v/>
      </c>
      <c r="J68" s="514" t="str">
        <f>IFERROR(IF(スキンタイト!N17=0,"",スキンタイト!N17),"")</f>
        <v/>
      </c>
      <c r="K68" s="514"/>
      <c r="L68" s="514"/>
      <c r="M68" s="514"/>
      <c r="N68" s="514"/>
      <c r="O68" s="514"/>
      <c r="P68" s="514"/>
      <c r="Q68" s="514"/>
      <c r="R68" s="514"/>
      <c r="S68" s="465">
        <f t="shared" si="1"/>
        <v>67</v>
      </c>
      <c r="T68" s="514"/>
      <c r="U68" s="514"/>
      <c r="V68" s="514"/>
      <c r="W68" s="514"/>
      <c r="X68" s="514"/>
      <c r="Y68" s="514"/>
      <c r="Z68" s="514"/>
      <c r="AA68" s="466" t="e">
        <f t="shared" si="2"/>
        <v>#VALUE!</v>
      </c>
      <c r="AB68" s="514"/>
      <c r="AC68" s="514"/>
      <c r="AD68" s="514"/>
      <c r="AE68" s="514"/>
      <c r="AF68" s="514"/>
      <c r="AG68" s="514"/>
    </row>
    <row r="69" spans="1:33" ht="15.75" customHeight="1">
      <c r="A69" s="466" t="str">
        <f t="shared" si="0"/>
        <v/>
      </c>
      <c r="B69" s="468" t="str">
        <f>IFERROR(IF(J69="","",_xludf.CONCAT($Y$2,_xludf.CONCAT(IF(LEN(ドッグキャリー!$K$2)=1,0,""),ドッグキャリー!$K$2,_xludf.CONCAT(IF(LEN(ドッグキャリー!$N$2)=1,0,""),ドッグキャリー!$N$2)))),"")</f>
        <v/>
      </c>
      <c r="C69" s="515"/>
      <c r="D69" s="515"/>
      <c r="E69" s="515"/>
      <c r="F69" s="514"/>
      <c r="G69" s="514"/>
      <c r="H69" s="514"/>
      <c r="I69" s="516" t="str">
        <f>IFERROR(IF(スキンタイト!N18=0,"",スキンタイト!E18),"")</f>
        <v/>
      </c>
      <c r="J69" s="514" t="str">
        <f>IFERROR(IF(スキンタイト!N18=0,"",スキンタイト!N18),"")</f>
        <v/>
      </c>
      <c r="K69" s="514"/>
      <c r="L69" s="514"/>
      <c r="M69" s="514"/>
      <c r="N69" s="514"/>
      <c r="O69" s="514"/>
      <c r="P69" s="514"/>
      <c r="Q69" s="514"/>
      <c r="R69" s="514"/>
      <c r="S69" s="465">
        <f t="shared" si="1"/>
        <v>68</v>
      </c>
      <c r="T69" s="514"/>
      <c r="U69" s="514"/>
      <c r="V69" s="514"/>
      <c r="W69" s="514"/>
      <c r="X69" s="514"/>
      <c r="Y69" s="514"/>
      <c r="Z69" s="514"/>
      <c r="AA69" s="466" t="e">
        <f t="shared" si="2"/>
        <v>#VALUE!</v>
      </c>
      <c r="AB69" s="514"/>
      <c r="AC69" s="514"/>
      <c r="AD69" s="514"/>
      <c r="AE69" s="514"/>
      <c r="AF69" s="514"/>
      <c r="AG69" s="514"/>
    </row>
    <row r="70" spans="1:33" ht="15.75" customHeight="1">
      <c r="A70" s="466" t="str">
        <f t="shared" si="0"/>
        <v/>
      </c>
      <c r="B70" s="468" t="str">
        <f>IFERROR(IF(J70="","",_xludf.CONCAT($Y$2,_xludf.CONCAT(IF(LEN(ドッグキャリー!$K$2)=1,0,""),ドッグキャリー!$K$2,_xludf.CONCAT(IF(LEN(ドッグキャリー!$N$2)=1,0,""),ドッグキャリー!$N$2)))),"")</f>
        <v/>
      </c>
      <c r="C70" s="515"/>
      <c r="D70" s="515"/>
      <c r="E70" s="515"/>
      <c r="F70" s="514"/>
      <c r="G70" s="514"/>
      <c r="H70" s="514"/>
      <c r="I70" s="516" t="str">
        <f>IFERROR(IF(スキンタイト!N19=0,"",スキンタイト!E19),"")</f>
        <v/>
      </c>
      <c r="J70" s="514" t="str">
        <f>IFERROR(IF(スキンタイト!N19=0,"",スキンタイト!N19),"")</f>
        <v/>
      </c>
      <c r="K70" s="514"/>
      <c r="L70" s="514"/>
      <c r="M70" s="514"/>
      <c r="N70" s="514"/>
      <c r="O70" s="514"/>
      <c r="P70" s="514"/>
      <c r="Q70" s="514"/>
      <c r="R70" s="514"/>
      <c r="S70" s="465">
        <f t="shared" si="1"/>
        <v>69</v>
      </c>
      <c r="T70" s="514"/>
      <c r="U70" s="514"/>
      <c r="V70" s="514"/>
      <c r="W70" s="514"/>
      <c r="X70" s="514"/>
      <c r="Y70" s="514"/>
      <c r="Z70" s="514"/>
      <c r="AA70" s="466" t="e">
        <f t="shared" si="2"/>
        <v>#VALUE!</v>
      </c>
      <c r="AB70" s="514"/>
      <c r="AC70" s="514"/>
      <c r="AD70" s="514"/>
      <c r="AE70" s="514"/>
      <c r="AF70" s="514"/>
      <c r="AG70" s="514"/>
    </row>
    <row r="71" spans="1:33" ht="15.75" customHeight="1">
      <c r="A71" s="466" t="str">
        <f t="shared" si="0"/>
        <v/>
      </c>
      <c r="B71" s="468" t="str">
        <f>IFERROR(IF(J71="","",_xludf.CONCAT($Y$2,_xludf.CONCAT(IF(LEN(ドッグキャリー!$K$2)=1,0,""),ドッグキャリー!$K$2,_xludf.CONCAT(IF(LEN(ドッグキャリー!$N$2)=1,0,""),ドッグキャリー!$N$2)))),"")</f>
        <v/>
      </c>
      <c r="C71" s="515"/>
      <c r="D71" s="515"/>
      <c r="E71" s="515"/>
      <c r="F71" s="514"/>
      <c r="G71" s="514"/>
      <c r="H71" s="514"/>
      <c r="I71" s="516" t="str">
        <f>IFERROR(IF(スキンタイト!N20=0,"",スキンタイト!E20),"")</f>
        <v/>
      </c>
      <c r="J71" s="514" t="str">
        <f>IFERROR(IF(スキンタイト!N20=0,"",スキンタイト!N20),"")</f>
        <v/>
      </c>
      <c r="K71" s="514"/>
      <c r="L71" s="514"/>
      <c r="M71" s="514"/>
      <c r="N71" s="514"/>
      <c r="O71" s="514"/>
      <c r="P71" s="514"/>
      <c r="Q71" s="514"/>
      <c r="R71" s="514"/>
      <c r="S71" s="465">
        <f t="shared" si="1"/>
        <v>70</v>
      </c>
      <c r="T71" s="514"/>
      <c r="U71" s="514"/>
      <c r="V71" s="514"/>
      <c r="W71" s="514"/>
      <c r="X71" s="514"/>
      <c r="Y71" s="514"/>
      <c r="Z71" s="514"/>
      <c r="AA71" s="466" t="e">
        <f t="shared" si="2"/>
        <v>#VALUE!</v>
      </c>
      <c r="AB71" s="514"/>
      <c r="AC71" s="514"/>
      <c r="AD71" s="514"/>
      <c r="AE71" s="514"/>
      <c r="AF71" s="514"/>
      <c r="AG71" s="514"/>
    </row>
    <row r="72" spans="1:33" ht="15.75" customHeight="1">
      <c r="A72" s="466" t="str">
        <f t="shared" si="0"/>
        <v/>
      </c>
      <c r="B72" s="468" t="str">
        <f>IFERROR(IF(J72="","",_xludf.CONCAT($Y$2,_xludf.CONCAT(IF(LEN(ドッグキャリー!$K$2)=1,0,""),ドッグキャリー!$K$2,_xludf.CONCAT(IF(LEN(ドッグキャリー!$N$2)=1,0,""),ドッグキャリー!$N$2)))),"")</f>
        <v/>
      </c>
      <c r="C72" s="515"/>
      <c r="D72" s="515"/>
      <c r="E72" s="515"/>
      <c r="F72" s="514"/>
      <c r="G72" s="514"/>
      <c r="H72" s="514"/>
      <c r="I72" s="516" t="str">
        <f>IFERROR(IF(スキンタイト!N21=0,"",スキンタイト!E21),"")</f>
        <v/>
      </c>
      <c r="J72" s="514" t="str">
        <f>IFERROR(IF(スキンタイト!N21=0,"",スキンタイト!N21),"")</f>
        <v/>
      </c>
      <c r="K72" s="514"/>
      <c r="L72" s="514"/>
      <c r="M72" s="514"/>
      <c r="N72" s="514"/>
      <c r="O72" s="514"/>
      <c r="P72" s="514"/>
      <c r="Q72" s="514"/>
      <c r="R72" s="514"/>
      <c r="S72" s="465">
        <f t="shared" si="1"/>
        <v>71</v>
      </c>
      <c r="T72" s="514"/>
      <c r="U72" s="514"/>
      <c r="V72" s="514"/>
      <c r="W72" s="514"/>
      <c r="X72" s="514"/>
      <c r="Y72" s="514"/>
      <c r="Z72" s="514"/>
      <c r="AA72" s="466" t="e">
        <f t="shared" si="2"/>
        <v>#VALUE!</v>
      </c>
      <c r="AB72" s="514"/>
      <c r="AC72" s="514"/>
      <c r="AD72" s="514"/>
      <c r="AE72" s="514"/>
      <c r="AF72" s="514"/>
      <c r="AG72" s="514"/>
    </row>
    <row r="73" spans="1:33" ht="15.75" customHeight="1">
      <c r="A73" s="466" t="str">
        <f t="shared" si="0"/>
        <v/>
      </c>
      <c r="B73" s="468" t="str">
        <f>IFERROR(IF(J73="","",_xludf.CONCAT($Y$2,_xludf.CONCAT(IF(LEN(ドッグキャリー!$K$2)=1,0,""),ドッグキャリー!$K$2,_xludf.CONCAT(IF(LEN(ドッグキャリー!$N$2)=1,0,""),ドッグキャリー!$N$2)))),"")</f>
        <v/>
      </c>
      <c r="C73" s="515"/>
      <c r="D73" s="515"/>
      <c r="E73" s="515"/>
      <c r="F73" s="514"/>
      <c r="G73" s="514"/>
      <c r="H73" s="514"/>
      <c r="I73" s="516" t="str">
        <f>IFERROR(IF(スキンタイト!N22=0,"",スキンタイト!E22),"")</f>
        <v/>
      </c>
      <c r="J73" s="514" t="str">
        <f>IFERROR(IF(スキンタイト!N22=0,"",スキンタイト!N22),"")</f>
        <v/>
      </c>
      <c r="K73" s="514"/>
      <c r="L73" s="514"/>
      <c r="M73" s="514"/>
      <c r="N73" s="514"/>
      <c r="O73" s="514"/>
      <c r="P73" s="514"/>
      <c r="Q73" s="514"/>
      <c r="R73" s="514"/>
      <c r="S73" s="465">
        <f t="shared" si="1"/>
        <v>72</v>
      </c>
      <c r="T73" s="514"/>
      <c r="U73" s="514"/>
      <c r="V73" s="514"/>
      <c r="W73" s="514"/>
      <c r="X73" s="514"/>
      <c r="Y73" s="514"/>
      <c r="Z73" s="514"/>
      <c r="AA73" s="466" t="e">
        <f t="shared" si="2"/>
        <v>#VALUE!</v>
      </c>
      <c r="AB73" s="514"/>
      <c r="AC73" s="514"/>
      <c r="AD73" s="514"/>
      <c r="AE73" s="514"/>
      <c r="AF73" s="514"/>
      <c r="AG73" s="514"/>
    </row>
    <row r="74" spans="1:33" ht="15.75" customHeight="1">
      <c r="A74" s="466" t="str">
        <f t="shared" si="0"/>
        <v/>
      </c>
      <c r="B74" s="468" t="str">
        <f>IFERROR(IF(J74="","",_xludf.CONCAT($Y$2,_xludf.CONCAT(IF(LEN(ドッグキャリー!$K$2)=1,0,""),ドッグキャリー!$K$2,_xludf.CONCAT(IF(LEN(ドッグキャリー!$N$2)=1,0,""),ドッグキャリー!$N$2)))),"")</f>
        <v/>
      </c>
      <c r="C74" s="515"/>
      <c r="D74" s="515"/>
      <c r="E74" s="515"/>
      <c r="F74" s="514"/>
      <c r="G74" s="514"/>
      <c r="H74" s="514"/>
      <c r="I74" s="516" t="str">
        <f>IFERROR(IF(スキンタイト!N23=0,"",スキンタイト!E23),"")</f>
        <v/>
      </c>
      <c r="J74" s="514" t="str">
        <f>IFERROR(IF(スキンタイト!N23=0,"",スキンタイト!N23),"")</f>
        <v/>
      </c>
      <c r="K74" s="514"/>
      <c r="L74" s="514"/>
      <c r="M74" s="514"/>
      <c r="N74" s="514"/>
      <c r="O74" s="514"/>
      <c r="P74" s="514"/>
      <c r="Q74" s="514"/>
      <c r="R74" s="514"/>
      <c r="S74" s="465">
        <f t="shared" si="1"/>
        <v>73</v>
      </c>
      <c r="T74" s="514"/>
      <c r="U74" s="514"/>
      <c r="V74" s="514"/>
      <c r="W74" s="514"/>
      <c r="X74" s="514"/>
      <c r="Y74" s="514"/>
      <c r="Z74" s="514"/>
      <c r="AA74" s="466" t="e">
        <f t="shared" si="2"/>
        <v>#VALUE!</v>
      </c>
      <c r="AB74" s="514"/>
      <c r="AC74" s="514"/>
      <c r="AD74" s="514"/>
      <c r="AE74" s="514"/>
      <c r="AF74" s="514"/>
      <c r="AG74" s="514"/>
    </row>
    <row r="75" spans="1:33" ht="15.75" customHeight="1">
      <c r="A75" s="466" t="str">
        <f t="shared" si="0"/>
        <v/>
      </c>
      <c r="B75" s="468" t="str">
        <f>IFERROR(IF(J75="","",_xludf.CONCAT($Y$2,_xludf.CONCAT(IF(LEN(ドッグキャリー!$K$2)=1,0,""),ドッグキャリー!$K$2,_xludf.CONCAT(IF(LEN(ドッグキャリー!$N$2)=1,0,""),ドッグキャリー!$N$2)))),"")</f>
        <v/>
      </c>
      <c r="C75" s="515"/>
      <c r="D75" s="515"/>
      <c r="E75" s="515"/>
      <c r="F75" s="514"/>
      <c r="G75" s="514"/>
      <c r="H75" s="514"/>
      <c r="I75" s="516" t="str">
        <f>IFERROR(IF(スキンタイト!N24=0,"",スキンタイト!E24),"")</f>
        <v/>
      </c>
      <c r="J75" s="514" t="str">
        <f>IFERROR(IF(スキンタイト!N24=0,"",スキンタイト!N24),"")</f>
        <v/>
      </c>
      <c r="K75" s="514"/>
      <c r="L75" s="514"/>
      <c r="M75" s="514"/>
      <c r="N75" s="514"/>
      <c r="O75" s="514"/>
      <c r="P75" s="514"/>
      <c r="Q75" s="514"/>
      <c r="R75" s="514"/>
      <c r="S75" s="465">
        <f t="shared" si="1"/>
        <v>74</v>
      </c>
      <c r="T75" s="514"/>
      <c r="U75" s="514"/>
      <c r="V75" s="514"/>
      <c r="W75" s="514"/>
      <c r="X75" s="514"/>
      <c r="Y75" s="514"/>
      <c r="Z75" s="514"/>
      <c r="AA75" s="466" t="e">
        <f t="shared" si="2"/>
        <v>#VALUE!</v>
      </c>
      <c r="AB75" s="514"/>
      <c r="AC75" s="514"/>
      <c r="AD75" s="514"/>
      <c r="AE75" s="514"/>
      <c r="AF75" s="514"/>
      <c r="AG75" s="514"/>
    </row>
    <row r="76" spans="1:33" ht="15.75" customHeight="1">
      <c r="A76" s="466" t="str">
        <f t="shared" si="0"/>
        <v/>
      </c>
      <c r="B76" s="468" t="str">
        <f>IFERROR(IF(J76="","",_xludf.CONCAT($Y$2,_xludf.CONCAT(IF(LEN(ドッグキャリー!$K$2)=1,0,""),ドッグキャリー!$K$2,_xludf.CONCAT(IF(LEN(ドッグキャリー!$N$2)=1,0,""),ドッグキャリー!$N$2)))),"")</f>
        <v/>
      </c>
      <c r="C76" s="515"/>
      <c r="D76" s="515"/>
      <c r="E76" s="515"/>
      <c r="F76" s="514"/>
      <c r="G76" s="514"/>
      <c r="H76" s="514"/>
      <c r="I76" s="516" t="str">
        <f>IFERROR(IF(スキンタイト!N25=0,"",スキンタイト!E25),"")</f>
        <v/>
      </c>
      <c r="J76" s="514" t="str">
        <f>IFERROR(IF(スキンタイト!N25=0,"",スキンタイト!N25),"")</f>
        <v/>
      </c>
      <c r="K76" s="514"/>
      <c r="L76" s="514"/>
      <c r="M76" s="514"/>
      <c r="N76" s="514"/>
      <c r="O76" s="514"/>
      <c r="P76" s="514"/>
      <c r="Q76" s="514"/>
      <c r="R76" s="514"/>
      <c r="S76" s="465">
        <f t="shared" si="1"/>
        <v>75</v>
      </c>
      <c r="T76" s="514"/>
      <c r="U76" s="514"/>
      <c r="V76" s="514"/>
      <c r="W76" s="514"/>
      <c r="X76" s="514"/>
      <c r="Y76" s="514"/>
      <c r="Z76" s="514"/>
      <c r="AA76" s="466" t="e">
        <f t="shared" si="2"/>
        <v>#VALUE!</v>
      </c>
      <c r="AB76" s="514"/>
      <c r="AC76" s="514"/>
      <c r="AD76" s="514"/>
      <c r="AE76" s="514"/>
      <c r="AF76" s="514"/>
      <c r="AG76" s="514"/>
    </row>
    <row r="77" spans="1:33" ht="15.75" customHeight="1">
      <c r="A77" s="466" t="str">
        <f t="shared" si="0"/>
        <v/>
      </c>
      <c r="B77" s="468" t="str">
        <f>IFERROR(IF(J77="","",_xludf.CONCAT($Y$2,_xludf.CONCAT(IF(LEN(ドッグキャリー!$K$2)=1,0,""),ドッグキャリー!$K$2,_xludf.CONCAT(IF(LEN(ドッグキャリー!$N$2)=1,0,""),ドッグキャリー!$N$2)))),"")</f>
        <v/>
      </c>
      <c r="C77" s="515"/>
      <c r="D77" s="515"/>
      <c r="E77" s="515"/>
      <c r="F77" s="514"/>
      <c r="G77" s="514"/>
      <c r="H77" s="514"/>
      <c r="I77" s="516" t="str">
        <f>IFERROR(IF(スキンタイト!N26=0,"",スキンタイト!E26),"")</f>
        <v/>
      </c>
      <c r="J77" s="514" t="str">
        <f>IFERROR(IF(スキンタイト!N26=0,"",スキンタイト!N26),"")</f>
        <v/>
      </c>
      <c r="K77" s="514"/>
      <c r="L77" s="514"/>
      <c r="M77" s="514"/>
      <c r="N77" s="514"/>
      <c r="O77" s="514"/>
      <c r="P77" s="514"/>
      <c r="Q77" s="514"/>
      <c r="R77" s="514"/>
      <c r="S77" s="465">
        <f t="shared" si="1"/>
        <v>76</v>
      </c>
      <c r="T77" s="514"/>
      <c r="U77" s="514"/>
      <c r="V77" s="514"/>
      <c r="W77" s="514"/>
      <c r="X77" s="514"/>
      <c r="Y77" s="514"/>
      <c r="Z77" s="514"/>
      <c r="AA77" s="466" t="e">
        <f t="shared" si="2"/>
        <v>#VALUE!</v>
      </c>
      <c r="AB77" s="514"/>
      <c r="AC77" s="514"/>
      <c r="AD77" s="514"/>
      <c r="AE77" s="514"/>
      <c r="AF77" s="514"/>
      <c r="AG77" s="514"/>
    </row>
    <row r="78" spans="1:33" ht="15.75" customHeight="1">
      <c r="A78" s="466" t="str">
        <f t="shared" si="0"/>
        <v/>
      </c>
      <c r="B78" s="468" t="str">
        <f>IFERROR(IF(J78="","",_xludf.CONCAT($Y$2,_xludf.CONCAT(IF(LEN(ドッグキャリー!$K$2)=1,0,""),ドッグキャリー!$K$2,_xludf.CONCAT(IF(LEN(ドッグキャリー!$N$2)=1,0,""),ドッグキャリー!$N$2)))),"")</f>
        <v/>
      </c>
      <c r="C78" s="515"/>
      <c r="D78" s="515"/>
      <c r="E78" s="515"/>
      <c r="F78" s="514"/>
      <c r="G78" s="514"/>
      <c r="H78" s="514"/>
      <c r="I78" s="516" t="str">
        <f>IFERROR(IF(スキンタイト!N27=0,"",スキンタイト!E27),"")</f>
        <v/>
      </c>
      <c r="J78" s="514" t="str">
        <f>IFERROR(IF(スキンタイト!N27=0,"",スキンタイト!N27),"")</f>
        <v/>
      </c>
      <c r="K78" s="514"/>
      <c r="L78" s="514"/>
      <c r="M78" s="514"/>
      <c r="N78" s="514"/>
      <c r="O78" s="514"/>
      <c r="P78" s="514"/>
      <c r="Q78" s="514"/>
      <c r="R78" s="514"/>
      <c r="S78" s="465">
        <f t="shared" si="1"/>
        <v>77</v>
      </c>
      <c r="T78" s="514"/>
      <c r="U78" s="514"/>
      <c r="V78" s="514"/>
      <c r="W78" s="514"/>
      <c r="X78" s="514"/>
      <c r="Y78" s="514"/>
      <c r="Z78" s="514"/>
      <c r="AA78" s="466" t="e">
        <f t="shared" si="2"/>
        <v>#VALUE!</v>
      </c>
      <c r="AB78" s="514"/>
      <c r="AC78" s="514"/>
      <c r="AD78" s="514"/>
      <c r="AE78" s="514"/>
      <c r="AF78" s="514"/>
      <c r="AG78" s="514"/>
    </row>
    <row r="79" spans="1:33" ht="15.75" customHeight="1">
      <c r="A79" s="466" t="str">
        <f t="shared" si="0"/>
        <v/>
      </c>
      <c r="B79" s="468" t="str">
        <f>IFERROR(IF(J79="","",_xludf.CONCAT($Y$2,_xludf.CONCAT(IF(LEN(ドッグキャリー!$K$2)=1,0,""),ドッグキャリー!$K$2,_xludf.CONCAT(IF(LEN(ドッグキャリー!$N$2)=1,0,""),ドッグキャリー!$N$2)))),"")</f>
        <v/>
      </c>
      <c r="C79" s="515"/>
      <c r="D79" s="515"/>
      <c r="E79" s="515"/>
      <c r="F79" s="514"/>
      <c r="G79" s="514"/>
      <c r="H79" s="514"/>
      <c r="I79" s="516" t="str">
        <f>IFERROR(IF(スキンタイト!N28=0,"",スキンタイト!E28),"")</f>
        <v/>
      </c>
      <c r="J79" s="514" t="str">
        <f>IFERROR(IF(スキンタイト!N28=0,"",スキンタイト!N28),"")</f>
        <v/>
      </c>
      <c r="K79" s="514"/>
      <c r="L79" s="514"/>
      <c r="M79" s="514"/>
      <c r="N79" s="514"/>
      <c r="O79" s="514"/>
      <c r="P79" s="514"/>
      <c r="Q79" s="514"/>
      <c r="R79" s="514"/>
      <c r="S79" s="465">
        <f t="shared" si="1"/>
        <v>78</v>
      </c>
      <c r="T79" s="514"/>
      <c r="U79" s="514"/>
      <c r="V79" s="514"/>
      <c r="W79" s="514"/>
      <c r="X79" s="514"/>
      <c r="Y79" s="514"/>
      <c r="Z79" s="514"/>
      <c r="AA79" s="466" t="e">
        <f t="shared" si="2"/>
        <v>#VALUE!</v>
      </c>
      <c r="AB79" s="514"/>
      <c r="AC79" s="514"/>
      <c r="AD79" s="514"/>
      <c r="AE79" s="514"/>
      <c r="AF79" s="514"/>
      <c r="AG79" s="514"/>
    </row>
    <row r="80" spans="1:33" ht="15.75" customHeight="1">
      <c r="A80" s="466" t="str">
        <f t="shared" si="0"/>
        <v/>
      </c>
      <c r="B80" s="468" t="str">
        <f>IFERROR(IF(J80="","",_xludf.CONCAT($Y$2,_xludf.CONCAT(IF(LEN(ドッグキャリー!$K$2)=1,0,""),ドッグキャリー!$K$2,_xludf.CONCAT(IF(LEN(ドッグキャリー!$N$2)=1,0,""),ドッグキャリー!$N$2)))),"")</f>
        <v/>
      </c>
      <c r="C80" s="515"/>
      <c r="D80" s="515"/>
      <c r="E80" s="515"/>
      <c r="F80" s="514"/>
      <c r="G80" s="514"/>
      <c r="H80" s="514"/>
      <c r="I80" s="516" t="str">
        <f>IFERROR(IF(スキンタイト!N29=0,"",スキンタイト!E29),"")</f>
        <v/>
      </c>
      <c r="J80" s="514" t="str">
        <f>IFERROR(IF(スキンタイト!N29=0,"",スキンタイト!N29),"")</f>
        <v/>
      </c>
      <c r="K80" s="514"/>
      <c r="L80" s="514"/>
      <c r="M80" s="514"/>
      <c r="N80" s="514"/>
      <c r="O80" s="514"/>
      <c r="P80" s="514"/>
      <c r="Q80" s="514"/>
      <c r="R80" s="514"/>
      <c r="S80" s="465">
        <f t="shared" si="1"/>
        <v>79</v>
      </c>
      <c r="T80" s="514"/>
      <c r="U80" s="514"/>
      <c r="V80" s="514"/>
      <c r="W80" s="514"/>
      <c r="X80" s="514"/>
      <c r="Y80" s="514"/>
      <c r="Z80" s="514"/>
      <c r="AA80" s="466" t="e">
        <f t="shared" si="2"/>
        <v>#VALUE!</v>
      </c>
      <c r="AB80" s="514"/>
      <c r="AC80" s="514"/>
      <c r="AD80" s="514"/>
      <c r="AE80" s="514"/>
      <c r="AF80" s="514"/>
      <c r="AG80" s="514"/>
    </row>
    <row r="81" spans="1:33" ht="15.75" customHeight="1">
      <c r="A81" s="466" t="str">
        <f t="shared" si="0"/>
        <v/>
      </c>
      <c r="B81" s="468" t="str">
        <f>IFERROR(IF(J81="","",_xludf.CONCAT($Y$2,_xludf.CONCAT(IF(LEN(ドッグキャリー!$K$2)=1,0,""),ドッグキャリー!$K$2,_xludf.CONCAT(IF(LEN(ドッグキャリー!$N$2)=1,0,""),ドッグキャリー!$N$2)))),"")</f>
        <v/>
      </c>
      <c r="C81" s="515"/>
      <c r="D81" s="515"/>
      <c r="E81" s="515"/>
      <c r="F81" s="514"/>
      <c r="G81" s="514"/>
      <c r="H81" s="514"/>
      <c r="I81" s="516" t="str">
        <f>IFERROR(IF(スキンタイト!N30=0,"",スキンタイト!E30),"")</f>
        <v/>
      </c>
      <c r="J81" s="514" t="str">
        <f>IFERROR(IF(スキンタイト!N30=0,"",スキンタイト!N30),"")</f>
        <v/>
      </c>
      <c r="K81" s="514"/>
      <c r="L81" s="514"/>
      <c r="M81" s="514"/>
      <c r="N81" s="514"/>
      <c r="O81" s="514"/>
      <c r="P81" s="514"/>
      <c r="Q81" s="514"/>
      <c r="R81" s="514"/>
      <c r="S81" s="465">
        <f t="shared" si="1"/>
        <v>80</v>
      </c>
      <c r="T81" s="514"/>
      <c r="U81" s="514"/>
      <c r="V81" s="514"/>
      <c r="W81" s="514"/>
      <c r="X81" s="514"/>
      <c r="Y81" s="514"/>
      <c r="Z81" s="514"/>
      <c r="AA81" s="466" t="e">
        <f t="shared" si="2"/>
        <v>#VALUE!</v>
      </c>
      <c r="AB81" s="514"/>
      <c r="AC81" s="514"/>
      <c r="AD81" s="514"/>
      <c r="AE81" s="514"/>
      <c r="AF81" s="514"/>
      <c r="AG81" s="514"/>
    </row>
    <row r="82" spans="1:33" ht="15.75" customHeight="1">
      <c r="A82" s="466" t="str">
        <f t="shared" si="0"/>
        <v/>
      </c>
      <c r="B82" s="468" t="str">
        <f>IFERROR(IF(J82="","",_xludf.CONCAT($Y$2,_xludf.CONCAT(IF(LEN(ドッグキャリー!$K$2)=1,0,""),ドッグキャリー!$K$2,_xludf.CONCAT(IF(LEN(ドッグキャリー!$N$2)=1,0,""),ドッグキャリー!$N$2)))),"")</f>
        <v/>
      </c>
      <c r="C82" s="515"/>
      <c r="D82" s="515"/>
      <c r="E82" s="515"/>
      <c r="F82" s="514"/>
      <c r="G82" s="514"/>
      <c r="H82" s="514"/>
      <c r="I82" s="516" t="str">
        <f>IFERROR(IF(スキンタイト!N31=0,"",スキンタイト!E31),"")</f>
        <v/>
      </c>
      <c r="J82" s="514" t="str">
        <f>IFERROR(IF(スキンタイト!N31=0,"",スキンタイト!N31),"")</f>
        <v/>
      </c>
      <c r="K82" s="514"/>
      <c r="L82" s="514"/>
      <c r="M82" s="514"/>
      <c r="N82" s="514"/>
      <c r="O82" s="514"/>
      <c r="P82" s="514"/>
      <c r="Q82" s="514"/>
      <c r="R82" s="514"/>
      <c r="S82" s="465">
        <f t="shared" si="1"/>
        <v>81</v>
      </c>
      <c r="T82" s="514"/>
      <c r="U82" s="514"/>
      <c r="V82" s="514"/>
      <c r="W82" s="514"/>
      <c r="X82" s="514"/>
      <c r="Y82" s="514"/>
      <c r="Z82" s="514"/>
      <c r="AA82" s="466" t="e">
        <f t="shared" si="2"/>
        <v>#VALUE!</v>
      </c>
      <c r="AB82" s="514"/>
      <c r="AC82" s="514"/>
      <c r="AD82" s="514"/>
      <c r="AE82" s="514"/>
      <c r="AF82" s="514"/>
      <c r="AG82" s="514"/>
    </row>
    <row r="83" spans="1:33" ht="15.75" customHeight="1">
      <c r="A83" s="466" t="str">
        <f t="shared" si="0"/>
        <v/>
      </c>
      <c r="B83" s="468" t="str">
        <f>IFERROR(IF(J83="","",_xludf.CONCAT($Y$2,_xludf.CONCAT(IF(LEN(ドッグキャリー!$K$2)=1,0,""),ドッグキャリー!$K$2,_xludf.CONCAT(IF(LEN(ドッグキャリー!$N$2)=1,0,""),ドッグキャリー!$N$2)))),"")</f>
        <v/>
      </c>
      <c r="C83" s="515"/>
      <c r="D83" s="515"/>
      <c r="E83" s="515"/>
      <c r="F83" s="514"/>
      <c r="G83" s="514"/>
      <c r="H83" s="514"/>
      <c r="I83" s="516" t="str">
        <f>IFERROR(IF(スキンタイト!N32=0,"",スキンタイト!E32),"")</f>
        <v/>
      </c>
      <c r="J83" s="514" t="str">
        <f>IFERROR(IF(スキンタイト!N32=0,"",スキンタイト!N32),"")</f>
        <v/>
      </c>
      <c r="K83" s="514"/>
      <c r="L83" s="514"/>
      <c r="M83" s="514"/>
      <c r="N83" s="514"/>
      <c r="O83" s="514"/>
      <c r="P83" s="514"/>
      <c r="Q83" s="514"/>
      <c r="R83" s="514"/>
      <c r="S83" s="465">
        <f t="shared" si="1"/>
        <v>82</v>
      </c>
      <c r="T83" s="514"/>
      <c r="U83" s="514"/>
      <c r="V83" s="514"/>
      <c r="W83" s="514"/>
      <c r="X83" s="514"/>
      <c r="Y83" s="514"/>
      <c r="Z83" s="514"/>
      <c r="AA83" s="466" t="e">
        <f t="shared" si="2"/>
        <v>#VALUE!</v>
      </c>
      <c r="AB83" s="514"/>
      <c r="AC83" s="514"/>
      <c r="AD83" s="514"/>
      <c r="AE83" s="514"/>
      <c r="AF83" s="514"/>
      <c r="AG83" s="514"/>
    </row>
    <row r="84" spans="1:33" ht="15.75" customHeight="1">
      <c r="A84" s="466" t="str">
        <f t="shared" si="0"/>
        <v/>
      </c>
      <c r="B84" s="468" t="str">
        <f>IFERROR(IF(J84="","",_xludf.CONCAT($Y$2,_xludf.CONCAT(IF(LEN(ドッグキャリー!$K$2)=1,0,""),ドッグキャリー!$K$2,_xludf.CONCAT(IF(LEN(ドッグキャリー!$N$2)=1,0,""),ドッグキャリー!$N$2)))),"")</f>
        <v/>
      </c>
      <c r="C84" s="515"/>
      <c r="D84" s="515"/>
      <c r="E84" s="515"/>
      <c r="F84" s="514"/>
      <c r="G84" s="514"/>
      <c r="H84" s="514"/>
      <c r="I84" s="516" t="str">
        <f>IFERROR(IF(スキンタイト!N33=0,"",スキンタイト!E33),"")</f>
        <v/>
      </c>
      <c r="J84" s="514" t="str">
        <f>IFERROR(IF(スキンタイト!N33=0,"",スキンタイト!N33),"")</f>
        <v/>
      </c>
      <c r="K84" s="514"/>
      <c r="L84" s="514"/>
      <c r="M84" s="514"/>
      <c r="N84" s="514"/>
      <c r="O84" s="514"/>
      <c r="P84" s="514"/>
      <c r="Q84" s="514"/>
      <c r="R84" s="514"/>
      <c r="S84" s="465">
        <f t="shared" si="1"/>
        <v>83</v>
      </c>
      <c r="T84" s="514"/>
      <c r="U84" s="514"/>
      <c r="V84" s="514"/>
      <c r="W84" s="514"/>
      <c r="X84" s="514"/>
      <c r="Y84" s="514"/>
      <c r="Z84" s="514"/>
      <c r="AA84" s="466" t="e">
        <f t="shared" si="2"/>
        <v>#VALUE!</v>
      </c>
      <c r="AB84" s="514"/>
      <c r="AC84" s="514"/>
      <c r="AD84" s="514"/>
      <c r="AE84" s="514"/>
      <c r="AF84" s="514"/>
      <c r="AG84" s="514"/>
    </row>
    <row r="85" spans="1:33" ht="15.75" customHeight="1">
      <c r="A85" s="466" t="str">
        <f t="shared" si="0"/>
        <v/>
      </c>
      <c r="B85" s="468" t="str">
        <f>IFERROR(IF(J85="","",_xludf.CONCAT($Y$2,_xludf.CONCAT(IF(LEN(ドッグキャリー!$K$2)=1,0,""),ドッグキャリー!$K$2,_xludf.CONCAT(IF(LEN(ドッグキャリー!$N$2)=1,0,""),ドッグキャリー!$N$2)))),"")</f>
        <v/>
      </c>
      <c r="C85" s="515"/>
      <c r="D85" s="515"/>
      <c r="E85" s="515"/>
      <c r="F85" s="514"/>
      <c r="G85" s="514"/>
      <c r="H85" s="514"/>
      <c r="I85" s="516" t="str">
        <f>IFERROR(IF(スキンタイト!N34=0,"",スキンタイト!E34),"")</f>
        <v/>
      </c>
      <c r="J85" s="514" t="str">
        <f>IFERROR(IF(スキンタイト!N34=0,"",スキンタイト!N34),"")</f>
        <v/>
      </c>
      <c r="K85" s="514"/>
      <c r="L85" s="514"/>
      <c r="M85" s="514"/>
      <c r="N85" s="514"/>
      <c r="O85" s="514"/>
      <c r="P85" s="514"/>
      <c r="Q85" s="514"/>
      <c r="R85" s="514"/>
      <c r="S85" s="465">
        <f t="shared" si="1"/>
        <v>84</v>
      </c>
      <c r="T85" s="514"/>
      <c r="U85" s="514"/>
      <c r="V85" s="514"/>
      <c r="W85" s="514"/>
      <c r="X85" s="514"/>
      <c r="Y85" s="514"/>
      <c r="Z85" s="514"/>
      <c r="AA85" s="466" t="e">
        <f t="shared" si="2"/>
        <v>#VALUE!</v>
      </c>
      <c r="AB85" s="514"/>
      <c r="AC85" s="514"/>
      <c r="AD85" s="514"/>
      <c r="AE85" s="514"/>
      <c r="AF85" s="514"/>
      <c r="AG85" s="514"/>
    </row>
    <row r="86" spans="1:33" ht="15.75" customHeight="1">
      <c r="A86" s="466" t="str">
        <f t="shared" si="0"/>
        <v/>
      </c>
      <c r="B86" s="468" t="str">
        <f>IFERROR(IF(J86="","",_xludf.CONCAT($Y$2,_xludf.CONCAT(IF(LEN(ドッグキャリー!$K$2)=1,0,""),ドッグキャリー!$K$2,_xludf.CONCAT(IF(LEN(ドッグキャリー!$N$2)=1,0,""),ドッグキャリー!$N$2)))),"")</f>
        <v/>
      </c>
      <c r="C86" s="515"/>
      <c r="D86" s="515"/>
      <c r="E86" s="515"/>
      <c r="F86" s="514"/>
      <c r="G86" s="514"/>
      <c r="H86" s="514"/>
      <c r="I86" s="516" t="str">
        <f>IFERROR(IF(スキンタイト!N35=0,"",スキンタイト!E35),"")</f>
        <v/>
      </c>
      <c r="J86" s="514" t="str">
        <f>IFERROR(IF(スキンタイト!N35=0,"",スキンタイト!N35),"")</f>
        <v/>
      </c>
      <c r="K86" s="514"/>
      <c r="L86" s="514"/>
      <c r="M86" s="514"/>
      <c r="N86" s="514"/>
      <c r="O86" s="514"/>
      <c r="P86" s="514"/>
      <c r="Q86" s="514"/>
      <c r="R86" s="514"/>
      <c r="S86" s="465">
        <f t="shared" si="1"/>
        <v>85</v>
      </c>
      <c r="T86" s="514"/>
      <c r="U86" s="514"/>
      <c r="V86" s="514"/>
      <c r="W86" s="514"/>
      <c r="X86" s="514"/>
      <c r="Y86" s="514"/>
      <c r="Z86" s="514"/>
      <c r="AA86" s="466" t="e">
        <f t="shared" si="2"/>
        <v>#VALUE!</v>
      </c>
      <c r="AB86" s="514"/>
      <c r="AC86" s="514"/>
      <c r="AD86" s="514"/>
      <c r="AE86" s="514"/>
      <c r="AF86" s="514"/>
      <c r="AG86" s="514"/>
    </row>
    <row r="87" spans="1:33" ht="15.75" customHeight="1">
      <c r="A87" s="466" t="str">
        <f t="shared" si="0"/>
        <v/>
      </c>
      <c r="B87" s="468" t="str">
        <f>IFERROR(IF(J87="","",_xludf.CONCAT($Y$2,_xludf.CONCAT(IF(LEN(ドッグキャリー!$K$2)=1,0,""),ドッグキャリー!$K$2,_xludf.CONCAT(IF(LEN(ドッグキャリー!$N$2)=1,0,""),ドッグキャリー!$N$2)))),"")</f>
        <v/>
      </c>
      <c r="C87" s="515"/>
      <c r="D87" s="515"/>
      <c r="E87" s="515"/>
      <c r="F87" s="514"/>
      <c r="G87" s="514"/>
      <c r="H87" s="514"/>
      <c r="I87" s="516" t="str">
        <f>IFERROR(IF(スキンタイト!N36=0,"",スキンタイト!E36),"")</f>
        <v/>
      </c>
      <c r="J87" s="514" t="str">
        <f>IFERROR(IF(スキンタイト!N36=0,"",スキンタイト!N36),"")</f>
        <v/>
      </c>
      <c r="K87" s="514"/>
      <c r="L87" s="514"/>
      <c r="M87" s="514"/>
      <c r="N87" s="514"/>
      <c r="O87" s="514"/>
      <c r="P87" s="514"/>
      <c r="Q87" s="514"/>
      <c r="R87" s="514"/>
      <c r="S87" s="465">
        <f t="shared" si="1"/>
        <v>86</v>
      </c>
      <c r="T87" s="514"/>
      <c r="U87" s="514"/>
      <c r="V87" s="514"/>
      <c r="W87" s="514"/>
      <c r="X87" s="514"/>
      <c r="Y87" s="514"/>
      <c r="Z87" s="514"/>
      <c r="AA87" s="466" t="e">
        <f t="shared" si="2"/>
        <v>#VALUE!</v>
      </c>
      <c r="AB87" s="514"/>
      <c r="AC87" s="514"/>
      <c r="AD87" s="514"/>
      <c r="AE87" s="514"/>
      <c r="AF87" s="514"/>
      <c r="AG87" s="514"/>
    </row>
    <row r="88" spans="1:33" ht="15.75" customHeight="1">
      <c r="A88" s="466" t="str">
        <f t="shared" si="0"/>
        <v/>
      </c>
      <c r="B88" s="468" t="str">
        <f>IFERROR(IF(J88="","",_xludf.CONCAT($Y$2,_xludf.CONCAT(IF(LEN(ドッグキャリー!$K$2)=1,0,""),ドッグキャリー!$K$2,_xludf.CONCAT(IF(LEN(ドッグキャリー!$N$2)=1,0,""),ドッグキャリー!$N$2)))),"")</f>
        <v/>
      </c>
      <c r="C88" s="515"/>
      <c r="D88" s="515"/>
      <c r="E88" s="515"/>
      <c r="F88" s="514"/>
      <c r="G88" s="514"/>
      <c r="H88" s="514"/>
      <c r="I88" s="516" t="str">
        <f>IFERROR(IF(スキンタイト!N37=0,"",スキンタイト!E37),"")</f>
        <v/>
      </c>
      <c r="J88" s="514" t="str">
        <f>IFERROR(IF(スキンタイト!N37=0,"",スキンタイト!N37),"")</f>
        <v/>
      </c>
      <c r="K88" s="514"/>
      <c r="L88" s="514"/>
      <c r="M88" s="514"/>
      <c r="N88" s="514"/>
      <c r="O88" s="514"/>
      <c r="P88" s="514"/>
      <c r="Q88" s="514"/>
      <c r="R88" s="514"/>
      <c r="S88" s="465">
        <f t="shared" si="1"/>
        <v>87</v>
      </c>
      <c r="T88" s="514"/>
      <c r="U88" s="514"/>
      <c r="V88" s="514"/>
      <c r="W88" s="514"/>
      <c r="X88" s="514"/>
      <c r="Y88" s="514"/>
      <c r="Z88" s="514"/>
      <c r="AA88" s="466" t="e">
        <f t="shared" si="2"/>
        <v>#VALUE!</v>
      </c>
      <c r="AB88" s="514"/>
      <c r="AC88" s="514"/>
      <c r="AD88" s="514"/>
      <c r="AE88" s="514"/>
      <c r="AF88" s="514"/>
      <c r="AG88" s="514"/>
    </row>
    <row r="89" spans="1:33" ht="15.75" customHeight="1">
      <c r="A89" s="466" t="str">
        <f t="shared" si="0"/>
        <v/>
      </c>
      <c r="B89" s="468" t="str">
        <f>IFERROR(IF(J89="","",_xludf.CONCAT($Y$2,_xludf.CONCAT(IF(LEN(ドッグキャリー!$K$2)=1,0,""),ドッグキャリー!$K$2,_xludf.CONCAT(IF(LEN(ドッグキャリー!$N$2)=1,0,""),ドッグキャリー!$N$2)))),"")</f>
        <v/>
      </c>
      <c r="C89" s="515"/>
      <c r="D89" s="515"/>
      <c r="E89" s="515"/>
      <c r="F89" s="514"/>
      <c r="G89" s="514"/>
      <c r="H89" s="514"/>
      <c r="I89" s="516" t="str">
        <f>IFERROR(IF(スキンタイト!N38=0,"",スキンタイト!E38),"")</f>
        <v/>
      </c>
      <c r="J89" s="514" t="str">
        <f>IFERROR(IF(スキンタイト!N38=0,"",スキンタイト!N38),"")</f>
        <v/>
      </c>
      <c r="K89" s="514"/>
      <c r="L89" s="514"/>
      <c r="M89" s="514"/>
      <c r="N89" s="514"/>
      <c r="O89" s="514"/>
      <c r="P89" s="514"/>
      <c r="Q89" s="514"/>
      <c r="R89" s="514"/>
      <c r="S89" s="465">
        <f t="shared" si="1"/>
        <v>88</v>
      </c>
      <c r="T89" s="514"/>
      <c r="U89" s="514"/>
      <c r="V89" s="514"/>
      <c r="W89" s="514"/>
      <c r="X89" s="514"/>
      <c r="Y89" s="514"/>
      <c r="Z89" s="514"/>
      <c r="AA89" s="466" t="e">
        <f t="shared" si="2"/>
        <v>#VALUE!</v>
      </c>
      <c r="AB89" s="514"/>
      <c r="AC89" s="514"/>
      <c r="AD89" s="514"/>
      <c r="AE89" s="514"/>
      <c r="AF89" s="514"/>
      <c r="AG89" s="514"/>
    </row>
    <row r="90" spans="1:33" ht="15.75" customHeight="1">
      <c r="A90" s="466" t="str">
        <f t="shared" si="0"/>
        <v/>
      </c>
      <c r="B90" s="468" t="str">
        <f>IFERROR(IF(J90="","",_xludf.CONCAT($Y$2,_xludf.CONCAT(IF(LEN(ドッグキャリー!$K$2)=1,0,""),ドッグキャリー!$K$2,_xludf.CONCAT(IF(LEN(ドッグキャリー!$N$2)=1,0,""),ドッグキャリー!$N$2)))),"")</f>
        <v/>
      </c>
      <c r="C90" s="515"/>
      <c r="D90" s="515"/>
      <c r="E90" s="515"/>
      <c r="F90" s="514"/>
      <c r="G90" s="514"/>
      <c r="H90" s="514"/>
      <c r="I90" s="516" t="str">
        <f>IFERROR(IF(スキンタイト!N39=0,"",スキンタイト!E39),"")</f>
        <v/>
      </c>
      <c r="J90" s="514" t="str">
        <f>IFERROR(IF(スキンタイト!N39=0,"",スキンタイト!N39),"")</f>
        <v/>
      </c>
      <c r="K90" s="514"/>
      <c r="L90" s="514"/>
      <c r="M90" s="514"/>
      <c r="N90" s="514"/>
      <c r="O90" s="514"/>
      <c r="P90" s="514"/>
      <c r="Q90" s="514"/>
      <c r="R90" s="514"/>
      <c r="S90" s="465">
        <f t="shared" si="1"/>
        <v>89</v>
      </c>
      <c r="T90" s="514"/>
      <c r="U90" s="514"/>
      <c r="V90" s="514"/>
      <c r="W90" s="514"/>
      <c r="X90" s="514"/>
      <c r="Y90" s="514"/>
      <c r="Z90" s="514"/>
      <c r="AA90" s="466" t="e">
        <f t="shared" si="2"/>
        <v>#VALUE!</v>
      </c>
      <c r="AB90" s="514"/>
      <c r="AC90" s="514"/>
      <c r="AD90" s="514"/>
      <c r="AE90" s="514"/>
      <c r="AF90" s="514"/>
      <c r="AG90" s="514"/>
    </row>
    <row r="91" spans="1:33" ht="15.75" customHeight="1">
      <c r="A91" s="466" t="str">
        <f t="shared" si="0"/>
        <v/>
      </c>
      <c r="B91" s="468" t="str">
        <f>IFERROR(IF(J91="","",_xludf.CONCAT($Y$2,_xludf.CONCAT(IF(LEN(ドッグキャリー!$K$2)=1,0,""),ドッグキャリー!$K$2,_xludf.CONCAT(IF(LEN(ドッグキャリー!$N$2)=1,0,""),ドッグキャリー!$N$2)))),"")</f>
        <v/>
      </c>
      <c r="C91" s="515"/>
      <c r="D91" s="515"/>
      <c r="E91" s="515"/>
      <c r="F91" s="514"/>
      <c r="G91" s="514"/>
      <c r="H91" s="514"/>
      <c r="I91" s="516" t="str">
        <f>IFERROR(IF(スキンタイト!N40=0,"",スキンタイト!E40),"")</f>
        <v/>
      </c>
      <c r="J91" s="514" t="str">
        <f>IFERROR(IF(スキンタイト!N40=0,"",スキンタイト!N40),"")</f>
        <v/>
      </c>
      <c r="K91" s="514"/>
      <c r="L91" s="514"/>
      <c r="M91" s="514"/>
      <c r="N91" s="514"/>
      <c r="O91" s="514"/>
      <c r="P91" s="514"/>
      <c r="Q91" s="514"/>
      <c r="R91" s="514"/>
      <c r="S91" s="465">
        <f t="shared" si="1"/>
        <v>90</v>
      </c>
      <c r="T91" s="514"/>
      <c r="U91" s="514"/>
      <c r="V91" s="514"/>
      <c r="W91" s="514"/>
      <c r="X91" s="514"/>
      <c r="Y91" s="514"/>
      <c r="Z91" s="514"/>
      <c r="AA91" s="466" t="e">
        <f t="shared" si="2"/>
        <v>#VALUE!</v>
      </c>
      <c r="AB91" s="514"/>
      <c r="AC91" s="514"/>
      <c r="AD91" s="514"/>
      <c r="AE91" s="514"/>
      <c r="AF91" s="514"/>
      <c r="AG91" s="514"/>
    </row>
    <row r="92" spans="1:33" ht="15.75" customHeight="1">
      <c r="A92" s="466" t="str">
        <f t="shared" si="0"/>
        <v/>
      </c>
      <c r="B92" s="468" t="str">
        <f>IFERROR(IF(J92="","",_xludf.CONCAT($Y$2,_xludf.CONCAT(IF(LEN(ドッグキャリー!$K$2)=1,0,""),ドッグキャリー!$K$2,_xludf.CONCAT(IF(LEN(ドッグキャリー!$N$2)=1,0,""),ドッグキャリー!$N$2)))),"")</f>
        <v/>
      </c>
      <c r="C92" s="515"/>
      <c r="D92" s="515"/>
      <c r="E92" s="515"/>
      <c r="F92" s="514"/>
      <c r="G92" s="514"/>
      <c r="H92" s="514"/>
      <c r="I92" s="516" t="str">
        <f>IFERROR(IF(スキンタイト!N41=0,"",スキンタイト!E41),"")</f>
        <v/>
      </c>
      <c r="J92" s="514" t="str">
        <f>IFERROR(IF(スキンタイト!N41=0,"",スキンタイト!N41),"")</f>
        <v/>
      </c>
      <c r="K92" s="514"/>
      <c r="L92" s="514"/>
      <c r="M92" s="514"/>
      <c r="N92" s="514"/>
      <c r="O92" s="514"/>
      <c r="P92" s="514"/>
      <c r="Q92" s="514"/>
      <c r="R92" s="514"/>
      <c r="S92" s="465">
        <f t="shared" si="1"/>
        <v>91</v>
      </c>
      <c r="T92" s="514"/>
      <c r="U92" s="514"/>
      <c r="V92" s="514"/>
      <c r="W92" s="514"/>
      <c r="X92" s="514"/>
      <c r="Y92" s="514"/>
      <c r="Z92" s="514"/>
      <c r="AA92" s="466" t="e">
        <f t="shared" si="2"/>
        <v>#VALUE!</v>
      </c>
      <c r="AB92" s="514"/>
      <c r="AC92" s="514"/>
      <c r="AD92" s="514"/>
      <c r="AE92" s="514"/>
      <c r="AF92" s="514"/>
      <c r="AG92" s="514"/>
    </row>
    <row r="93" spans="1:33" ht="15.75" customHeight="1">
      <c r="A93" s="466" t="str">
        <f t="shared" si="0"/>
        <v/>
      </c>
      <c r="B93" s="468" t="str">
        <f>IFERROR(IF(J93="","",_xludf.CONCAT($Y$2,_xludf.CONCAT(IF(LEN(ドッグキャリー!$K$2)=1,0,""),ドッグキャリー!$K$2,_xludf.CONCAT(IF(LEN(ドッグキャリー!$N$2)=1,0,""),ドッグキャリー!$N$2)))),"")</f>
        <v/>
      </c>
      <c r="C93" s="515"/>
      <c r="D93" s="515"/>
      <c r="E93" s="515"/>
      <c r="F93" s="514"/>
      <c r="G93" s="514"/>
      <c r="H93" s="514"/>
      <c r="I93" s="516" t="str">
        <f>IFERROR(IF(スキンタイト!N42=0,"",スキンタイト!E42),"")</f>
        <v/>
      </c>
      <c r="J93" s="514" t="str">
        <f>IFERROR(IF(スキンタイト!N42=0,"",スキンタイト!N42),"")</f>
        <v/>
      </c>
      <c r="K93" s="514"/>
      <c r="L93" s="514"/>
      <c r="M93" s="514"/>
      <c r="N93" s="514"/>
      <c r="O93" s="514"/>
      <c r="P93" s="514"/>
      <c r="Q93" s="514"/>
      <c r="R93" s="514"/>
      <c r="S93" s="465">
        <f t="shared" si="1"/>
        <v>92</v>
      </c>
      <c r="T93" s="514"/>
      <c r="U93" s="514"/>
      <c r="V93" s="514"/>
      <c r="W93" s="514"/>
      <c r="X93" s="514"/>
      <c r="Y93" s="514"/>
      <c r="Z93" s="514"/>
      <c r="AA93" s="466" t="e">
        <f t="shared" si="2"/>
        <v>#VALUE!</v>
      </c>
      <c r="AB93" s="514"/>
      <c r="AC93" s="514"/>
      <c r="AD93" s="514"/>
      <c r="AE93" s="514"/>
      <c r="AF93" s="514"/>
      <c r="AG93" s="514"/>
    </row>
    <row r="94" spans="1:33" ht="15.75" customHeight="1">
      <c r="A94" s="466" t="str">
        <f t="shared" si="0"/>
        <v/>
      </c>
      <c r="B94" s="468" t="str">
        <f>IFERROR(IF(J94="","",_xludf.CONCAT($Y$2,_xludf.CONCAT(IF(LEN(ドッグキャリー!$K$2)=1,0,""),ドッグキャリー!$K$2,_xludf.CONCAT(IF(LEN(ドッグキャリー!$N$2)=1,0,""),ドッグキャリー!$N$2)))),"")</f>
        <v/>
      </c>
      <c r="C94" s="515"/>
      <c r="D94" s="515"/>
      <c r="E94" s="515"/>
      <c r="F94" s="514"/>
      <c r="G94" s="514"/>
      <c r="H94" s="514"/>
      <c r="I94" s="516" t="str">
        <f>IFERROR(IF(スキンタイト!N43=0,"",スキンタイト!E43),"")</f>
        <v/>
      </c>
      <c r="J94" s="514" t="str">
        <f>IFERROR(IF(スキンタイト!N43=0,"",スキンタイト!N43),"")</f>
        <v/>
      </c>
      <c r="K94" s="514"/>
      <c r="L94" s="514"/>
      <c r="M94" s="514"/>
      <c r="N94" s="514"/>
      <c r="O94" s="514"/>
      <c r="P94" s="514"/>
      <c r="Q94" s="514"/>
      <c r="R94" s="514"/>
      <c r="S94" s="465">
        <f t="shared" si="1"/>
        <v>93</v>
      </c>
      <c r="T94" s="514"/>
      <c r="U94" s="514"/>
      <c r="V94" s="514"/>
      <c r="W94" s="514"/>
      <c r="X94" s="514"/>
      <c r="Y94" s="514"/>
      <c r="Z94" s="514"/>
      <c r="AA94" s="466" t="e">
        <f t="shared" si="2"/>
        <v>#VALUE!</v>
      </c>
      <c r="AB94" s="514"/>
      <c r="AC94" s="514"/>
      <c r="AD94" s="514"/>
      <c r="AE94" s="514"/>
      <c r="AF94" s="514"/>
      <c r="AG94" s="514"/>
    </row>
    <row r="95" spans="1:33" ht="15.75" customHeight="1">
      <c r="A95" s="466" t="str">
        <f t="shared" si="0"/>
        <v/>
      </c>
      <c r="B95" s="468" t="str">
        <f>IFERROR(IF(J95="","",_xludf.CONCAT($Y$2,_xludf.CONCAT(IF(LEN(ドッグキャリー!$K$2)=1,0,""),ドッグキャリー!$K$2,_xludf.CONCAT(IF(LEN(ドッグキャリー!$N$2)=1,0,""),ドッグキャリー!$N$2)))),"")</f>
        <v/>
      </c>
      <c r="C95" s="515"/>
      <c r="D95" s="515"/>
      <c r="E95" s="515"/>
      <c r="F95" s="514"/>
      <c r="G95" s="514"/>
      <c r="H95" s="514"/>
      <c r="I95" s="516" t="str">
        <f>IFERROR(IF(スキンタイト!N44=0,"",スキンタイト!E44),"")</f>
        <v/>
      </c>
      <c r="J95" s="514" t="str">
        <f>IFERROR(IF(スキンタイト!N44=0,"",スキンタイト!N44),"")</f>
        <v/>
      </c>
      <c r="K95" s="514"/>
      <c r="L95" s="514"/>
      <c r="M95" s="514"/>
      <c r="N95" s="514"/>
      <c r="O95" s="514"/>
      <c r="P95" s="514"/>
      <c r="Q95" s="514"/>
      <c r="R95" s="514"/>
      <c r="S95" s="465">
        <f t="shared" si="1"/>
        <v>94</v>
      </c>
      <c r="T95" s="514"/>
      <c r="U95" s="514"/>
      <c r="V95" s="514"/>
      <c r="W95" s="514"/>
      <c r="X95" s="514"/>
      <c r="Y95" s="514"/>
      <c r="Z95" s="514"/>
      <c r="AA95" s="466" t="e">
        <f t="shared" si="2"/>
        <v>#VALUE!</v>
      </c>
      <c r="AB95" s="514"/>
      <c r="AC95" s="514"/>
      <c r="AD95" s="514"/>
      <c r="AE95" s="514"/>
      <c r="AF95" s="514"/>
      <c r="AG95" s="514"/>
    </row>
    <row r="96" spans="1:33" ht="15.75" customHeight="1">
      <c r="A96" s="466" t="str">
        <f t="shared" si="0"/>
        <v/>
      </c>
      <c r="B96" s="468" t="str">
        <f>IFERROR(IF(J96="","",_xludf.CONCAT($Y$2,_xludf.CONCAT(IF(LEN(ドッグキャリー!$K$2)=1,0,""),ドッグキャリー!$K$2,_xludf.CONCAT(IF(LEN(ドッグキャリー!$N$2)=1,0,""),ドッグキャリー!$N$2)))),"")</f>
        <v/>
      </c>
      <c r="C96" s="515"/>
      <c r="D96" s="515"/>
      <c r="E96" s="515"/>
      <c r="F96" s="514"/>
      <c r="G96" s="514"/>
      <c r="H96" s="514"/>
      <c r="I96" s="516" t="str">
        <f>IFERROR(IF(スキンタイト!N45=0,"",スキンタイト!E45),"")</f>
        <v/>
      </c>
      <c r="J96" s="514" t="str">
        <f>IFERROR(IF(スキンタイト!N45=0,"",スキンタイト!N45),"")</f>
        <v/>
      </c>
      <c r="K96" s="514"/>
      <c r="L96" s="514"/>
      <c r="M96" s="514"/>
      <c r="N96" s="514"/>
      <c r="O96" s="514"/>
      <c r="P96" s="514"/>
      <c r="Q96" s="514"/>
      <c r="R96" s="514"/>
      <c r="S96" s="465">
        <f t="shared" si="1"/>
        <v>95</v>
      </c>
      <c r="T96" s="514"/>
      <c r="U96" s="514"/>
      <c r="V96" s="514"/>
      <c r="W96" s="514"/>
      <c r="X96" s="514"/>
      <c r="Y96" s="514"/>
      <c r="Z96" s="514"/>
      <c r="AA96" s="466" t="e">
        <f t="shared" si="2"/>
        <v>#VALUE!</v>
      </c>
      <c r="AB96" s="514"/>
      <c r="AC96" s="514"/>
      <c r="AD96" s="514"/>
      <c r="AE96" s="514"/>
      <c r="AF96" s="514"/>
      <c r="AG96" s="514"/>
    </row>
    <row r="97" spans="1:33" ht="15.75" customHeight="1">
      <c r="A97" s="466" t="str">
        <f t="shared" si="0"/>
        <v/>
      </c>
      <c r="B97" s="468" t="str">
        <f>IFERROR(IF(J97="","",_xludf.CONCAT($Y$2,_xludf.CONCAT(IF(LEN(ドッグキャリー!$K$2)=1,0,""),ドッグキャリー!$K$2,_xludf.CONCAT(IF(LEN(ドッグキャリー!$N$2)=1,0,""),ドッグキャリー!$N$2)))),"")</f>
        <v/>
      </c>
      <c r="C97" s="515"/>
      <c r="D97" s="515"/>
      <c r="E97" s="515"/>
      <c r="F97" s="514"/>
      <c r="G97" s="514"/>
      <c r="H97" s="514"/>
      <c r="I97" s="516" t="str">
        <f>IFERROR(IF(スキンタイト!N46=0,"",スキンタイト!E46),"")</f>
        <v/>
      </c>
      <c r="J97" s="514" t="str">
        <f>IFERROR(IF(スキンタイト!N46=0,"",スキンタイト!N46),"")</f>
        <v/>
      </c>
      <c r="K97" s="514"/>
      <c r="L97" s="514"/>
      <c r="M97" s="514"/>
      <c r="N97" s="514"/>
      <c r="O97" s="514"/>
      <c r="P97" s="514"/>
      <c r="Q97" s="514"/>
      <c r="R97" s="514"/>
      <c r="S97" s="465">
        <f t="shared" si="1"/>
        <v>96</v>
      </c>
      <c r="T97" s="514"/>
      <c r="U97" s="514"/>
      <c r="V97" s="514"/>
      <c r="W97" s="514"/>
      <c r="X97" s="514"/>
      <c r="Y97" s="514"/>
      <c r="Z97" s="514"/>
      <c r="AA97" s="466" t="e">
        <f t="shared" si="2"/>
        <v>#VALUE!</v>
      </c>
      <c r="AB97" s="514"/>
      <c r="AC97" s="514"/>
      <c r="AD97" s="514"/>
      <c r="AE97" s="514"/>
      <c r="AF97" s="514"/>
      <c r="AG97" s="514"/>
    </row>
    <row r="98" spans="1:33" ht="15.75" customHeight="1">
      <c r="A98" s="466" t="str">
        <f t="shared" si="0"/>
        <v/>
      </c>
      <c r="B98" s="468" t="str">
        <f>IFERROR(IF(J98="","",_xludf.CONCAT($Y$2,_xludf.CONCAT(IF(LEN(ドッグキャリー!$K$2)=1,0,""),ドッグキャリー!$K$2,_xludf.CONCAT(IF(LEN(ドッグキャリー!$N$2)=1,0,""),ドッグキャリー!$N$2)))),"")</f>
        <v/>
      </c>
      <c r="C98" s="515"/>
      <c r="D98" s="515"/>
      <c r="E98" s="515"/>
      <c r="F98" s="514"/>
      <c r="G98" s="514"/>
      <c r="H98" s="514"/>
      <c r="I98" s="516" t="str">
        <f>IFERROR(IF(スキンタイト!N47=0,"",スキンタイト!E47),"")</f>
        <v/>
      </c>
      <c r="J98" s="514" t="str">
        <f>IFERROR(IF(スキンタイト!N47=0,"",スキンタイト!N47),"")</f>
        <v/>
      </c>
      <c r="K98" s="514"/>
      <c r="L98" s="514"/>
      <c r="M98" s="514"/>
      <c r="N98" s="514"/>
      <c r="O98" s="514"/>
      <c r="P98" s="514"/>
      <c r="Q98" s="514"/>
      <c r="R98" s="514"/>
      <c r="S98" s="465">
        <f t="shared" si="1"/>
        <v>97</v>
      </c>
      <c r="T98" s="514"/>
      <c r="U98" s="514"/>
      <c r="V98" s="514"/>
      <c r="W98" s="514"/>
      <c r="X98" s="514"/>
      <c r="Y98" s="514"/>
      <c r="Z98" s="514"/>
      <c r="AA98" s="466" t="e">
        <f t="shared" si="2"/>
        <v>#VALUE!</v>
      </c>
      <c r="AB98" s="514"/>
      <c r="AC98" s="514"/>
      <c r="AD98" s="514"/>
      <c r="AE98" s="514"/>
      <c r="AF98" s="514"/>
      <c r="AG98" s="514"/>
    </row>
    <row r="99" spans="1:33" ht="15.75" customHeight="1">
      <c r="A99" s="466" t="str">
        <f t="shared" si="0"/>
        <v/>
      </c>
      <c r="B99" s="468" t="str">
        <f>IFERROR(IF(J99="","",_xludf.CONCAT($Y$2,_xludf.CONCAT(IF(LEN(ドッグキャリー!$K$2)=1,0,""),ドッグキャリー!$K$2,_xludf.CONCAT(IF(LEN(ドッグキャリー!$N$2)=1,0,""),ドッグキャリー!$N$2)))),"")</f>
        <v/>
      </c>
      <c r="C99" s="515"/>
      <c r="D99" s="515"/>
      <c r="E99" s="515"/>
      <c r="F99" s="514"/>
      <c r="G99" s="514"/>
      <c r="H99" s="514"/>
      <c r="I99" s="516" t="str">
        <f>IFERROR(IF(スキンタイト!N48=0,"",スキンタイト!E48),"")</f>
        <v/>
      </c>
      <c r="J99" s="514" t="str">
        <f>IFERROR(IF(スキンタイト!N48=0,"",スキンタイト!N48),"")</f>
        <v/>
      </c>
      <c r="K99" s="514"/>
      <c r="L99" s="514"/>
      <c r="M99" s="514"/>
      <c r="N99" s="514"/>
      <c r="O99" s="514"/>
      <c r="P99" s="514"/>
      <c r="Q99" s="514"/>
      <c r="R99" s="514"/>
      <c r="S99" s="465">
        <f t="shared" si="1"/>
        <v>98</v>
      </c>
      <c r="T99" s="514"/>
      <c r="U99" s="514"/>
      <c r="V99" s="514"/>
      <c r="W99" s="514"/>
      <c r="X99" s="514"/>
      <c r="Y99" s="514"/>
      <c r="Z99" s="514"/>
      <c r="AA99" s="466" t="e">
        <f t="shared" si="2"/>
        <v>#VALUE!</v>
      </c>
      <c r="AB99" s="514"/>
      <c r="AC99" s="514"/>
      <c r="AD99" s="514"/>
      <c r="AE99" s="514"/>
      <c r="AF99" s="514"/>
      <c r="AG99" s="514"/>
    </row>
    <row r="100" spans="1:33" ht="15.75" customHeight="1">
      <c r="A100" s="466" t="str">
        <f t="shared" si="0"/>
        <v/>
      </c>
      <c r="B100" s="468" t="str">
        <f>IFERROR(IF(J100="","",_xludf.CONCAT($Y$2,_xludf.CONCAT(IF(LEN(ドッグキャリー!$K$2)=1,0,""),ドッグキャリー!$K$2,_xludf.CONCAT(IF(LEN(ドッグキャリー!$N$2)=1,0,""),ドッグキャリー!$N$2)))),"")</f>
        <v/>
      </c>
      <c r="C100" s="515"/>
      <c r="D100" s="515"/>
      <c r="E100" s="515"/>
      <c r="F100" s="514"/>
      <c r="G100" s="514"/>
      <c r="H100" s="514"/>
      <c r="I100" s="516" t="str">
        <f>IFERROR(IF(スキンタイト!N49=0,"",スキンタイト!E49),"")</f>
        <v/>
      </c>
      <c r="J100" s="514" t="str">
        <f>IFERROR(IF(スキンタイト!N49=0,"",スキンタイト!N49),"")</f>
        <v/>
      </c>
      <c r="K100" s="514"/>
      <c r="L100" s="514"/>
      <c r="M100" s="514"/>
      <c r="N100" s="514"/>
      <c r="O100" s="514"/>
      <c r="P100" s="514"/>
      <c r="Q100" s="514"/>
      <c r="R100" s="514"/>
      <c r="S100" s="465">
        <f t="shared" si="1"/>
        <v>99</v>
      </c>
      <c r="T100" s="514"/>
      <c r="U100" s="514"/>
      <c r="V100" s="514"/>
      <c r="W100" s="514"/>
      <c r="X100" s="514"/>
      <c r="Y100" s="514"/>
      <c r="Z100" s="514"/>
      <c r="AA100" s="466" t="e">
        <f t="shared" si="2"/>
        <v>#VALUE!</v>
      </c>
      <c r="AB100" s="514"/>
      <c r="AC100" s="514"/>
      <c r="AD100" s="514"/>
      <c r="AE100" s="514"/>
      <c r="AF100" s="514"/>
      <c r="AG100" s="514"/>
    </row>
    <row r="101" spans="1:33" ht="15.75" customHeight="1">
      <c r="A101" s="466" t="str">
        <f t="shared" si="0"/>
        <v/>
      </c>
      <c r="B101" s="468" t="str">
        <f>IFERROR(IF(J101="","",_xludf.CONCAT($Y$2,_xludf.CONCAT(IF(LEN(ドッグキャリー!$K$2)=1,0,""),ドッグキャリー!$K$2,_xludf.CONCAT(IF(LEN(ドッグキャリー!$N$2)=1,0,""),ドッグキャリー!$N$2)))),"")</f>
        <v/>
      </c>
      <c r="C101" s="515"/>
      <c r="D101" s="515"/>
      <c r="E101" s="515"/>
      <c r="F101" s="514"/>
      <c r="G101" s="514"/>
      <c r="H101" s="514"/>
      <c r="I101" s="516" t="str">
        <f>IFERROR(IF(スキンタイト!N50=0,"",スキンタイト!E50),"")</f>
        <v/>
      </c>
      <c r="J101" s="514" t="str">
        <f>IFERROR(IF(スキンタイト!N50=0,"",スキンタイト!N50),"")</f>
        <v/>
      </c>
      <c r="K101" s="514"/>
      <c r="L101" s="514"/>
      <c r="M101" s="514"/>
      <c r="N101" s="514"/>
      <c r="O101" s="514"/>
      <c r="P101" s="514"/>
      <c r="Q101" s="514"/>
      <c r="R101" s="514"/>
      <c r="S101" s="465">
        <f t="shared" si="1"/>
        <v>100</v>
      </c>
      <c r="T101" s="514"/>
      <c r="U101" s="514"/>
      <c r="V101" s="514"/>
      <c r="W101" s="514"/>
      <c r="X101" s="514"/>
      <c r="Y101" s="514"/>
      <c r="Z101" s="514"/>
      <c r="AA101" s="466" t="e">
        <f t="shared" si="2"/>
        <v>#VALUE!</v>
      </c>
      <c r="AB101" s="514"/>
      <c r="AC101" s="514"/>
      <c r="AD101" s="514"/>
      <c r="AE101" s="514"/>
      <c r="AF101" s="514"/>
      <c r="AG101" s="514"/>
    </row>
    <row r="102" spans="1:33" ht="15.75" customHeight="1">
      <c r="A102" s="466" t="str">
        <f t="shared" si="0"/>
        <v/>
      </c>
      <c r="B102" s="468" t="str">
        <f>IFERROR(IF(J102="","",_xludf.CONCAT($Y$2,_xludf.CONCAT(IF(LEN(ドッグキャリー!$K$2)=1,0,""),ドッグキャリー!$K$2,_xludf.CONCAT(IF(LEN(ドッグキャリー!$N$2)=1,0,""),ドッグキャリー!$N$2)))),"")</f>
        <v/>
      </c>
      <c r="C102" s="515"/>
      <c r="D102" s="515"/>
      <c r="E102" s="515"/>
      <c r="F102" s="514"/>
      <c r="G102" s="514"/>
      <c r="H102" s="514"/>
      <c r="I102" s="516" t="str">
        <f>IFERROR(IF(スキンタイト!N51=0,"",スキンタイト!E51),"")</f>
        <v/>
      </c>
      <c r="J102" s="514" t="str">
        <f>IFERROR(IF(スキンタイト!N51=0,"",スキンタイト!N51),"")</f>
        <v/>
      </c>
      <c r="K102" s="514"/>
      <c r="L102" s="514"/>
      <c r="M102" s="514"/>
      <c r="N102" s="514"/>
      <c r="O102" s="514"/>
      <c r="P102" s="514"/>
      <c r="Q102" s="514"/>
      <c r="R102" s="514"/>
      <c r="S102" s="465">
        <f t="shared" si="1"/>
        <v>101</v>
      </c>
      <c r="T102" s="514"/>
      <c r="U102" s="514"/>
      <c r="V102" s="514"/>
      <c r="W102" s="514"/>
      <c r="X102" s="514"/>
      <c r="Y102" s="514"/>
      <c r="Z102" s="514"/>
      <c r="AA102" s="466" t="e">
        <f t="shared" si="2"/>
        <v>#VALUE!</v>
      </c>
      <c r="AB102" s="514"/>
      <c r="AC102" s="514"/>
      <c r="AD102" s="514"/>
      <c r="AE102" s="514"/>
      <c r="AF102" s="514"/>
      <c r="AG102" s="514"/>
    </row>
    <row r="103" spans="1:33" ht="15.75" customHeight="1">
      <c r="A103" s="466" t="str">
        <f t="shared" si="0"/>
        <v/>
      </c>
      <c r="B103" s="468" t="str">
        <f>IFERROR(IF(J103="","",_xludf.CONCAT($Y$2,_xludf.CONCAT(IF(LEN(ドッグキャリー!$K$2)=1,0,""),ドッグキャリー!$K$2,_xludf.CONCAT(IF(LEN(ドッグキャリー!$N$2)=1,0,""),ドッグキャリー!$N$2)))),"")</f>
        <v/>
      </c>
      <c r="C103" s="515"/>
      <c r="D103" s="515"/>
      <c r="E103" s="515"/>
      <c r="F103" s="514"/>
      <c r="G103" s="514"/>
      <c r="H103" s="514"/>
      <c r="I103" s="516" t="str">
        <f>IFERROR(IF(スキンタイト!N52=0,"",スキンタイト!E52),"")</f>
        <v/>
      </c>
      <c r="J103" s="514" t="str">
        <f>IFERROR(IF(スキンタイト!N52=0,"",スキンタイト!N52),"")</f>
        <v/>
      </c>
      <c r="K103" s="514"/>
      <c r="L103" s="514"/>
      <c r="M103" s="514"/>
      <c r="N103" s="514"/>
      <c r="O103" s="514"/>
      <c r="P103" s="514"/>
      <c r="Q103" s="514"/>
      <c r="R103" s="514"/>
      <c r="S103" s="465">
        <f t="shared" si="1"/>
        <v>102</v>
      </c>
      <c r="T103" s="514"/>
      <c r="U103" s="514"/>
      <c r="V103" s="514"/>
      <c r="W103" s="514"/>
      <c r="X103" s="514"/>
      <c r="Y103" s="514"/>
      <c r="Z103" s="514"/>
      <c r="AA103" s="466" t="e">
        <f t="shared" si="2"/>
        <v>#VALUE!</v>
      </c>
      <c r="AB103" s="514"/>
      <c r="AC103" s="514"/>
      <c r="AD103" s="514"/>
      <c r="AE103" s="514"/>
      <c r="AF103" s="514"/>
      <c r="AG103" s="514"/>
    </row>
    <row r="104" spans="1:33" ht="15.75" customHeight="1">
      <c r="A104" s="466" t="str">
        <f t="shared" si="0"/>
        <v/>
      </c>
      <c r="B104" s="468" t="str">
        <f>IFERROR(IF(J104="","",_xludf.CONCAT($Y$2,_xludf.CONCAT(IF(LEN(ドッグキャリー!$K$2)=1,0,""),ドッグキャリー!$K$2,_xludf.CONCAT(IF(LEN(ドッグキャリー!$N$2)=1,0,""),ドッグキャリー!$N$2)))),"")</f>
        <v/>
      </c>
      <c r="C104" s="515"/>
      <c r="D104" s="515"/>
      <c r="E104" s="515"/>
      <c r="F104" s="514"/>
      <c r="G104" s="514"/>
      <c r="H104" s="514"/>
      <c r="I104" s="516" t="str">
        <f>IFERROR(IF(スキンタイト!N53=0,"",スキンタイト!E53),"")</f>
        <v/>
      </c>
      <c r="J104" s="514" t="str">
        <f>IFERROR(IF(スキンタイト!N53=0,"",スキンタイト!N53),"")</f>
        <v/>
      </c>
      <c r="K104" s="514"/>
      <c r="L104" s="514"/>
      <c r="M104" s="514"/>
      <c r="N104" s="514"/>
      <c r="O104" s="514"/>
      <c r="P104" s="514"/>
      <c r="Q104" s="514"/>
      <c r="R104" s="514"/>
      <c r="S104" s="465">
        <f t="shared" si="1"/>
        <v>103</v>
      </c>
      <c r="T104" s="514"/>
      <c r="U104" s="514"/>
      <c r="V104" s="514"/>
      <c r="W104" s="514"/>
      <c r="X104" s="514"/>
      <c r="Y104" s="514"/>
      <c r="Z104" s="514"/>
      <c r="AA104" s="466" t="e">
        <f t="shared" si="2"/>
        <v>#VALUE!</v>
      </c>
      <c r="AB104" s="514"/>
      <c r="AC104" s="514"/>
      <c r="AD104" s="514"/>
      <c r="AE104" s="514"/>
      <c r="AF104" s="514"/>
      <c r="AG104" s="514"/>
    </row>
    <row r="105" spans="1:33" ht="15.75" customHeight="1">
      <c r="A105" s="466" t="str">
        <f t="shared" si="0"/>
        <v/>
      </c>
      <c r="B105" s="468" t="str">
        <f>IFERROR(IF(J105="","",_xludf.CONCAT($Y$2,_xludf.CONCAT(IF(LEN(ドッグキャリー!$K$2)=1,0,""),ドッグキャリー!$K$2,_xludf.CONCAT(IF(LEN(ドッグキャリー!$N$2)=1,0,""),ドッグキャリー!$N$2)))),"")</f>
        <v/>
      </c>
      <c r="C105" s="515"/>
      <c r="D105" s="515"/>
      <c r="E105" s="515"/>
      <c r="F105" s="514"/>
      <c r="G105" s="514"/>
      <c r="H105" s="514"/>
      <c r="I105" s="516" t="str">
        <f>IFERROR(IF(スキンタイト!N54=0,"",スキンタイト!E54),"")</f>
        <v/>
      </c>
      <c r="J105" s="514" t="str">
        <f>IFERROR(IF(スキンタイト!N54=0,"",スキンタイト!N54),"")</f>
        <v/>
      </c>
      <c r="K105" s="514"/>
      <c r="L105" s="514"/>
      <c r="M105" s="514"/>
      <c r="N105" s="514"/>
      <c r="O105" s="514"/>
      <c r="P105" s="514"/>
      <c r="Q105" s="514"/>
      <c r="R105" s="514"/>
      <c r="S105" s="465">
        <f t="shared" si="1"/>
        <v>104</v>
      </c>
      <c r="T105" s="514"/>
      <c r="U105" s="514"/>
      <c r="V105" s="514"/>
      <c r="W105" s="514"/>
      <c r="X105" s="514"/>
      <c r="Y105" s="514"/>
      <c r="Z105" s="514"/>
      <c r="AA105" s="466" t="e">
        <f t="shared" si="2"/>
        <v>#VALUE!</v>
      </c>
      <c r="AB105" s="514"/>
      <c r="AC105" s="514"/>
      <c r="AD105" s="514"/>
      <c r="AE105" s="514"/>
      <c r="AF105" s="514"/>
      <c r="AG105" s="514"/>
    </row>
    <row r="106" spans="1:33" ht="15.75" customHeight="1">
      <c r="A106" s="466" t="str">
        <f t="shared" si="0"/>
        <v/>
      </c>
      <c r="B106" s="468" t="str">
        <f>IFERROR(IF(J106="","",_xludf.CONCAT($Y$2,_xludf.CONCAT(IF(LEN(ドッグキャリー!$K$2)=1,0,""),ドッグキャリー!$K$2,_xludf.CONCAT(IF(LEN(ドッグキャリー!$N$2)=1,0,""),ドッグキャリー!$N$2)))),"")</f>
        <v/>
      </c>
      <c r="C106" s="515"/>
      <c r="D106" s="515"/>
      <c r="E106" s="515"/>
      <c r="F106" s="514"/>
      <c r="G106" s="514"/>
      <c r="H106" s="514"/>
      <c r="I106" s="516" t="str">
        <f>IFERROR(IF(スキンタイト!N55=0,"",スキンタイト!E55),"")</f>
        <v/>
      </c>
      <c r="J106" s="514" t="str">
        <f>IFERROR(IF(スキンタイト!N55=0,"",スキンタイト!N55),"")</f>
        <v/>
      </c>
      <c r="K106" s="514"/>
      <c r="L106" s="514"/>
      <c r="M106" s="514"/>
      <c r="N106" s="514"/>
      <c r="O106" s="514"/>
      <c r="P106" s="514"/>
      <c r="Q106" s="514"/>
      <c r="R106" s="514"/>
      <c r="S106" s="465">
        <f t="shared" si="1"/>
        <v>105</v>
      </c>
      <c r="T106" s="514"/>
      <c r="U106" s="514"/>
      <c r="V106" s="514"/>
      <c r="W106" s="514"/>
      <c r="X106" s="514"/>
      <c r="Y106" s="514"/>
      <c r="Z106" s="514"/>
      <c r="AA106" s="466" t="e">
        <f t="shared" si="2"/>
        <v>#VALUE!</v>
      </c>
      <c r="AB106" s="514"/>
      <c r="AC106" s="514"/>
      <c r="AD106" s="514"/>
      <c r="AE106" s="514"/>
      <c r="AF106" s="514"/>
      <c r="AG106" s="514"/>
    </row>
    <row r="107" spans="1:33" ht="15.75" customHeight="1">
      <c r="A107" s="466" t="str">
        <f t="shared" si="0"/>
        <v/>
      </c>
      <c r="B107" s="468" t="str">
        <f>IFERROR(IF(J107="","",_xludf.CONCAT($Y$2,_xludf.CONCAT(IF(LEN(ドッグキャリー!$K$2)=1,0,""),ドッグキャリー!$K$2,_xludf.CONCAT(IF(LEN(ドッグキャリー!$N$2)=1,0,""),ドッグキャリー!$N$2)))),"")</f>
        <v/>
      </c>
      <c r="C107" s="515"/>
      <c r="D107" s="515"/>
      <c r="E107" s="515"/>
      <c r="F107" s="514"/>
      <c r="G107" s="514"/>
      <c r="H107" s="514"/>
      <c r="I107" s="516" t="str">
        <f>IFERROR(IF(スキンタイト!N56=0,"",スキンタイト!E56),"")</f>
        <v/>
      </c>
      <c r="J107" s="514" t="str">
        <f>IFERROR(IF(スキンタイト!N56=0,"",スキンタイト!N56),"")</f>
        <v/>
      </c>
      <c r="K107" s="514"/>
      <c r="L107" s="514"/>
      <c r="M107" s="514"/>
      <c r="N107" s="514"/>
      <c r="O107" s="514"/>
      <c r="P107" s="514"/>
      <c r="Q107" s="514"/>
      <c r="R107" s="514"/>
      <c r="S107" s="465">
        <f t="shared" si="1"/>
        <v>106</v>
      </c>
      <c r="T107" s="514"/>
      <c r="U107" s="514"/>
      <c r="V107" s="514"/>
      <c r="W107" s="514"/>
      <c r="X107" s="514"/>
      <c r="Y107" s="514"/>
      <c r="Z107" s="514"/>
      <c r="AA107" s="466" t="e">
        <f t="shared" si="2"/>
        <v>#VALUE!</v>
      </c>
      <c r="AB107" s="514"/>
      <c r="AC107" s="514"/>
      <c r="AD107" s="514"/>
      <c r="AE107" s="514"/>
      <c r="AF107" s="514"/>
      <c r="AG107" s="514"/>
    </row>
    <row r="108" spans="1:33" ht="15.75" customHeight="1">
      <c r="A108" s="466" t="str">
        <f t="shared" si="0"/>
        <v/>
      </c>
      <c r="B108" s="468" t="str">
        <f>IFERROR(IF(J108="","",_xludf.CONCAT($Y$2,_xludf.CONCAT(IF(LEN(ドッグキャリー!$K$2)=1,0,""),ドッグキャリー!$K$2,_xludf.CONCAT(IF(LEN(ドッグキャリー!$N$2)=1,0,""),ドッグキャリー!$N$2)))),"")</f>
        <v/>
      </c>
      <c r="C108" s="515"/>
      <c r="D108" s="515"/>
      <c r="E108" s="515"/>
      <c r="F108" s="514"/>
      <c r="G108" s="514"/>
      <c r="H108" s="514"/>
      <c r="I108" s="516" t="str">
        <f>IFERROR(IF(スキンタイト!N57=0,"",スキンタイト!E57),"")</f>
        <v/>
      </c>
      <c r="J108" s="514" t="str">
        <f>IFERROR(IF(スキンタイト!N57=0,"",スキンタイト!N57),"")</f>
        <v/>
      </c>
      <c r="K108" s="514"/>
      <c r="L108" s="514"/>
      <c r="M108" s="514"/>
      <c r="N108" s="514"/>
      <c r="O108" s="514"/>
      <c r="P108" s="514"/>
      <c r="Q108" s="514"/>
      <c r="R108" s="514"/>
      <c r="S108" s="465">
        <f t="shared" si="1"/>
        <v>107</v>
      </c>
      <c r="T108" s="514"/>
      <c r="U108" s="514"/>
      <c r="V108" s="514"/>
      <c r="W108" s="514"/>
      <c r="X108" s="514"/>
      <c r="Y108" s="514"/>
      <c r="Z108" s="514"/>
      <c r="AA108" s="466" t="e">
        <f t="shared" si="2"/>
        <v>#VALUE!</v>
      </c>
      <c r="AB108" s="514"/>
      <c r="AC108" s="514"/>
      <c r="AD108" s="514"/>
      <c r="AE108" s="514"/>
      <c r="AF108" s="514"/>
      <c r="AG108" s="514"/>
    </row>
    <row r="109" spans="1:33" ht="15.75" customHeight="1">
      <c r="A109" s="466" t="str">
        <f t="shared" si="0"/>
        <v/>
      </c>
      <c r="B109" s="468" t="str">
        <f>IFERROR(IF(J109="","",_xludf.CONCAT($Y$2,_xludf.CONCAT(IF(LEN(ドッグキャリー!$K$2)=1,0,""),ドッグキャリー!$K$2,_xludf.CONCAT(IF(LEN(ドッグキャリー!$N$2)=1,0,""),ドッグキャリー!$N$2)))),"")</f>
        <v/>
      </c>
      <c r="C109" s="515"/>
      <c r="D109" s="515"/>
      <c r="E109" s="515"/>
      <c r="F109" s="514"/>
      <c r="G109" s="514"/>
      <c r="H109" s="514"/>
      <c r="I109" s="516" t="str">
        <f>IFERROR(IF(スキンタイト!N58=0,"",スキンタイト!E58),"")</f>
        <v/>
      </c>
      <c r="J109" s="514" t="str">
        <f>IFERROR(IF(スキンタイト!N58=0,"",スキンタイト!N58),"")</f>
        <v/>
      </c>
      <c r="K109" s="514"/>
      <c r="L109" s="514"/>
      <c r="M109" s="514"/>
      <c r="N109" s="514"/>
      <c r="O109" s="514"/>
      <c r="P109" s="514"/>
      <c r="Q109" s="514"/>
      <c r="R109" s="514"/>
      <c r="S109" s="465">
        <f t="shared" si="1"/>
        <v>108</v>
      </c>
      <c r="T109" s="514"/>
      <c r="U109" s="514"/>
      <c r="V109" s="514"/>
      <c r="W109" s="514"/>
      <c r="X109" s="514"/>
      <c r="Y109" s="514"/>
      <c r="Z109" s="514"/>
      <c r="AA109" s="466" t="e">
        <f t="shared" si="2"/>
        <v>#VALUE!</v>
      </c>
      <c r="AB109" s="514"/>
      <c r="AC109" s="514"/>
      <c r="AD109" s="514"/>
      <c r="AE109" s="514"/>
      <c r="AF109" s="514"/>
      <c r="AG109" s="514"/>
    </row>
    <row r="110" spans="1:33" ht="15.75" customHeight="1">
      <c r="A110" s="466" t="str">
        <f t="shared" si="0"/>
        <v/>
      </c>
      <c r="B110" s="468" t="str">
        <f>IFERROR(IF(J110="","",_xludf.CONCAT($Y$2,_xludf.CONCAT(IF(LEN(ドッグキャリー!$K$2)=1,0,""),ドッグキャリー!$K$2,_xludf.CONCAT(IF(LEN(ドッグキャリー!$N$2)=1,0,""),ドッグキャリー!$N$2)))),"")</f>
        <v/>
      </c>
      <c r="C110" s="515"/>
      <c r="D110" s="515"/>
      <c r="E110" s="515"/>
      <c r="F110" s="514"/>
      <c r="G110" s="514"/>
      <c r="H110" s="514"/>
      <c r="I110" s="516" t="str">
        <f>IFERROR(IF(スキンタイト!N59=0,"",スキンタイト!E59),"")</f>
        <v/>
      </c>
      <c r="J110" s="514" t="str">
        <f>IFERROR(IF(スキンタイト!N59=0,"",スキンタイト!N59),"")</f>
        <v/>
      </c>
      <c r="K110" s="514"/>
      <c r="L110" s="514"/>
      <c r="M110" s="514"/>
      <c r="N110" s="514"/>
      <c r="O110" s="514"/>
      <c r="P110" s="514"/>
      <c r="Q110" s="514"/>
      <c r="R110" s="514"/>
      <c r="S110" s="465">
        <f t="shared" si="1"/>
        <v>109</v>
      </c>
      <c r="T110" s="514"/>
      <c r="U110" s="514"/>
      <c r="V110" s="514"/>
      <c r="W110" s="514"/>
      <c r="X110" s="514"/>
      <c r="Y110" s="514"/>
      <c r="Z110" s="514"/>
      <c r="AA110" s="466" t="e">
        <f t="shared" si="2"/>
        <v>#VALUE!</v>
      </c>
      <c r="AB110" s="514"/>
      <c r="AC110" s="514"/>
      <c r="AD110" s="514"/>
      <c r="AE110" s="514"/>
      <c r="AF110" s="514"/>
      <c r="AG110" s="514"/>
    </row>
    <row r="111" spans="1:33" ht="15.75" customHeight="1">
      <c r="A111" s="466" t="str">
        <f t="shared" si="0"/>
        <v/>
      </c>
      <c r="B111" s="468" t="str">
        <f>IFERROR(IF(J111="","",_xludf.CONCAT($Y$2,_xludf.CONCAT(IF(LEN(ドッグキャリー!$K$2)=1,0,""),ドッグキャリー!$K$2,_xludf.CONCAT(IF(LEN(ドッグキャリー!$N$2)=1,0,""),ドッグキャリー!$N$2)))),"")</f>
        <v/>
      </c>
      <c r="C111" s="515"/>
      <c r="D111" s="515"/>
      <c r="E111" s="515"/>
      <c r="F111" s="514"/>
      <c r="G111" s="514"/>
      <c r="H111" s="514"/>
      <c r="I111" s="516" t="str">
        <f>IFERROR(IF(スキンタイト!N60=0,"",スキンタイト!E60),"")</f>
        <v/>
      </c>
      <c r="J111" s="514" t="str">
        <f>IFERROR(IF(スキンタイト!N60=0,"",スキンタイト!N60),"")</f>
        <v/>
      </c>
      <c r="K111" s="514"/>
      <c r="L111" s="514"/>
      <c r="M111" s="514"/>
      <c r="N111" s="514"/>
      <c r="O111" s="514"/>
      <c r="P111" s="514"/>
      <c r="Q111" s="514"/>
      <c r="R111" s="514"/>
      <c r="S111" s="465">
        <f t="shared" si="1"/>
        <v>110</v>
      </c>
      <c r="T111" s="514"/>
      <c r="U111" s="514"/>
      <c r="V111" s="514"/>
      <c r="W111" s="514"/>
      <c r="X111" s="514"/>
      <c r="Y111" s="514"/>
      <c r="Z111" s="514"/>
      <c r="AA111" s="466" t="e">
        <f t="shared" si="2"/>
        <v>#VALUE!</v>
      </c>
      <c r="AB111" s="514"/>
      <c r="AC111" s="514"/>
      <c r="AD111" s="514"/>
      <c r="AE111" s="514"/>
      <c r="AF111" s="514"/>
      <c r="AG111" s="514"/>
    </row>
    <row r="112" spans="1:33" ht="15.75" customHeight="1">
      <c r="A112" s="466" t="str">
        <f t="shared" si="0"/>
        <v/>
      </c>
      <c r="B112" s="468" t="str">
        <f>IFERROR(IF(J112="","",_xludf.CONCAT($Y$2,_xludf.CONCAT(IF(LEN(ドッグキャリー!$K$2)=1,0,""),ドッグキャリー!$K$2,_xludf.CONCAT(IF(LEN(ドッグキャリー!$N$2)=1,0,""),ドッグキャリー!$N$2)))),"")</f>
        <v/>
      </c>
      <c r="C112" s="515"/>
      <c r="D112" s="515"/>
      <c r="E112" s="515"/>
      <c r="F112" s="514"/>
      <c r="G112" s="514"/>
      <c r="H112" s="514"/>
      <c r="I112" s="516" t="str">
        <f>IFERROR(IF(スキンタイト!N61=0,"",スキンタイト!E61),"")</f>
        <v/>
      </c>
      <c r="J112" s="514" t="str">
        <f>IFERROR(IF(スキンタイト!N61=0,"",スキンタイト!N61),"")</f>
        <v/>
      </c>
      <c r="K112" s="514"/>
      <c r="L112" s="514"/>
      <c r="M112" s="514"/>
      <c r="N112" s="514"/>
      <c r="O112" s="514"/>
      <c r="P112" s="514"/>
      <c r="Q112" s="514"/>
      <c r="R112" s="514"/>
      <c r="S112" s="465">
        <f t="shared" si="1"/>
        <v>111</v>
      </c>
      <c r="T112" s="514"/>
      <c r="U112" s="514"/>
      <c r="V112" s="514"/>
      <c r="W112" s="514"/>
      <c r="X112" s="514"/>
      <c r="Y112" s="514"/>
      <c r="Z112" s="514"/>
      <c r="AA112" s="466" t="e">
        <f t="shared" si="2"/>
        <v>#VALUE!</v>
      </c>
      <c r="AB112" s="514"/>
      <c r="AC112" s="514"/>
      <c r="AD112" s="514"/>
      <c r="AE112" s="514"/>
      <c r="AF112" s="514"/>
      <c r="AG112" s="514"/>
    </row>
    <row r="113" spans="1:33" ht="15.75" customHeight="1">
      <c r="A113" s="466" t="str">
        <f t="shared" si="0"/>
        <v/>
      </c>
      <c r="B113" s="468" t="str">
        <f>IFERROR(IF(J113="","",_xludf.CONCAT($Y$2,_xludf.CONCAT(IF(LEN(ドッグキャリー!$K$2)=1,0,""),ドッグキャリー!$K$2,_xludf.CONCAT(IF(LEN(ドッグキャリー!$N$2)=1,0,""),ドッグキャリー!$N$2)))),"")</f>
        <v/>
      </c>
      <c r="C113" s="515"/>
      <c r="D113" s="515"/>
      <c r="E113" s="515"/>
      <c r="F113" s="514"/>
      <c r="G113" s="514"/>
      <c r="H113" s="514"/>
      <c r="I113" s="516" t="str">
        <f>IFERROR(IF(スキンタイト!N62=0,"",スキンタイト!E62),"")</f>
        <v/>
      </c>
      <c r="J113" s="514" t="str">
        <f>IFERROR(IF(スキンタイト!N62=0,"",スキンタイト!N62),"")</f>
        <v/>
      </c>
      <c r="K113" s="514"/>
      <c r="L113" s="514"/>
      <c r="M113" s="514"/>
      <c r="N113" s="514"/>
      <c r="O113" s="514"/>
      <c r="P113" s="514"/>
      <c r="Q113" s="514"/>
      <c r="R113" s="514"/>
      <c r="S113" s="465">
        <f t="shared" si="1"/>
        <v>112</v>
      </c>
      <c r="T113" s="514"/>
      <c r="U113" s="514"/>
      <c r="V113" s="514"/>
      <c r="W113" s="514"/>
      <c r="X113" s="514"/>
      <c r="Y113" s="514"/>
      <c r="Z113" s="514"/>
      <c r="AA113" s="466" t="e">
        <f t="shared" si="2"/>
        <v>#VALUE!</v>
      </c>
      <c r="AB113" s="514"/>
      <c r="AC113" s="514"/>
      <c r="AD113" s="514"/>
      <c r="AE113" s="514"/>
      <c r="AF113" s="514"/>
      <c r="AG113" s="514"/>
    </row>
    <row r="114" spans="1:33" ht="15.75" customHeight="1">
      <c r="A114" s="466" t="str">
        <f t="shared" si="0"/>
        <v/>
      </c>
      <c r="B114" s="468" t="str">
        <f>IFERROR(IF(J114="","",_xludf.CONCAT($Y$2,_xludf.CONCAT(IF(LEN(ドッグキャリー!$K$2)=1,0,""),ドッグキャリー!$K$2,_xludf.CONCAT(IF(LEN(ドッグキャリー!$N$2)=1,0,""),ドッグキャリー!$N$2)))),"")</f>
        <v/>
      </c>
      <c r="C114" s="515"/>
      <c r="D114" s="515"/>
      <c r="E114" s="515"/>
      <c r="F114" s="514"/>
      <c r="G114" s="514"/>
      <c r="H114" s="514"/>
      <c r="I114" s="516" t="str">
        <f>IFERROR(IF(スキンタイト!N63=0,"",スキンタイト!E63),"")</f>
        <v/>
      </c>
      <c r="J114" s="514" t="str">
        <f>IFERROR(IF(スキンタイト!N63=0,"",スキンタイト!N63),"")</f>
        <v/>
      </c>
      <c r="K114" s="514"/>
      <c r="L114" s="514"/>
      <c r="M114" s="514"/>
      <c r="N114" s="514"/>
      <c r="O114" s="514"/>
      <c r="P114" s="514"/>
      <c r="Q114" s="514"/>
      <c r="R114" s="514"/>
      <c r="S114" s="465">
        <f t="shared" si="1"/>
        <v>113</v>
      </c>
      <c r="T114" s="514"/>
      <c r="U114" s="514"/>
      <c r="V114" s="514"/>
      <c r="W114" s="514"/>
      <c r="X114" s="514"/>
      <c r="Y114" s="514"/>
      <c r="Z114" s="514"/>
      <c r="AA114" s="466" t="e">
        <f t="shared" si="2"/>
        <v>#VALUE!</v>
      </c>
      <c r="AB114" s="514"/>
      <c r="AC114" s="514"/>
      <c r="AD114" s="514"/>
      <c r="AE114" s="514"/>
      <c r="AF114" s="514"/>
      <c r="AG114" s="514"/>
    </row>
    <row r="115" spans="1:33" ht="15.75" customHeight="1">
      <c r="A115" s="466" t="str">
        <f t="shared" si="0"/>
        <v/>
      </c>
      <c r="B115" s="468" t="str">
        <f>IFERROR(IF(J115="","",_xludf.CONCAT($Y$2,_xludf.CONCAT(IF(LEN(ドッグキャリー!$K$2)=1,0,""),ドッグキャリー!$K$2,_xludf.CONCAT(IF(LEN(ドッグキャリー!$N$2)=1,0,""),ドッグキャリー!$N$2)))),"")</f>
        <v/>
      </c>
      <c r="C115" s="515"/>
      <c r="D115" s="515"/>
      <c r="E115" s="515"/>
      <c r="F115" s="514"/>
      <c r="G115" s="514"/>
      <c r="H115" s="514"/>
      <c r="I115" s="516" t="str">
        <f>IFERROR(IF(スキンタイト!N64=0,"",スキンタイト!E64),"")</f>
        <v/>
      </c>
      <c r="J115" s="514" t="str">
        <f>IFERROR(IF(スキンタイト!N64=0,"",スキンタイト!N64),"")</f>
        <v/>
      </c>
      <c r="K115" s="514"/>
      <c r="L115" s="514"/>
      <c r="M115" s="514"/>
      <c r="N115" s="514"/>
      <c r="O115" s="514"/>
      <c r="P115" s="514"/>
      <c r="Q115" s="514"/>
      <c r="R115" s="514"/>
      <c r="S115" s="465">
        <f t="shared" si="1"/>
        <v>114</v>
      </c>
      <c r="T115" s="514"/>
      <c r="U115" s="514"/>
      <c r="V115" s="514"/>
      <c r="W115" s="514"/>
      <c r="X115" s="514"/>
      <c r="Y115" s="514"/>
      <c r="Z115" s="514"/>
      <c r="AA115" s="466" t="e">
        <f t="shared" si="2"/>
        <v>#VALUE!</v>
      </c>
      <c r="AB115" s="514"/>
      <c r="AC115" s="514"/>
      <c r="AD115" s="514"/>
      <c r="AE115" s="514"/>
      <c r="AF115" s="514"/>
      <c r="AG115" s="514"/>
    </row>
    <row r="116" spans="1:33" ht="15.75" customHeight="1">
      <c r="A116" s="466" t="str">
        <f t="shared" si="0"/>
        <v/>
      </c>
      <c r="B116" s="468" t="str">
        <f>IFERROR(IF(J116="","",_xludf.CONCAT($Y$2,_xludf.CONCAT(IF(LEN(ドッグキャリー!$K$2)=1,0,""),ドッグキャリー!$K$2,_xludf.CONCAT(IF(LEN(ドッグキャリー!$N$2)=1,0,""),ドッグキャリー!$N$2)))),"")</f>
        <v/>
      </c>
      <c r="C116" s="515"/>
      <c r="D116" s="515"/>
      <c r="E116" s="515"/>
      <c r="F116" s="514"/>
      <c r="G116" s="514"/>
      <c r="H116" s="514"/>
      <c r="I116" s="516" t="str">
        <f>IFERROR(IF(スキンタイト!N65=0,"",スキンタイト!E65),"")</f>
        <v/>
      </c>
      <c r="J116" s="514" t="str">
        <f>IFERROR(IF(スキンタイト!N65=0,"",スキンタイト!N65),"")</f>
        <v/>
      </c>
      <c r="K116" s="514"/>
      <c r="L116" s="514"/>
      <c r="M116" s="514"/>
      <c r="N116" s="514"/>
      <c r="O116" s="514"/>
      <c r="P116" s="514"/>
      <c r="Q116" s="514"/>
      <c r="R116" s="514"/>
      <c r="S116" s="465">
        <f t="shared" si="1"/>
        <v>115</v>
      </c>
      <c r="T116" s="514"/>
      <c r="U116" s="514"/>
      <c r="V116" s="514"/>
      <c r="W116" s="514"/>
      <c r="X116" s="514"/>
      <c r="Y116" s="514"/>
      <c r="Z116" s="514"/>
      <c r="AA116" s="466" t="e">
        <f t="shared" si="2"/>
        <v>#VALUE!</v>
      </c>
      <c r="AB116" s="514"/>
      <c r="AC116" s="514"/>
      <c r="AD116" s="514"/>
      <c r="AE116" s="514"/>
      <c r="AF116" s="514"/>
      <c r="AG116" s="514"/>
    </row>
    <row r="117" spans="1:33" ht="15.75" customHeight="1">
      <c r="A117" s="466" t="str">
        <f t="shared" si="0"/>
        <v/>
      </c>
      <c r="B117" s="468" t="str">
        <f>IFERROR(IF(J117="","",_xludf.CONCAT($Y$2,_xludf.CONCAT(IF(LEN(ドッグキャリー!$K$2)=1,0,""),ドッグキャリー!$K$2,_xludf.CONCAT(IF(LEN(ドッグキャリー!$N$2)=1,0,""),ドッグキャリー!$N$2)))),"")</f>
        <v/>
      </c>
      <c r="C117" s="515"/>
      <c r="D117" s="515"/>
      <c r="E117" s="515"/>
      <c r="F117" s="514"/>
      <c r="G117" s="514"/>
      <c r="H117" s="514"/>
      <c r="I117" s="516" t="str">
        <f>IFERROR(IF(スキンタイト!N66=0,"",スキンタイト!E66),"")</f>
        <v/>
      </c>
      <c r="J117" s="514" t="str">
        <f>IFERROR(IF(スキンタイト!N66=0,"",スキンタイト!N66),"")</f>
        <v/>
      </c>
      <c r="K117" s="514"/>
      <c r="L117" s="514"/>
      <c r="M117" s="514"/>
      <c r="N117" s="514"/>
      <c r="O117" s="514"/>
      <c r="P117" s="514"/>
      <c r="Q117" s="514"/>
      <c r="R117" s="514"/>
      <c r="S117" s="465">
        <f t="shared" si="1"/>
        <v>116</v>
      </c>
      <c r="T117" s="514"/>
      <c r="U117" s="514"/>
      <c r="V117" s="514"/>
      <c r="W117" s="514"/>
      <c r="X117" s="514"/>
      <c r="Y117" s="514"/>
      <c r="Z117" s="514"/>
      <c r="AA117" s="466" t="e">
        <f t="shared" si="2"/>
        <v>#VALUE!</v>
      </c>
      <c r="AB117" s="514"/>
      <c r="AC117" s="514"/>
      <c r="AD117" s="514"/>
      <c r="AE117" s="514"/>
      <c r="AF117" s="514"/>
      <c r="AG117" s="514"/>
    </row>
    <row r="118" spans="1:33" ht="15.75" customHeight="1">
      <c r="A118" s="466" t="str">
        <f t="shared" si="0"/>
        <v/>
      </c>
      <c r="B118" s="468" t="str">
        <f>IFERROR(IF(J118="","",_xludf.CONCAT($Y$2,_xludf.CONCAT(IF(LEN(ドッグキャリー!$K$2)=1,0,""),ドッグキャリー!$K$2,_xludf.CONCAT(IF(LEN(ドッグキャリー!$N$2)=1,0,""),ドッグキャリー!$N$2)))),"")</f>
        <v/>
      </c>
      <c r="C118" s="515"/>
      <c r="D118" s="515"/>
      <c r="E118" s="515"/>
      <c r="F118" s="514"/>
      <c r="G118" s="514"/>
      <c r="H118" s="514"/>
      <c r="I118" s="516" t="str">
        <f>IFERROR(IF(スキンタイト!N67=0,"",スキンタイト!E67),"")</f>
        <v/>
      </c>
      <c r="J118" s="514" t="str">
        <f>IFERROR(IF(スキンタイト!N67=0,"",スキンタイト!N67),"")</f>
        <v/>
      </c>
      <c r="K118" s="514"/>
      <c r="L118" s="514"/>
      <c r="M118" s="514"/>
      <c r="N118" s="514"/>
      <c r="O118" s="514"/>
      <c r="P118" s="514"/>
      <c r="Q118" s="514"/>
      <c r="R118" s="514"/>
      <c r="S118" s="465">
        <f t="shared" si="1"/>
        <v>117</v>
      </c>
      <c r="T118" s="514"/>
      <c r="U118" s="514"/>
      <c r="V118" s="514"/>
      <c r="W118" s="514"/>
      <c r="X118" s="514"/>
      <c r="Y118" s="514"/>
      <c r="Z118" s="514"/>
      <c r="AA118" s="466" t="e">
        <f t="shared" si="2"/>
        <v>#VALUE!</v>
      </c>
      <c r="AB118" s="514"/>
      <c r="AC118" s="514"/>
      <c r="AD118" s="514"/>
      <c r="AE118" s="514"/>
      <c r="AF118" s="514"/>
      <c r="AG118" s="514"/>
    </row>
    <row r="119" spans="1:33" ht="15.75" customHeight="1">
      <c r="A119" s="466" t="str">
        <f t="shared" si="0"/>
        <v/>
      </c>
      <c r="B119" s="468" t="str">
        <f>IFERROR(IF(J119="","",_xludf.CONCAT($Y$2,_xludf.CONCAT(IF(LEN(ドッグキャリー!$K$2)=1,0,""),ドッグキャリー!$K$2,_xludf.CONCAT(IF(LEN(ドッグキャリー!$N$2)=1,0,""),ドッグキャリー!$N$2)))),"")</f>
        <v/>
      </c>
      <c r="C119" s="515"/>
      <c r="D119" s="515"/>
      <c r="E119" s="515"/>
      <c r="F119" s="514"/>
      <c r="G119" s="514"/>
      <c r="H119" s="514"/>
      <c r="I119" s="516" t="str">
        <f>IFERROR(IF(スキンタイト!N68=0,"",スキンタイト!E68),"")</f>
        <v/>
      </c>
      <c r="J119" s="514" t="str">
        <f>IFERROR(IF(スキンタイト!N68=0,"",スキンタイト!N68),"")</f>
        <v/>
      </c>
      <c r="K119" s="514"/>
      <c r="L119" s="514"/>
      <c r="M119" s="514"/>
      <c r="N119" s="514"/>
      <c r="O119" s="514"/>
      <c r="P119" s="514"/>
      <c r="Q119" s="514"/>
      <c r="R119" s="514"/>
      <c r="S119" s="465">
        <f t="shared" si="1"/>
        <v>118</v>
      </c>
      <c r="T119" s="514"/>
      <c r="U119" s="514"/>
      <c r="V119" s="514"/>
      <c r="W119" s="514"/>
      <c r="X119" s="514"/>
      <c r="Y119" s="514"/>
      <c r="Z119" s="514"/>
      <c r="AA119" s="466" t="e">
        <f t="shared" si="2"/>
        <v>#VALUE!</v>
      </c>
      <c r="AB119" s="514"/>
      <c r="AC119" s="514"/>
      <c r="AD119" s="514"/>
      <c r="AE119" s="514"/>
      <c r="AF119" s="514"/>
      <c r="AG119" s="514"/>
    </row>
    <row r="120" spans="1:33" ht="15.75" customHeight="1">
      <c r="A120" s="466" t="str">
        <f t="shared" si="0"/>
        <v/>
      </c>
      <c r="B120" s="468" t="str">
        <f>IFERROR(IF(J120="","",_xludf.CONCAT($Y$2,_xludf.CONCAT(IF(LEN(ドッグキャリー!$K$2)=1,0,""),ドッグキャリー!$K$2,_xludf.CONCAT(IF(LEN(ドッグキャリー!$N$2)=1,0,""),ドッグキャリー!$N$2)))),"")</f>
        <v/>
      </c>
      <c r="C120" s="515"/>
      <c r="D120" s="515"/>
      <c r="E120" s="515"/>
      <c r="F120" s="514"/>
      <c r="G120" s="514"/>
      <c r="H120" s="514"/>
      <c r="I120" s="516" t="str">
        <f>IFERROR(IF(スキンタイト!N69=0,"",スキンタイト!E69),"")</f>
        <v/>
      </c>
      <c r="J120" s="514" t="str">
        <f>IFERROR(IF(スキンタイト!N69=0,"",スキンタイト!N69),"")</f>
        <v/>
      </c>
      <c r="K120" s="514"/>
      <c r="L120" s="514"/>
      <c r="M120" s="514"/>
      <c r="N120" s="514"/>
      <c r="O120" s="514"/>
      <c r="P120" s="514"/>
      <c r="Q120" s="514"/>
      <c r="R120" s="514"/>
      <c r="S120" s="465">
        <f t="shared" si="1"/>
        <v>119</v>
      </c>
      <c r="T120" s="514"/>
      <c r="U120" s="514"/>
      <c r="V120" s="514"/>
      <c r="W120" s="514"/>
      <c r="X120" s="514"/>
      <c r="Y120" s="514"/>
      <c r="Z120" s="514"/>
      <c r="AA120" s="466" t="e">
        <f t="shared" si="2"/>
        <v>#VALUE!</v>
      </c>
      <c r="AB120" s="514"/>
      <c r="AC120" s="514"/>
      <c r="AD120" s="514"/>
      <c r="AE120" s="514"/>
      <c r="AF120" s="514"/>
      <c r="AG120" s="514"/>
    </row>
    <row r="121" spans="1:33" ht="15.75" customHeight="1">
      <c r="A121" s="466" t="str">
        <f t="shared" si="0"/>
        <v/>
      </c>
      <c r="B121" s="468" t="str">
        <f>IFERROR(IF(J121="","",_xludf.CONCAT($Y$2,_xludf.CONCAT(IF(LEN(ドッグキャリー!$K$2)=1,0,""),ドッグキャリー!$K$2,_xludf.CONCAT(IF(LEN(ドッグキャリー!$N$2)=1,0,""),ドッグキャリー!$N$2)))),"")</f>
        <v/>
      </c>
      <c r="C121" s="515"/>
      <c r="D121" s="515"/>
      <c r="E121" s="515"/>
      <c r="F121" s="514"/>
      <c r="G121" s="514"/>
      <c r="H121" s="514"/>
      <c r="I121" s="516" t="str">
        <f>IFERROR(IF(スキンタイト!N70=0,"",スキンタイト!E70),"")</f>
        <v/>
      </c>
      <c r="J121" s="514" t="str">
        <f>IFERROR(IF(スキンタイト!N70=0,"",スキンタイト!N70),"")</f>
        <v/>
      </c>
      <c r="K121" s="514"/>
      <c r="L121" s="514"/>
      <c r="M121" s="514"/>
      <c r="N121" s="514"/>
      <c r="O121" s="514"/>
      <c r="P121" s="514"/>
      <c r="Q121" s="514"/>
      <c r="R121" s="514"/>
      <c r="S121" s="465">
        <f t="shared" si="1"/>
        <v>120</v>
      </c>
      <c r="T121" s="514"/>
      <c r="U121" s="514"/>
      <c r="V121" s="514"/>
      <c r="W121" s="514"/>
      <c r="X121" s="514"/>
      <c r="Y121" s="514"/>
      <c r="Z121" s="514"/>
      <c r="AA121" s="466" t="e">
        <f t="shared" si="2"/>
        <v>#VALUE!</v>
      </c>
      <c r="AB121" s="514"/>
      <c r="AC121" s="514"/>
      <c r="AD121" s="514"/>
      <c r="AE121" s="514"/>
      <c r="AF121" s="514"/>
      <c r="AG121" s="514"/>
    </row>
    <row r="122" spans="1:33" ht="15.75" customHeight="1">
      <c r="A122" s="466" t="str">
        <f t="shared" si="0"/>
        <v/>
      </c>
      <c r="B122" s="468" t="str">
        <f>IFERROR(IF(J122="","",_xludf.CONCAT($Y$2,_xludf.CONCAT(IF(LEN(ドッグキャリー!$K$2)=1,0,""),ドッグキャリー!$K$2,_xludf.CONCAT(IF(LEN(ドッグキャリー!$N$2)=1,0,""),ドッグキャリー!$N$2)))),"")</f>
        <v/>
      </c>
      <c r="C122" s="515"/>
      <c r="D122" s="515"/>
      <c r="E122" s="515"/>
      <c r="F122" s="514"/>
      <c r="G122" s="514"/>
      <c r="H122" s="514"/>
      <c r="I122" s="516" t="str">
        <f>IFERROR(IF(スキンタイト!N71=0,"",スキンタイト!E71),"")</f>
        <v/>
      </c>
      <c r="J122" s="514" t="str">
        <f>IFERROR(IF(スキンタイト!N71=0,"",スキンタイト!N71),"")</f>
        <v/>
      </c>
      <c r="K122" s="514"/>
      <c r="L122" s="514"/>
      <c r="M122" s="514"/>
      <c r="N122" s="514"/>
      <c r="O122" s="514"/>
      <c r="P122" s="514"/>
      <c r="Q122" s="514"/>
      <c r="R122" s="514"/>
      <c r="S122" s="465">
        <f t="shared" si="1"/>
        <v>121</v>
      </c>
      <c r="T122" s="514"/>
      <c r="U122" s="514"/>
      <c r="V122" s="514"/>
      <c r="W122" s="514"/>
      <c r="X122" s="514"/>
      <c r="Y122" s="514"/>
      <c r="Z122" s="514"/>
      <c r="AA122" s="466" t="e">
        <f t="shared" si="2"/>
        <v>#VALUE!</v>
      </c>
      <c r="AB122" s="514"/>
      <c r="AC122" s="514"/>
      <c r="AD122" s="514"/>
      <c r="AE122" s="514"/>
      <c r="AF122" s="514"/>
      <c r="AG122" s="514"/>
    </row>
    <row r="123" spans="1:33" ht="15.75" customHeight="1">
      <c r="A123" s="466" t="str">
        <f t="shared" si="0"/>
        <v/>
      </c>
      <c r="B123" s="468" t="str">
        <f>IFERROR(IF(J123="","",_xludf.CONCAT($Y$2,_xludf.CONCAT(IF(LEN(ドッグキャリー!$K$2)=1,0,""),ドッグキャリー!$K$2,_xludf.CONCAT(IF(LEN(ドッグキャリー!$N$2)=1,0,""),ドッグキャリー!$N$2)))),"")</f>
        <v/>
      </c>
      <c r="C123" s="515"/>
      <c r="D123" s="515"/>
      <c r="E123" s="515"/>
      <c r="F123" s="514"/>
      <c r="G123" s="514"/>
      <c r="H123" s="514"/>
      <c r="I123" s="516" t="str">
        <f>IFERROR(IF(スキンタイト!N72=0,"",スキンタイト!E72),"")</f>
        <v/>
      </c>
      <c r="J123" s="514" t="str">
        <f>IFERROR(IF(スキンタイト!N72=0,"",スキンタイト!N72),"")</f>
        <v/>
      </c>
      <c r="K123" s="514"/>
      <c r="L123" s="514"/>
      <c r="M123" s="514"/>
      <c r="N123" s="514"/>
      <c r="O123" s="514"/>
      <c r="P123" s="514"/>
      <c r="Q123" s="514"/>
      <c r="R123" s="514"/>
      <c r="S123" s="465">
        <f t="shared" si="1"/>
        <v>122</v>
      </c>
      <c r="T123" s="514"/>
      <c r="U123" s="514"/>
      <c r="V123" s="514"/>
      <c r="W123" s="514"/>
      <c r="X123" s="514"/>
      <c r="Y123" s="514"/>
      <c r="Z123" s="514"/>
      <c r="AA123" s="466" t="e">
        <f t="shared" si="2"/>
        <v>#VALUE!</v>
      </c>
      <c r="AB123" s="514"/>
      <c r="AC123" s="514"/>
      <c r="AD123" s="514"/>
      <c r="AE123" s="514"/>
      <c r="AF123" s="514"/>
      <c r="AG123" s="514"/>
    </row>
    <row r="124" spans="1:33" ht="15.75" customHeight="1">
      <c r="A124" s="466" t="str">
        <f t="shared" si="0"/>
        <v/>
      </c>
      <c r="B124" s="468" t="str">
        <f>IFERROR(IF(J124="","",_xludf.CONCAT($Y$2,_xludf.CONCAT(IF(LEN(ドッグキャリー!$K$2)=1,0,""),ドッグキャリー!$K$2,_xludf.CONCAT(IF(LEN(ドッグキャリー!$N$2)=1,0,""),ドッグキャリー!$N$2)))),"")</f>
        <v/>
      </c>
      <c r="C124" s="515"/>
      <c r="D124" s="515"/>
      <c r="E124" s="515"/>
      <c r="F124" s="514"/>
      <c r="G124" s="514"/>
      <c r="H124" s="514"/>
      <c r="I124" s="516" t="str">
        <f>IFERROR(IF(スキンタイト!N73=0,"",スキンタイト!E73),"")</f>
        <v/>
      </c>
      <c r="J124" s="514" t="str">
        <f>IFERROR(IF(スキンタイト!N73=0,"",スキンタイト!N73),"")</f>
        <v/>
      </c>
      <c r="K124" s="514"/>
      <c r="L124" s="514"/>
      <c r="M124" s="514"/>
      <c r="N124" s="514"/>
      <c r="O124" s="514"/>
      <c r="P124" s="514"/>
      <c r="Q124" s="514"/>
      <c r="R124" s="514"/>
      <c r="S124" s="465">
        <f t="shared" si="1"/>
        <v>123</v>
      </c>
      <c r="T124" s="514"/>
      <c r="U124" s="514"/>
      <c r="V124" s="514"/>
      <c r="W124" s="514"/>
      <c r="X124" s="514"/>
      <c r="Y124" s="514"/>
      <c r="Z124" s="514"/>
      <c r="AA124" s="466" t="e">
        <f t="shared" si="2"/>
        <v>#VALUE!</v>
      </c>
      <c r="AB124" s="514"/>
      <c r="AC124" s="514"/>
      <c r="AD124" s="514"/>
      <c r="AE124" s="514"/>
      <c r="AF124" s="514"/>
      <c r="AG124" s="514"/>
    </row>
    <row r="125" spans="1:33" ht="15.75" customHeight="1">
      <c r="A125" s="466" t="str">
        <f t="shared" si="0"/>
        <v/>
      </c>
      <c r="B125" s="468" t="str">
        <f>IFERROR(IF(J125="","",_xludf.CONCAT($Y$2,_xludf.CONCAT(IF(LEN(ドッグキャリー!$K$2)=1,0,""),ドッグキャリー!$K$2,_xludf.CONCAT(IF(LEN(ドッグキャリー!$N$2)=1,0,""),ドッグキャリー!$N$2)))),"")</f>
        <v/>
      </c>
      <c r="C125" s="515"/>
      <c r="D125" s="515"/>
      <c r="E125" s="515"/>
      <c r="F125" s="514"/>
      <c r="G125" s="514"/>
      <c r="H125" s="514"/>
      <c r="I125" s="516" t="str">
        <f>IFERROR(IF(スキンタイト!N74=0,"",スキンタイト!E74),"")</f>
        <v/>
      </c>
      <c r="J125" s="514" t="str">
        <f>IFERROR(IF(スキンタイト!N74=0,"",スキンタイト!N74),"")</f>
        <v/>
      </c>
      <c r="K125" s="514"/>
      <c r="L125" s="514"/>
      <c r="M125" s="514"/>
      <c r="N125" s="514"/>
      <c r="O125" s="514"/>
      <c r="P125" s="514"/>
      <c r="Q125" s="514"/>
      <c r="R125" s="514"/>
      <c r="S125" s="465">
        <f t="shared" si="1"/>
        <v>124</v>
      </c>
      <c r="T125" s="514"/>
      <c r="U125" s="514"/>
      <c r="V125" s="514"/>
      <c r="W125" s="514"/>
      <c r="X125" s="514"/>
      <c r="Y125" s="514"/>
      <c r="Z125" s="514"/>
      <c r="AA125" s="466" t="e">
        <f t="shared" si="2"/>
        <v>#VALUE!</v>
      </c>
      <c r="AB125" s="514"/>
      <c r="AC125" s="514"/>
      <c r="AD125" s="514"/>
      <c r="AE125" s="514"/>
      <c r="AF125" s="514"/>
      <c r="AG125" s="514"/>
    </row>
    <row r="126" spans="1:33" ht="15.75" customHeight="1">
      <c r="A126" s="466" t="str">
        <f t="shared" si="0"/>
        <v/>
      </c>
      <c r="B126" s="468" t="str">
        <f>IFERROR(IF(J126="","",_xludf.CONCAT($Y$2,_xludf.CONCAT(IF(LEN(ドッグキャリー!$K$2)=1,0,""),ドッグキャリー!$K$2,_xludf.CONCAT(IF(LEN(ドッグキャリー!$N$2)=1,0,""),ドッグキャリー!$N$2)))),"")</f>
        <v/>
      </c>
      <c r="C126" s="515"/>
      <c r="D126" s="515"/>
      <c r="E126" s="515"/>
      <c r="F126" s="514"/>
      <c r="G126" s="514"/>
      <c r="H126" s="514"/>
      <c r="I126" s="516" t="str">
        <f>IFERROR(IF(スキンタイト!N75=0,"",スキンタイト!E75),"")</f>
        <v/>
      </c>
      <c r="J126" s="514" t="str">
        <f>IFERROR(IF(スキンタイト!N75=0,"",スキンタイト!N75),"")</f>
        <v/>
      </c>
      <c r="K126" s="514"/>
      <c r="L126" s="514"/>
      <c r="M126" s="514"/>
      <c r="N126" s="514"/>
      <c r="O126" s="514"/>
      <c r="P126" s="514"/>
      <c r="Q126" s="514"/>
      <c r="R126" s="514"/>
      <c r="S126" s="465">
        <f t="shared" si="1"/>
        <v>125</v>
      </c>
      <c r="T126" s="514"/>
      <c r="U126" s="514"/>
      <c r="V126" s="514"/>
      <c r="W126" s="514"/>
      <c r="X126" s="514"/>
      <c r="Y126" s="514"/>
      <c r="Z126" s="514"/>
      <c r="AA126" s="466" t="e">
        <f t="shared" si="2"/>
        <v>#VALUE!</v>
      </c>
      <c r="AB126" s="514"/>
      <c r="AC126" s="514"/>
      <c r="AD126" s="514"/>
      <c r="AE126" s="514"/>
      <c r="AF126" s="514"/>
      <c r="AG126" s="514"/>
    </row>
    <row r="127" spans="1:33" ht="15.75" customHeight="1">
      <c r="A127" s="466" t="str">
        <f t="shared" si="0"/>
        <v/>
      </c>
      <c r="B127" s="468" t="str">
        <f>IFERROR(IF(J127="","",_xludf.CONCAT($Y$2,_xludf.CONCAT(IF(LEN(ドッグキャリー!$K$2)=1,0,""),ドッグキャリー!$K$2,_xludf.CONCAT(IF(LEN(ドッグキャリー!$N$2)=1,0,""),ドッグキャリー!$N$2)))),"")</f>
        <v/>
      </c>
      <c r="C127" s="515"/>
      <c r="D127" s="515"/>
      <c r="E127" s="515"/>
      <c r="F127" s="514"/>
      <c r="G127" s="514"/>
      <c r="H127" s="514"/>
      <c r="I127" s="516" t="str">
        <f>IFERROR(IF(スキンタイト!N76=0,"",スキンタイト!E76),"")</f>
        <v/>
      </c>
      <c r="J127" s="514" t="str">
        <f>IFERROR(IF(スキンタイト!N76=0,"",スキンタイト!N76),"")</f>
        <v/>
      </c>
      <c r="K127" s="514"/>
      <c r="L127" s="514"/>
      <c r="M127" s="514"/>
      <c r="N127" s="514"/>
      <c r="O127" s="514"/>
      <c r="P127" s="514"/>
      <c r="Q127" s="514"/>
      <c r="R127" s="514"/>
      <c r="S127" s="465">
        <f t="shared" si="1"/>
        <v>126</v>
      </c>
      <c r="T127" s="514"/>
      <c r="U127" s="514"/>
      <c r="V127" s="514"/>
      <c r="W127" s="514"/>
      <c r="X127" s="514"/>
      <c r="Y127" s="514"/>
      <c r="Z127" s="514"/>
      <c r="AA127" s="466" t="e">
        <f t="shared" si="2"/>
        <v>#VALUE!</v>
      </c>
      <c r="AB127" s="514"/>
      <c r="AC127" s="514"/>
      <c r="AD127" s="514"/>
      <c r="AE127" s="514"/>
      <c r="AF127" s="514"/>
      <c r="AG127" s="514"/>
    </row>
    <row r="128" spans="1:33" ht="15.75" customHeight="1">
      <c r="A128" s="466" t="str">
        <f t="shared" si="0"/>
        <v/>
      </c>
      <c r="B128" s="468" t="str">
        <f>IFERROR(IF(J128="","",_xludf.CONCAT($Y$2,_xludf.CONCAT(IF(LEN(ドッグキャリー!$K$2)=1,0,""),ドッグキャリー!$K$2,_xludf.CONCAT(IF(LEN(ドッグキャリー!$N$2)=1,0,""),ドッグキャリー!$N$2)))),"")</f>
        <v/>
      </c>
      <c r="C128" s="515"/>
      <c r="D128" s="515"/>
      <c r="E128" s="515"/>
      <c r="F128" s="514"/>
      <c r="G128" s="514"/>
      <c r="H128" s="514"/>
      <c r="I128" s="516" t="str">
        <f>IFERROR(IF(スキンタイト!N77=0,"",スキンタイト!E77),"")</f>
        <v/>
      </c>
      <c r="J128" s="514" t="str">
        <f>IFERROR(IF(スキンタイト!N77=0,"",スキンタイト!N77),"")</f>
        <v/>
      </c>
      <c r="K128" s="514"/>
      <c r="L128" s="514"/>
      <c r="M128" s="514"/>
      <c r="N128" s="514"/>
      <c r="O128" s="514"/>
      <c r="P128" s="514"/>
      <c r="Q128" s="514"/>
      <c r="R128" s="514"/>
      <c r="S128" s="465">
        <f t="shared" si="1"/>
        <v>127</v>
      </c>
      <c r="T128" s="514"/>
      <c r="U128" s="514"/>
      <c r="V128" s="514"/>
      <c r="W128" s="514"/>
      <c r="X128" s="514"/>
      <c r="Y128" s="514"/>
      <c r="Z128" s="514"/>
      <c r="AA128" s="466" t="e">
        <f t="shared" si="2"/>
        <v>#VALUE!</v>
      </c>
      <c r="AB128" s="514"/>
      <c r="AC128" s="514"/>
      <c r="AD128" s="514"/>
      <c r="AE128" s="514"/>
      <c r="AF128" s="514"/>
      <c r="AG128" s="514"/>
    </row>
    <row r="129" spans="1:33" ht="15.75" customHeight="1">
      <c r="A129" s="466" t="str">
        <f t="shared" si="0"/>
        <v/>
      </c>
      <c r="B129" s="468" t="str">
        <f>IFERROR(IF(J129="","",_xludf.CONCAT($Y$2,_xludf.CONCAT(IF(LEN(ドッグキャリー!$K$2)=1,0,""),ドッグキャリー!$K$2,_xludf.CONCAT(IF(LEN(ドッグキャリー!$N$2)=1,0,""),ドッグキャリー!$N$2)))),"")</f>
        <v/>
      </c>
      <c r="C129" s="515"/>
      <c r="D129" s="515"/>
      <c r="E129" s="515"/>
      <c r="F129" s="514"/>
      <c r="G129" s="514"/>
      <c r="H129" s="514"/>
      <c r="I129" s="516" t="str">
        <f>IFERROR(IF(スキンタイト!N78=0,"",スキンタイト!E78),"")</f>
        <v/>
      </c>
      <c r="J129" s="514" t="str">
        <f>IFERROR(IF(スキンタイト!N78=0,"",スキンタイト!N78),"")</f>
        <v/>
      </c>
      <c r="K129" s="514"/>
      <c r="L129" s="514"/>
      <c r="M129" s="514"/>
      <c r="N129" s="514"/>
      <c r="O129" s="514"/>
      <c r="P129" s="514"/>
      <c r="Q129" s="514"/>
      <c r="R129" s="514"/>
      <c r="S129" s="465">
        <f t="shared" si="1"/>
        <v>128</v>
      </c>
      <c r="T129" s="514"/>
      <c r="U129" s="514"/>
      <c r="V129" s="514"/>
      <c r="W129" s="514"/>
      <c r="X129" s="514"/>
      <c r="Y129" s="514"/>
      <c r="Z129" s="514"/>
      <c r="AA129" s="466" t="e">
        <f t="shared" si="2"/>
        <v>#VALUE!</v>
      </c>
      <c r="AB129" s="514"/>
      <c r="AC129" s="514"/>
      <c r="AD129" s="514"/>
      <c r="AE129" s="514"/>
      <c r="AF129" s="514"/>
      <c r="AG129" s="514"/>
    </row>
    <row r="130" spans="1:33" ht="15.75" customHeight="1">
      <c r="A130" s="466" t="str">
        <f t="shared" si="0"/>
        <v/>
      </c>
      <c r="B130" s="468" t="str">
        <f>IFERROR(IF(J130="","",_xludf.CONCAT($Y$2,_xludf.CONCAT(IF(LEN(ドッグキャリー!$K$2)=1,0,""),ドッグキャリー!$K$2,_xludf.CONCAT(IF(LEN(ドッグキャリー!$N$2)=1,0,""),ドッグキャリー!$N$2)))),"")</f>
        <v/>
      </c>
      <c r="C130" s="515"/>
      <c r="D130" s="515"/>
      <c r="E130" s="515"/>
      <c r="F130" s="514"/>
      <c r="G130" s="514"/>
      <c r="H130" s="514"/>
      <c r="I130" s="516" t="str">
        <f>IFERROR(IF(スキンタイト!N79=0,"",スキンタイト!E79),"")</f>
        <v/>
      </c>
      <c r="J130" s="514" t="str">
        <f>IFERROR(IF(スキンタイト!N79=0,"",スキンタイト!N79),"")</f>
        <v/>
      </c>
      <c r="K130" s="514"/>
      <c r="L130" s="514"/>
      <c r="M130" s="514"/>
      <c r="N130" s="514"/>
      <c r="O130" s="514"/>
      <c r="P130" s="514"/>
      <c r="Q130" s="514"/>
      <c r="R130" s="514"/>
      <c r="S130" s="465">
        <f t="shared" si="1"/>
        <v>129</v>
      </c>
      <c r="T130" s="514"/>
      <c r="U130" s="514"/>
      <c r="V130" s="514"/>
      <c r="W130" s="514"/>
      <c r="X130" s="514"/>
      <c r="Y130" s="514"/>
      <c r="Z130" s="514"/>
      <c r="AA130" s="466" t="e">
        <f t="shared" si="2"/>
        <v>#VALUE!</v>
      </c>
      <c r="AB130" s="514"/>
      <c r="AC130" s="514"/>
      <c r="AD130" s="514"/>
      <c r="AE130" s="514"/>
      <c r="AF130" s="514"/>
      <c r="AG130" s="514"/>
    </row>
    <row r="131" spans="1:33" ht="15.75" customHeight="1">
      <c r="A131" s="466" t="str">
        <f t="shared" si="0"/>
        <v/>
      </c>
      <c r="B131" s="468" t="str">
        <f>IFERROR(IF(J131="","",_xludf.CONCAT($Y$2,_xludf.CONCAT(IF(LEN(ドッグキャリー!$K$2)=1,0,""),ドッグキャリー!$K$2,_xludf.CONCAT(IF(LEN(ドッグキャリー!$N$2)=1,0,""),ドッグキャリー!$N$2)))),"")</f>
        <v/>
      </c>
      <c r="C131" s="515"/>
      <c r="D131" s="515"/>
      <c r="E131" s="515"/>
      <c r="F131" s="514"/>
      <c r="G131" s="514"/>
      <c r="H131" s="514"/>
      <c r="I131" s="516" t="str">
        <f>IFERROR(IF(スキンタイト!N80=0,"",スキンタイト!E80),"")</f>
        <v/>
      </c>
      <c r="J131" s="514" t="str">
        <f>IFERROR(IF(スキンタイト!N80=0,"",スキンタイト!N80),"")</f>
        <v/>
      </c>
      <c r="K131" s="514"/>
      <c r="L131" s="514"/>
      <c r="M131" s="514"/>
      <c r="N131" s="514"/>
      <c r="O131" s="514"/>
      <c r="P131" s="514"/>
      <c r="Q131" s="514"/>
      <c r="R131" s="514"/>
      <c r="S131" s="465">
        <f t="shared" si="1"/>
        <v>130</v>
      </c>
      <c r="T131" s="514"/>
      <c r="U131" s="514"/>
      <c r="V131" s="514"/>
      <c r="W131" s="514"/>
      <c r="X131" s="514"/>
      <c r="Y131" s="514"/>
      <c r="Z131" s="514"/>
      <c r="AA131" s="466" t="e">
        <f t="shared" si="2"/>
        <v>#VALUE!</v>
      </c>
      <c r="AB131" s="514"/>
      <c r="AC131" s="514"/>
      <c r="AD131" s="514"/>
      <c r="AE131" s="514"/>
      <c r="AF131" s="514"/>
      <c r="AG131" s="514"/>
    </row>
    <row r="132" spans="1:33" ht="15.75" customHeight="1">
      <c r="A132" s="466" t="str">
        <f t="shared" si="0"/>
        <v/>
      </c>
      <c r="B132" s="468" t="str">
        <f>IFERROR(IF(J132="","",_xludf.CONCAT($Y$2,_xludf.CONCAT(IF(LEN(ドッグキャリー!$K$2)=1,0,""),ドッグキャリー!$K$2,_xludf.CONCAT(IF(LEN(ドッグキャリー!$N$2)=1,0,""),ドッグキャリー!$N$2)))),"")</f>
        <v/>
      </c>
      <c r="C132" s="515"/>
      <c r="D132" s="515"/>
      <c r="E132" s="515"/>
      <c r="F132" s="514"/>
      <c r="G132" s="514"/>
      <c r="H132" s="514"/>
      <c r="I132" s="516" t="str">
        <f>IFERROR(IF(スキンタイト!N81=0,"",スキンタイト!E81),"")</f>
        <v/>
      </c>
      <c r="J132" s="514" t="str">
        <f>IFERROR(IF(スキンタイト!N81=0,"",スキンタイト!N81),"")</f>
        <v/>
      </c>
      <c r="K132" s="514"/>
      <c r="L132" s="514"/>
      <c r="M132" s="514"/>
      <c r="N132" s="514"/>
      <c r="O132" s="514"/>
      <c r="P132" s="514"/>
      <c r="Q132" s="514"/>
      <c r="R132" s="514"/>
      <c r="S132" s="465">
        <f t="shared" si="1"/>
        <v>131</v>
      </c>
      <c r="T132" s="514"/>
      <c r="U132" s="514"/>
      <c r="V132" s="514"/>
      <c r="W132" s="514"/>
      <c r="X132" s="514"/>
      <c r="Y132" s="514"/>
      <c r="Z132" s="514"/>
      <c r="AA132" s="466" t="e">
        <f t="shared" si="2"/>
        <v>#VALUE!</v>
      </c>
      <c r="AB132" s="514"/>
      <c r="AC132" s="514"/>
      <c r="AD132" s="514"/>
      <c r="AE132" s="514"/>
      <c r="AF132" s="514"/>
      <c r="AG132" s="514"/>
    </row>
    <row r="133" spans="1:33" ht="15.75" customHeight="1">
      <c r="A133" s="466" t="str">
        <f t="shared" si="0"/>
        <v/>
      </c>
      <c r="B133" s="468" t="str">
        <f>IFERROR(IF(J133="","",_xludf.CONCAT($Y$2,_xludf.CONCAT(IF(LEN(ドッグキャリー!$K$2)=1,0,""),ドッグキャリー!$K$2,_xludf.CONCAT(IF(LEN(ドッグキャリー!$N$2)=1,0,""),ドッグキャリー!$N$2)))),"")</f>
        <v/>
      </c>
      <c r="C133" s="515"/>
      <c r="D133" s="515"/>
      <c r="E133" s="515"/>
      <c r="F133" s="514"/>
      <c r="G133" s="514"/>
      <c r="H133" s="514"/>
      <c r="I133" s="516" t="str">
        <f>IFERROR(IF(スキンタイト!N82=0,"",スキンタイト!E82),"")</f>
        <v/>
      </c>
      <c r="J133" s="514" t="str">
        <f>IFERROR(IF(スキンタイト!N82=0,"",スキンタイト!N82),"")</f>
        <v/>
      </c>
      <c r="K133" s="514"/>
      <c r="L133" s="514"/>
      <c r="M133" s="514"/>
      <c r="N133" s="514"/>
      <c r="O133" s="514"/>
      <c r="P133" s="514"/>
      <c r="Q133" s="514"/>
      <c r="R133" s="514"/>
      <c r="S133" s="465">
        <f t="shared" si="1"/>
        <v>132</v>
      </c>
      <c r="T133" s="514"/>
      <c r="U133" s="514"/>
      <c r="V133" s="514"/>
      <c r="W133" s="514"/>
      <c r="X133" s="514"/>
      <c r="Y133" s="514"/>
      <c r="Z133" s="514"/>
      <c r="AA133" s="466" t="e">
        <f t="shared" si="2"/>
        <v>#VALUE!</v>
      </c>
      <c r="AB133" s="514"/>
      <c r="AC133" s="514"/>
      <c r="AD133" s="514"/>
      <c r="AE133" s="514"/>
      <c r="AF133" s="514"/>
      <c r="AG133" s="514"/>
    </row>
    <row r="134" spans="1:33" ht="15.75" customHeight="1">
      <c r="A134" s="466" t="str">
        <f t="shared" si="0"/>
        <v/>
      </c>
      <c r="B134" s="468" t="str">
        <f>IFERROR(IF(J134="","",_xludf.CONCAT($Y$2,_xludf.CONCAT(IF(LEN(ドッグキャリー!$K$2)=1,0,""),ドッグキャリー!$K$2,_xludf.CONCAT(IF(LEN(ドッグキャリー!$N$2)=1,0,""),ドッグキャリー!$N$2)))),"")</f>
        <v/>
      </c>
      <c r="C134" s="515"/>
      <c r="D134" s="515"/>
      <c r="E134" s="515"/>
      <c r="F134" s="514"/>
      <c r="G134" s="514"/>
      <c r="H134" s="514"/>
      <c r="I134" s="516" t="str">
        <f>IFERROR(IF(スキンタイト!N83=0,"",スキンタイト!E83),"")</f>
        <v/>
      </c>
      <c r="J134" s="514" t="str">
        <f>IFERROR(IF(スキンタイト!N83=0,"",スキンタイト!N83),"")</f>
        <v/>
      </c>
      <c r="K134" s="514"/>
      <c r="L134" s="514"/>
      <c r="M134" s="514"/>
      <c r="N134" s="514"/>
      <c r="O134" s="514"/>
      <c r="P134" s="514"/>
      <c r="Q134" s="514"/>
      <c r="R134" s="514"/>
      <c r="S134" s="465">
        <f t="shared" si="1"/>
        <v>133</v>
      </c>
      <c r="T134" s="514"/>
      <c r="U134" s="514"/>
      <c r="V134" s="514"/>
      <c r="W134" s="514"/>
      <c r="X134" s="514"/>
      <c r="Y134" s="514"/>
      <c r="Z134" s="514"/>
      <c r="AA134" s="466" t="e">
        <f t="shared" si="2"/>
        <v>#VALUE!</v>
      </c>
      <c r="AB134" s="514"/>
      <c r="AC134" s="514"/>
      <c r="AD134" s="514"/>
      <c r="AE134" s="514"/>
      <c r="AF134" s="514"/>
      <c r="AG134" s="514"/>
    </row>
    <row r="135" spans="1:33" ht="15.75" customHeight="1">
      <c r="A135" s="466" t="str">
        <f t="shared" si="0"/>
        <v/>
      </c>
      <c r="B135" s="468" t="str">
        <f>IFERROR(IF(J135="","",_xludf.CONCAT($Y$2,_xludf.CONCAT(IF(LEN(ドッグキャリー!$K$2)=1,0,""),ドッグキャリー!$K$2,_xludf.CONCAT(IF(LEN(ドッグキャリー!$N$2)=1,0,""),ドッグキャリー!$N$2)))),"")</f>
        <v/>
      </c>
      <c r="C135" s="515"/>
      <c r="D135" s="515"/>
      <c r="E135" s="515"/>
      <c r="F135" s="514"/>
      <c r="G135" s="514"/>
      <c r="H135" s="514"/>
      <c r="I135" s="516" t="str">
        <f>IFERROR(IF(スキンタイト!N84=0,"",スキンタイト!E84),"")</f>
        <v/>
      </c>
      <c r="J135" s="514" t="str">
        <f>IFERROR(IF(スキンタイト!N84=0,"",スキンタイト!N84),"")</f>
        <v/>
      </c>
      <c r="K135" s="514"/>
      <c r="L135" s="514"/>
      <c r="M135" s="514"/>
      <c r="N135" s="514"/>
      <c r="O135" s="514"/>
      <c r="P135" s="514"/>
      <c r="Q135" s="514"/>
      <c r="R135" s="514"/>
      <c r="S135" s="465">
        <f t="shared" si="1"/>
        <v>134</v>
      </c>
      <c r="T135" s="514"/>
      <c r="U135" s="514"/>
      <c r="V135" s="514"/>
      <c r="W135" s="514"/>
      <c r="X135" s="514"/>
      <c r="Y135" s="514"/>
      <c r="Z135" s="514"/>
      <c r="AA135" s="466" t="e">
        <f t="shared" si="2"/>
        <v>#VALUE!</v>
      </c>
      <c r="AB135" s="514"/>
      <c r="AC135" s="514"/>
      <c r="AD135" s="514"/>
      <c r="AE135" s="514"/>
      <c r="AF135" s="514"/>
      <c r="AG135" s="514"/>
    </row>
    <row r="136" spans="1:33" ht="15.75" customHeight="1">
      <c r="A136" s="466" t="str">
        <f t="shared" si="0"/>
        <v/>
      </c>
      <c r="B136" s="468" t="str">
        <f>IFERROR(IF(J136="","",_xludf.CONCAT($Y$2,_xludf.CONCAT(IF(LEN(ドッグキャリー!$K$2)=1,0,""),ドッグキャリー!$K$2,_xludf.CONCAT(IF(LEN(ドッグキャリー!$N$2)=1,0,""),ドッグキャリー!$N$2)))),"")</f>
        <v/>
      </c>
      <c r="C136" s="515"/>
      <c r="D136" s="515"/>
      <c r="E136" s="515"/>
      <c r="F136" s="514"/>
      <c r="G136" s="514"/>
      <c r="H136" s="514"/>
      <c r="I136" s="516" t="str">
        <f>IFERROR(IF(スキンタイト!N85=0,"",スキンタイト!E85),"")</f>
        <v/>
      </c>
      <c r="J136" s="514" t="str">
        <f>IFERROR(IF(スキンタイト!N85=0,"",スキンタイト!N85),"")</f>
        <v/>
      </c>
      <c r="K136" s="514"/>
      <c r="L136" s="514"/>
      <c r="M136" s="514"/>
      <c r="N136" s="514"/>
      <c r="O136" s="514"/>
      <c r="P136" s="514"/>
      <c r="Q136" s="514"/>
      <c r="R136" s="514"/>
      <c r="S136" s="465">
        <f t="shared" si="1"/>
        <v>135</v>
      </c>
      <c r="T136" s="514"/>
      <c r="U136" s="514"/>
      <c r="V136" s="514"/>
      <c r="W136" s="514"/>
      <c r="X136" s="514"/>
      <c r="Y136" s="514"/>
      <c r="Z136" s="514"/>
      <c r="AA136" s="466" t="e">
        <f t="shared" si="2"/>
        <v>#VALUE!</v>
      </c>
      <c r="AB136" s="514"/>
      <c r="AC136" s="514"/>
      <c r="AD136" s="514"/>
      <c r="AE136" s="514"/>
      <c r="AF136" s="514"/>
      <c r="AG136" s="514"/>
    </row>
    <row r="137" spans="1:33" ht="15.75" customHeight="1">
      <c r="A137" s="466" t="str">
        <f t="shared" si="0"/>
        <v/>
      </c>
      <c r="B137" s="468" t="str">
        <f>IFERROR(IF(J137="","",_xludf.CONCAT($Y$2,_xludf.CONCAT(IF(LEN(ドッグキャリー!$K$2)=1,0,""),ドッグキャリー!$K$2,_xludf.CONCAT(IF(LEN(ドッグキャリー!$N$2)=1,0,""),ドッグキャリー!$N$2)))),"")</f>
        <v/>
      </c>
      <c r="C137" s="515"/>
      <c r="D137" s="515"/>
      <c r="E137" s="515"/>
      <c r="F137" s="514"/>
      <c r="G137" s="514"/>
      <c r="H137" s="514"/>
      <c r="I137" s="516" t="str">
        <f>IFERROR(IF(スキンタイト!N86=0,"",スキンタイト!E86),"")</f>
        <v/>
      </c>
      <c r="J137" s="514" t="str">
        <f>IFERROR(IF(スキンタイト!N86=0,"",スキンタイト!N86),"")</f>
        <v/>
      </c>
      <c r="K137" s="514"/>
      <c r="L137" s="514"/>
      <c r="M137" s="514"/>
      <c r="N137" s="514"/>
      <c r="O137" s="514"/>
      <c r="P137" s="514"/>
      <c r="Q137" s="514"/>
      <c r="R137" s="514"/>
      <c r="S137" s="465">
        <f t="shared" si="1"/>
        <v>136</v>
      </c>
      <c r="T137" s="514"/>
      <c r="U137" s="514"/>
      <c r="V137" s="514"/>
      <c r="W137" s="514"/>
      <c r="X137" s="514"/>
      <c r="Y137" s="514"/>
      <c r="Z137" s="514"/>
      <c r="AA137" s="466" t="e">
        <f t="shared" si="2"/>
        <v>#VALUE!</v>
      </c>
      <c r="AB137" s="514"/>
      <c r="AC137" s="514"/>
      <c r="AD137" s="514"/>
      <c r="AE137" s="514"/>
      <c r="AF137" s="514"/>
      <c r="AG137" s="514"/>
    </row>
    <row r="138" spans="1:33" ht="15.75" customHeight="1">
      <c r="A138" s="466" t="str">
        <f t="shared" si="0"/>
        <v/>
      </c>
      <c r="B138" s="468" t="str">
        <f>IFERROR(IF(J138="","",_xludf.CONCAT($Y$2,_xludf.CONCAT(IF(LEN(ドッグキャリー!$K$2)=1,0,""),ドッグキャリー!$K$2,_xludf.CONCAT(IF(LEN(ドッグキャリー!$N$2)=1,0,""),ドッグキャリー!$N$2)))),"")</f>
        <v/>
      </c>
      <c r="C138" s="515"/>
      <c r="D138" s="515"/>
      <c r="E138" s="515"/>
      <c r="F138" s="514"/>
      <c r="G138" s="514"/>
      <c r="H138" s="514"/>
      <c r="I138" s="516" t="str">
        <f>IFERROR(IF(スキンタイト!N87=0,"",スキンタイト!E87),"")</f>
        <v/>
      </c>
      <c r="J138" s="514" t="str">
        <f>IFERROR(IF(スキンタイト!N87=0,"",スキンタイト!N87),"")</f>
        <v/>
      </c>
      <c r="K138" s="514"/>
      <c r="L138" s="514"/>
      <c r="M138" s="514"/>
      <c r="N138" s="514"/>
      <c r="O138" s="514"/>
      <c r="P138" s="514"/>
      <c r="Q138" s="514"/>
      <c r="R138" s="514"/>
      <c r="S138" s="465">
        <f t="shared" si="1"/>
        <v>137</v>
      </c>
      <c r="T138" s="514"/>
      <c r="U138" s="514"/>
      <c r="V138" s="514"/>
      <c r="W138" s="514"/>
      <c r="X138" s="514"/>
      <c r="Y138" s="514"/>
      <c r="Z138" s="514"/>
      <c r="AA138" s="466" t="e">
        <f t="shared" si="2"/>
        <v>#VALUE!</v>
      </c>
      <c r="AB138" s="514"/>
      <c r="AC138" s="514"/>
      <c r="AD138" s="514"/>
      <c r="AE138" s="514"/>
      <c r="AF138" s="514"/>
      <c r="AG138" s="514"/>
    </row>
    <row r="139" spans="1:33" ht="15.75" customHeight="1">
      <c r="A139" s="466" t="str">
        <f t="shared" si="0"/>
        <v/>
      </c>
      <c r="B139" s="468" t="str">
        <f>IFERROR(IF(J139="","",_xludf.CONCAT($Y$2,_xludf.CONCAT(IF(LEN(ドッグキャリー!$K$2)=1,0,""),ドッグキャリー!$K$2,_xludf.CONCAT(IF(LEN(ドッグキャリー!$N$2)=1,0,""),ドッグキャリー!$N$2)))),"")</f>
        <v/>
      </c>
      <c r="C139" s="515"/>
      <c r="D139" s="515"/>
      <c r="E139" s="515"/>
      <c r="F139" s="514"/>
      <c r="G139" s="514"/>
      <c r="H139" s="514"/>
      <c r="I139" s="516" t="str">
        <f>IFERROR(IF(スキンタイト!N88=0,"",スキンタイト!E88),"")</f>
        <v/>
      </c>
      <c r="J139" s="514" t="str">
        <f>IFERROR(IF(スキンタイト!N88=0,"",スキンタイト!N88),"")</f>
        <v/>
      </c>
      <c r="K139" s="514"/>
      <c r="L139" s="514"/>
      <c r="M139" s="514"/>
      <c r="N139" s="514"/>
      <c r="O139" s="514"/>
      <c r="P139" s="514"/>
      <c r="Q139" s="514"/>
      <c r="R139" s="514"/>
      <c r="S139" s="465">
        <f t="shared" si="1"/>
        <v>138</v>
      </c>
      <c r="T139" s="514"/>
      <c r="U139" s="514"/>
      <c r="V139" s="514"/>
      <c r="W139" s="514"/>
      <c r="X139" s="514"/>
      <c r="Y139" s="514"/>
      <c r="Z139" s="514"/>
      <c r="AA139" s="466" t="e">
        <f t="shared" si="2"/>
        <v>#VALUE!</v>
      </c>
      <c r="AB139" s="514"/>
      <c r="AC139" s="514"/>
      <c r="AD139" s="514"/>
      <c r="AE139" s="514"/>
      <c r="AF139" s="514"/>
      <c r="AG139" s="514"/>
    </row>
    <row r="140" spans="1:33" ht="15.75" customHeight="1">
      <c r="A140" s="466" t="str">
        <f t="shared" si="0"/>
        <v/>
      </c>
      <c r="B140" s="468" t="str">
        <f>IFERROR(IF(J140="","",_xludf.CONCAT($Y$2,_xludf.CONCAT(IF(LEN(ドッグキャリー!$K$2)=1,0,""),ドッグキャリー!$K$2,_xludf.CONCAT(IF(LEN(ドッグキャリー!$N$2)=1,0,""),ドッグキャリー!$N$2)))),"")</f>
        <v/>
      </c>
      <c r="C140" s="515"/>
      <c r="D140" s="515"/>
      <c r="E140" s="515"/>
      <c r="F140" s="514"/>
      <c r="G140" s="514"/>
      <c r="H140" s="514"/>
      <c r="I140" s="516" t="str">
        <f>IFERROR(IF(スキンタイト!N89=0,"",スキンタイト!E89),"")</f>
        <v/>
      </c>
      <c r="J140" s="514" t="str">
        <f>IFERROR(IF(スキンタイト!N89=0,"",スキンタイト!N89),"")</f>
        <v/>
      </c>
      <c r="K140" s="514"/>
      <c r="L140" s="514"/>
      <c r="M140" s="514"/>
      <c r="N140" s="514"/>
      <c r="O140" s="514"/>
      <c r="P140" s="514"/>
      <c r="Q140" s="514"/>
      <c r="R140" s="514"/>
      <c r="S140" s="465">
        <f t="shared" si="1"/>
        <v>139</v>
      </c>
      <c r="T140" s="514"/>
      <c r="U140" s="514"/>
      <c r="V140" s="514"/>
      <c r="W140" s="514"/>
      <c r="X140" s="514"/>
      <c r="Y140" s="514"/>
      <c r="Z140" s="514"/>
      <c r="AA140" s="466" t="e">
        <f t="shared" si="2"/>
        <v>#VALUE!</v>
      </c>
      <c r="AB140" s="514"/>
      <c r="AC140" s="514"/>
      <c r="AD140" s="514"/>
      <c r="AE140" s="514"/>
      <c r="AF140" s="514"/>
      <c r="AG140" s="514"/>
    </row>
    <row r="141" spans="1:33" ht="15.75" customHeight="1">
      <c r="A141" s="466" t="str">
        <f t="shared" si="0"/>
        <v/>
      </c>
      <c r="B141" s="468" t="str">
        <f>IFERROR(IF(J141="","",_xludf.CONCAT($Y$2,_xludf.CONCAT(IF(LEN(ドッグキャリー!$K$2)=1,0,""),ドッグキャリー!$K$2,_xludf.CONCAT(IF(LEN(ドッグキャリー!$N$2)=1,0,""),ドッグキャリー!$N$2)))),"")</f>
        <v/>
      </c>
      <c r="C141" s="515"/>
      <c r="D141" s="515"/>
      <c r="E141" s="515"/>
      <c r="F141" s="514"/>
      <c r="G141" s="514"/>
      <c r="H141" s="514"/>
      <c r="I141" s="516" t="str">
        <f>IFERROR(IF(スキンタイト!N90=0,"",スキンタイト!E90),"")</f>
        <v/>
      </c>
      <c r="J141" s="514" t="str">
        <f>IFERROR(IF(スキンタイト!N90=0,"",スキンタイト!N90),"")</f>
        <v/>
      </c>
      <c r="K141" s="514"/>
      <c r="L141" s="514"/>
      <c r="M141" s="514"/>
      <c r="N141" s="514"/>
      <c r="O141" s="514"/>
      <c r="P141" s="514"/>
      <c r="Q141" s="514"/>
      <c r="R141" s="514"/>
      <c r="S141" s="465">
        <f t="shared" si="1"/>
        <v>140</v>
      </c>
      <c r="T141" s="514"/>
      <c r="U141" s="514"/>
      <c r="V141" s="514"/>
      <c r="W141" s="514"/>
      <c r="X141" s="514"/>
      <c r="Y141" s="514"/>
      <c r="Z141" s="514"/>
      <c r="AA141" s="466" t="e">
        <f t="shared" si="2"/>
        <v>#VALUE!</v>
      </c>
      <c r="AB141" s="514"/>
      <c r="AC141" s="514"/>
      <c r="AD141" s="514"/>
      <c r="AE141" s="514"/>
      <c r="AF141" s="514"/>
      <c r="AG141" s="514"/>
    </row>
    <row r="142" spans="1:33" ht="15.75" customHeight="1">
      <c r="A142" s="466" t="str">
        <f t="shared" si="0"/>
        <v/>
      </c>
      <c r="B142" s="468" t="str">
        <f>IFERROR(IF(J142="","",_xludf.CONCAT($Y$2,_xludf.CONCAT(IF(LEN(ドッグキャリー!$K$2)=1,0,""),ドッグキャリー!$K$2,_xludf.CONCAT(IF(LEN(ドッグキャリー!$N$2)=1,0,""),ドッグキャリー!$N$2)))),"")</f>
        <v/>
      </c>
      <c r="C142" s="515"/>
      <c r="D142" s="515"/>
      <c r="E142" s="515"/>
      <c r="F142" s="514"/>
      <c r="G142" s="514"/>
      <c r="H142" s="514"/>
      <c r="I142" s="516" t="str">
        <f>IFERROR(IF(スキンタイト!N91=0,"",スキンタイト!E91),"")</f>
        <v/>
      </c>
      <c r="J142" s="514" t="str">
        <f>IFERROR(IF(スキンタイト!N91=0,"",スキンタイト!N91),"")</f>
        <v/>
      </c>
      <c r="K142" s="514"/>
      <c r="L142" s="514"/>
      <c r="M142" s="514"/>
      <c r="N142" s="514"/>
      <c r="O142" s="514"/>
      <c r="P142" s="514"/>
      <c r="Q142" s="514"/>
      <c r="R142" s="514"/>
      <c r="S142" s="465">
        <f t="shared" si="1"/>
        <v>141</v>
      </c>
      <c r="T142" s="514"/>
      <c r="U142" s="514"/>
      <c r="V142" s="514"/>
      <c r="W142" s="514"/>
      <c r="X142" s="514"/>
      <c r="Y142" s="514"/>
      <c r="Z142" s="514"/>
      <c r="AA142" s="466" t="e">
        <f t="shared" si="2"/>
        <v>#VALUE!</v>
      </c>
      <c r="AB142" s="514"/>
      <c r="AC142" s="514"/>
      <c r="AD142" s="514"/>
      <c r="AE142" s="514"/>
      <c r="AF142" s="514"/>
      <c r="AG142" s="514"/>
    </row>
    <row r="143" spans="1:33" ht="15.75" customHeight="1">
      <c r="A143" s="466" t="str">
        <f t="shared" si="0"/>
        <v/>
      </c>
      <c r="B143" s="468" t="str">
        <f>IFERROR(IF(J143="","",_xludf.CONCAT($Y$2,_xludf.CONCAT(IF(LEN(ドッグキャリー!$K$2)=1,0,""),ドッグキャリー!$K$2,_xludf.CONCAT(IF(LEN(ドッグキャリー!$N$2)=1,0,""),ドッグキャリー!$N$2)))),"")</f>
        <v/>
      </c>
      <c r="C143" s="515"/>
      <c r="D143" s="515"/>
      <c r="E143" s="515"/>
      <c r="F143" s="514"/>
      <c r="G143" s="514"/>
      <c r="H143" s="514"/>
      <c r="I143" s="516" t="str">
        <f>IFERROR(IF(スキンタイト!N92=0,"",スキンタイト!E92),"")</f>
        <v/>
      </c>
      <c r="J143" s="514" t="str">
        <f>IFERROR(IF(スキンタイト!N92=0,"",スキンタイト!N92),"")</f>
        <v/>
      </c>
      <c r="K143" s="514"/>
      <c r="L143" s="514"/>
      <c r="M143" s="514"/>
      <c r="N143" s="514"/>
      <c r="O143" s="514"/>
      <c r="P143" s="514"/>
      <c r="Q143" s="514"/>
      <c r="R143" s="514"/>
      <c r="S143" s="465">
        <f t="shared" si="1"/>
        <v>142</v>
      </c>
      <c r="T143" s="514"/>
      <c r="U143" s="514"/>
      <c r="V143" s="514"/>
      <c r="W143" s="514"/>
      <c r="X143" s="514"/>
      <c r="Y143" s="514"/>
      <c r="Z143" s="514"/>
      <c r="AA143" s="466" t="e">
        <f t="shared" si="2"/>
        <v>#VALUE!</v>
      </c>
      <c r="AB143" s="514"/>
      <c r="AC143" s="514"/>
      <c r="AD143" s="514"/>
      <c r="AE143" s="514"/>
      <c r="AF143" s="514"/>
      <c r="AG143" s="514"/>
    </row>
    <row r="144" spans="1:33" ht="15.75" customHeight="1">
      <c r="A144" s="466" t="str">
        <f t="shared" si="0"/>
        <v/>
      </c>
      <c r="B144" s="468" t="str">
        <f>IFERROR(IF(J144="","",_xludf.CONCAT($Y$2,_xludf.CONCAT(IF(LEN(ドッグキャリー!$K$2)=1,0,""),ドッグキャリー!$K$2,_xludf.CONCAT(IF(LEN(ドッグキャリー!$N$2)=1,0,""),ドッグキャリー!$N$2)))),"")</f>
        <v/>
      </c>
      <c r="C144" s="515"/>
      <c r="D144" s="515"/>
      <c r="E144" s="515"/>
      <c r="F144" s="514"/>
      <c r="G144" s="514"/>
      <c r="H144" s="514"/>
      <c r="I144" s="516" t="str">
        <f>IFERROR(IF(スキンタイト!N93=0,"",スキンタイト!E93),"")</f>
        <v/>
      </c>
      <c r="J144" s="514" t="str">
        <f>IFERROR(IF(スキンタイト!N93=0,"",スキンタイト!N93),"")</f>
        <v/>
      </c>
      <c r="K144" s="514"/>
      <c r="L144" s="514"/>
      <c r="M144" s="514"/>
      <c r="N144" s="514"/>
      <c r="O144" s="514"/>
      <c r="P144" s="514"/>
      <c r="Q144" s="514"/>
      <c r="R144" s="514"/>
      <c r="S144" s="465">
        <f t="shared" si="1"/>
        <v>143</v>
      </c>
      <c r="T144" s="514"/>
      <c r="U144" s="514"/>
      <c r="V144" s="514"/>
      <c r="W144" s="514"/>
      <c r="X144" s="514"/>
      <c r="Y144" s="514"/>
      <c r="Z144" s="514"/>
      <c r="AA144" s="466" t="e">
        <f t="shared" si="2"/>
        <v>#VALUE!</v>
      </c>
      <c r="AB144" s="514"/>
      <c r="AC144" s="514"/>
      <c r="AD144" s="514"/>
      <c r="AE144" s="514"/>
      <c r="AF144" s="514"/>
      <c r="AG144" s="514"/>
    </row>
    <row r="145" spans="1:33" ht="15.75" customHeight="1">
      <c r="A145" s="466" t="str">
        <f t="shared" si="0"/>
        <v/>
      </c>
      <c r="B145" s="468" t="str">
        <f>IFERROR(IF(J145="","",_xludf.CONCAT($Y$2,_xludf.CONCAT(IF(LEN(ドッグキャリー!$K$2)=1,0,""),ドッグキャリー!$K$2,_xludf.CONCAT(IF(LEN(ドッグキャリー!$N$2)=1,0,""),ドッグキャリー!$N$2)))),"")</f>
        <v/>
      </c>
      <c r="C145" s="515"/>
      <c r="D145" s="515"/>
      <c r="E145" s="515"/>
      <c r="F145" s="514"/>
      <c r="G145" s="514"/>
      <c r="H145" s="514"/>
      <c r="I145" s="516" t="str">
        <f>IFERROR(IF(スキンタイト!N94=0,"",スキンタイト!E94),"")</f>
        <v/>
      </c>
      <c r="J145" s="514" t="str">
        <f>IFERROR(IF(スキンタイト!N94=0,"",スキンタイト!N94),"")</f>
        <v/>
      </c>
      <c r="K145" s="514"/>
      <c r="L145" s="514"/>
      <c r="M145" s="514"/>
      <c r="N145" s="514"/>
      <c r="O145" s="514"/>
      <c r="P145" s="514"/>
      <c r="Q145" s="514"/>
      <c r="R145" s="514"/>
      <c r="S145" s="465">
        <f t="shared" si="1"/>
        <v>144</v>
      </c>
      <c r="T145" s="514"/>
      <c r="U145" s="514"/>
      <c r="V145" s="514"/>
      <c r="W145" s="514"/>
      <c r="X145" s="514"/>
      <c r="Y145" s="514"/>
      <c r="Z145" s="514"/>
      <c r="AA145" s="466" t="e">
        <f t="shared" si="2"/>
        <v>#VALUE!</v>
      </c>
      <c r="AB145" s="514"/>
      <c r="AC145" s="514"/>
      <c r="AD145" s="514"/>
      <c r="AE145" s="514"/>
      <c r="AF145" s="514"/>
      <c r="AG145" s="514"/>
    </row>
    <row r="146" spans="1:33" ht="15.75" customHeight="1">
      <c r="A146" s="466" t="str">
        <f t="shared" si="0"/>
        <v/>
      </c>
      <c r="B146" s="468" t="str">
        <f>IFERROR(IF(J146="","",_xludf.CONCAT($Y$2,_xludf.CONCAT(IF(LEN(ドッグキャリー!$K$2)=1,0,""),ドッグキャリー!$K$2,_xludf.CONCAT(IF(LEN(ドッグキャリー!$N$2)=1,0,""),ドッグキャリー!$N$2)))),"")</f>
        <v/>
      </c>
      <c r="C146" s="515"/>
      <c r="D146" s="515"/>
      <c r="E146" s="515"/>
      <c r="F146" s="514"/>
      <c r="G146" s="514"/>
      <c r="H146" s="514"/>
      <c r="I146" s="516" t="str">
        <f>IFERROR(IF(スキンタイト!N95=0,"",スキンタイト!E95),"")</f>
        <v/>
      </c>
      <c r="J146" s="514" t="str">
        <f>IFERROR(IF(スキンタイト!N95=0,"",スキンタイト!N95),"")</f>
        <v/>
      </c>
      <c r="K146" s="514"/>
      <c r="L146" s="514"/>
      <c r="M146" s="514"/>
      <c r="N146" s="514"/>
      <c r="O146" s="514"/>
      <c r="P146" s="514"/>
      <c r="Q146" s="514"/>
      <c r="R146" s="514"/>
      <c r="S146" s="465">
        <f t="shared" si="1"/>
        <v>145</v>
      </c>
      <c r="T146" s="514"/>
      <c r="U146" s="514"/>
      <c r="V146" s="514"/>
      <c r="W146" s="514"/>
      <c r="X146" s="514"/>
      <c r="Y146" s="514"/>
      <c r="Z146" s="514"/>
      <c r="AA146" s="466" t="e">
        <f t="shared" si="2"/>
        <v>#VALUE!</v>
      </c>
      <c r="AB146" s="514"/>
      <c r="AC146" s="514"/>
      <c r="AD146" s="514"/>
      <c r="AE146" s="514"/>
      <c r="AF146" s="514"/>
      <c r="AG146" s="514"/>
    </row>
    <row r="147" spans="1:33" ht="15.75" customHeight="1">
      <c r="A147" s="466" t="str">
        <f t="shared" si="0"/>
        <v/>
      </c>
      <c r="B147" s="468" t="str">
        <f>IFERROR(IF(J147="","",_xludf.CONCAT($Y$2,_xludf.CONCAT(IF(LEN(ドッグキャリー!$K$2)=1,0,""),ドッグキャリー!$K$2,_xludf.CONCAT(IF(LEN(ドッグキャリー!$N$2)=1,0,""),ドッグキャリー!$N$2)))),"")</f>
        <v/>
      </c>
      <c r="C147" s="515"/>
      <c r="D147" s="515"/>
      <c r="E147" s="515"/>
      <c r="F147" s="514"/>
      <c r="G147" s="514"/>
      <c r="H147" s="514"/>
      <c r="I147" s="516" t="str">
        <f>IFERROR(IF(スキンタイト!N96=0,"",スキンタイト!E96),"")</f>
        <v/>
      </c>
      <c r="J147" s="514" t="str">
        <f>IFERROR(IF(スキンタイト!N96=0,"",スキンタイト!N96),"")</f>
        <v/>
      </c>
      <c r="K147" s="514"/>
      <c r="L147" s="514"/>
      <c r="M147" s="514"/>
      <c r="N147" s="514"/>
      <c r="O147" s="514"/>
      <c r="P147" s="514"/>
      <c r="Q147" s="514"/>
      <c r="R147" s="514"/>
      <c r="S147" s="465">
        <f t="shared" si="1"/>
        <v>146</v>
      </c>
      <c r="T147" s="514"/>
      <c r="U147" s="514"/>
      <c r="V147" s="514"/>
      <c r="W147" s="514"/>
      <c r="X147" s="514"/>
      <c r="Y147" s="514"/>
      <c r="Z147" s="514"/>
      <c r="AA147" s="466" t="e">
        <f t="shared" si="2"/>
        <v>#VALUE!</v>
      </c>
      <c r="AB147" s="514"/>
      <c r="AC147" s="514"/>
      <c r="AD147" s="514"/>
      <c r="AE147" s="514"/>
      <c r="AF147" s="514"/>
      <c r="AG147" s="514"/>
    </row>
    <row r="148" spans="1:33" ht="15.75" customHeight="1">
      <c r="A148" s="466" t="str">
        <f t="shared" si="0"/>
        <v/>
      </c>
      <c r="B148" s="468" t="str">
        <f>IFERROR(IF(J148="","",_xludf.CONCAT($Y$2,_xludf.CONCAT(IF(LEN(ドッグキャリー!$K$2)=1,0,""),ドッグキャリー!$K$2,_xludf.CONCAT(IF(LEN(ドッグキャリー!$N$2)=1,0,""),ドッグキャリー!$N$2)))),"")</f>
        <v/>
      </c>
      <c r="C148" s="515"/>
      <c r="D148" s="515"/>
      <c r="E148" s="515"/>
      <c r="F148" s="514"/>
      <c r="G148" s="514"/>
      <c r="H148" s="514"/>
      <c r="I148" s="516" t="str">
        <f>IFERROR(IF(スキンタイト!N97=0,"",スキンタイト!E97),"")</f>
        <v/>
      </c>
      <c r="J148" s="514" t="str">
        <f>IFERROR(IF(スキンタイト!N97=0,"",スキンタイト!N97),"")</f>
        <v/>
      </c>
      <c r="K148" s="514"/>
      <c r="L148" s="514"/>
      <c r="M148" s="514"/>
      <c r="N148" s="514"/>
      <c r="O148" s="514"/>
      <c r="P148" s="514"/>
      <c r="Q148" s="514"/>
      <c r="R148" s="514"/>
      <c r="S148" s="465">
        <f t="shared" si="1"/>
        <v>147</v>
      </c>
      <c r="T148" s="514"/>
      <c r="U148" s="514"/>
      <c r="V148" s="514"/>
      <c r="W148" s="514"/>
      <c r="X148" s="514"/>
      <c r="Y148" s="514"/>
      <c r="Z148" s="514"/>
      <c r="AA148" s="466" t="e">
        <f t="shared" si="2"/>
        <v>#VALUE!</v>
      </c>
      <c r="AB148" s="514"/>
      <c r="AC148" s="514"/>
      <c r="AD148" s="514"/>
      <c r="AE148" s="514"/>
      <c r="AF148" s="514"/>
      <c r="AG148" s="514"/>
    </row>
    <row r="149" spans="1:33" ht="15.75" customHeight="1">
      <c r="A149" s="466" t="str">
        <f t="shared" si="0"/>
        <v/>
      </c>
      <c r="B149" s="468" t="str">
        <f>IFERROR(IF(J149="","",_xludf.CONCAT($Y$2,_xludf.CONCAT(IF(LEN(ドッグキャリー!$K$2)=1,0,""),ドッグキャリー!$K$2,_xludf.CONCAT(IF(LEN(ドッグキャリー!$N$2)=1,0,""),ドッグキャリー!$N$2)))),"")</f>
        <v/>
      </c>
      <c r="C149" s="515"/>
      <c r="D149" s="515"/>
      <c r="E149" s="515"/>
      <c r="F149" s="514"/>
      <c r="G149" s="514"/>
      <c r="H149" s="514"/>
      <c r="I149" s="516" t="str">
        <f>IFERROR(IF(スキンタイト!N98=0,"",スキンタイト!E98),"")</f>
        <v/>
      </c>
      <c r="J149" s="514" t="str">
        <f>IFERROR(IF(スキンタイト!N98=0,"",スキンタイト!N98),"")</f>
        <v/>
      </c>
      <c r="K149" s="514"/>
      <c r="L149" s="514"/>
      <c r="M149" s="514"/>
      <c r="N149" s="514"/>
      <c r="O149" s="514"/>
      <c r="P149" s="514"/>
      <c r="Q149" s="514"/>
      <c r="R149" s="514"/>
      <c r="S149" s="465">
        <f t="shared" si="1"/>
        <v>148</v>
      </c>
      <c r="T149" s="514"/>
      <c r="U149" s="514"/>
      <c r="V149" s="514"/>
      <c r="W149" s="514"/>
      <c r="X149" s="514"/>
      <c r="Y149" s="514"/>
      <c r="Z149" s="514"/>
      <c r="AA149" s="466" t="e">
        <f t="shared" si="2"/>
        <v>#VALUE!</v>
      </c>
      <c r="AB149" s="514"/>
      <c r="AC149" s="514"/>
      <c r="AD149" s="514"/>
      <c r="AE149" s="514"/>
      <c r="AF149" s="514"/>
      <c r="AG149" s="514"/>
    </row>
    <row r="150" spans="1:33" ht="15.75" customHeight="1">
      <c r="A150" s="466" t="str">
        <f t="shared" si="0"/>
        <v/>
      </c>
      <c r="B150" s="468" t="str">
        <f>IFERROR(IF(J150="","",_xludf.CONCAT($Y$2,_xludf.CONCAT(IF(LEN(ドッグキャリー!$K$2)=1,0,""),ドッグキャリー!$K$2,_xludf.CONCAT(IF(LEN(ドッグキャリー!$N$2)=1,0,""),ドッグキャリー!$N$2)))),"")</f>
        <v/>
      </c>
      <c r="C150" s="515"/>
      <c r="D150" s="515"/>
      <c r="E150" s="515"/>
      <c r="F150" s="514"/>
      <c r="G150" s="514"/>
      <c r="H150" s="514"/>
      <c r="I150" s="516" t="str">
        <f>IFERROR(IF(スキンタイト!N99=0,"",スキンタイト!E99),"")</f>
        <v/>
      </c>
      <c r="J150" s="514" t="str">
        <f>IFERROR(IF(スキンタイト!N99=0,"",スキンタイト!N99),"")</f>
        <v/>
      </c>
      <c r="K150" s="514"/>
      <c r="L150" s="514"/>
      <c r="M150" s="514"/>
      <c r="N150" s="514"/>
      <c r="O150" s="514"/>
      <c r="P150" s="514"/>
      <c r="Q150" s="514"/>
      <c r="R150" s="514"/>
      <c r="S150" s="465">
        <f t="shared" si="1"/>
        <v>149</v>
      </c>
      <c r="T150" s="514"/>
      <c r="U150" s="514"/>
      <c r="V150" s="514"/>
      <c r="W150" s="514"/>
      <c r="X150" s="514"/>
      <c r="Y150" s="514"/>
      <c r="Z150" s="514"/>
      <c r="AA150" s="466" t="e">
        <f t="shared" si="2"/>
        <v>#VALUE!</v>
      </c>
      <c r="AB150" s="514"/>
      <c r="AC150" s="514"/>
      <c r="AD150" s="514"/>
      <c r="AE150" s="514"/>
      <c r="AF150" s="514"/>
      <c r="AG150" s="514"/>
    </row>
    <row r="151" spans="1:33" ht="15.75" customHeight="1">
      <c r="A151" s="466" t="str">
        <f t="shared" si="0"/>
        <v/>
      </c>
      <c r="B151" s="468" t="str">
        <f>IFERROR(IF(J151="","",_xludf.CONCAT($Y$2,_xludf.CONCAT(IF(LEN(ドッグキャリー!$K$2)=1,0,""),ドッグキャリー!$K$2,_xludf.CONCAT(IF(LEN(ドッグキャリー!$N$2)=1,0,""),ドッグキャリー!$N$2)))),"")</f>
        <v/>
      </c>
      <c r="C151" s="515"/>
      <c r="D151" s="515"/>
      <c r="E151" s="515"/>
      <c r="F151" s="514"/>
      <c r="G151" s="514"/>
      <c r="H151" s="514"/>
      <c r="I151" s="516" t="str">
        <f>IFERROR(IF(スキンタイト!N100=0,"",スキンタイト!E100),"")</f>
        <v/>
      </c>
      <c r="J151" s="514" t="str">
        <f>IFERROR(IF(スキンタイト!N100=0,"",スキンタイト!N100),"")</f>
        <v/>
      </c>
      <c r="K151" s="514"/>
      <c r="L151" s="514"/>
      <c r="M151" s="514"/>
      <c r="N151" s="514"/>
      <c r="O151" s="514"/>
      <c r="P151" s="514"/>
      <c r="Q151" s="514"/>
      <c r="R151" s="514"/>
      <c r="S151" s="465">
        <f t="shared" si="1"/>
        <v>150</v>
      </c>
      <c r="T151" s="514"/>
      <c r="U151" s="514"/>
      <c r="V151" s="514"/>
      <c r="W151" s="514"/>
      <c r="X151" s="514"/>
      <c r="Y151" s="514"/>
      <c r="Z151" s="514"/>
      <c r="AA151" s="466" t="e">
        <f t="shared" si="2"/>
        <v>#VALUE!</v>
      </c>
      <c r="AB151" s="514"/>
      <c r="AC151" s="514"/>
      <c r="AD151" s="514"/>
      <c r="AE151" s="514"/>
      <c r="AF151" s="514"/>
      <c r="AG151" s="514"/>
    </row>
    <row r="152" spans="1:33" ht="15.75" customHeight="1">
      <c r="A152" s="466" t="str">
        <f t="shared" si="0"/>
        <v/>
      </c>
      <c r="B152" s="468" t="str">
        <f>IFERROR(IF(J152="","",_xludf.CONCAT($Y$2,_xludf.CONCAT(IF(LEN(ドッグキャリー!$K$2)=1,0,""),ドッグキャリー!$K$2,_xludf.CONCAT(IF(LEN(ドッグキャリー!$N$2)=1,0,""),ドッグキャリー!$N$2)))),"")</f>
        <v/>
      </c>
      <c r="C152" s="515"/>
      <c r="D152" s="515"/>
      <c r="E152" s="515"/>
      <c r="F152" s="514"/>
      <c r="G152" s="514"/>
      <c r="H152" s="514"/>
      <c r="I152" s="516" t="str">
        <f>IFERROR(IF(スキンタイト!N101=0,"",スキンタイト!E101),"")</f>
        <v/>
      </c>
      <c r="J152" s="514" t="str">
        <f>IFERROR(IF(スキンタイト!N101=0,"",スキンタイト!N101),"")</f>
        <v/>
      </c>
      <c r="K152" s="514"/>
      <c r="L152" s="514"/>
      <c r="M152" s="514"/>
      <c r="N152" s="514"/>
      <c r="O152" s="514"/>
      <c r="P152" s="514"/>
      <c r="Q152" s="514"/>
      <c r="R152" s="514"/>
      <c r="S152" s="465">
        <f t="shared" si="1"/>
        <v>151</v>
      </c>
      <c r="T152" s="514"/>
      <c r="U152" s="514"/>
      <c r="V152" s="514"/>
      <c r="W152" s="514"/>
      <c r="X152" s="514"/>
      <c r="Y152" s="514"/>
      <c r="Z152" s="514"/>
      <c r="AA152" s="466" t="e">
        <f t="shared" si="2"/>
        <v>#VALUE!</v>
      </c>
      <c r="AB152" s="514"/>
      <c r="AC152" s="514"/>
      <c r="AD152" s="514"/>
      <c r="AE152" s="514"/>
      <c r="AF152" s="514"/>
      <c r="AG152" s="514"/>
    </row>
    <row r="153" spans="1:33" ht="15.75" customHeight="1">
      <c r="A153" s="466" t="str">
        <f t="shared" si="0"/>
        <v/>
      </c>
      <c r="B153" s="468" t="str">
        <f>IFERROR(IF(J153="","",_xludf.CONCAT($Y$2,_xludf.CONCAT(IF(LEN(ドッグキャリー!$K$2)=1,0,""),ドッグキャリー!$K$2,_xludf.CONCAT(IF(LEN(ドッグキャリー!$N$2)=1,0,""),ドッグキャリー!$N$2)))),"")</f>
        <v/>
      </c>
      <c r="C153" s="515"/>
      <c r="D153" s="515"/>
      <c r="E153" s="515"/>
      <c r="F153" s="514"/>
      <c r="G153" s="514"/>
      <c r="H153" s="514"/>
      <c r="I153" s="516" t="str">
        <f>IFERROR(IF(スキンタイト!N102=0,"",スキンタイト!E102),"")</f>
        <v/>
      </c>
      <c r="J153" s="514" t="str">
        <f>IFERROR(IF(スキンタイト!N102=0,"",スキンタイト!N102),"")</f>
        <v/>
      </c>
      <c r="K153" s="514"/>
      <c r="L153" s="514"/>
      <c r="M153" s="514"/>
      <c r="N153" s="514"/>
      <c r="O153" s="514"/>
      <c r="P153" s="514"/>
      <c r="Q153" s="514"/>
      <c r="R153" s="514"/>
      <c r="S153" s="465">
        <f t="shared" si="1"/>
        <v>152</v>
      </c>
      <c r="T153" s="514"/>
      <c r="U153" s="514"/>
      <c r="V153" s="514"/>
      <c r="W153" s="514"/>
      <c r="X153" s="514"/>
      <c r="Y153" s="514"/>
      <c r="Z153" s="514"/>
      <c r="AA153" s="466" t="e">
        <f t="shared" si="2"/>
        <v>#VALUE!</v>
      </c>
      <c r="AB153" s="514"/>
      <c r="AC153" s="514"/>
      <c r="AD153" s="514"/>
      <c r="AE153" s="514"/>
      <c r="AF153" s="514"/>
      <c r="AG153" s="514"/>
    </row>
    <row r="154" spans="1:33" ht="15.75" customHeight="1">
      <c r="A154" s="466" t="str">
        <f t="shared" si="0"/>
        <v/>
      </c>
      <c r="B154" s="468" t="str">
        <f>IFERROR(IF(J154="","",_xludf.CONCAT($Y$2,_xludf.CONCAT(IF(LEN(ドッグキャリー!$K$2)=1,0,""),ドッグキャリー!$K$2,_xludf.CONCAT(IF(LEN(ドッグキャリー!$N$2)=1,0,""),ドッグキャリー!$N$2)))),"")</f>
        <v/>
      </c>
      <c r="C154" s="515"/>
      <c r="D154" s="515"/>
      <c r="E154" s="515"/>
      <c r="F154" s="514"/>
      <c r="G154" s="514"/>
      <c r="H154" s="514"/>
      <c r="I154" s="516" t="str">
        <f>IFERROR(IF(スキンタイト!N103=0,"",スキンタイト!E103),"")</f>
        <v/>
      </c>
      <c r="J154" s="514" t="str">
        <f>IFERROR(IF(スキンタイト!N103=0,"",スキンタイト!N103),"")</f>
        <v/>
      </c>
      <c r="K154" s="514"/>
      <c r="L154" s="514"/>
      <c r="M154" s="514"/>
      <c r="N154" s="514"/>
      <c r="O154" s="514"/>
      <c r="P154" s="514"/>
      <c r="Q154" s="514"/>
      <c r="R154" s="514"/>
      <c r="S154" s="465">
        <f t="shared" si="1"/>
        <v>153</v>
      </c>
      <c r="T154" s="514"/>
      <c r="U154" s="514"/>
      <c r="V154" s="514"/>
      <c r="W154" s="514"/>
      <c r="X154" s="514"/>
      <c r="Y154" s="514"/>
      <c r="Z154" s="514"/>
      <c r="AA154" s="466" t="e">
        <f t="shared" si="2"/>
        <v>#VALUE!</v>
      </c>
      <c r="AB154" s="514"/>
      <c r="AC154" s="514"/>
      <c r="AD154" s="514"/>
      <c r="AE154" s="514"/>
      <c r="AF154" s="514"/>
      <c r="AG154" s="514"/>
    </row>
    <row r="155" spans="1:33" ht="15.75" customHeight="1">
      <c r="A155" s="466" t="str">
        <f t="shared" si="0"/>
        <v/>
      </c>
      <c r="B155" s="468" t="str">
        <f>IFERROR(IF(J155="","",_xludf.CONCAT($Y$2,_xludf.CONCAT(IF(LEN(ドッグキャリー!$K$2)=1,0,""),ドッグキャリー!$K$2,_xludf.CONCAT(IF(LEN(ドッグキャリー!$N$2)=1,0,""),ドッグキャリー!$N$2)))),"")</f>
        <v/>
      </c>
      <c r="C155" s="515"/>
      <c r="D155" s="515"/>
      <c r="E155" s="515"/>
      <c r="F155" s="514"/>
      <c r="G155" s="514"/>
      <c r="H155" s="514"/>
      <c r="I155" s="516" t="str">
        <f>IFERROR(IF(スキンタイト!N104=0,"",スキンタイト!E104),"")</f>
        <v/>
      </c>
      <c r="J155" s="514" t="str">
        <f>IFERROR(IF(スキンタイト!N104=0,"",スキンタイト!N104),"")</f>
        <v/>
      </c>
      <c r="K155" s="514"/>
      <c r="L155" s="514"/>
      <c r="M155" s="514"/>
      <c r="N155" s="514"/>
      <c r="O155" s="514"/>
      <c r="P155" s="514"/>
      <c r="Q155" s="514"/>
      <c r="R155" s="514"/>
      <c r="S155" s="465">
        <f t="shared" si="1"/>
        <v>154</v>
      </c>
      <c r="T155" s="514"/>
      <c r="U155" s="514"/>
      <c r="V155" s="514"/>
      <c r="W155" s="514"/>
      <c r="X155" s="514"/>
      <c r="Y155" s="514"/>
      <c r="Z155" s="514"/>
      <c r="AA155" s="466" t="e">
        <f t="shared" si="2"/>
        <v>#VALUE!</v>
      </c>
      <c r="AB155" s="514"/>
      <c r="AC155" s="514"/>
      <c r="AD155" s="514"/>
      <c r="AE155" s="514"/>
      <c r="AF155" s="514"/>
      <c r="AG155" s="514"/>
    </row>
    <row r="156" spans="1:33" ht="15.75" customHeight="1">
      <c r="A156" s="466" t="str">
        <f t="shared" si="0"/>
        <v/>
      </c>
      <c r="B156" s="468" t="str">
        <f>IFERROR(IF(J156="","",_xludf.CONCAT($Y$2,_xludf.CONCAT(IF(LEN(ドッグキャリー!$K$2)=1,0,""),ドッグキャリー!$K$2,_xludf.CONCAT(IF(LEN(ドッグキャリー!$N$2)=1,0,""),ドッグキャリー!$N$2)))),"")</f>
        <v/>
      </c>
      <c r="C156" s="515"/>
      <c r="D156" s="515"/>
      <c r="E156" s="515"/>
      <c r="F156" s="514"/>
      <c r="G156" s="514"/>
      <c r="H156" s="514"/>
      <c r="I156" s="516" t="str">
        <f>IFERROR(IF(スキンタイト!N105=0,"",スキンタイト!E105),"")</f>
        <v/>
      </c>
      <c r="J156" s="514" t="str">
        <f>IFERROR(IF(スキンタイト!N105=0,"",スキンタイト!N105),"")</f>
        <v/>
      </c>
      <c r="K156" s="514"/>
      <c r="L156" s="514"/>
      <c r="M156" s="514"/>
      <c r="N156" s="514"/>
      <c r="O156" s="514"/>
      <c r="P156" s="514"/>
      <c r="Q156" s="514"/>
      <c r="R156" s="514"/>
      <c r="S156" s="465">
        <f t="shared" si="1"/>
        <v>155</v>
      </c>
      <c r="T156" s="514"/>
      <c r="U156" s="514"/>
      <c r="V156" s="514"/>
      <c r="W156" s="514"/>
      <c r="X156" s="514"/>
      <c r="Y156" s="514"/>
      <c r="Z156" s="514"/>
      <c r="AA156" s="466" t="e">
        <f t="shared" si="2"/>
        <v>#VALUE!</v>
      </c>
      <c r="AB156" s="514"/>
      <c r="AC156" s="514"/>
      <c r="AD156" s="514"/>
      <c r="AE156" s="514"/>
      <c r="AF156" s="514"/>
      <c r="AG156" s="514"/>
    </row>
    <row r="157" spans="1:33" ht="15.75" customHeight="1">
      <c r="A157" s="466" t="str">
        <f t="shared" si="0"/>
        <v/>
      </c>
      <c r="B157" s="468" t="str">
        <f>IFERROR(IF(J157="","",_xludf.CONCAT($Y$2,_xludf.CONCAT(IF(LEN(ドッグキャリー!$K$2)=1,0,""),ドッグキャリー!$K$2,_xludf.CONCAT(IF(LEN(ドッグキャリー!$N$2)=1,0,""),ドッグキャリー!$N$2)))),"")</f>
        <v/>
      </c>
      <c r="C157" s="515"/>
      <c r="D157" s="515"/>
      <c r="E157" s="515"/>
      <c r="F157" s="514"/>
      <c r="G157" s="514"/>
      <c r="H157" s="514"/>
      <c r="I157" s="516" t="str">
        <f>IFERROR(IF(スキンタイト!N106=0,"",スキンタイト!E106),"")</f>
        <v/>
      </c>
      <c r="J157" s="514" t="str">
        <f>IFERROR(IF(スキンタイト!N106=0,"",スキンタイト!N106),"")</f>
        <v/>
      </c>
      <c r="K157" s="514"/>
      <c r="L157" s="514"/>
      <c r="M157" s="514"/>
      <c r="N157" s="514"/>
      <c r="O157" s="514"/>
      <c r="P157" s="514"/>
      <c r="Q157" s="514"/>
      <c r="R157" s="514"/>
      <c r="S157" s="465">
        <f t="shared" si="1"/>
        <v>156</v>
      </c>
      <c r="T157" s="514"/>
      <c r="U157" s="514"/>
      <c r="V157" s="514"/>
      <c r="W157" s="514"/>
      <c r="X157" s="514"/>
      <c r="Y157" s="514"/>
      <c r="Z157" s="514"/>
      <c r="AA157" s="466" t="e">
        <f t="shared" si="2"/>
        <v>#VALUE!</v>
      </c>
      <c r="AB157" s="514"/>
      <c r="AC157" s="514"/>
      <c r="AD157" s="514"/>
      <c r="AE157" s="514"/>
      <c r="AF157" s="514"/>
      <c r="AG157" s="514"/>
    </row>
    <row r="158" spans="1:33" ht="15.75" customHeight="1">
      <c r="A158" s="466" t="str">
        <f t="shared" si="0"/>
        <v/>
      </c>
      <c r="B158" s="468" t="str">
        <f>IFERROR(IF(J158="","",_xludf.CONCAT($Y$2,_xludf.CONCAT(IF(LEN(ドッグキャリー!$K$2)=1,0,""),ドッグキャリー!$K$2,_xludf.CONCAT(IF(LEN(ドッグキャリー!$N$2)=1,0,""),ドッグキャリー!$N$2)))),"")</f>
        <v/>
      </c>
      <c r="C158" s="515"/>
      <c r="D158" s="515"/>
      <c r="E158" s="515"/>
      <c r="F158" s="514"/>
      <c r="G158" s="514"/>
      <c r="H158" s="514"/>
      <c r="I158" s="516" t="str">
        <f>IFERROR(IF(スキンタイト!N107=0,"",スキンタイト!E107),"")</f>
        <v/>
      </c>
      <c r="J158" s="514" t="str">
        <f>IFERROR(IF(スキンタイト!N107=0,"",スキンタイト!N107),"")</f>
        <v/>
      </c>
      <c r="K158" s="514"/>
      <c r="L158" s="514"/>
      <c r="M158" s="514"/>
      <c r="N158" s="514"/>
      <c r="O158" s="514"/>
      <c r="P158" s="514"/>
      <c r="Q158" s="514"/>
      <c r="R158" s="514"/>
      <c r="S158" s="465">
        <f t="shared" si="1"/>
        <v>157</v>
      </c>
      <c r="T158" s="514"/>
      <c r="U158" s="514"/>
      <c r="V158" s="514"/>
      <c r="W158" s="514"/>
      <c r="X158" s="514"/>
      <c r="Y158" s="514"/>
      <c r="Z158" s="514"/>
      <c r="AA158" s="466" t="e">
        <f t="shared" si="2"/>
        <v>#VALUE!</v>
      </c>
      <c r="AB158" s="514"/>
      <c r="AC158" s="514"/>
      <c r="AD158" s="514"/>
      <c r="AE158" s="514"/>
      <c r="AF158" s="514"/>
      <c r="AG158" s="514"/>
    </row>
    <row r="159" spans="1:33" ht="15.75" customHeight="1">
      <c r="A159" s="466" t="str">
        <f t="shared" si="0"/>
        <v/>
      </c>
      <c r="B159" s="468" t="str">
        <f>IFERROR(IF(J159="","",_xludf.CONCAT($Y$2,_xludf.CONCAT(IF(LEN(ドッグキャリー!$K$2)=1,0,""),ドッグキャリー!$K$2,_xludf.CONCAT(IF(LEN(ドッグキャリー!$N$2)=1,0,""),ドッグキャリー!$N$2)))),"")</f>
        <v/>
      </c>
      <c r="C159" s="515"/>
      <c r="D159" s="515"/>
      <c r="E159" s="515"/>
      <c r="F159" s="514"/>
      <c r="G159" s="514"/>
      <c r="H159" s="514"/>
      <c r="I159" s="516" t="str">
        <f>IFERROR(IF(スキンタイト!N108=0,"",スキンタイト!E108),"")</f>
        <v/>
      </c>
      <c r="J159" s="514" t="str">
        <f>IFERROR(IF(スキンタイト!N108=0,"",スキンタイト!N108),"")</f>
        <v/>
      </c>
      <c r="K159" s="514"/>
      <c r="L159" s="514"/>
      <c r="M159" s="514"/>
      <c r="N159" s="514"/>
      <c r="O159" s="514"/>
      <c r="P159" s="514"/>
      <c r="Q159" s="514"/>
      <c r="R159" s="514"/>
      <c r="S159" s="465">
        <f t="shared" si="1"/>
        <v>158</v>
      </c>
      <c r="T159" s="514"/>
      <c r="U159" s="514"/>
      <c r="V159" s="514"/>
      <c r="W159" s="514"/>
      <c r="X159" s="514"/>
      <c r="Y159" s="514"/>
      <c r="Z159" s="514"/>
      <c r="AA159" s="466" t="e">
        <f t="shared" si="2"/>
        <v>#VALUE!</v>
      </c>
      <c r="AB159" s="514"/>
      <c r="AC159" s="514"/>
      <c r="AD159" s="514"/>
      <c r="AE159" s="514"/>
      <c r="AF159" s="514"/>
      <c r="AG159" s="514"/>
    </row>
    <row r="160" spans="1:33" ht="15.75" customHeight="1">
      <c r="A160" s="466" t="str">
        <f t="shared" si="0"/>
        <v/>
      </c>
      <c r="B160" s="468" t="str">
        <f>IFERROR(IF(J160="","",_xludf.CONCAT($Y$2,_xludf.CONCAT(IF(LEN(ドッグキャリー!$K$2)=1,0,""),ドッグキャリー!$K$2,_xludf.CONCAT(IF(LEN(ドッグキャリー!$N$2)=1,0,""),ドッグキャリー!$N$2)))),"")</f>
        <v/>
      </c>
      <c r="C160" s="515"/>
      <c r="D160" s="515"/>
      <c r="E160" s="515"/>
      <c r="F160" s="514"/>
      <c r="G160" s="514"/>
      <c r="H160" s="514"/>
      <c r="I160" s="516" t="str">
        <f>IFERROR(IF(スキンタイト!N109=0,"",スキンタイト!E109),"")</f>
        <v/>
      </c>
      <c r="J160" s="514" t="str">
        <f>IFERROR(IF(スキンタイト!N109=0,"",スキンタイト!N109),"")</f>
        <v/>
      </c>
      <c r="K160" s="514"/>
      <c r="L160" s="514"/>
      <c r="M160" s="514"/>
      <c r="N160" s="514"/>
      <c r="O160" s="514"/>
      <c r="P160" s="514"/>
      <c r="Q160" s="514"/>
      <c r="R160" s="514"/>
      <c r="S160" s="465">
        <f t="shared" si="1"/>
        <v>159</v>
      </c>
      <c r="T160" s="514"/>
      <c r="U160" s="514"/>
      <c r="V160" s="514"/>
      <c r="W160" s="514"/>
      <c r="X160" s="514"/>
      <c r="Y160" s="514"/>
      <c r="Z160" s="514"/>
      <c r="AA160" s="466" t="e">
        <f t="shared" si="2"/>
        <v>#VALUE!</v>
      </c>
      <c r="AB160" s="514"/>
      <c r="AC160" s="514"/>
      <c r="AD160" s="514"/>
      <c r="AE160" s="514"/>
      <c r="AF160" s="514"/>
      <c r="AG160" s="514"/>
    </row>
    <row r="161" spans="1:33" ht="15.75" customHeight="1">
      <c r="A161" s="466" t="str">
        <f t="shared" si="0"/>
        <v/>
      </c>
      <c r="B161" s="468" t="str">
        <f>IFERROR(IF(J161="","",_xludf.CONCAT($Y$2,_xludf.CONCAT(IF(LEN(ドッグキャリー!$K$2)=1,0,""),ドッグキャリー!$K$2,_xludf.CONCAT(IF(LEN(ドッグキャリー!$N$2)=1,0,""),ドッグキャリー!$N$2)))),"")</f>
        <v/>
      </c>
      <c r="C161" s="515"/>
      <c r="D161" s="515"/>
      <c r="E161" s="515"/>
      <c r="F161" s="514"/>
      <c r="G161" s="514"/>
      <c r="H161" s="514"/>
      <c r="I161" s="516" t="str">
        <f>IFERROR(IF(スキンタイト!N110=0,"",スキンタイト!E110),"")</f>
        <v/>
      </c>
      <c r="J161" s="514" t="str">
        <f>IFERROR(IF(スキンタイト!N110=0,"",スキンタイト!N110),"")</f>
        <v/>
      </c>
      <c r="K161" s="514"/>
      <c r="L161" s="514"/>
      <c r="M161" s="514"/>
      <c r="N161" s="514"/>
      <c r="O161" s="514"/>
      <c r="P161" s="514"/>
      <c r="Q161" s="514"/>
      <c r="R161" s="514"/>
      <c r="S161" s="465">
        <f t="shared" si="1"/>
        <v>160</v>
      </c>
      <c r="T161" s="514"/>
      <c r="U161" s="514"/>
      <c r="V161" s="514"/>
      <c r="W161" s="514"/>
      <c r="X161" s="514"/>
      <c r="Y161" s="514"/>
      <c r="Z161" s="514"/>
      <c r="AA161" s="466" t="e">
        <f t="shared" si="2"/>
        <v>#VALUE!</v>
      </c>
      <c r="AB161" s="514"/>
      <c r="AC161" s="514"/>
      <c r="AD161" s="514"/>
      <c r="AE161" s="514"/>
      <c r="AF161" s="514"/>
      <c r="AG161" s="514"/>
    </row>
    <row r="162" spans="1:33" ht="15.75" customHeight="1">
      <c r="A162" s="466" t="str">
        <f t="shared" si="0"/>
        <v/>
      </c>
      <c r="B162" s="468" t="str">
        <f>IFERROR(IF(J162="","",_xludf.CONCAT($Y$2,_xludf.CONCAT(IF(LEN(ドッグキャリー!$K$2)=1,0,""),ドッグキャリー!$K$2,_xludf.CONCAT(IF(LEN(ドッグキャリー!$N$2)=1,0,""),ドッグキャリー!$N$2)))),"")</f>
        <v/>
      </c>
      <c r="C162" s="515"/>
      <c r="D162" s="515"/>
      <c r="E162" s="515"/>
      <c r="F162" s="514"/>
      <c r="G162" s="514"/>
      <c r="H162" s="514"/>
      <c r="I162" s="516" t="str">
        <f>IFERROR(IF(スキンタイト!N111=0,"",スキンタイト!E111),"")</f>
        <v/>
      </c>
      <c r="J162" s="514" t="str">
        <f>IFERROR(IF(スキンタイト!N111=0,"",スキンタイト!N111),"")</f>
        <v/>
      </c>
      <c r="K162" s="514"/>
      <c r="L162" s="514"/>
      <c r="M162" s="514"/>
      <c r="N162" s="514"/>
      <c r="O162" s="514"/>
      <c r="P162" s="514"/>
      <c r="Q162" s="514"/>
      <c r="R162" s="514"/>
      <c r="S162" s="465">
        <f t="shared" si="1"/>
        <v>161</v>
      </c>
      <c r="T162" s="514"/>
      <c r="U162" s="514"/>
      <c r="V162" s="514"/>
      <c r="W162" s="514"/>
      <c r="X162" s="514"/>
      <c r="Y162" s="514"/>
      <c r="Z162" s="514"/>
      <c r="AA162" s="466" t="e">
        <f t="shared" si="2"/>
        <v>#VALUE!</v>
      </c>
      <c r="AB162" s="514"/>
      <c r="AC162" s="514"/>
      <c r="AD162" s="514"/>
      <c r="AE162" s="514"/>
      <c r="AF162" s="514"/>
      <c r="AG162" s="514"/>
    </row>
    <row r="163" spans="1:33" ht="15.75" customHeight="1">
      <c r="A163" s="466" t="str">
        <f t="shared" si="0"/>
        <v/>
      </c>
      <c r="B163" s="468" t="str">
        <f>IFERROR(IF(J163="","",_xludf.CONCAT($Y$2,_xludf.CONCAT(IF(LEN(ドッグキャリー!$K$2)=1,0,""),ドッグキャリー!$K$2,_xludf.CONCAT(IF(LEN(ドッグキャリー!$N$2)=1,0,""),ドッグキャリー!$N$2)))),"")</f>
        <v/>
      </c>
      <c r="C163" s="515"/>
      <c r="D163" s="515"/>
      <c r="E163" s="515"/>
      <c r="F163" s="514"/>
      <c r="G163" s="514"/>
      <c r="H163" s="514"/>
      <c r="I163" s="516" t="str">
        <f>IFERROR(IF(スキンタイト!N112=0,"",スキンタイト!E112),"")</f>
        <v/>
      </c>
      <c r="J163" s="514" t="str">
        <f>IFERROR(IF(スキンタイト!N112=0,"",スキンタイト!N112),"")</f>
        <v/>
      </c>
      <c r="K163" s="514"/>
      <c r="L163" s="514"/>
      <c r="M163" s="514"/>
      <c r="N163" s="514"/>
      <c r="O163" s="514"/>
      <c r="P163" s="514"/>
      <c r="Q163" s="514"/>
      <c r="R163" s="514"/>
      <c r="S163" s="465">
        <f t="shared" si="1"/>
        <v>162</v>
      </c>
      <c r="T163" s="514"/>
      <c r="U163" s="514"/>
      <c r="V163" s="514"/>
      <c r="W163" s="514"/>
      <c r="X163" s="514"/>
      <c r="Y163" s="514"/>
      <c r="Z163" s="514"/>
      <c r="AA163" s="466" t="e">
        <f t="shared" si="2"/>
        <v>#VALUE!</v>
      </c>
      <c r="AB163" s="514"/>
      <c r="AC163" s="514"/>
      <c r="AD163" s="514"/>
      <c r="AE163" s="514"/>
      <c r="AF163" s="514"/>
      <c r="AG163" s="514"/>
    </row>
    <row r="164" spans="1:33" ht="15.75" customHeight="1">
      <c r="A164" s="466" t="str">
        <f t="shared" si="0"/>
        <v/>
      </c>
      <c r="B164" s="468" t="str">
        <f>IFERROR(IF(J164="","",_xludf.CONCAT($Y$2,_xludf.CONCAT(IF(LEN(ドッグキャリー!$K$2)=1,0,""),ドッグキャリー!$K$2,_xludf.CONCAT(IF(LEN(ドッグキャリー!$N$2)=1,0,""),ドッグキャリー!$N$2)))),"")</f>
        <v/>
      </c>
      <c r="C164" s="515"/>
      <c r="D164" s="515"/>
      <c r="E164" s="515"/>
      <c r="F164" s="514"/>
      <c r="G164" s="514"/>
      <c r="H164" s="514"/>
      <c r="I164" s="516" t="str">
        <f>IFERROR(IF(スキンタイト!N113=0,"",スキンタイト!E113),"")</f>
        <v/>
      </c>
      <c r="J164" s="514" t="str">
        <f>IFERROR(IF(スキンタイト!N113=0,"",スキンタイト!N113),"")</f>
        <v/>
      </c>
      <c r="K164" s="514"/>
      <c r="L164" s="514"/>
      <c r="M164" s="514"/>
      <c r="N164" s="514"/>
      <c r="O164" s="514"/>
      <c r="P164" s="514"/>
      <c r="Q164" s="514"/>
      <c r="R164" s="514"/>
      <c r="S164" s="465">
        <f t="shared" si="1"/>
        <v>163</v>
      </c>
      <c r="T164" s="514"/>
      <c r="U164" s="514"/>
      <c r="V164" s="514"/>
      <c r="W164" s="514"/>
      <c r="X164" s="514"/>
      <c r="Y164" s="514"/>
      <c r="Z164" s="514"/>
      <c r="AA164" s="466" t="e">
        <f t="shared" si="2"/>
        <v>#VALUE!</v>
      </c>
      <c r="AB164" s="514"/>
      <c r="AC164" s="514"/>
      <c r="AD164" s="514"/>
      <c r="AE164" s="514"/>
      <c r="AF164" s="514"/>
      <c r="AG164" s="514"/>
    </row>
    <row r="165" spans="1:33" ht="15.75" customHeight="1">
      <c r="A165" s="466" t="str">
        <f t="shared" si="0"/>
        <v/>
      </c>
      <c r="B165" s="468" t="str">
        <f>IFERROR(IF(J165="","",_xludf.CONCAT($Y$2,_xludf.CONCAT(IF(LEN(ドッグキャリー!$K$2)=1,0,""),ドッグキャリー!$K$2,_xludf.CONCAT(IF(LEN(ドッグキャリー!$N$2)=1,0,""),ドッグキャリー!$N$2)))),"")</f>
        <v/>
      </c>
      <c r="C165" s="515"/>
      <c r="D165" s="515"/>
      <c r="E165" s="515"/>
      <c r="F165" s="514"/>
      <c r="G165" s="514"/>
      <c r="H165" s="514"/>
      <c r="I165" s="516" t="str">
        <f>IFERROR(IF(スキンタイト!N114=0,"",スキンタイト!E114),"")</f>
        <v/>
      </c>
      <c r="J165" s="514" t="str">
        <f>IFERROR(IF(スキンタイト!N114=0,"",スキンタイト!N114),"")</f>
        <v/>
      </c>
      <c r="K165" s="514"/>
      <c r="L165" s="514"/>
      <c r="M165" s="514"/>
      <c r="N165" s="514"/>
      <c r="O165" s="514"/>
      <c r="P165" s="514"/>
      <c r="Q165" s="514"/>
      <c r="R165" s="514"/>
      <c r="S165" s="465">
        <f t="shared" si="1"/>
        <v>164</v>
      </c>
      <c r="T165" s="514"/>
      <c r="U165" s="514"/>
      <c r="V165" s="514"/>
      <c r="W165" s="514"/>
      <c r="X165" s="514"/>
      <c r="Y165" s="514"/>
      <c r="Z165" s="514"/>
      <c r="AA165" s="466" t="e">
        <f t="shared" si="2"/>
        <v>#VALUE!</v>
      </c>
      <c r="AB165" s="514"/>
      <c r="AC165" s="514"/>
      <c r="AD165" s="514"/>
      <c r="AE165" s="514"/>
      <c r="AF165" s="514"/>
      <c r="AG165" s="514"/>
    </row>
    <row r="166" spans="1:33" ht="15.75" customHeight="1">
      <c r="A166" s="466" t="str">
        <f t="shared" si="0"/>
        <v/>
      </c>
      <c r="B166" s="468" t="str">
        <f>IFERROR(IF(J166="","",_xludf.CONCAT($Y$2,_xludf.CONCAT(IF(LEN(ドッグキャリー!$K$2)=1,0,""),ドッグキャリー!$K$2,_xludf.CONCAT(IF(LEN(ドッグキャリー!$N$2)=1,0,""),ドッグキャリー!$N$2)))),"")</f>
        <v/>
      </c>
      <c r="C166" s="515"/>
      <c r="D166" s="515"/>
      <c r="E166" s="515"/>
      <c r="F166" s="514"/>
      <c r="G166" s="514"/>
      <c r="H166" s="514"/>
      <c r="I166" s="516" t="str">
        <f>IFERROR(IF(スキンタイト!N115=0,"",スキンタイト!E115),"")</f>
        <v/>
      </c>
      <c r="J166" s="514" t="str">
        <f>IFERROR(IF(スキンタイト!N115=0,"",スキンタイト!N115),"")</f>
        <v/>
      </c>
      <c r="K166" s="514"/>
      <c r="L166" s="514"/>
      <c r="M166" s="514"/>
      <c r="N166" s="514"/>
      <c r="O166" s="514"/>
      <c r="P166" s="514"/>
      <c r="Q166" s="514"/>
      <c r="R166" s="514"/>
      <c r="S166" s="465">
        <f t="shared" si="1"/>
        <v>165</v>
      </c>
      <c r="T166" s="514"/>
      <c r="U166" s="514"/>
      <c r="V166" s="514"/>
      <c r="W166" s="514"/>
      <c r="X166" s="514"/>
      <c r="Y166" s="514"/>
      <c r="Z166" s="514"/>
      <c r="AA166" s="466" t="e">
        <f t="shared" si="2"/>
        <v>#VALUE!</v>
      </c>
      <c r="AB166" s="514"/>
      <c r="AC166" s="514"/>
      <c r="AD166" s="514"/>
      <c r="AE166" s="514"/>
      <c r="AF166" s="514"/>
      <c r="AG166" s="514"/>
    </row>
    <row r="167" spans="1:33" ht="15.75" customHeight="1">
      <c r="A167" s="466" t="str">
        <f t="shared" si="0"/>
        <v/>
      </c>
      <c r="B167" s="468" t="str">
        <f>IFERROR(IF(J167="","",_xludf.CONCAT($Y$2,_xludf.CONCAT(IF(LEN(ドッグキャリー!$K$2)=1,0,""),ドッグキャリー!$K$2,_xludf.CONCAT(IF(LEN(ドッグキャリー!$N$2)=1,0,""),ドッグキャリー!$N$2)))),"")</f>
        <v/>
      </c>
      <c r="C167" s="515"/>
      <c r="D167" s="515"/>
      <c r="E167" s="515"/>
      <c r="F167" s="514"/>
      <c r="G167" s="514"/>
      <c r="H167" s="514"/>
      <c r="I167" s="516" t="str">
        <f>IFERROR(IF(スキンタイト!N116=0,"",スキンタイト!E116),"")</f>
        <v/>
      </c>
      <c r="J167" s="514" t="str">
        <f>IFERROR(IF(スキンタイト!N116=0,"",スキンタイト!N116),"")</f>
        <v/>
      </c>
      <c r="K167" s="514"/>
      <c r="L167" s="514"/>
      <c r="M167" s="514"/>
      <c r="N167" s="514"/>
      <c r="O167" s="514"/>
      <c r="P167" s="514"/>
      <c r="Q167" s="514"/>
      <c r="R167" s="514"/>
      <c r="S167" s="465">
        <f t="shared" si="1"/>
        <v>166</v>
      </c>
      <c r="T167" s="514"/>
      <c r="U167" s="514"/>
      <c r="V167" s="514"/>
      <c r="W167" s="514"/>
      <c r="X167" s="514"/>
      <c r="Y167" s="514"/>
      <c r="Z167" s="514"/>
      <c r="AA167" s="466" t="e">
        <f t="shared" si="2"/>
        <v>#VALUE!</v>
      </c>
      <c r="AB167" s="514"/>
      <c r="AC167" s="514"/>
      <c r="AD167" s="514"/>
      <c r="AE167" s="514"/>
      <c r="AF167" s="514"/>
      <c r="AG167" s="514"/>
    </row>
    <row r="168" spans="1:33" ht="15.75" customHeight="1">
      <c r="A168" s="466" t="str">
        <f t="shared" si="0"/>
        <v/>
      </c>
      <c r="B168" s="468" t="str">
        <f>IFERROR(IF(J168="","",_xludf.CONCAT($Y$2,_xludf.CONCAT(IF(LEN(ドッグキャリー!$K$2)=1,0,""),ドッグキャリー!$K$2,_xludf.CONCAT(IF(LEN(ドッグキャリー!$N$2)=1,0,""),ドッグキャリー!$N$2)))),"")</f>
        <v/>
      </c>
      <c r="C168" s="515"/>
      <c r="D168" s="515"/>
      <c r="E168" s="515"/>
      <c r="F168" s="514"/>
      <c r="G168" s="514"/>
      <c r="H168" s="514"/>
      <c r="I168" s="516" t="str">
        <f>IFERROR(IF(スキンタイト!N117=0,"",スキンタイト!E117),"")</f>
        <v/>
      </c>
      <c r="J168" s="514" t="str">
        <f>IFERROR(IF(スキンタイト!N117=0,"",スキンタイト!N117),"")</f>
        <v/>
      </c>
      <c r="K168" s="514"/>
      <c r="L168" s="514"/>
      <c r="M168" s="514"/>
      <c r="N168" s="514"/>
      <c r="O168" s="514"/>
      <c r="P168" s="514"/>
      <c r="Q168" s="514"/>
      <c r="R168" s="514"/>
      <c r="S168" s="465">
        <f t="shared" si="1"/>
        <v>167</v>
      </c>
      <c r="T168" s="514"/>
      <c r="U168" s="514"/>
      <c r="V168" s="514"/>
      <c r="W168" s="514"/>
      <c r="X168" s="514"/>
      <c r="Y168" s="514"/>
      <c r="Z168" s="514"/>
      <c r="AA168" s="466" t="e">
        <f t="shared" si="2"/>
        <v>#VALUE!</v>
      </c>
      <c r="AB168" s="514"/>
      <c r="AC168" s="514"/>
      <c r="AD168" s="514"/>
      <c r="AE168" s="514"/>
      <c r="AF168" s="514"/>
      <c r="AG168" s="514"/>
    </row>
    <row r="169" spans="1:33" ht="15.75" customHeight="1">
      <c r="A169" s="466" t="str">
        <f t="shared" si="0"/>
        <v/>
      </c>
      <c r="B169" s="468" t="str">
        <f>IFERROR(IF(J169="","",_xludf.CONCAT($Y$2,_xludf.CONCAT(IF(LEN(ドッグキャリー!$K$2)=1,0,""),ドッグキャリー!$K$2,_xludf.CONCAT(IF(LEN(ドッグキャリー!$N$2)=1,0,""),ドッグキャリー!$N$2)))),"")</f>
        <v/>
      </c>
      <c r="C169" s="515"/>
      <c r="D169" s="515"/>
      <c r="E169" s="515"/>
      <c r="F169" s="514"/>
      <c r="G169" s="514"/>
      <c r="H169" s="514"/>
      <c r="I169" s="516" t="str">
        <f>IFERROR(IF(スキンタイト!N118=0,"",スキンタイト!E118),"")</f>
        <v/>
      </c>
      <c r="J169" s="514" t="str">
        <f>IFERROR(IF(スキンタイト!N118=0,"",スキンタイト!N118),"")</f>
        <v/>
      </c>
      <c r="K169" s="514"/>
      <c r="L169" s="514"/>
      <c r="M169" s="514"/>
      <c r="N169" s="514"/>
      <c r="O169" s="514"/>
      <c r="P169" s="514"/>
      <c r="Q169" s="514"/>
      <c r="R169" s="514"/>
      <c r="S169" s="465">
        <f t="shared" si="1"/>
        <v>168</v>
      </c>
      <c r="T169" s="514"/>
      <c r="U169" s="514"/>
      <c r="V169" s="514"/>
      <c r="W169" s="514"/>
      <c r="X169" s="514"/>
      <c r="Y169" s="514"/>
      <c r="Z169" s="514"/>
      <c r="AA169" s="466" t="e">
        <f t="shared" si="2"/>
        <v>#VALUE!</v>
      </c>
      <c r="AB169" s="514"/>
      <c r="AC169" s="514"/>
      <c r="AD169" s="514"/>
      <c r="AE169" s="514"/>
      <c r="AF169" s="514"/>
      <c r="AG169" s="514"/>
    </row>
    <row r="170" spans="1:33" ht="15.75" customHeight="1">
      <c r="A170" s="466" t="str">
        <f t="shared" si="0"/>
        <v/>
      </c>
      <c r="B170" s="468" t="str">
        <f>IFERROR(IF(J170="","",_xludf.CONCAT($Y$2,_xludf.CONCAT(IF(LEN(ドッグキャリー!$K$2)=1,0,""),ドッグキャリー!$K$2,_xludf.CONCAT(IF(LEN(ドッグキャリー!$N$2)=1,0,""),ドッグキャリー!$N$2)))),"")</f>
        <v/>
      </c>
      <c r="C170" s="515"/>
      <c r="D170" s="515"/>
      <c r="E170" s="515"/>
      <c r="F170" s="514"/>
      <c r="G170" s="514"/>
      <c r="H170" s="514"/>
      <c r="I170" s="516" t="str">
        <f>IFERROR(IF(スキンタイト!N119=0,"",スキンタイト!E119),"")</f>
        <v/>
      </c>
      <c r="J170" s="514" t="str">
        <f>IFERROR(IF(スキンタイト!N119=0,"",スキンタイト!N119),"")</f>
        <v/>
      </c>
      <c r="K170" s="514"/>
      <c r="L170" s="514"/>
      <c r="M170" s="514"/>
      <c r="N170" s="514"/>
      <c r="O170" s="514"/>
      <c r="P170" s="514"/>
      <c r="Q170" s="514"/>
      <c r="R170" s="514"/>
      <c r="S170" s="465">
        <f t="shared" si="1"/>
        <v>169</v>
      </c>
      <c r="T170" s="514"/>
      <c r="U170" s="514"/>
      <c r="V170" s="514"/>
      <c r="W170" s="514"/>
      <c r="X170" s="514"/>
      <c r="Y170" s="514"/>
      <c r="Z170" s="514"/>
      <c r="AA170" s="466" t="e">
        <f t="shared" si="2"/>
        <v>#VALUE!</v>
      </c>
      <c r="AB170" s="514"/>
      <c r="AC170" s="514"/>
      <c r="AD170" s="514"/>
      <c r="AE170" s="514"/>
      <c r="AF170" s="514"/>
      <c r="AG170" s="514"/>
    </row>
    <row r="171" spans="1:33" ht="15.75" customHeight="1">
      <c r="A171" s="466" t="str">
        <f t="shared" si="0"/>
        <v/>
      </c>
      <c r="B171" s="468" t="str">
        <f>IFERROR(IF(J171="","",_xludf.CONCAT($Y$2,_xludf.CONCAT(IF(LEN(ドッグキャリー!$K$2)=1,0,""),ドッグキャリー!$K$2,_xludf.CONCAT(IF(LEN(ドッグキャリー!$N$2)=1,0,""),ドッグキャリー!$N$2)))),"")</f>
        <v/>
      </c>
      <c r="C171" s="515"/>
      <c r="D171" s="515"/>
      <c r="E171" s="515"/>
      <c r="F171" s="514"/>
      <c r="G171" s="514"/>
      <c r="H171" s="514"/>
      <c r="I171" s="516" t="str">
        <f>IFERROR(IF(スキンタイト!N120=0,"",スキンタイト!E120),"")</f>
        <v/>
      </c>
      <c r="J171" s="514" t="str">
        <f>IFERROR(IF(スキンタイト!N120=0,"",スキンタイト!N120),"")</f>
        <v/>
      </c>
      <c r="K171" s="514"/>
      <c r="L171" s="514"/>
      <c r="M171" s="514"/>
      <c r="N171" s="514"/>
      <c r="O171" s="514"/>
      <c r="P171" s="514"/>
      <c r="Q171" s="514"/>
      <c r="R171" s="514"/>
      <c r="S171" s="465">
        <f t="shared" si="1"/>
        <v>170</v>
      </c>
      <c r="T171" s="514"/>
      <c r="U171" s="514"/>
      <c r="V171" s="514"/>
      <c r="W171" s="514"/>
      <c r="X171" s="514"/>
      <c r="Y171" s="514"/>
      <c r="Z171" s="514"/>
      <c r="AA171" s="466" t="e">
        <f t="shared" si="2"/>
        <v>#VALUE!</v>
      </c>
      <c r="AB171" s="514"/>
      <c r="AC171" s="514"/>
      <c r="AD171" s="514"/>
      <c r="AE171" s="514"/>
      <c r="AF171" s="514"/>
      <c r="AG171" s="514"/>
    </row>
    <row r="172" spans="1:33" ht="15.75" customHeight="1">
      <c r="A172" s="466" t="str">
        <f t="shared" si="0"/>
        <v/>
      </c>
      <c r="B172" s="468" t="str">
        <f>IFERROR(IF(J172="","",_xludf.CONCAT($Y$2,_xludf.CONCAT(IF(LEN(ドッグキャリー!$K$2)=1,0,""),ドッグキャリー!$K$2,_xludf.CONCAT(IF(LEN(ドッグキャリー!$N$2)=1,0,""),ドッグキャリー!$N$2)))),"")</f>
        <v/>
      </c>
      <c r="C172" s="515"/>
      <c r="D172" s="515"/>
      <c r="E172" s="515"/>
      <c r="F172" s="514"/>
      <c r="G172" s="514"/>
      <c r="H172" s="514"/>
      <c r="I172" s="516" t="str">
        <f>IFERROR(IF(スキンタイト!N121=0,"",スキンタイト!E121),"")</f>
        <v/>
      </c>
      <c r="J172" s="514" t="str">
        <f>IFERROR(IF(スキンタイト!N121=0,"",スキンタイト!N121),"")</f>
        <v/>
      </c>
      <c r="K172" s="514"/>
      <c r="L172" s="514"/>
      <c r="M172" s="514"/>
      <c r="N172" s="514"/>
      <c r="O172" s="514"/>
      <c r="P172" s="514"/>
      <c r="Q172" s="514"/>
      <c r="R172" s="514"/>
      <c r="S172" s="465">
        <f t="shared" si="1"/>
        <v>171</v>
      </c>
      <c r="T172" s="514"/>
      <c r="U172" s="514"/>
      <c r="V172" s="514"/>
      <c r="W172" s="514"/>
      <c r="X172" s="514"/>
      <c r="Y172" s="514"/>
      <c r="Z172" s="514"/>
      <c r="AA172" s="466" t="e">
        <f t="shared" si="2"/>
        <v>#VALUE!</v>
      </c>
      <c r="AB172" s="514"/>
      <c r="AC172" s="514"/>
      <c r="AD172" s="514"/>
      <c r="AE172" s="514"/>
      <c r="AF172" s="514"/>
      <c r="AG172" s="514"/>
    </row>
    <row r="173" spans="1:33" ht="15.75" customHeight="1">
      <c r="A173" s="466" t="str">
        <f t="shared" si="0"/>
        <v/>
      </c>
      <c r="B173" s="468" t="str">
        <f>IFERROR(IF(J173="","",_xludf.CONCAT($Y$2,_xludf.CONCAT(IF(LEN(ドッグキャリー!$K$2)=1,0,""),ドッグキャリー!$K$2,_xludf.CONCAT(IF(LEN(ドッグキャリー!$N$2)=1,0,""),ドッグキャリー!$N$2)))),"")</f>
        <v/>
      </c>
      <c r="C173" s="515"/>
      <c r="D173" s="515"/>
      <c r="E173" s="515"/>
      <c r="F173" s="514"/>
      <c r="G173" s="514"/>
      <c r="H173" s="514"/>
      <c r="I173" s="516" t="str">
        <f>IFERROR(IF(スキンタイト!N122=0,"",スキンタイト!E122),"")</f>
        <v/>
      </c>
      <c r="J173" s="514" t="str">
        <f>IFERROR(IF(スキンタイト!N122=0,"",スキンタイト!N122),"")</f>
        <v/>
      </c>
      <c r="K173" s="514"/>
      <c r="L173" s="514"/>
      <c r="M173" s="514"/>
      <c r="N173" s="514"/>
      <c r="O173" s="514"/>
      <c r="P173" s="514"/>
      <c r="Q173" s="514"/>
      <c r="R173" s="514"/>
      <c r="S173" s="465">
        <f t="shared" si="1"/>
        <v>172</v>
      </c>
      <c r="T173" s="514"/>
      <c r="U173" s="514"/>
      <c r="V173" s="514"/>
      <c r="W173" s="514"/>
      <c r="X173" s="514"/>
      <c r="Y173" s="514"/>
      <c r="Z173" s="514"/>
      <c r="AA173" s="466" t="e">
        <f t="shared" si="2"/>
        <v>#VALUE!</v>
      </c>
      <c r="AB173" s="514"/>
      <c r="AC173" s="514"/>
      <c r="AD173" s="514"/>
      <c r="AE173" s="514"/>
      <c r="AF173" s="514"/>
      <c r="AG173" s="514"/>
    </row>
    <row r="174" spans="1:33" ht="15.75" customHeight="1">
      <c r="A174" s="466" t="str">
        <f t="shared" si="0"/>
        <v/>
      </c>
      <c r="B174" s="468" t="str">
        <f>IFERROR(IF(J174="","",_xludf.CONCAT($Y$2,_xludf.CONCAT(IF(LEN(ドッグキャリー!$K$2)=1,0,""),ドッグキャリー!$K$2,_xludf.CONCAT(IF(LEN(ドッグキャリー!$N$2)=1,0,""),ドッグキャリー!$N$2)))),"")</f>
        <v/>
      </c>
      <c r="C174" s="515"/>
      <c r="D174" s="515"/>
      <c r="E174" s="515"/>
      <c r="F174" s="514"/>
      <c r="G174" s="514"/>
      <c r="H174" s="514"/>
      <c r="I174" s="516" t="str">
        <f>IFERROR(IF(スキンタイト!N123=0,"",スキンタイト!E123),"")</f>
        <v/>
      </c>
      <c r="J174" s="514" t="str">
        <f>IFERROR(IF(スキンタイト!N123=0,"",スキンタイト!N123),"")</f>
        <v/>
      </c>
      <c r="K174" s="514"/>
      <c r="L174" s="514"/>
      <c r="M174" s="514"/>
      <c r="N174" s="514"/>
      <c r="O174" s="514"/>
      <c r="P174" s="514"/>
      <c r="Q174" s="514"/>
      <c r="R174" s="514"/>
      <c r="S174" s="465">
        <f t="shared" si="1"/>
        <v>173</v>
      </c>
      <c r="T174" s="514"/>
      <c r="U174" s="514"/>
      <c r="V174" s="514"/>
      <c r="W174" s="514"/>
      <c r="X174" s="514"/>
      <c r="Y174" s="514"/>
      <c r="Z174" s="514"/>
      <c r="AA174" s="466" t="e">
        <f t="shared" si="2"/>
        <v>#VALUE!</v>
      </c>
      <c r="AB174" s="514"/>
      <c r="AC174" s="514"/>
      <c r="AD174" s="514"/>
      <c r="AE174" s="514"/>
      <c r="AF174" s="514"/>
      <c r="AG174" s="514"/>
    </row>
    <row r="175" spans="1:33" ht="15.75" customHeight="1">
      <c r="A175" s="466" t="str">
        <f t="shared" si="0"/>
        <v/>
      </c>
      <c r="B175" s="468" t="str">
        <f>IFERROR(IF(J175="","",_xludf.CONCAT($Y$2,_xludf.CONCAT(IF(LEN(ドッグキャリー!$K$2)=1,0,""),ドッグキャリー!$K$2,_xludf.CONCAT(IF(LEN(ドッグキャリー!$N$2)=1,0,""),ドッグキャリー!$N$2)))),"")</f>
        <v/>
      </c>
      <c r="C175" s="515"/>
      <c r="D175" s="515"/>
      <c r="E175" s="515"/>
      <c r="F175" s="514"/>
      <c r="G175" s="514"/>
      <c r="H175" s="514"/>
      <c r="I175" s="516" t="str">
        <f>IFERROR(IF(スキンタイト!N124=0,"",スキンタイト!E124),"")</f>
        <v/>
      </c>
      <c r="J175" s="514" t="str">
        <f>IFERROR(IF(スキンタイト!N124=0,"",スキンタイト!N124),"")</f>
        <v/>
      </c>
      <c r="K175" s="514"/>
      <c r="L175" s="514"/>
      <c r="M175" s="514"/>
      <c r="N175" s="514"/>
      <c r="O175" s="514"/>
      <c r="P175" s="514"/>
      <c r="Q175" s="514"/>
      <c r="R175" s="514"/>
      <c r="S175" s="465">
        <f t="shared" si="1"/>
        <v>174</v>
      </c>
      <c r="T175" s="514"/>
      <c r="U175" s="514"/>
      <c r="V175" s="514"/>
      <c r="W175" s="514"/>
      <c r="X175" s="514"/>
      <c r="Y175" s="514"/>
      <c r="Z175" s="514"/>
      <c r="AA175" s="466" t="e">
        <f t="shared" si="2"/>
        <v>#VALUE!</v>
      </c>
      <c r="AB175" s="514"/>
      <c r="AC175" s="514"/>
      <c r="AD175" s="514"/>
      <c r="AE175" s="514"/>
      <c r="AF175" s="514"/>
      <c r="AG175" s="514"/>
    </row>
    <row r="176" spans="1:33" ht="15.75" customHeight="1">
      <c r="A176" s="466" t="str">
        <f t="shared" si="0"/>
        <v/>
      </c>
      <c r="B176" s="468" t="str">
        <f>IFERROR(IF(J176="","",_xludf.CONCAT($Y$2,_xludf.CONCAT(IF(LEN(ドッグキャリー!$K$2)=1,0,""),ドッグキャリー!$K$2,_xludf.CONCAT(IF(LEN(ドッグキャリー!$N$2)=1,0,""),ドッグキャリー!$N$2)))),"")</f>
        <v/>
      </c>
      <c r="C176" s="515"/>
      <c r="D176" s="515"/>
      <c r="E176" s="515"/>
      <c r="F176" s="514"/>
      <c r="G176" s="514"/>
      <c r="H176" s="514"/>
      <c r="I176" s="516" t="str">
        <f>IFERROR(IF(スキンタイト!N125=0,"",スキンタイト!E125),"")</f>
        <v/>
      </c>
      <c r="J176" s="514" t="str">
        <f>IFERROR(IF(スキンタイト!N125=0,"",スキンタイト!N125),"")</f>
        <v/>
      </c>
      <c r="K176" s="514"/>
      <c r="L176" s="514"/>
      <c r="M176" s="514"/>
      <c r="N176" s="514"/>
      <c r="O176" s="514"/>
      <c r="P176" s="514"/>
      <c r="Q176" s="514"/>
      <c r="R176" s="514"/>
      <c r="S176" s="465">
        <f t="shared" si="1"/>
        <v>175</v>
      </c>
      <c r="T176" s="514"/>
      <c r="U176" s="514"/>
      <c r="V176" s="514"/>
      <c r="W176" s="514"/>
      <c r="X176" s="514"/>
      <c r="Y176" s="514"/>
      <c r="Z176" s="514"/>
      <c r="AA176" s="466" t="e">
        <f t="shared" si="2"/>
        <v>#VALUE!</v>
      </c>
      <c r="AB176" s="514"/>
      <c r="AC176" s="514"/>
      <c r="AD176" s="514"/>
      <c r="AE176" s="514"/>
      <c r="AF176" s="514"/>
      <c r="AG176" s="514"/>
    </row>
    <row r="177" spans="1:33" ht="15.75" customHeight="1">
      <c r="A177" s="466" t="str">
        <f t="shared" si="0"/>
        <v/>
      </c>
      <c r="B177" s="468" t="str">
        <f>IFERROR(IF(J177="","",_xludf.CONCAT($Y$2,_xludf.CONCAT(IF(LEN(ドッグキャリー!$K$2)=1,0,""),ドッグキャリー!$K$2,_xludf.CONCAT(IF(LEN(ドッグキャリー!$N$2)=1,0,""),ドッグキャリー!$N$2)))),"")</f>
        <v/>
      </c>
      <c r="C177" s="515"/>
      <c r="D177" s="515"/>
      <c r="E177" s="515"/>
      <c r="F177" s="514"/>
      <c r="G177" s="514"/>
      <c r="H177" s="514"/>
      <c r="I177" s="516" t="str">
        <f>IFERROR(IF(スキンタイト!N126=0,"",スキンタイト!E126),"")</f>
        <v/>
      </c>
      <c r="J177" s="514" t="str">
        <f>IFERROR(IF(スキンタイト!N126=0,"",スキンタイト!N126),"")</f>
        <v/>
      </c>
      <c r="K177" s="514"/>
      <c r="L177" s="514"/>
      <c r="M177" s="514"/>
      <c r="N177" s="514"/>
      <c r="O177" s="514"/>
      <c r="P177" s="514"/>
      <c r="Q177" s="514"/>
      <c r="R177" s="514"/>
      <c r="S177" s="465">
        <f t="shared" si="1"/>
        <v>176</v>
      </c>
      <c r="T177" s="514"/>
      <c r="U177" s="514"/>
      <c r="V177" s="514"/>
      <c r="W177" s="514"/>
      <c r="X177" s="514"/>
      <c r="Y177" s="514"/>
      <c r="Z177" s="514"/>
      <c r="AA177" s="466" t="e">
        <f t="shared" si="2"/>
        <v>#VALUE!</v>
      </c>
      <c r="AB177" s="514"/>
      <c r="AC177" s="514"/>
      <c r="AD177" s="514"/>
      <c r="AE177" s="514"/>
      <c r="AF177" s="514"/>
      <c r="AG177" s="514"/>
    </row>
    <row r="178" spans="1:33" ht="15.75" customHeight="1">
      <c r="A178" s="466" t="str">
        <f t="shared" si="0"/>
        <v/>
      </c>
      <c r="B178" s="468" t="str">
        <f>IFERROR(IF(J178="","",_xludf.CONCAT($Y$2,_xludf.CONCAT(IF(LEN(ドッグキャリー!$K$2)=1,0,""),ドッグキャリー!$K$2,_xludf.CONCAT(IF(LEN(ドッグキャリー!$N$2)=1,0,""),ドッグキャリー!$N$2)))),"")</f>
        <v/>
      </c>
      <c r="C178" s="515"/>
      <c r="D178" s="515"/>
      <c r="E178" s="515"/>
      <c r="F178" s="514"/>
      <c r="G178" s="514"/>
      <c r="H178" s="514"/>
      <c r="I178" s="516" t="str">
        <f>IFERROR(IF(スキンタイト!N127=0,"",スキンタイト!E127),"")</f>
        <v/>
      </c>
      <c r="J178" s="514" t="str">
        <f>IFERROR(IF(スキンタイト!N127=0,"",スキンタイト!N127),"")</f>
        <v/>
      </c>
      <c r="K178" s="514"/>
      <c r="L178" s="514"/>
      <c r="M178" s="514"/>
      <c r="N178" s="514"/>
      <c r="O178" s="514"/>
      <c r="P178" s="514"/>
      <c r="Q178" s="514"/>
      <c r="R178" s="514"/>
      <c r="S178" s="465">
        <f t="shared" si="1"/>
        <v>177</v>
      </c>
      <c r="T178" s="514"/>
      <c r="U178" s="514"/>
      <c r="V178" s="514"/>
      <c r="W178" s="514"/>
      <c r="X178" s="514"/>
      <c r="Y178" s="514"/>
      <c r="Z178" s="514"/>
      <c r="AA178" s="466" t="e">
        <f t="shared" si="2"/>
        <v>#VALUE!</v>
      </c>
      <c r="AB178" s="514"/>
      <c r="AC178" s="514"/>
      <c r="AD178" s="514"/>
      <c r="AE178" s="514"/>
      <c r="AF178" s="514"/>
      <c r="AG178" s="514"/>
    </row>
    <row r="179" spans="1:33" ht="15.75" customHeight="1">
      <c r="A179" s="466" t="str">
        <f t="shared" si="0"/>
        <v/>
      </c>
      <c r="B179" s="468" t="str">
        <f>IFERROR(IF(J179="","",_xludf.CONCAT($Y$2,_xludf.CONCAT(IF(LEN(ドッグキャリー!$K$2)=1,0,""),ドッグキャリー!$K$2,_xludf.CONCAT(IF(LEN(ドッグキャリー!$N$2)=1,0,""),ドッグキャリー!$N$2)))),"")</f>
        <v/>
      </c>
      <c r="C179" s="515"/>
      <c r="D179" s="515"/>
      <c r="E179" s="515"/>
      <c r="F179" s="514"/>
      <c r="G179" s="514"/>
      <c r="H179" s="514"/>
      <c r="I179" s="516" t="str">
        <f>IFERROR(IF(スキンタイト!N128=0,"",スキンタイト!E128),"")</f>
        <v/>
      </c>
      <c r="J179" s="514" t="str">
        <f>IFERROR(IF(スキンタイト!N128=0,"",スキンタイト!N128),"")</f>
        <v/>
      </c>
      <c r="K179" s="514"/>
      <c r="L179" s="514"/>
      <c r="M179" s="514"/>
      <c r="N179" s="514"/>
      <c r="O179" s="514"/>
      <c r="P179" s="514"/>
      <c r="Q179" s="514"/>
      <c r="R179" s="514"/>
      <c r="S179" s="465">
        <f t="shared" si="1"/>
        <v>178</v>
      </c>
      <c r="T179" s="514"/>
      <c r="U179" s="514"/>
      <c r="V179" s="514"/>
      <c r="W179" s="514"/>
      <c r="X179" s="514"/>
      <c r="Y179" s="514"/>
      <c r="Z179" s="514"/>
      <c r="AA179" s="466" t="e">
        <f t="shared" si="2"/>
        <v>#VALUE!</v>
      </c>
      <c r="AB179" s="514"/>
      <c r="AC179" s="514"/>
      <c r="AD179" s="514"/>
      <c r="AE179" s="514"/>
      <c r="AF179" s="514"/>
      <c r="AG179" s="514"/>
    </row>
    <row r="180" spans="1:33" ht="15.75" customHeight="1">
      <c r="A180" s="466" t="str">
        <f t="shared" si="0"/>
        <v/>
      </c>
      <c r="B180" s="468" t="str">
        <f>IFERROR(IF(J180="","",_xludf.CONCAT($Y$2,_xludf.CONCAT(IF(LEN(ドッグキャリー!$K$2)=1,0,""),ドッグキャリー!$K$2,_xludf.CONCAT(IF(LEN(ドッグキャリー!$N$2)=1,0,""),ドッグキャリー!$N$2)))),"")</f>
        <v/>
      </c>
      <c r="C180" s="515"/>
      <c r="D180" s="515"/>
      <c r="E180" s="515"/>
      <c r="F180" s="514"/>
      <c r="G180" s="514"/>
      <c r="H180" s="514"/>
      <c r="I180" s="516" t="str">
        <f>IFERROR(IF(スキンタイト!N129=0,"",スキンタイト!E129),"")</f>
        <v/>
      </c>
      <c r="J180" s="514" t="str">
        <f>IFERROR(IF(スキンタイト!N129=0,"",スキンタイト!N129),"")</f>
        <v/>
      </c>
      <c r="K180" s="514"/>
      <c r="L180" s="514"/>
      <c r="M180" s="514"/>
      <c r="N180" s="514"/>
      <c r="O180" s="514"/>
      <c r="P180" s="514"/>
      <c r="Q180" s="514"/>
      <c r="R180" s="514"/>
      <c r="S180" s="465">
        <f t="shared" si="1"/>
        <v>179</v>
      </c>
      <c r="T180" s="514"/>
      <c r="U180" s="514"/>
      <c r="V180" s="514"/>
      <c r="W180" s="514"/>
      <c r="X180" s="514"/>
      <c r="Y180" s="514"/>
      <c r="Z180" s="514"/>
      <c r="AA180" s="466" t="e">
        <f t="shared" si="2"/>
        <v>#VALUE!</v>
      </c>
      <c r="AB180" s="514"/>
      <c r="AC180" s="514"/>
      <c r="AD180" s="514"/>
      <c r="AE180" s="514"/>
      <c r="AF180" s="514"/>
      <c r="AG180" s="514"/>
    </row>
    <row r="181" spans="1:33" ht="15.75" customHeight="1">
      <c r="A181" s="466" t="str">
        <f t="shared" si="0"/>
        <v/>
      </c>
      <c r="B181" s="468" t="str">
        <f>IFERROR(IF(J181="","",_xludf.CONCAT($Y$2,_xludf.CONCAT(IF(LEN(ドッグキャリー!$K$2)=1,0,""),ドッグキャリー!$K$2,_xludf.CONCAT(IF(LEN(ドッグキャリー!$N$2)=1,0,""),ドッグキャリー!$N$2)))),"")</f>
        <v/>
      </c>
      <c r="C181" s="515"/>
      <c r="D181" s="515"/>
      <c r="E181" s="515"/>
      <c r="F181" s="514"/>
      <c r="G181" s="514"/>
      <c r="H181" s="514"/>
      <c r="I181" s="516" t="str">
        <f>IFERROR(IF(スキンタイト!N130=0,"",スキンタイト!E130),"")</f>
        <v/>
      </c>
      <c r="J181" s="514" t="str">
        <f>IFERROR(IF(スキンタイト!N130=0,"",スキンタイト!N130),"")</f>
        <v/>
      </c>
      <c r="K181" s="514"/>
      <c r="L181" s="514"/>
      <c r="M181" s="514"/>
      <c r="N181" s="514"/>
      <c r="O181" s="514"/>
      <c r="P181" s="514"/>
      <c r="Q181" s="514"/>
      <c r="R181" s="514"/>
      <c r="S181" s="465">
        <f t="shared" si="1"/>
        <v>180</v>
      </c>
      <c r="T181" s="514"/>
      <c r="U181" s="514"/>
      <c r="V181" s="514"/>
      <c r="W181" s="514"/>
      <c r="X181" s="514"/>
      <c r="Y181" s="514"/>
      <c r="Z181" s="514"/>
      <c r="AA181" s="466" t="e">
        <f t="shared" si="2"/>
        <v>#VALUE!</v>
      </c>
      <c r="AB181" s="514"/>
      <c r="AC181" s="514"/>
      <c r="AD181" s="514"/>
      <c r="AE181" s="514"/>
      <c r="AF181" s="514"/>
      <c r="AG181" s="514"/>
    </row>
    <row r="182" spans="1:33" ht="15.75" customHeight="1">
      <c r="A182" s="466" t="str">
        <f t="shared" si="0"/>
        <v/>
      </c>
      <c r="B182" s="468" t="str">
        <f>IFERROR(IF(J182="","",_xludf.CONCAT($Y$2,_xludf.CONCAT(IF(LEN(ドッグキャリー!$K$2)=1,0,""),ドッグキャリー!$K$2,_xludf.CONCAT(IF(LEN(ドッグキャリー!$N$2)=1,0,""),ドッグキャリー!$N$2)))),"")</f>
        <v/>
      </c>
      <c r="C182" s="515"/>
      <c r="D182" s="515"/>
      <c r="E182" s="515"/>
      <c r="F182" s="514"/>
      <c r="G182" s="514"/>
      <c r="H182" s="514"/>
      <c r="I182" s="516" t="str">
        <f>IFERROR(IF(スキンタイト!N131=0,"",スキンタイト!E131),"")</f>
        <v/>
      </c>
      <c r="J182" s="514" t="str">
        <f>IFERROR(IF(スキンタイト!N131=0,"",スキンタイト!N131),"")</f>
        <v/>
      </c>
      <c r="K182" s="514"/>
      <c r="L182" s="514"/>
      <c r="M182" s="514"/>
      <c r="N182" s="514"/>
      <c r="O182" s="514"/>
      <c r="P182" s="514"/>
      <c r="Q182" s="514"/>
      <c r="R182" s="514"/>
      <c r="S182" s="465">
        <f t="shared" si="1"/>
        <v>181</v>
      </c>
      <c r="T182" s="514"/>
      <c r="U182" s="514"/>
      <c r="V182" s="514"/>
      <c r="W182" s="514"/>
      <c r="X182" s="514"/>
      <c r="Y182" s="514"/>
      <c r="Z182" s="514"/>
      <c r="AA182" s="466" t="e">
        <f t="shared" si="2"/>
        <v>#VALUE!</v>
      </c>
      <c r="AB182" s="514"/>
      <c r="AC182" s="514"/>
      <c r="AD182" s="514"/>
      <c r="AE182" s="514"/>
      <c r="AF182" s="514"/>
      <c r="AG182" s="514"/>
    </row>
    <row r="183" spans="1:33" ht="15.75" customHeight="1">
      <c r="A183" s="466" t="str">
        <f t="shared" si="0"/>
        <v/>
      </c>
      <c r="B183" s="468" t="str">
        <f>IFERROR(IF(J183="","",_xludf.CONCAT($Y$2,_xludf.CONCAT(IF(LEN(ドッグキャリー!$K$2)=1,0,""),ドッグキャリー!$K$2,_xludf.CONCAT(IF(LEN(ドッグキャリー!$N$2)=1,0,""),ドッグキャリー!$N$2)))),"")</f>
        <v/>
      </c>
      <c r="C183" s="515"/>
      <c r="D183" s="515"/>
      <c r="E183" s="515"/>
      <c r="F183" s="514"/>
      <c r="G183" s="514"/>
      <c r="H183" s="514"/>
      <c r="I183" s="516" t="str">
        <f>IFERROR(IF(スキンタイト!N132=0,"",スキンタイト!E132),"")</f>
        <v/>
      </c>
      <c r="J183" s="514" t="str">
        <f>IFERROR(IF(スキンタイト!N132=0,"",スキンタイト!N132),"")</f>
        <v/>
      </c>
      <c r="K183" s="514"/>
      <c r="L183" s="514"/>
      <c r="M183" s="514"/>
      <c r="N183" s="514"/>
      <c r="O183" s="514"/>
      <c r="P183" s="514"/>
      <c r="Q183" s="514"/>
      <c r="R183" s="514"/>
      <c r="S183" s="465">
        <f t="shared" si="1"/>
        <v>182</v>
      </c>
      <c r="T183" s="514"/>
      <c r="U183" s="514"/>
      <c r="V183" s="514"/>
      <c r="W183" s="514"/>
      <c r="X183" s="514"/>
      <c r="Y183" s="514"/>
      <c r="Z183" s="514"/>
      <c r="AA183" s="466" t="e">
        <f t="shared" si="2"/>
        <v>#VALUE!</v>
      </c>
      <c r="AB183" s="514"/>
      <c r="AC183" s="514"/>
      <c r="AD183" s="514"/>
      <c r="AE183" s="514"/>
      <c r="AF183" s="514"/>
      <c r="AG183" s="514"/>
    </row>
    <row r="184" spans="1:33" ht="15.75" customHeight="1">
      <c r="A184" s="466" t="str">
        <f t="shared" si="0"/>
        <v/>
      </c>
      <c r="B184" s="468" t="str">
        <f>IFERROR(IF(J184="","",_xludf.CONCAT($Y$2,_xludf.CONCAT(IF(LEN(ドッグキャリー!$K$2)=1,0,""),ドッグキャリー!$K$2,_xludf.CONCAT(IF(LEN(ドッグキャリー!$N$2)=1,0,""),ドッグキャリー!$N$2)))),"")</f>
        <v/>
      </c>
      <c r="C184" s="515"/>
      <c r="D184" s="515"/>
      <c r="E184" s="515"/>
      <c r="F184" s="514"/>
      <c r="G184" s="514"/>
      <c r="H184" s="514"/>
      <c r="I184" s="516" t="str">
        <f>IFERROR(IF(スキンタイト!N133=0,"",スキンタイト!E133),"")</f>
        <v/>
      </c>
      <c r="J184" s="514" t="str">
        <f>IFERROR(IF(スキンタイト!N133=0,"",スキンタイト!N133),"")</f>
        <v/>
      </c>
      <c r="K184" s="514"/>
      <c r="L184" s="514"/>
      <c r="M184" s="514"/>
      <c r="N184" s="514"/>
      <c r="O184" s="514"/>
      <c r="P184" s="514"/>
      <c r="Q184" s="514"/>
      <c r="R184" s="514"/>
      <c r="S184" s="465">
        <f t="shared" si="1"/>
        <v>183</v>
      </c>
      <c r="T184" s="514"/>
      <c r="U184" s="514"/>
      <c r="V184" s="514"/>
      <c r="W184" s="514"/>
      <c r="X184" s="514"/>
      <c r="Y184" s="514"/>
      <c r="Z184" s="514"/>
      <c r="AA184" s="466" t="e">
        <f t="shared" si="2"/>
        <v>#VALUE!</v>
      </c>
      <c r="AB184" s="514"/>
      <c r="AC184" s="514"/>
      <c r="AD184" s="514"/>
      <c r="AE184" s="514"/>
      <c r="AF184" s="514"/>
      <c r="AG184" s="514"/>
    </row>
    <row r="185" spans="1:33" ht="15.75" customHeight="1">
      <c r="A185" s="466" t="str">
        <f t="shared" si="0"/>
        <v/>
      </c>
      <c r="B185" s="468" t="str">
        <f>IFERROR(IF(J185="","",_xludf.CONCAT($Y$2,_xludf.CONCAT(IF(LEN(ドッグキャリー!$K$2)=1,0,""),ドッグキャリー!$K$2,_xludf.CONCAT(IF(LEN(ドッグキャリー!$N$2)=1,0,""),ドッグキャリー!$N$2)))),"")</f>
        <v/>
      </c>
      <c r="C185" s="515"/>
      <c r="D185" s="515"/>
      <c r="E185" s="515"/>
      <c r="F185" s="514"/>
      <c r="G185" s="514"/>
      <c r="H185" s="514"/>
      <c r="I185" s="516" t="str">
        <f>IFERROR(IF(スキンタイト!N134=0,"",スキンタイト!E134),"")</f>
        <v/>
      </c>
      <c r="J185" s="514" t="str">
        <f>IFERROR(IF(スキンタイト!N134=0,"",スキンタイト!N134),"")</f>
        <v/>
      </c>
      <c r="K185" s="514"/>
      <c r="L185" s="514"/>
      <c r="M185" s="514"/>
      <c r="N185" s="514"/>
      <c r="O185" s="514"/>
      <c r="P185" s="514"/>
      <c r="Q185" s="514"/>
      <c r="R185" s="514"/>
      <c r="S185" s="465">
        <f t="shared" si="1"/>
        <v>184</v>
      </c>
      <c r="T185" s="514"/>
      <c r="U185" s="514"/>
      <c r="V185" s="514"/>
      <c r="W185" s="514"/>
      <c r="X185" s="514"/>
      <c r="Y185" s="514"/>
      <c r="Z185" s="514"/>
      <c r="AA185" s="466" t="e">
        <f t="shared" si="2"/>
        <v>#VALUE!</v>
      </c>
      <c r="AB185" s="514"/>
      <c r="AC185" s="514"/>
      <c r="AD185" s="514"/>
      <c r="AE185" s="514"/>
      <c r="AF185" s="514"/>
      <c r="AG185" s="514"/>
    </row>
    <row r="186" spans="1:33" ht="15.75" customHeight="1">
      <c r="A186" s="466" t="str">
        <f t="shared" si="0"/>
        <v/>
      </c>
      <c r="B186" s="468" t="str">
        <f>IFERROR(IF(J186="","",_xludf.CONCAT($Y$2,_xludf.CONCAT(IF(LEN(ドッグキャリー!$K$2)=1,0,""),ドッグキャリー!$K$2,_xludf.CONCAT(IF(LEN(ドッグキャリー!$N$2)=1,0,""),ドッグキャリー!$N$2)))),"")</f>
        <v/>
      </c>
      <c r="C186" s="515"/>
      <c r="D186" s="515"/>
      <c r="E186" s="515"/>
      <c r="F186" s="514"/>
      <c r="G186" s="514"/>
      <c r="H186" s="514"/>
      <c r="I186" s="516" t="str">
        <f>IFERROR(IF(スキンタイト!N135=0,"",スキンタイト!E135),"")</f>
        <v/>
      </c>
      <c r="J186" s="514" t="str">
        <f>IFERROR(IF(スキンタイト!N135=0,"",スキンタイト!N135),"")</f>
        <v/>
      </c>
      <c r="K186" s="514"/>
      <c r="L186" s="514"/>
      <c r="M186" s="514"/>
      <c r="N186" s="514"/>
      <c r="O186" s="514"/>
      <c r="P186" s="514"/>
      <c r="Q186" s="514"/>
      <c r="R186" s="514"/>
      <c r="S186" s="465">
        <f t="shared" si="1"/>
        <v>185</v>
      </c>
      <c r="T186" s="514"/>
      <c r="U186" s="514"/>
      <c r="V186" s="514"/>
      <c r="W186" s="514"/>
      <c r="X186" s="514"/>
      <c r="Y186" s="514"/>
      <c r="Z186" s="514"/>
      <c r="AA186" s="466" t="e">
        <f t="shared" si="2"/>
        <v>#VALUE!</v>
      </c>
      <c r="AB186" s="514"/>
      <c r="AC186" s="514"/>
      <c r="AD186" s="514"/>
      <c r="AE186" s="514"/>
      <c r="AF186" s="514"/>
      <c r="AG186" s="514"/>
    </row>
    <row r="187" spans="1:33" ht="15.75" customHeight="1">
      <c r="A187" s="466" t="str">
        <f t="shared" si="0"/>
        <v/>
      </c>
      <c r="B187" s="468" t="str">
        <f>IFERROR(IF(J187="","",_xludf.CONCAT($Y$2,_xludf.CONCAT(IF(LEN(ドッグキャリー!$K$2)=1,0,""),ドッグキャリー!$K$2,_xludf.CONCAT(IF(LEN(ドッグキャリー!$N$2)=1,0,""),ドッグキャリー!$N$2)))),"")</f>
        <v/>
      </c>
      <c r="C187" s="515"/>
      <c r="D187" s="515"/>
      <c r="E187" s="515"/>
      <c r="F187" s="514"/>
      <c r="G187" s="514"/>
      <c r="H187" s="514"/>
      <c r="I187" s="516" t="str">
        <f>IFERROR(IF(スキンタイト!N136=0,"",スキンタイト!E136),"")</f>
        <v/>
      </c>
      <c r="J187" s="514" t="str">
        <f>IFERROR(IF(スキンタイト!N136=0,"",スキンタイト!N136),"")</f>
        <v/>
      </c>
      <c r="K187" s="514"/>
      <c r="L187" s="514"/>
      <c r="M187" s="514"/>
      <c r="N187" s="514"/>
      <c r="O187" s="514"/>
      <c r="P187" s="514"/>
      <c r="Q187" s="514"/>
      <c r="R187" s="514"/>
      <c r="S187" s="465">
        <f t="shared" si="1"/>
        <v>186</v>
      </c>
      <c r="T187" s="514"/>
      <c r="U187" s="514"/>
      <c r="V187" s="514"/>
      <c r="W187" s="514"/>
      <c r="X187" s="514"/>
      <c r="Y187" s="514"/>
      <c r="Z187" s="514"/>
      <c r="AA187" s="466" t="e">
        <f t="shared" si="2"/>
        <v>#VALUE!</v>
      </c>
      <c r="AB187" s="514"/>
      <c r="AC187" s="514"/>
      <c r="AD187" s="514"/>
      <c r="AE187" s="514"/>
      <c r="AF187" s="514"/>
      <c r="AG187" s="514"/>
    </row>
    <row r="188" spans="1:33" ht="15.75" customHeight="1">
      <c r="A188" s="466" t="str">
        <f t="shared" si="0"/>
        <v/>
      </c>
      <c r="B188" s="468" t="str">
        <f>IFERROR(IF(J188="","",_xludf.CONCAT($Y$2,_xludf.CONCAT(IF(LEN(ドッグキャリー!$K$2)=1,0,""),ドッグキャリー!$K$2,_xludf.CONCAT(IF(LEN(ドッグキャリー!$N$2)=1,0,""),ドッグキャリー!$N$2)))),"")</f>
        <v/>
      </c>
      <c r="C188" s="515"/>
      <c r="D188" s="515"/>
      <c r="E188" s="515"/>
      <c r="F188" s="514"/>
      <c r="G188" s="514"/>
      <c r="H188" s="514"/>
      <c r="I188" s="516" t="str">
        <f>IFERROR(IF(スキンタイト!N137=0,"",スキンタイト!E137),"")</f>
        <v/>
      </c>
      <c r="J188" s="514" t="str">
        <f>IFERROR(IF(スキンタイト!N137=0,"",スキンタイト!N137),"")</f>
        <v/>
      </c>
      <c r="K188" s="514"/>
      <c r="L188" s="514"/>
      <c r="M188" s="514"/>
      <c r="N188" s="514"/>
      <c r="O188" s="514"/>
      <c r="P188" s="514"/>
      <c r="Q188" s="514"/>
      <c r="R188" s="514"/>
      <c r="S188" s="465">
        <f t="shared" si="1"/>
        <v>187</v>
      </c>
      <c r="T188" s="514"/>
      <c r="U188" s="514"/>
      <c r="V188" s="514"/>
      <c r="W188" s="514"/>
      <c r="X188" s="514"/>
      <c r="Y188" s="514"/>
      <c r="Z188" s="514"/>
      <c r="AA188" s="466" t="e">
        <f t="shared" si="2"/>
        <v>#VALUE!</v>
      </c>
      <c r="AB188" s="514"/>
      <c r="AC188" s="514"/>
      <c r="AD188" s="514"/>
      <c r="AE188" s="514"/>
      <c r="AF188" s="514"/>
      <c r="AG188" s="514"/>
    </row>
    <row r="189" spans="1:33" ht="15.75" customHeight="1">
      <c r="A189" s="466" t="str">
        <f t="shared" si="0"/>
        <v/>
      </c>
      <c r="B189" s="468" t="str">
        <f>IFERROR(IF(J189="","",_xludf.CONCAT($Y$2,_xludf.CONCAT(IF(LEN(ドッグキャリー!$K$2)=1,0,""),ドッグキャリー!$K$2,_xludf.CONCAT(IF(LEN(ドッグキャリー!$N$2)=1,0,""),ドッグキャリー!$N$2)))),"")</f>
        <v/>
      </c>
      <c r="C189" s="515"/>
      <c r="D189" s="515"/>
      <c r="E189" s="515"/>
      <c r="F189" s="514"/>
      <c r="G189" s="514"/>
      <c r="H189" s="514"/>
      <c r="I189" s="516" t="str">
        <f>IFERROR(IF(スキンタイト!N138=0,"",スキンタイト!E138),"")</f>
        <v/>
      </c>
      <c r="J189" s="514" t="str">
        <f>IFERROR(IF(スキンタイト!N138=0,"",スキンタイト!N138),"")</f>
        <v/>
      </c>
      <c r="K189" s="514"/>
      <c r="L189" s="514"/>
      <c r="M189" s="514"/>
      <c r="N189" s="514"/>
      <c r="O189" s="514"/>
      <c r="P189" s="514"/>
      <c r="Q189" s="514"/>
      <c r="R189" s="514"/>
      <c r="S189" s="465">
        <f t="shared" si="1"/>
        <v>188</v>
      </c>
      <c r="T189" s="514"/>
      <c r="U189" s="514"/>
      <c r="V189" s="514"/>
      <c r="W189" s="514"/>
      <c r="X189" s="514"/>
      <c r="Y189" s="514"/>
      <c r="Z189" s="514"/>
      <c r="AA189" s="466" t="e">
        <f t="shared" si="2"/>
        <v>#VALUE!</v>
      </c>
      <c r="AB189" s="514"/>
      <c r="AC189" s="514"/>
      <c r="AD189" s="514"/>
      <c r="AE189" s="514"/>
      <c r="AF189" s="514"/>
      <c r="AG189" s="514"/>
    </row>
    <row r="190" spans="1:33" ht="15.75" customHeight="1">
      <c r="A190" s="466" t="str">
        <f t="shared" si="0"/>
        <v/>
      </c>
      <c r="B190" s="468" t="str">
        <f>IFERROR(IF(J190="","",_xludf.CONCAT($Y$2,_xludf.CONCAT(IF(LEN(ドッグキャリー!$K$2)=1,0,""),ドッグキャリー!$K$2,_xludf.CONCAT(IF(LEN(ドッグキャリー!$N$2)=1,0,""),ドッグキャリー!$N$2)))),"")</f>
        <v/>
      </c>
      <c r="C190" s="515"/>
      <c r="D190" s="515"/>
      <c r="E190" s="515"/>
      <c r="F190" s="514"/>
      <c r="G190" s="514"/>
      <c r="H190" s="514"/>
      <c r="I190" s="516" t="str">
        <f>IFERROR(IF(スキンタイト!N139=0,"",スキンタイト!E139),"")</f>
        <v/>
      </c>
      <c r="J190" s="514" t="str">
        <f>IFERROR(IF(スキンタイト!N139=0,"",スキンタイト!N139),"")</f>
        <v/>
      </c>
      <c r="K190" s="514"/>
      <c r="L190" s="514"/>
      <c r="M190" s="514"/>
      <c r="N190" s="514"/>
      <c r="O190" s="514"/>
      <c r="P190" s="514"/>
      <c r="Q190" s="514"/>
      <c r="R190" s="514"/>
      <c r="S190" s="465">
        <f t="shared" si="1"/>
        <v>189</v>
      </c>
      <c r="T190" s="514"/>
      <c r="U190" s="514"/>
      <c r="V190" s="514"/>
      <c r="W190" s="514"/>
      <c r="X190" s="514"/>
      <c r="Y190" s="514"/>
      <c r="Z190" s="514"/>
      <c r="AA190" s="466" t="e">
        <f t="shared" si="2"/>
        <v>#VALUE!</v>
      </c>
      <c r="AB190" s="514"/>
      <c r="AC190" s="514"/>
      <c r="AD190" s="514"/>
      <c r="AE190" s="514"/>
      <c r="AF190" s="514"/>
      <c r="AG190" s="514"/>
    </row>
    <row r="191" spans="1:33" ht="15.75" customHeight="1">
      <c r="A191" s="466" t="str">
        <f t="shared" si="0"/>
        <v/>
      </c>
      <c r="B191" s="468" t="str">
        <f>IFERROR(IF(J191="","",_xludf.CONCAT($Y$2,_xludf.CONCAT(IF(LEN(ドッグキャリー!$K$2)=1,0,""),ドッグキャリー!$K$2,_xludf.CONCAT(IF(LEN(ドッグキャリー!$N$2)=1,0,""),ドッグキャリー!$N$2)))),"")</f>
        <v/>
      </c>
      <c r="C191" s="515"/>
      <c r="D191" s="515"/>
      <c r="E191" s="515"/>
      <c r="F191" s="514"/>
      <c r="G191" s="514"/>
      <c r="H191" s="514"/>
      <c r="I191" s="516" t="str">
        <f>IFERROR(IF(スキンタイト!N140=0,"",スキンタイト!E140),"")</f>
        <v/>
      </c>
      <c r="J191" s="514" t="str">
        <f>IFERROR(IF(スキンタイト!N140=0,"",スキンタイト!N140),"")</f>
        <v/>
      </c>
      <c r="K191" s="514"/>
      <c r="L191" s="514"/>
      <c r="M191" s="514"/>
      <c r="N191" s="514"/>
      <c r="O191" s="514"/>
      <c r="P191" s="514"/>
      <c r="Q191" s="514"/>
      <c r="R191" s="514"/>
      <c r="S191" s="465">
        <f t="shared" si="1"/>
        <v>190</v>
      </c>
      <c r="T191" s="514"/>
      <c r="U191" s="514"/>
      <c r="V191" s="514"/>
      <c r="W191" s="514"/>
      <c r="X191" s="514"/>
      <c r="Y191" s="514"/>
      <c r="Z191" s="514"/>
      <c r="AA191" s="466" t="e">
        <f t="shared" si="2"/>
        <v>#VALUE!</v>
      </c>
      <c r="AB191" s="514"/>
      <c r="AC191" s="514"/>
      <c r="AD191" s="514"/>
      <c r="AE191" s="514"/>
      <c r="AF191" s="514"/>
      <c r="AG191" s="514"/>
    </row>
    <row r="192" spans="1:33" ht="15.75" customHeight="1">
      <c r="A192" s="466" t="str">
        <f t="shared" si="0"/>
        <v/>
      </c>
      <c r="B192" s="468" t="str">
        <f>IFERROR(IF(J192="","",_xludf.CONCAT($Y$2,_xludf.CONCAT(IF(LEN(ドッグキャリー!$K$2)=1,0,""),ドッグキャリー!$K$2,_xludf.CONCAT(IF(LEN(ドッグキャリー!$N$2)=1,0,""),ドッグキャリー!$N$2)))),"")</f>
        <v/>
      </c>
      <c r="C192" s="515"/>
      <c r="D192" s="515"/>
      <c r="E192" s="515"/>
      <c r="F192" s="514"/>
      <c r="G192" s="514"/>
      <c r="H192" s="514"/>
      <c r="I192" s="516" t="str">
        <f>IFERROR(IF(スキンタイト!N141=0,"",スキンタイト!E141),"")</f>
        <v/>
      </c>
      <c r="J192" s="514" t="str">
        <f>IFERROR(IF(スキンタイト!N141=0,"",スキンタイト!N141),"")</f>
        <v/>
      </c>
      <c r="K192" s="514"/>
      <c r="L192" s="514"/>
      <c r="M192" s="514"/>
      <c r="N192" s="514"/>
      <c r="O192" s="514"/>
      <c r="P192" s="514"/>
      <c r="Q192" s="514"/>
      <c r="R192" s="514"/>
      <c r="S192" s="465">
        <f t="shared" si="1"/>
        <v>191</v>
      </c>
      <c r="T192" s="514"/>
      <c r="U192" s="514"/>
      <c r="V192" s="514"/>
      <c r="W192" s="514"/>
      <c r="X192" s="514"/>
      <c r="Y192" s="514"/>
      <c r="Z192" s="514"/>
      <c r="AA192" s="466" t="e">
        <f t="shared" si="2"/>
        <v>#VALUE!</v>
      </c>
      <c r="AB192" s="514"/>
      <c r="AC192" s="514"/>
      <c r="AD192" s="514"/>
      <c r="AE192" s="514"/>
      <c r="AF192" s="514"/>
      <c r="AG192" s="514"/>
    </row>
    <row r="193" spans="1:33" ht="15.75" customHeight="1">
      <c r="A193" s="466" t="str">
        <f t="shared" si="0"/>
        <v/>
      </c>
      <c r="B193" s="468" t="str">
        <f>IFERROR(IF(J193="","",_xludf.CONCAT($Y$2,_xludf.CONCAT(IF(LEN(ドッグキャリー!$K$2)=1,0,""),ドッグキャリー!$K$2,_xludf.CONCAT(IF(LEN(ドッグキャリー!$N$2)=1,0,""),ドッグキャリー!$N$2)))),"")</f>
        <v/>
      </c>
      <c r="C193" s="515"/>
      <c r="D193" s="515"/>
      <c r="E193" s="515"/>
      <c r="F193" s="514"/>
      <c r="G193" s="514"/>
      <c r="H193" s="514"/>
      <c r="I193" s="516" t="str">
        <f>IFERROR(IF(スキンタイト!N142=0,"",スキンタイト!E142),"")</f>
        <v/>
      </c>
      <c r="J193" s="514" t="str">
        <f>IFERROR(IF(スキンタイト!N142=0,"",スキンタイト!N142),"")</f>
        <v/>
      </c>
      <c r="K193" s="514"/>
      <c r="L193" s="514"/>
      <c r="M193" s="514"/>
      <c r="N193" s="514"/>
      <c r="O193" s="514"/>
      <c r="P193" s="514"/>
      <c r="Q193" s="514"/>
      <c r="R193" s="514"/>
      <c r="S193" s="465">
        <f t="shared" si="1"/>
        <v>192</v>
      </c>
      <c r="T193" s="514"/>
      <c r="U193" s="514"/>
      <c r="V193" s="514"/>
      <c r="W193" s="514"/>
      <c r="X193" s="514"/>
      <c r="Y193" s="514"/>
      <c r="Z193" s="514"/>
      <c r="AA193" s="466" t="e">
        <f t="shared" si="2"/>
        <v>#VALUE!</v>
      </c>
      <c r="AB193" s="514"/>
      <c r="AC193" s="514"/>
      <c r="AD193" s="514"/>
      <c r="AE193" s="514"/>
      <c r="AF193" s="514"/>
      <c r="AG193" s="514"/>
    </row>
    <row r="194" spans="1:33" ht="15.75" customHeight="1">
      <c r="A194" s="466" t="str">
        <f t="shared" si="0"/>
        <v/>
      </c>
      <c r="B194" s="468" t="str">
        <f>IFERROR(IF(J194="","",_xludf.CONCAT($Y$2,_xludf.CONCAT(IF(LEN(ドッグキャリー!$K$2)=1,0,""),ドッグキャリー!$K$2,_xludf.CONCAT(IF(LEN(ドッグキャリー!$N$2)=1,0,""),ドッグキャリー!$N$2)))),"")</f>
        <v/>
      </c>
      <c r="C194" s="515"/>
      <c r="D194" s="515"/>
      <c r="E194" s="515"/>
      <c r="F194" s="514"/>
      <c r="G194" s="514"/>
      <c r="H194" s="514"/>
      <c r="I194" s="516" t="str">
        <f>IFERROR(IF(スキンタイト!N143=0,"",スキンタイト!E143),"")</f>
        <v/>
      </c>
      <c r="J194" s="514" t="str">
        <f>IFERROR(IF(スキンタイト!N143=0,"",スキンタイト!N143),"")</f>
        <v/>
      </c>
      <c r="K194" s="514"/>
      <c r="L194" s="514"/>
      <c r="M194" s="514"/>
      <c r="N194" s="514"/>
      <c r="O194" s="514"/>
      <c r="P194" s="514"/>
      <c r="Q194" s="514"/>
      <c r="R194" s="514"/>
      <c r="S194" s="465">
        <f t="shared" si="1"/>
        <v>193</v>
      </c>
      <c r="T194" s="514"/>
      <c r="U194" s="514"/>
      <c r="V194" s="514"/>
      <c r="W194" s="514"/>
      <c r="X194" s="514"/>
      <c r="Y194" s="514"/>
      <c r="Z194" s="514"/>
      <c r="AA194" s="466" t="e">
        <f t="shared" si="2"/>
        <v>#VALUE!</v>
      </c>
      <c r="AB194" s="514"/>
      <c r="AC194" s="514"/>
      <c r="AD194" s="514"/>
      <c r="AE194" s="514"/>
      <c r="AF194" s="514"/>
      <c r="AG194" s="514"/>
    </row>
    <row r="195" spans="1:33" ht="15.75" customHeight="1">
      <c r="A195" s="466" t="str">
        <f t="shared" si="0"/>
        <v/>
      </c>
      <c r="B195" s="468" t="str">
        <f>IFERROR(IF(J195="","",_xludf.CONCAT($Y$2,_xludf.CONCAT(IF(LEN(ドッグキャリー!$K$2)=1,0,""),ドッグキャリー!$K$2,_xludf.CONCAT(IF(LEN(ドッグキャリー!$N$2)=1,0,""),ドッグキャリー!$N$2)))),"")</f>
        <v/>
      </c>
      <c r="C195" s="515"/>
      <c r="D195" s="515"/>
      <c r="E195" s="515"/>
      <c r="F195" s="514"/>
      <c r="G195" s="514"/>
      <c r="H195" s="514"/>
      <c r="I195" s="516" t="str">
        <f>IFERROR(IF(スキンタイト!N144=0,"",スキンタイト!E144),"")</f>
        <v/>
      </c>
      <c r="J195" s="514" t="str">
        <f>IFERROR(IF(スキンタイト!N144=0,"",スキンタイト!N144),"")</f>
        <v/>
      </c>
      <c r="K195" s="514"/>
      <c r="L195" s="514"/>
      <c r="M195" s="514"/>
      <c r="N195" s="514"/>
      <c r="O195" s="514"/>
      <c r="P195" s="514"/>
      <c r="Q195" s="514"/>
      <c r="R195" s="514"/>
      <c r="S195" s="465">
        <f t="shared" si="1"/>
        <v>194</v>
      </c>
      <c r="T195" s="514"/>
      <c r="U195" s="514"/>
      <c r="V195" s="514"/>
      <c r="W195" s="514"/>
      <c r="X195" s="514"/>
      <c r="Y195" s="514"/>
      <c r="Z195" s="514"/>
      <c r="AA195" s="466" t="e">
        <f t="shared" si="2"/>
        <v>#VALUE!</v>
      </c>
      <c r="AB195" s="514"/>
      <c r="AC195" s="514"/>
      <c r="AD195" s="514"/>
      <c r="AE195" s="514"/>
      <c r="AF195" s="514"/>
      <c r="AG195" s="514"/>
    </row>
    <row r="196" spans="1:33" ht="15.75" customHeight="1">
      <c r="A196" s="466" t="str">
        <f t="shared" si="0"/>
        <v/>
      </c>
      <c r="B196" s="468" t="str">
        <f>IFERROR(IF(J196="","",_xludf.CONCAT($Y$2,_xludf.CONCAT(IF(LEN(ドッグキャリー!$K$2)=1,0,""),ドッグキャリー!$K$2,_xludf.CONCAT(IF(LEN(ドッグキャリー!$N$2)=1,0,""),ドッグキャリー!$N$2)))),"")</f>
        <v/>
      </c>
      <c r="C196" s="515"/>
      <c r="D196" s="515"/>
      <c r="E196" s="515"/>
      <c r="F196" s="514"/>
      <c r="G196" s="514"/>
      <c r="H196" s="514"/>
      <c r="I196" s="516" t="str">
        <f>IFERROR(IF(スキンタイト!N145=0,"",スキンタイト!E145),"")</f>
        <v/>
      </c>
      <c r="J196" s="514" t="str">
        <f>IFERROR(IF(スキンタイト!N145=0,"",スキンタイト!N145),"")</f>
        <v/>
      </c>
      <c r="K196" s="514"/>
      <c r="L196" s="514"/>
      <c r="M196" s="514"/>
      <c r="N196" s="514"/>
      <c r="O196" s="514"/>
      <c r="P196" s="514"/>
      <c r="Q196" s="514"/>
      <c r="R196" s="514"/>
      <c r="S196" s="465">
        <f t="shared" si="1"/>
        <v>195</v>
      </c>
      <c r="T196" s="514"/>
      <c r="U196" s="514"/>
      <c r="V196" s="514"/>
      <c r="W196" s="514"/>
      <c r="X196" s="514"/>
      <c r="Y196" s="514"/>
      <c r="Z196" s="514"/>
      <c r="AA196" s="466" t="e">
        <f t="shared" si="2"/>
        <v>#VALUE!</v>
      </c>
      <c r="AB196" s="514"/>
      <c r="AC196" s="514"/>
      <c r="AD196" s="514"/>
      <c r="AE196" s="514"/>
      <c r="AF196" s="514"/>
      <c r="AG196" s="514"/>
    </row>
    <row r="197" spans="1:33" ht="15.75" customHeight="1">
      <c r="A197" s="466" t="str">
        <f t="shared" si="0"/>
        <v/>
      </c>
      <c r="B197" s="468" t="str">
        <f>IFERROR(IF(J197="","",_xludf.CONCAT($Y$2,_xludf.CONCAT(IF(LEN(ドッグキャリー!$K$2)=1,0,""),ドッグキャリー!$K$2,_xludf.CONCAT(IF(LEN(ドッグキャリー!$N$2)=1,0,""),ドッグキャリー!$N$2)))),"")</f>
        <v/>
      </c>
      <c r="C197" s="515"/>
      <c r="D197" s="515"/>
      <c r="E197" s="515"/>
      <c r="F197" s="514"/>
      <c r="G197" s="514"/>
      <c r="H197" s="514"/>
      <c r="I197" s="516" t="str">
        <f>IFERROR(IF(スキンタイト!N146=0,"",スキンタイト!E146),"")</f>
        <v/>
      </c>
      <c r="J197" s="514" t="str">
        <f>IFERROR(IF(スキンタイト!N146=0,"",スキンタイト!N146),"")</f>
        <v/>
      </c>
      <c r="K197" s="514"/>
      <c r="L197" s="514"/>
      <c r="M197" s="514"/>
      <c r="N197" s="514"/>
      <c r="O197" s="514"/>
      <c r="P197" s="514"/>
      <c r="Q197" s="514"/>
      <c r="R197" s="514"/>
      <c r="S197" s="465">
        <f t="shared" si="1"/>
        <v>196</v>
      </c>
      <c r="T197" s="514"/>
      <c r="U197" s="514"/>
      <c r="V197" s="514"/>
      <c r="W197" s="514"/>
      <c r="X197" s="514"/>
      <c r="Y197" s="514"/>
      <c r="Z197" s="514"/>
      <c r="AA197" s="466" t="e">
        <f t="shared" si="2"/>
        <v>#VALUE!</v>
      </c>
      <c r="AB197" s="514"/>
      <c r="AC197" s="514"/>
      <c r="AD197" s="514"/>
      <c r="AE197" s="514"/>
      <c r="AF197" s="514"/>
      <c r="AG197" s="514"/>
    </row>
    <row r="198" spans="1:33" ht="15.75" customHeight="1">
      <c r="A198" s="466" t="str">
        <f t="shared" si="0"/>
        <v/>
      </c>
      <c r="B198" s="468" t="str">
        <f>IFERROR(IF(J198="","",_xludf.CONCAT($Y$2,_xludf.CONCAT(IF(LEN(ドッグキャリー!$K$2)=1,0,""),ドッグキャリー!$K$2,_xludf.CONCAT(IF(LEN(ドッグキャリー!$N$2)=1,0,""),ドッグキャリー!$N$2)))),"")</f>
        <v/>
      </c>
      <c r="C198" s="515"/>
      <c r="D198" s="515"/>
      <c r="E198" s="515"/>
      <c r="F198" s="514"/>
      <c r="G198" s="514"/>
      <c r="H198" s="514"/>
      <c r="I198" s="516" t="str">
        <f>IFERROR(IF(スキンタイト!N147=0,"",スキンタイト!E147),"")</f>
        <v/>
      </c>
      <c r="J198" s="514" t="str">
        <f>IFERROR(IF(スキンタイト!N147=0,"",スキンタイト!N147),"")</f>
        <v/>
      </c>
      <c r="K198" s="514"/>
      <c r="L198" s="514"/>
      <c r="M198" s="514"/>
      <c r="N198" s="514"/>
      <c r="O198" s="514"/>
      <c r="P198" s="514"/>
      <c r="Q198" s="514"/>
      <c r="R198" s="514"/>
      <c r="S198" s="465">
        <f t="shared" si="1"/>
        <v>197</v>
      </c>
      <c r="T198" s="514"/>
      <c r="U198" s="514"/>
      <c r="V198" s="514"/>
      <c r="W198" s="514"/>
      <c r="X198" s="514"/>
      <c r="Y198" s="514"/>
      <c r="Z198" s="514"/>
      <c r="AA198" s="466" t="e">
        <f t="shared" si="2"/>
        <v>#VALUE!</v>
      </c>
      <c r="AB198" s="514"/>
      <c r="AC198" s="514"/>
      <c r="AD198" s="514"/>
      <c r="AE198" s="514"/>
      <c r="AF198" s="514"/>
      <c r="AG198" s="514"/>
    </row>
    <row r="199" spans="1:33" ht="15.75" customHeight="1">
      <c r="A199" s="466" t="str">
        <f t="shared" si="0"/>
        <v/>
      </c>
      <c r="B199" s="468" t="str">
        <f>IFERROR(IF(J199="","",_xludf.CONCAT($Y$2,_xludf.CONCAT(IF(LEN(ドッグキャリー!$K$2)=1,0,""),ドッグキャリー!$K$2,_xludf.CONCAT(IF(LEN(ドッグキャリー!$N$2)=1,0,""),ドッグキャリー!$N$2)))),"")</f>
        <v/>
      </c>
      <c r="C199" s="515"/>
      <c r="D199" s="515"/>
      <c r="E199" s="515"/>
      <c r="F199" s="514"/>
      <c r="G199" s="514"/>
      <c r="H199" s="514"/>
      <c r="I199" s="516" t="str">
        <f>IFERROR(IF(スキンタイト!N148=0,"",スキンタイト!E148),"")</f>
        <v/>
      </c>
      <c r="J199" s="514" t="str">
        <f>IFERROR(IF(スキンタイト!N148=0,"",スキンタイト!N148),"")</f>
        <v/>
      </c>
      <c r="K199" s="514"/>
      <c r="L199" s="514"/>
      <c r="M199" s="514"/>
      <c r="N199" s="514"/>
      <c r="O199" s="514"/>
      <c r="P199" s="514"/>
      <c r="Q199" s="514"/>
      <c r="R199" s="514"/>
      <c r="S199" s="465">
        <f t="shared" si="1"/>
        <v>198</v>
      </c>
      <c r="T199" s="514"/>
      <c r="U199" s="514"/>
      <c r="V199" s="514"/>
      <c r="W199" s="514"/>
      <c r="X199" s="514"/>
      <c r="Y199" s="514"/>
      <c r="Z199" s="514"/>
      <c r="AA199" s="466" t="e">
        <f t="shared" si="2"/>
        <v>#VALUE!</v>
      </c>
      <c r="AB199" s="514"/>
      <c r="AC199" s="514"/>
      <c r="AD199" s="514"/>
      <c r="AE199" s="514"/>
      <c r="AF199" s="514"/>
      <c r="AG199" s="514"/>
    </row>
    <row r="200" spans="1:33" ht="15.75" customHeight="1">
      <c r="A200" s="466" t="str">
        <f t="shared" si="0"/>
        <v/>
      </c>
      <c r="B200" s="468" t="str">
        <f>IFERROR(IF(J200="","",_xludf.CONCAT($Y$2,_xludf.CONCAT(IF(LEN(ドッグキャリー!$K$2)=1,0,""),ドッグキャリー!$K$2,_xludf.CONCAT(IF(LEN(ドッグキャリー!$N$2)=1,0,""),ドッグキャリー!$N$2)))),"")</f>
        <v/>
      </c>
      <c r="C200" s="515"/>
      <c r="D200" s="515"/>
      <c r="E200" s="515"/>
      <c r="F200" s="514"/>
      <c r="G200" s="514"/>
      <c r="H200" s="514"/>
      <c r="I200" s="516" t="str">
        <f>IFERROR(IF(スキンタイト!N149=0,"",スキンタイト!E149),"")</f>
        <v/>
      </c>
      <c r="J200" s="514" t="str">
        <f>IFERROR(IF(スキンタイト!N149=0,"",スキンタイト!N149),"")</f>
        <v/>
      </c>
      <c r="K200" s="514"/>
      <c r="L200" s="514"/>
      <c r="M200" s="514"/>
      <c r="N200" s="514"/>
      <c r="O200" s="514"/>
      <c r="P200" s="514"/>
      <c r="Q200" s="514"/>
      <c r="R200" s="514"/>
      <c r="S200" s="465">
        <f t="shared" si="1"/>
        <v>199</v>
      </c>
      <c r="T200" s="514"/>
      <c r="U200" s="514"/>
      <c r="V200" s="514"/>
      <c r="W200" s="514"/>
      <c r="X200" s="514"/>
      <c r="Y200" s="514"/>
      <c r="Z200" s="514"/>
      <c r="AA200" s="466" t="e">
        <f t="shared" si="2"/>
        <v>#VALUE!</v>
      </c>
      <c r="AB200" s="514"/>
      <c r="AC200" s="514"/>
      <c r="AD200" s="514"/>
      <c r="AE200" s="514"/>
      <c r="AF200" s="514"/>
      <c r="AG200" s="514"/>
    </row>
    <row r="201" spans="1:33" ht="15.75" customHeight="1">
      <c r="A201" s="466" t="str">
        <f t="shared" si="0"/>
        <v/>
      </c>
      <c r="B201" s="468" t="str">
        <f>IFERROR(IF(J201="","",_xludf.CONCAT($Y$2,_xludf.CONCAT(IF(LEN(ドッグキャリー!$K$2)=1,0,""),ドッグキャリー!$K$2,_xludf.CONCAT(IF(LEN(ドッグキャリー!$N$2)=1,0,""),ドッグキャリー!$N$2)))),"")</f>
        <v/>
      </c>
      <c r="C201" s="515"/>
      <c r="D201" s="515"/>
      <c r="E201" s="515"/>
      <c r="F201" s="514"/>
      <c r="G201" s="514"/>
      <c r="H201" s="514"/>
      <c r="I201" s="516" t="str">
        <f>IFERROR(IF(スキンタイト!N150=0,"",スキンタイト!E150),"")</f>
        <v/>
      </c>
      <c r="J201" s="514" t="str">
        <f>IFERROR(IF(スキンタイト!N150=0,"",スキンタイト!N150),"")</f>
        <v/>
      </c>
      <c r="K201" s="514"/>
      <c r="L201" s="514"/>
      <c r="M201" s="514"/>
      <c r="N201" s="514"/>
      <c r="O201" s="514"/>
      <c r="P201" s="514"/>
      <c r="Q201" s="514"/>
      <c r="R201" s="514"/>
      <c r="S201" s="465">
        <f t="shared" si="1"/>
        <v>200</v>
      </c>
      <c r="T201" s="514"/>
      <c r="U201" s="514"/>
      <c r="V201" s="514"/>
      <c r="W201" s="514"/>
      <c r="X201" s="514"/>
      <c r="Y201" s="514"/>
      <c r="Z201" s="514"/>
      <c r="AA201" s="466" t="e">
        <f t="shared" si="2"/>
        <v>#VALUE!</v>
      </c>
      <c r="AB201" s="514"/>
      <c r="AC201" s="514"/>
      <c r="AD201" s="514"/>
      <c r="AE201" s="514"/>
      <c r="AF201" s="514"/>
      <c r="AG201" s="514"/>
    </row>
    <row r="202" spans="1:33" ht="15.75" customHeight="1">
      <c r="A202" s="466" t="str">
        <f t="shared" si="0"/>
        <v/>
      </c>
      <c r="B202" s="468" t="str">
        <f>IFERROR(IF(J202="","",_xludf.CONCAT($Y$2,_xludf.CONCAT(IF(LEN(ドッグキャリー!$K$2)=1,0,""),ドッグキャリー!$K$2,_xludf.CONCAT(IF(LEN(ドッグキャリー!$N$2)=1,0,""),ドッグキャリー!$N$2)))),"")</f>
        <v/>
      </c>
      <c r="C202" s="515"/>
      <c r="D202" s="515"/>
      <c r="E202" s="515"/>
      <c r="F202" s="514"/>
      <c r="G202" s="514"/>
      <c r="H202" s="514"/>
      <c r="I202" s="516" t="str">
        <f>IFERROR(IF(スキンタイト!N151=0,"",スキンタイト!E151),"")</f>
        <v/>
      </c>
      <c r="J202" s="514" t="str">
        <f>IFERROR(IF(スキンタイト!N151=0,"",スキンタイト!N151),"")</f>
        <v/>
      </c>
      <c r="K202" s="514"/>
      <c r="L202" s="514"/>
      <c r="M202" s="514"/>
      <c r="N202" s="514"/>
      <c r="O202" s="514"/>
      <c r="P202" s="514"/>
      <c r="Q202" s="514"/>
      <c r="R202" s="514"/>
      <c r="S202" s="465">
        <f t="shared" si="1"/>
        <v>201</v>
      </c>
      <c r="T202" s="514"/>
      <c r="U202" s="514"/>
      <c r="V202" s="514"/>
      <c r="W202" s="514"/>
      <c r="X202" s="514"/>
      <c r="Y202" s="514"/>
      <c r="Z202" s="514"/>
      <c r="AA202" s="466" t="e">
        <f t="shared" si="2"/>
        <v>#VALUE!</v>
      </c>
      <c r="AB202" s="514"/>
      <c r="AC202" s="514"/>
      <c r="AD202" s="514"/>
      <c r="AE202" s="514"/>
      <c r="AF202" s="514"/>
      <c r="AG202" s="514"/>
    </row>
    <row r="203" spans="1:33" ht="15.75" customHeight="1">
      <c r="A203" s="466" t="str">
        <f t="shared" si="0"/>
        <v/>
      </c>
      <c r="B203" s="468" t="str">
        <f>IFERROR(IF(J203="","",_xludf.CONCAT($Y$2,_xludf.CONCAT(IF(LEN(ドッグキャリー!$K$2)=1,0,""),ドッグキャリー!$K$2,_xludf.CONCAT(IF(LEN(ドッグキャリー!$N$2)=1,0,""),ドッグキャリー!$N$2)))),"")</f>
        <v/>
      </c>
      <c r="C203" s="515"/>
      <c r="D203" s="515"/>
      <c r="E203" s="515"/>
      <c r="F203" s="514"/>
      <c r="G203" s="514"/>
      <c r="H203" s="514"/>
      <c r="I203" s="516" t="str">
        <f>IFERROR(IF(スキンタイト!N152=0,"",スキンタイト!E152),"")</f>
        <v/>
      </c>
      <c r="J203" s="514" t="str">
        <f>IFERROR(IF(スキンタイト!N152=0,"",スキンタイト!N152),"")</f>
        <v/>
      </c>
      <c r="K203" s="514"/>
      <c r="L203" s="514"/>
      <c r="M203" s="514"/>
      <c r="N203" s="514"/>
      <c r="O203" s="514"/>
      <c r="P203" s="514"/>
      <c r="Q203" s="514"/>
      <c r="R203" s="514"/>
      <c r="S203" s="465">
        <f t="shared" si="1"/>
        <v>202</v>
      </c>
      <c r="T203" s="514"/>
      <c r="U203" s="514"/>
      <c r="V203" s="514"/>
      <c r="W203" s="514"/>
      <c r="X203" s="514"/>
      <c r="Y203" s="514"/>
      <c r="Z203" s="514"/>
      <c r="AA203" s="466" t="e">
        <f t="shared" si="2"/>
        <v>#VALUE!</v>
      </c>
      <c r="AB203" s="514"/>
      <c r="AC203" s="514"/>
      <c r="AD203" s="514"/>
      <c r="AE203" s="514"/>
      <c r="AF203" s="514"/>
      <c r="AG203" s="514"/>
    </row>
    <row r="204" spans="1:33" ht="15.75" customHeight="1">
      <c r="A204" s="466" t="str">
        <f t="shared" si="0"/>
        <v/>
      </c>
      <c r="B204" s="468" t="str">
        <f>IFERROR(IF(J204="","",_xludf.CONCAT($Y$2,_xludf.CONCAT(IF(LEN(ドッグキャリー!$K$2)=1,0,""),ドッグキャリー!$K$2,_xludf.CONCAT(IF(LEN(ドッグキャリー!$N$2)=1,0,""),ドッグキャリー!$N$2)))),"")</f>
        <v/>
      </c>
      <c r="C204" s="515"/>
      <c r="D204" s="515"/>
      <c r="E204" s="515"/>
      <c r="F204" s="514"/>
      <c r="G204" s="514"/>
      <c r="H204" s="514"/>
      <c r="I204" s="516" t="str">
        <f>IFERROR(IF(スキンタイト!N153=0,"",スキンタイト!E153),"")</f>
        <v/>
      </c>
      <c r="J204" s="514" t="str">
        <f>IFERROR(IF(スキンタイト!N153=0,"",スキンタイト!N153),"")</f>
        <v/>
      </c>
      <c r="K204" s="514"/>
      <c r="L204" s="514"/>
      <c r="M204" s="514"/>
      <c r="N204" s="514"/>
      <c r="O204" s="514"/>
      <c r="P204" s="514"/>
      <c r="Q204" s="514"/>
      <c r="R204" s="514"/>
      <c r="S204" s="465">
        <f t="shared" si="1"/>
        <v>203</v>
      </c>
      <c r="T204" s="514"/>
      <c r="U204" s="514"/>
      <c r="V204" s="514"/>
      <c r="W204" s="514"/>
      <c r="X204" s="514"/>
      <c r="Y204" s="514"/>
      <c r="Z204" s="514"/>
      <c r="AA204" s="466" t="e">
        <f t="shared" si="2"/>
        <v>#VALUE!</v>
      </c>
      <c r="AB204" s="514"/>
      <c r="AC204" s="514"/>
      <c r="AD204" s="514"/>
      <c r="AE204" s="514"/>
      <c r="AF204" s="514"/>
      <c r="AG204" s="514"/>
    </row>
    <row r="205" spans="1:33" ht="15.75" customHeight="1">
      <c r="A205" s="466" t="str">
        <f t="shared" si="0"/>
        <v/>
      </c>
      <c r="B205" s="468" t="str">
        <f>IFERROR(IF(J205="","",_xludf.CONCAT($Y$2,_xludf.CONCAT(IF(LEN(ドッグキャリー!$K$2)=1,0,""),ドッグキャリー!$K$2,_xludf.CONCAT(IF(LEN(ドッグキャリー!$N$2)=1,0,""),ドッグキャリー!$N$2)))),"")</f>
        <v/>
      </c>
      <c r="C205" s="515"/>
      <c r="D205" s="515"/>
      <c r="E205" s="515"/>
      <c r="F205" s="514"/>
      <c r="G205" s="514"/>
      <c r="H205" s="514"/>
      <c r="I205" s="516" t="str">
        <f>IFERROR(IF(スキンタイト!N154=0,"",スキンタイト!E154),"")</f>
        <v/>
      </c>
      <c r="J205" s="514" t="str">
        <f>IFERROR(IF(スキンタイト!N154=0,"",スキンタイト!N154),"")</f>
        <v/>
      </c>
      <c r="K205" s="514"/>
      <c r="L205" s="514"/>
      <c r="M205" s="514"/>
      <c r="N205" s="514"/>
      <c r="O205" s="514"/>
      <c r="P205" s="514"/>
      <c r="Q205" s="514"/>
      <c r="R205" s="514"/>
      <c r="S205" s="465">
        <f t="shared" si="1"/>
        <v>204</v>
      </c>
      <c r="T205" s="514"/>
      <c r="U205" s="514"/>
      <c r="V205" s="514"/>
      <c r="W205" s="514"/>
      <c r="X205" s="514"/>
      <c r="Y205" s="514"/>
      <c r="Z205" s="514"/>
      <c r="AA205" s="466" t="e">
        <f t="shared" si="2"/>
        <v>#VALUE!</v>
      </c>
      <c r="AB205" s="514"/>
      <c r="AC205" s="514"/>
      <c r="AD205" s="514"/>
      <c r="AE205" s="514"/>
      <c r="AF205" s="514"/>
      <c r="AG205" s="514"/>
    </row>
    <row r="206" spans="1:33" ht="15.75" customHeight="1">
      <c r="A206" s="466" t="str">
        <f t="shared" si="0"/>
        <v/>
      </c>
      <c r="B206" s="468" t="str">
        <f>IFERROR(IF(J206="","",_xludf.CONCAT($Y$2,_xludf.CONCAT(IF(LEN(ドッグキャリー!$K$2)=1,0,""),ドッグキャリー!$K$2,_xludf.CONCAT(IF(LEN(ドッグキャリー!$N$2)=1,0,""),ドッグキャリー!$N$2)))),"")</f>
        <v/>
      </c>
      <c r="C206" s="515"/>
      <c r="D206" s="515"/>
      <c r="E206" s="515"/>
      <c r="F206" s="514"/>
      <c r="G206" s="514"/>
      <c r="H206" s="514"/>
      <c r="I206" s="516" t="str">
        <f>IFERROR(IF(スキンタイト!N155=0,"",スキンタイト!E155),"")</f>
        <v/>
      </c>
      <c r="J206" s="514" t="str">
        <f>IFERROR(IF(スキンタイト!N155=0,"",スキンタイト!N155),"")</f>
        <v/>
      </c>
      <c r="K206" s="514"/>
      <c r="L206" s="514"/>
      <c r="M206" s="514"/>
      <c r="N206" s="514"/>
      <c r="O206" s="514"/>
      <c r="P206" s="514"/>
      <c r="Q206" s="514"/>
      <c r="R206" s="514"/>
      <c r="S206" s="465">
        <f t="shared" si="1"/>
        <v>205</v>
      </c>
      <c r="T206" s="514"/>
      <c r="U206" s="514"/>
      <c r="V206" s="514"/>
      <c r="W206" s="514"/>
      <c r="X206" s="514"/>
      <c r="Y206" s="514"/>
      <c r="Z206" s="514"/>
      <c r="AA206" s="466" t="e">
        <f t="shared" si="2"/>
        <v>#VALUE!</v>
      </c>
      <c r="AB206" s="514"/>
      <c r="AC206" s="514"/>
      <c r="AD206" s="514"/>
      <c r="AE206" s="514"/>
      <c r="AF206" s="514"/>
      <c r="AG206" s="514"/>
    </row>
    <row r="207" spans="1:33" ht="15.75" customHeight="1">
      <c r="A207" s="466" t="str">
        <f t="shared" si="0"/>
        <v/>
      </c>
      <c r="B207" s="468" t="str">
        <f>IFERROR(IF(J207="","",_xludf.CONCAT($Y$2,_xludf.CONCAT(IF(LEN(ドッグキャリー!$K$2)=1,0,""),ドッグキャリー!$K$2,_xludf.CONCAT(IF(LEN(ドッグキャリー!$N$2)=1,0,""),ドッグキャリー!$N$2)))),"")</f>
        <v/>
      </c>
      <c r="C207" s="515"/>
      <c r="D207" s="515"/>
      <c r="E207" s="515"/>
      <c r="F207" s="514"/>
      <c r="G207" s="514"/>
      <c r="H207" s="514"/>
      <c r="I207" s="516" t="str">
        <f>IFERROR(IF(スキンタイト!N156=0,"",スキンタイト!E156),"")</f>
        <v/>
      </c>
      <c r="J207" s="514" t="str">
        <f>IFERROR(IF(スキンタイト!N156=0,"",スキンタイト!N156),"")</f>
        <v/>
      </c>
      <c r="K207" s="514"/>
      <c r="L207" s="514"/>
      <c r="M207" s="514"/>
      <c r="N207" s="514"/>
      <c r="O207" s="514"/>
      <c r="P207" s="514"/>
      <c r="Q207" s="514"/>
      <c r="R207" s="514"/>
      <c r="S207" s="465">
        <f t="shared" si="1"/>
        <v>206</v>
      </c>
      <c r="T207" s="514"/>
      <c r="U207" s="514"/>
      <c r="V207" s="514"/>
      <c r="W207" s="514"/>
      <c r="X207" s="514"/>
      <c r="Y207" s="514"/>
      <c r="Z207" s="514"/>
      <c r="AA207" s="466" t="e">
        <f t="shared" si="2"/>
        <v>#VALUE!</v>
      </c>
      <c r="AB207" s="514"/>
      <c r="AC207" s="514"/>
      <c r="AD207" s="514"/>
      <c r="AE207" s="514"/>
      <c r="AF207" s="514"/>
      <c r="AG207" s="514"/>
    </row>
    <row r="208" spans="1:33" ht="15.75" customHeight="1">
      <c r="A208" s="466" t="str">
        <f t="shared" si="0"/>
        <v/>
      </c>
      <c r="B208" s="468" t="str">
        <f>IFERROR(IF(J208="","",_xludf.CONCAT($Y$2,_xludf.CONCAT(IF(LEN(ドッグキャリー!$K$2)=1,0,""),ドッグキャリー!$K$2,_xludf.CONCAT(IF(LEN(ドッグキャリー!$N$2)=1,0,""),ドッグキャリー!$N$2)))),"")</f>
        <v/>
      </c>
      <c r="C208" s="515"/>
      <c r="D208" s="515"/>
      <c r="E208" s="515"/>
      <c r="F208" s="514"/>
      <c r="G208" s="514"/>
      <c r="H208" s="514"/>
      <c r="I208" s="516" t="str">
        <f>IFERROR(IF(スキンタイト!N157=0,"",スキンタイト!E157),"")</f>
        <v/>
      </c>
      <c r="J208" s="514" t="str">
        <f>IFERROR(IF(スキンタイト!N157=0,"",スキンタイト!N157),"")</f>
        <v/>
      </c>
      <c r="K208" s="514"/>
      <c r="L208" s="514"/>
      <c r="M208" s="514"/>
      <c r="N208" s="514"/>
      <c r="O208" s="514"/>
      <c r="P208" s="514"/>
      <c r="Q208" s="514"/>
      <c r="R208" s="514"/>
      <c r="S208" s="465">
        <f t="shared" si="1"/>
        <v>207</v>
      </c>
      <c r="T208" s="514"/>
      <c r="U208" s="514"/>
      <c r="V208" s="514"/>
      <c r="W208" s="514"/>
      <c r="X208" s="514"/>
      <c r="Y208" s="514"/>
      <c r="Z208" s="514"/>
      <c r="AA208" s="466" t="e">
        <f t="shared" si="2"/>
        <v>#VALUE!</v>
      </c>
      <c r="AB208" s="514"/>
      <c r="AC208" s="514"/>
      <c r="AD208" s="514"/>
      <c r="AE208" s="514"/>
      <c r="AF208" s="514"/>
      <c r="AG208" s="514"/>
    </row>
    <row r="209" spans="1:33" ht="15.75" customHeight="1">
      <c r="A209" s="466" t="str">
        <f t="shared" si="0"/>
        <v/>
      </c>
      <c r="B209" s="468" t="str">
        <f>IFERROR(IF(J209="","",_xludf.CONCAT($Y$2,_xludf.CONCAT(IF(LEN(ドッグキャリー!$K$2)=1,0,""),ドッグキャリー!$K$2,_xludf.CONCAT(IF(LEN(ドッグキャリー!$N$2)=1,0,""),ドッグキャリー!$N$2)))),"")</f>
        <v/>
      </c>
      <c r="C209" s="515"/>
      <c r="D209" s="515"/>
      <c r="E209" s="515"/>
      <c r="F209" s="514"/>
      <c r="G209" s="514"/>
      <c r="H209" s="514"/>
      <c r="I209" s="516" t="str">
        <f>IFERROR(IF(スキンタイト!N158=0,"",スキンタイト!E158),"")</f>
        <v/>
      </c>
      <c r="J209" s="514" t="str">
        <f>IFERROR(IF(スキンタイト!N158=0,"",スキンタイト!N158),"")</f>
        <v/>
      </c>
      <c r="K209" s="514"/>
      <c r="L209" s="514"/>
      <c r="M209" s="514"/>
      <c r="N209" s="514"/>
      <c r="O209" s="514"/>
      <c r="P209" s="514"/>
      <c r="Q209" s="514"/>
      <c r="R209" s="514"/>
      <c r="S209" s="465">
        <f t="shared" si="1"/>
        <v>208</v>
      </c>
      <c r="T209" s="514"/>
      <c r="U209" s="514"/>
      <c r="V209" s="514"/>
      <c r="W209" s="514"/>
      <c r="X209" s="514"/>
      <c r="Y209" s="514"/>
      <c r="Z209" s="514"/>
      <c r="AA209" s="466" t="e">
        <f t="shared" si="2"/>
        <v>#VALUE!</v>
      </c>
      <c r="AB209" s="514"/>
      <c r="AC209" s="514"/>
      <c r="AD209" s="514"/>
      <c r="AE209" s="514"/>
      <c r="AF209" s="514"/>
      <c r="AG209" s="514"/>
    </row>
    <row r="210" spans="1:33" ht="15.75" customHeight="1">
      <c r="A210" s="466" t="str">
        <f t="shared" si="0"/>
        <v/>
      </c>
      <c r="B210" s="468" t="str">
        <f>IFERROR(IF(J210="","",_xludf.CONCAT($Y$2,_xludf.CONCAT(IF(LEN(ドッグキャリー!$K$2)=1,0,""),ドッグキャリー!$K$2,_xludf.CONCAT(IF(LEN(ドッグキャリー!$N$2)=1,0,""),ドッグキャリー!$N$2)))),"")</f>
        <v/>
      </c>
      <c r="C210" s="515"/>
      <c r="D210" s="515"/>
      <c r="E210" s="515"/>
      <c r="F210" s="514"/>
      <c r="G210" s="514"/>
      <c r="H210" s="514"/>
      <c r="I210" s="516" t="str">
        <f>IFERROR(IF(スキンタイト!N159=0,"",スキンタイト!E159),"")</f>
        <v/>
      </c>
      <c r="J210" s="514" t="str">
        <f>IFERROR(IF(スキンタイト!N159=0,"",スキンタイト!N159),"")</f>
        <v/>
      </c>
      <c r="K210" s="514"/>
      <c r="L210" s="514"/>
      <c r="M210" s="514"/>
      <c r="N210" s="514"/>
      <c r="O210" s="514"/>
      <c r="P210" s="514"/>
      <c r="Q210" s="514"/>
      <c r="R210" s="514"/>
      <c r="S210" s="465">
        <f t="shared" si="1"/>
        <v>209</v>
      </c>
      <c r="T210" s="514"/>
      <c r="U210" s="514"/>
      <c r="V210" s="514"/>
      <c r="W210" s="514"/>
      <c r="X210" s="514"/>
      <c r="Y210" s="514"/>
      <c r="Z210" s="514"/>
      <c r="AA210" s="466" t="e">
        <f t="shared" si="2"/>
        <v>#VALUE!</v>
      </c>
      <c r="AB210" s="514"/>
      <c r="AC210" s="514"/>
      <c r="AD210" s="514"/>
      <c r="AE210" s="514"/>
      <c r="AF210" s="514"/>
      <c r="AG210" s="514"/>
    </row>
    <row r="211" spans="1:33" ht="15.75" customHeight="1">
      <c r="A211" s="466" t="str">
        <f t="shared" si="0"/>
        <v/>
      </c>
      <c r="B211" s="468" t="str">
        <f>IFERROR(IF(J211="","",_xludf.CONCAT($Y$2,_xludf.CONCAT(IF(LEN(ドッグキャリー!$K$2)=1,0,""),ドッグキャリー!$K$2,_xludf.CONCAT(IF(LEN(ドッグキャリー!$N$2)=1,0,""),ドッグキャリー!$N$2)))),"")</f>
        <v/>
      </c>
      <c r="C211" s="515"/>
      <c r="D211" s="515"/>
      <c r="E211" s="515"/>
      <c r="F211" s="514"/>
      <c r="G211" s="514"/>
      <c r="H211" s="514"/>
      <c r="I211" s="516" t="str">
        <f>IFERROR(IF(スキンタイト!N160=0,"",スキンタイト!E160),"")</f>
        <v/>
      </c>
      <c r="J211" s="514" t="str">
        <f>IFERROR(IF(スキンタイト!N160=0,"",スキンタイト!N160),"")</f>
        <v/>
      </c>
      <c r="K211" s="514"/>
      <c r="L211" s="514"/>
      <c r="M211" s="514"/>
      <c r="N211" s="514"/>
      <c r="O211" s="514"/>
      <c r="P211" s="514"/>
      <c r="Q211" s="514"/>
      <c r="R211" s="514"/>
      <c r="S211" s="465">
        <f t="shared" si="1"/>
        <v>210</v>
      </c>
      <c r="T211" s="514"/>
      <c r="U211" s="514"/>
      <c r="V211" s="514"/>
      <c r="W211" s="514"/>
      <c r="X211" s="514"/>
      <c r="Y211" s="514"/>
      <c r="Z211" s="514"/>
      <c r="AA211" s="466" t="e">
        <f t="shared" si="2"/>
        <v>#VALUE!</v>
      </c>
      <c r="AB211" s="514"/>
      <c r="AC211" s="514"/>
      <c r="AD211" s="514"/>
      <c r="AE211" s="514"/>
      <c r="AF211" s="514"/>
      <c r="AG211" s="514"/>
    </row>
    <row r="212" spans="1:33" ht="15.75" customHeight="1">
      <c r="A212" s="466" t="str">
        <f t="shared" si="0"/>
        <v/>
      </c>
      <c r="B212" s="468" t="str">
        <f>IFERROR(IF(J212="","",_xludf.CONCAT($Y$2,_xludf.CONCAT(IF(LEN(ドッグキャリー!$K$2)=1,0,""),ドッグキャリー!$K$2,_xludf.CONCAT(IF(LEN(ドッグキャリー!$N$2)=1,0,""),ドッグキャリー!$N$2)))),"")</f>
        <v/>
      </c>
      <c r="C212" s="515"/>
      <c r="D212" s="515"/>
      <c r="E212" s="515"/>
      <c r="F212" s="514"/>
      <c r="G212" s="514"/>
      <c r="H212" s="514"/>
      <c r="I212" s="516" t="str">
        <f>IFERROR(IF(スキンタイト!N161=0,"",スキンタイト!E161),"")</f>
        <v/>
      </c>
      <c r="J212" s="514" t="str">
        <f>IFERROR(IF(スキンタイト!N161=0,"",スキンタイト!N161),"")</f>
        <v/>
      </c>
      <c r="K212" s="514"/>
      <c r="L212" s="514"/>
      <c r="M212" s="514"/>
      <c r="N212" s="514"/>
      <c r="O212" s="514"/>
      <c r="P212" s="514"/>
      <c r="Q212" s="514"/>
      <c r="R212" s="514"/>
      <c r="S212" s="465">
        <f t="shared" si="1"/>
        <v>211</v>
      </c>
      <c r="T212" s="514"/>
      <c r="U212" s="514"/>
      <c r="V212" s="514"/>
      <c r="W212" s="514"/>
      <c r="X212" s="514"/>
      <c r="Y212" s="514"/>
      <c r="Z212" s="514"/>
      <c r="AA212" s="466" t="e">
        <f t="shared" si="2"/>
        <v>#VALUE!</v>
      </c>
      <c r="AB212" s="514"/>
      <c r="AC212" s="514"/>
      <c r="AD212" s="514"/>
      <c r="AE212" s="514"/>
      <c r="AF212" s="514"/>
      <c r="AG212" s="514"/>
    </row>
    <row r="213" spans="1:33" ht="15.75" customHeight="1">
      <c r="A213" s="466" t="str">
        <f t="shared" si="0"/>
        <v/>
      </c>
      <c r="B213" s="468" t="str">
        <f>IFERROR(IF(J213="","",_xludf.CONCAT($Y$2,_xludf.CONCAT(IF(LEN(ドッグキャリー!$K$2)=1,0,""),ドッグキャリー!$K$2,_xludf.CONCAT(IF(LEN(ドッグキャリー!$N$2)=1,0,""),ドッグキャリー!$N$2)))),"")</f>
        <v/>
      </c>
      <c r="C213" s="515"/>
      <c r="D213" s="515"/>
      <c r="E213" s="515"/>
      <c r="F213" s="514"/>
      <c r="G213" s="514"/>
      <c r="H213" s="514"/>
      <c r="I213" s="516" t="str">
        <f>IFERROR(IF(スキンタイト!N162=0,"",スキンタイト!E162),"")</f>
        <v/>
      </c>
      <c r="J213" s="514" t="str">
        <f>IFERROR(IF(スキンタイト!N162=0,"",スキンタイト!N162),"")</f>
        <v/>
      </c>
      <c r="K213" s="514"/>
      <c r="L213" s="514"/>
      <c r="M213" s="514"/>
      <c r="N213" s="514"/>
      <c r="O213" s="514"/>
      <c r="P213" s="514"/>
      <c r="Q213" s="514"/>
      <c r="R213" s="514"/>
      <c r="S213" s="465">
        <f t="shared" si="1"/>
        <v>212</v>
      </c>
      <c r="T213" s="514"/>
      <c r="U213" s="514"/>
      <c r="V213" s="514"/>
      <c r="W213" s="514"/>
      <c r="X213" s="514"/>
      <c r="Y213" s="514"/>
      <c r="Z213" s="514"/>
      <c r="AA213" s="466" t="e">
        <f t="shared" si="2"/>
        <v>#VALUE!</v>
      </c>
      <c r="AB213" s="514"/>
      <c r="AC213" s="514"/>
      <c r="AD213" s="514"/>
      <c r="AE213" s="514"/>
      <c r="AF213" s="514"/>
      <c r="AG213" s="514"/>
    </row>
    <row r="214" spans="1:33" ht="15.75" customHeight="1">
      <c r="A214" s="466" t="str">
        <f t="shared" si="0"/>
        <v/>
      </c>
      <c r="B214" s="468" t="str">
        <f>IFERROR(IF(J214="","",_xludf.CONCAT($Y$2,_xludf.CONCAT(IF(LEN(ドッグキャリー!$K$2)=1,0,""),ドッグキャリー!$K$2,_xludf.CONCAT(IF(LEN(ドッグキャリー!$N$2)=1,0,""),ドッグキャリー!$N$2)))),"")</f>
        <v/>
      </c>
      <c r="C214" s="515"/>
      <c r="D214" s="515"/>
      <c r="E214" s="515"/>
      <c r="F214" s="514"/>
      <c r="G214" s="514"/>
      <c r="H214" s="514"/>
      <c r="I214" s="516" t="str">
        <f>IFERROR(IF(スキンタイト!N163=0,"",スキンタイト!E163),"")</f>
        <v/>
      </c>
      <c r="J214" s="514" t="str">
        <f>IFERROR(IF(スキンタイト!N163=0,"",スキンタイト!N163),"")</f>
        <v/>
      </c>
      <c r="K214" s="514"/>
      <c r="L214" s="514"/>
      <c r="M214" s="514"/>
      <c r="N214" s="514"/>
      <c r="O214" s="514"/>
      <c r="P214" s="514"/>
      <c r="Q214" s="514"/>
      <c r="R214" s="514"/>
      <c r="S214" s="465">
        <f t="shared" si="1"/>
        <v>213</v>
      </c>
      <c r="T214" s="514"/>
      <c r="U214" s="514"/>
      <c r="V214" s="514"/>
      <c r="W214" s="514"/>
      <c r="X214" s="514"/>
      <c r="Y214" s="514"/>
      <c r="Z214" s="514"/>
      <c r="AA214" s="466" t="e">
        <f t="shared" si="2"/>
        <v>#VALUE!</v>
      </c>
      <c r="AB214" s="514"/>
      <c r="AC214" s="514"/>
      <c r="AD214" s="514"/>
      <c r="AE214" s="514"/>
      <c r="AF214" s="514"/>
      <c r="AG214" s="514"/>
    </row>
    <row r="215" spans="1:33" ht="15.75" customHeight="1">
      <c r="A215" s="466" t="str">
        <f t="shared" si="0"/>
        <v/>
      </c>
      <c r="B215" s="468" t="str">
        <f>IFERROR(IF(J215="","",_xludf.CONCAT($Y$2,_xludf.CONCAT(IF(LEN(ドッグキャリー!$K$2)=1,0,""),ドッグキャリー!$K$2,_xludf.CONCAT(IF(LEN(ドッグキャリー!$N$2)=1,0,""),ドッグキャリー!$N$2)))),"")</f>
        <v/>
      </c>
      <c r="C215" s="515"/>
      <c r="D215" s="515"/>
      <c r="E215" s="515"/>
      <c r="F215" s="514"/>
      <c r="G215" s="514"/>
      <c r="H215" s="514"/>
      <c r="I215" s="516" t="str">
        <f>IFERROR(IF(スキンタイト!N164=0,"",スキンタイト!E164),"")</f>
        <v/>
      </c>
      <c r="J215" s="514" t="str">
        <f>IFERROR(IF(スキンタイト!N164=0,"",スキンタイト!N164),"")</f>
        <v/>
      </c>
      <c r="K215" s="514"/>
      <c r="L215" s="514"/>
      <c r="M215" s="514"/>
      <c r="N215" s="514"/>
      <c r="O215" s="514"/>
      <c r="P215" s="514"/>
      <c r="Q215" s="514"/>
      <c r="R215" s="514"/>
      <c r="S215" s="465">
        <f t="shared" si="1"/>
        <v>214</v>
      </c>
      <c r="T215" s="514"/>
      <c r="U215" s="514"/>
      <c r="V215" s="514"/>
      <c r="W215" s="514"/>
      <c r="X215" s="514"/>
      <c r="Y215" s="514"/>
      <c r="Z215" s="514"/>
      <c r="AA215" s="466" t="e">
        <f t="shared" si="2"/>
        <v>#VALUE!</v>
      </c>
      <c r="AB215" s="514"/>
      <c r="AC215" s="514"/>
      <c r="AD215" s="514"/>
      <c r="AE215" s="514"/>
      <c r="AF215" s="514"/>
      <c r="AG215" s="514"/>
    </row>
    <row r="216" spans="1:33" ht="15.75" customHeight="1">
      <c r="A216" s="466" t="str">
        <f t="shared" si="0"/>
        <v/>
      </c>
      <c r="B216" s="468" t="str">
        <f>IFERROR(IF(J216="","",_xludf.CONCAT($Y$2,_xludf.CONCAT(IF(LEN(ドッグキャリー!$K$2)=1,0,""),ドッグキャリー!$K$2,_xludf.CONCAT(IF(LEN(ドッグキャリー!$N$2)=1,0,""),ドッグキャリー!$N$2)))),"")</f>
        <v/>
      </c>
      <c r="C216" s="515"/>
      <c r="D216" s="515"/>
      <c r="E216" s="515"/>
      <c r="F216" s="514"/>
      <c r="G216" s="514"/>
      <c r="H216" s="514"/>
      <c r="I216" s="516" t="str">
        <f>IFERROR(IF(スキンタイト!N165=0,"",スキンタイト!E165),"")</f>
        <v/>
      </c>
      <c r="J216" s="514" t="str">
        <f>IFERROR(IF(スキンタイト!N165=0,"",スキンタイト!N165),"")</f>
        <v/>
      </c>
      <c r="K216" s="514"/>
      <c r="L216" s="514"/>
      <c r="M216" s="514"/>
      <c r="N216" s="514"/>
      <c r="O216" s="514"/>
      <c r="P216" s="514"/>
      <c r="Q216" s="514"/>
      <c r="R216" s="514"/>
      <c r="S216" s="465">
        <f t="shared" si="1"/>
        <v>215</v>
      </c>
      <c r="T216" s="514"/>
      <c r="U216" s="514"/>
      <c r="V216" s="514"/>
      <c r="W216" s="514"/>
      <c r="X216" s="514"/>
      <c r="Y216" s="514"/>
      <c r="Z216" s="514"/>
      <c r="AA216" s="466" t="e">
        <f t="shared" si="2"/>
        <v>#VALUE!</v>
      </c>
      <c r="AB216" s="514"/>
      <c r="AC216" s="514"/>
      <c r="AD216" s="514"/>
      <c r="AE216" s="514"/>
      <c r="AF216" s="514"/>
      <c r="AG216" s="514"/>
    </row>
    <row r="217" spans="1:33" ht="15.75" customHeight="1">
      <c r="A217" s="466" t="str">
        <f t="shared" si="0"/>
        <v/>
      </c>
      <c r="B217" s="468" t="str">
        <f>IFERROR(IF(J217="","",_xludf.CONCAT($Y$2,_xludf.CONCAT(IF(LEN(ドッグキャリー!$K$2)=1,0,""),ドッグキャリー!$K$2,_xludf.CONCAT(IF(LEN(ドッグキャリー!$N$2)=1,0,""),ドッグキャリー!$N$2)))),"")</f>
        <v/>
      </c>
      <c r="C217" s="515"/>
      <c r="D217" s="515"/>
      <c r="E217" s="515"/>
      <c r="F217" s="514"/>
      <c r="G217" s="514"/>
      <c r="H217" s="514"/>
      <c r="I217" s="516" t="str">
        <f>IFERROR(IF(スキンタイト!N166=0,"",スキンタイト!E166),"")</f>
        <v/>
      </c>
      <c r="J217" s="514" t="str">
        <f>IFERROR(IF(スキンタイト!N166=0,"",スキンタイト!N166),"")</f>
        <v/>
      </c>
      <c r="K217" s="514"/>
      <c r="L217" s="514"/>
      <c r="M217" s="514"/>
      <c r="N217" s="514"/>
      <c r="O217" s="514"/>
      <c r="P217" s="514"/>
      <c r="Q217" s="514"/>
      <c r="R217" s="514"/>
      <c r="S217" s="465">
        <f t="shared" si="1"/>
        <v>216</v>
      </c>
      <c r="T217" s="514"/>
      <c r="U217" s="514"/>
      <c r="V217" s="514"/>
      <c r="W217" s="514"/>
      <c r="X217" s="514"/>
      <c r="Y217" s="514"/>
      <c r="Z217" s="514"/>
      <c r="AA217" s="466" t="e">
        <f t="shared" si="2"/>
        <v>#VALUE!</v>
      </c>
      <c r="AB217" s="514"/>
      <c r="AC217" s="514"/>
      <c r="AD217" s="514"/>
      <c r="AE217" s="514"/>
      <c r="AF217" s="514"/>
      <c r="AG217" s="514"/>
    </row>
    <row r="218" spans="1:33" ht="15.75" customHeight="1">
      <c r="A218" s="466" t="str">
        <f t="shared" si="0"/>
        <v/>
      </c>
      <c r="B218" s="468" t="str">
        <f>IFERROR(IF(J218="","",_xludf.CONCAT($Y$2,_xludf.CONCAT(IF(LEN(ドッグキャリー!$K$2)=1,0,""),ドッグキャリー!$K$2,_xludf.CONCAT(IF(LEN(ドッグキャリー!$N$2)=1,0,""),ドッグキャリー!$N$2)))),"")</f>
        <v/>
      </c>
      <c r="C218" s="515"/>
      <c r="D218" s="515"/>
      <c r="E218" s="515"/>
      <c r="F218" s="514"/>
      <c r="G218" s="514"/>
      <c r="H218" s="514"/>
      <c r="I218" s="516" t="str">
        <f>IFERROR(IF(スキンタイト!N167=0,"",スキンタイト!E167),"")</f>
        <v/>
      </c>
      <c r="J218" s="514" t="str">
        <f>IFERROR(IF(スキンタイト!N167=0,"",スキンタイト!N167),"")</f>
        <v/>
      </c>
      <c r="K218" s="514"/>
      <c r="L218" s="514"/>
      <c r="M218" s="514"/>
      <c r="N218" s="514"/>
      <c r="O218" s="514"/>
      <c r="P218" s="514"/>
      <c r="Q218" s="514"/>
      <c r="R218" s="514"/>
      <c r="S218" s="465">
        <f t="shared" si="1"/>
        <v>217</v>
      </c>
      <c r="T218" s="514"/>
      <c r="U218" s="514"/>
      <c r="V218" s="514"/>
      <c r="W218" s="514"/>
      <c r="X218" s="514"/>
      <c r="Y218" s="514"/>
      <c r="Z218" s="514"/>
      <c r="AA218" s="466" t="e">
        <f t="shared" si="2"/>
        <v>#VALUE!</v>
      </c>
      <c r="AB218" s="514"/>
      <c r="AC218" s="514"/>
      <c r="AD218" s="514"/>
      <c r="AE218" s="514"/>
      <c r="AF218" s="514"/>
      <c r="AG218" s="514"/>
    </row>
    <row r="219" spans="1:33" ht="15.75" customHeight="1">
      <c r="A219" s="466" t="str">
        <f t="shared" si="0"/>
        <v/>
      </c>
      <c r="B219" s="468" t="str">
        <f>IFERROR(IF(J219="","",_xludf.CONCAT($Y$2,_xludf.CONCAT(IF(LEN(ドッグキャリー!$K$2)=1,0,""),ドッグキャリー!$K$2,_xludf.CONCAT(IF(LEN(ドッグキャリー!$N$2)=1,0,""),ドッグキャリー!$N$2)))),"")</f>
        <v/>
      </c>
      <c r="C219" s="515"/>
      <c r="D219" s="515"/>
      <c r="E219" s="515"/>
      <c r="F219" s="514"/>
      <c r="G219" s="514"/>
      <c r="H219" s="514"/>
      <c r="I219" s="516" t="str">
        <f>IFERROR(IF(スキンタイト!N168=0,"",スキンタイト!E168),"")</f>
        <v/>
      </c>
      <c r="J219" s="514" t="str">
        <f>IFERROR(IF(スキンタイト!N168=0,"",スキンタイト!N168),"")</f>
        <v/>
      </c>
      <c r="K219" s="514"/>
      <c r="L219" s="514"/>
      <c r="M219" s="514"/>
      <c r="N219" s="514"/>
      <c r="O219" s="514"/>
      <c r="P219" s="514"/>
      <c r="Q219" s="514"/>
      <c r="R219" s="514"/>
      <c r="S219" s="465">
        <f t="shared" si="1"/>
        <v>218</v>
      </c>
      <c r="T219" s="514"/>
      <c r="U219" s="514"/>
      <c r="V219" s="514"/>
      <c r="W219" s="514"/>
      <c r="X219" s="514"/>
      <c r="Y219" s="514"/>
      <c r="Z219" s="514"/>
      <c r="AA219" s="466" t="e">
        <f t="shared" si="2"/>
        <v>#VALUE!</v>
      </c>
      <c r="AB219" s="514"/>
      <c r="AC219" s="514"/>
      <c r="AD219" s="514"/>
      <c r="AE219" s="514"/>
      <c r="AF219" s="514"/>
      <c r="AG219" s="514"/>
    </row>
    <row r="220" spans="1:33" ht="15.75" customHeight="1">
      <c r="A220" s="466" t="str">
        <f t="shared" si="0"/>
        <v/>
      </c>
      <c r="B220" s="468" t="str">
        <f>IFERROR(IF(J220="","",_xludf.CONCAT($Y$2,_xludf.CONCAT(IF(LEN(ドッグキャリー!$K$2)=1,0,""),ドッグキャリー!$K$2,_xludf.CONCAT(IF(LEN(ドッグキャリー!$N$2)=1,0,""),ドッグキャリー!$N$2)))),"")</f>
        <v/>
      </c>
      <c r="C220" s="515"/>
      <c r="D220" s="515"/>
      <c r="E220" s="515"/>
      <c r="F220" s="514"/>
      <c r="G220" s="514"/>
      <c r="H220" s="514"/>
      <c r="I220" s="516" t="str">
        <f>IFERROR(IF(スキンタイト!N169=0,"",スキンタイト!E169),"")</f>
        <v/>
      </c>
      <c r="J220" s="514" t="str">
        <f>IFERROR(IF(スキンタイト!N169=0,"",スキンタイト!N169),"")</f>
        <v/>
      </c>
      <c r="K220" s="514"/>
      <c r="L220" s="514"/>
      <c r="M220" s="514"/>
      <c r="N220" s="514"/>
      <c r="O220" s="514"/>
      <c r="P220" s="514"/>
      <c r="Q220" s="514"/>
      <c r="R220" s="514"/>
      <c r="S220" s="465">
        <f t="shared" si="1"/>
        <v>219</v>
      </c>
      <c r="T220" s="514"/>
      <c r="U220" s="514"/>
      <c r="V220" s="514"/>
      <c r="W220" s="514"/>
      <c r="X220" s="514"/>
      <c r="Y220" s="514"/>
      <c r="Z220" s="514"/>
      <c r="AA220" s="466" t="e">
        <f t="shared" si="2"/>
        <v>#VALUE!</v>
      </c>
      <c r="AB220" s="514"/>
      <c r="AC220" s="514"/>
      <c r="AD220" s="514"/>
      <c r="AE220" s="514"/>
      <c r="AF220" s="514"/>
      <c r="AG220" s="514"/>
    </row>
    <row r="221" spans="1:33" ht="15.75" customHeight="1">
      <c r="A221" s="466" t="str">
        <f t="shared" si="0"/>
        <v/>
      </c>
      <c r="B221" s="468" t="str">
        <f>IFERROR(IF(J221="","",_xludf.CONCAT($Y$2,_xludf.CONCAT(IF(LEN(ドッグキャリー!$K$2)=1,0,""),ドッグキャリー!$K$2,_xludf.CONCAT(IF(LEN(ドッグキャリー!$N$2)=1,0,""),ドッグキャリー!$N$2)))),"")</f>
        <v/>
      </c>
      <c r="C221" s="515"/>
      <c r="D221" s="515"/>
      <c r="E221" s="515"/>
      <c r="F221" s="514"/>
      <c r="G221" s="514"/>
      <c r="H221" s="514"/>
      <c r="I221" s="516" t="str">
        <f>IFERROR(IF(スキンタイト!N170=0,"",スキンタイト!E170),"")</f>
        <v/>
      </c>
      <c r="J221" s="514" t="str">
        <f>IFERROR(IF(スキンタイト!N170=0,"",スキンタイト!N170),"")</f>
        <v/>
      </c>
      <c r="K221" s="514"/>
      <c r="L221" s="514"/>
      <c r="M221" s="514"/>
      <c r="N221" s="514"/>
      <c r="O221" s="514"/>
      <c r="P221" s="514"/>
      <c r="Q221" s="514"/>
      <c r="R221" s="514"/>
      <c r="S221" s="465">
        <f t="shared" si="1"/>
        <v>220</v>
      </c>
      <c r="T221" s="514"/>
      <c r="U221" s="514"/>
      <c r="V221" s="514"/>
      <c r="W221" s="514"/>
      <c r="X221" s="514"/>
      <c r="Y221" s="514"/>
      <c r="Z221" s="514"/>
      <c r="AA221" s="466" t="e">
        <f t="shared" si="2"/>
        <v>#VALUE!</v>
      </c>
      <c r="AB221" s="514"/>
      <c r="AC221" s="514"/>
      <c r="AD221" s="514"/>
      <c r="AE221" s="514"/>
      <c r="AF221" s="514"/>
      <c r="AG221" s="514"/>
    </row>
    <row r="222" spans="1:33" ht="15.75" customHeight="1">
      <c r="A222" s="466" t="str">
        <f t="shared" si="0"/>
        <v/>
      </c>
      <c r="B222" s="468" t="str">
        <f>IFERROR(IF(J222="","",_xludf.CONCAT($Y$2,_xludf.CONCAT(IF(LEN(ドッグキャリー!$K$2)=1,0,""),ドッグキャリー!$K$2,_xludf.CONCAT(IF(LEN(ドッグキャリー!$N$2)=1,0,""),ドッグキャリー!$N$2)))),"")</f>
        <v/>
      </c>
      <c r="C222" s="515"/>
      <c r="D222" s="515"/>
      <c r="E222" s="515"/>
      <c r="F222" s="514"/>
      <c r="G222" s="514"/>
      <c r="H222" s="514"/>
      <c r="I222" s="516" t="str">
        <f>IFERROR(IF(スキンタイト!N171=0,"",スキンタイト!E171),"")</f>
        <v/>
      </c>
      <c r="J222" s="514" t="str">
        <f>IFERROR(IF(スキンタイト!N171=0,"",スキンタイト!N171),"")</f>
        <v/>
      </c>
      <c r="K222" s="514"/>
      <c r="L222" s="514"/>
      <c r="M222" s="514"/>
      <c r="N222" s="514"/>
      <c r="O222" s="514"/>
      <c r="P222" s="514"/>
      <c r="Q222" s="514"/>
      <c r="R222" s="514"/>
      <c r="S222" s="465">
        <f t="shared" si="1"/>
        <v>221</v>
      </c>
      <c r="T222" s="514"/>
      <c r="U222" s="514"/>
      <c r="V222" s="514"/>
      <c r="W222" s="514"/>
      <c r="X222" s="514"/>
      <c r="Y222" s="514"/>
      <c r="Z222" s="514"/>
      <c r="AA222" s="466" t="e">
        <f t="shared" si="2"/>
        <v>#VALUE!</v>
      </c>
      <c r="AB222" s="514"/>
      <c r="AC222" s="514"/>
      <c r="AD222" s="514"/>
      <c r="AE222" s="514"/>
      <c r="AF222" s="514"/>
      <c r="AG222" s="514"/>
    </row>
    <row r="223" spans="1:33" ht="15.75" customHeight="1">
      <c r="A223" s="466" t="str">
        <f t="shared" si="0"/>
        <v/>
      </c>
      <c r="B223" s="468" t="str">
        <f>IFERROR(IF(J223="","",_xludf.CONCAT($Y$2,_xludf.CONCAT(IF(LEN(ドッグキャリー!$K$2)=1,0,""),ドッグキャリー!$K$2,_xludf.CONCAT(IF(LEN(ドッグキャリー!$N$2)=1,0,""),ドッグキャリー!$N$2)))),"")</f>
        <v/>
      </c>
      <c r="C223" s="515"/>
      <c r="D223" s="515"/>
      <c r="E223" s="515"/>
      <c r="F223" s="514"/>
      <c r="G223" s="514"/>
      <c r="H223" s="514"/>
      <c r="I223" s="516" t="str">
        <f>IFERROR(IF(スキンタイト!N172=0,"",スキンタイト!E172),"")</f>
        <v/>
      </c>
      <c r="J223" s="514" t="str">
        <f>IFERROR(IF(スキンタイト!N172=0,"",スキンタイト!N172),"")</f>
        <v/>
      </c>
      <c r="K223" s="514"/>
      <c r="L223" s="514"/>
      <c r="M223" s="514"/>
      <c r="N223" s="514"/>
      <c r="O223" s="514"/>
      <c r="P223" s="514"/>
      <c r="Q223" s="514"/>
      <c r="R223" s="514"/>
      <c r="S223" s="465">
        <f t="shared" si="1"/>
        <v>222</v>
      </c>
      <c r="T223" s="514"/>
      <c r="U223" s="514"/>
      <c r="V223" s="514"/>
      <c r="W223" s="514"/>
      <c r="X223" s="514"/>
      <c r="Y223" s="514"/>
      <c r="Z223" s="514"/>
      <c r="AA223" s="466" t="e">
        <f t="shared" si="2"/>
        <v>#VALUE!</v>
      </c>
      <c r="AB223" s="514"/>
      <c r="AC223" s="514"/>
      <c r="AD223" s="514"/>
      <c r="AE223" s="514"/>
      <c r="AF223" s="514"/>
      <c r="AG223" s="514"/>
    </row>
    <row r="224" spans="1:33" ht="15.75" customHeight="1">
      <c r="A224" s="466" t="str">
        <f t="shared" si="0"/>
        <v/>
      </c>
      <c r="B224" s="468" t="str">
        <f>IFERROR(IF(J224="","",_xludf.CONCAT($Y$2,_xludf.CONCAT(IF(LEN(ドッグキャリー!$K$2)=1,0,""),ドッグキャリー!$K$2,_xludf.CONCAT(IF(LEN(ドッグキャリー!$N$2)=1,0,""),ドッグキャリー!$N$2)))),"")</f>
        <v/>
      </c>
      <c r="C224" s="515"/>
      <c r="D224" s="515"/>
      <c r="E224" s="515"/>
      <c r="F224" s="514"/>
      <c r="G224" s="514"/>
      <c r="H224" s="514"/>
      <c r="I224" s="516" t="str">
        <f>IFERROR(IF(スキンタイト!N173=0,"",スキンタイト!E173),"")</f>
        <v/>
      </c>
      <c r="J224" s="514" t="str">
        <f>IFERROR(IF(スキンタイト!N173=0,"",スキンタイト!N173),"")</f>
        <v/>
      </c>
      <c r="K224" s="514"/>
      <c r="L224" s="514"/>
      <c r="M224" s="514"/>
      <c r="N224" s="514"/>
      <c r="O224" s="514"/>
      <c r="P224" s="514"/>
      <c r="Q224" s="514"/>
      <c r="R224" s="514"/>
      <c r="S224" s="465">
        <f t="shared" si="1"/>
        <v>223</v>
      </c>
      <c r="T224" s="514"/>
      <c r="U224" s="514"/>
      <c r="V224" s="514"/>
      <c r="W224" s="514"/>
      <c r="X224" s="514"/>
      <c r="Y224" s="514"/>
      <c r="Z224" s="514"/>
      <c r="AA224" s="466" t="e">
        <f t="shared" si="2"/>
        <v>#VALUE!</v>
      </c>
      <c r="AB224" s="514"/>
      <c r="AC224" s="514"/>
      <c r="AD224" s="514"/>
      <c r="AE224" s="514"/>
      <c r="AF224" s="514"/>
      <c r="AG224" s="514"/>
    </row>
    <row r="225" spans="1:33" ht="15.75" customHeight="1">
      <c r="A225" s="466" t="str">
        <f t="shared" si="0"/>
        <v/>
      </c>
      <c r="B225" s="468" t="str">
        <f>IFERROR(IF(J225="","",_xludf.CONCAT($Y$2,_xludf.CONCAT(IF(LEN(ドッグキャリー!$K$2)=1,0,""),ドッグキャリー!$K$2,_xludf.CONCAT(IF(LEN(ドッグキャリー!$N$2)=1,0,""),ドッグキャリー!$N$2)))),"")</f>
        <v/>
      </c>
      <c r="C225" s="515"/>
      <c r="D225" s="515"/>
      <c r="E225" s="515"/>
      <c r="F225" s="514"/>
      <c r="G225" s="514"/>
      <c r="H225" s="514"/>
      <c r="I225" s="516" t="str">
        <f>IFERROR(IF(スキンタイト!N174=0,"",スキンタイト!E174),"")</f>
        <v/>
      </c>
      <c r="J225" s="514" t="str">
        <f>IFERROR(IF(スキンタイト!N174=0,"",スキンタイト!N174),"")</f>
        <v/>
      </c>
      <c r="K225" s="514"/>
      <c r="L225" s="514"/>
      <c r="M225" s="514"/>
      <c r="N225" s="514"/>
      <c r="O225" s="514"/>
      <c r="P225" s="514"/>
      <c r="Q225" s="514"/>
      <c r="R225" s="514"/>
      <c r="S225" s="465">
        <f t="shared" si="1"/>
        <v>224</v>
      </c>
      <c r="T225" s="514"/>
      <c r="U225" s="514"/>
      <c r="V225" s="514"/>
      <c r="W225" s="514"/>
      <c r="X225" s="514"/>
      <c r="Y225" s="514"/>
      <c r="Z225" s="514"/>
      <c r="AA225" s="466" t="e">
        <f t="shared" si="2"/>
        <v>#VALUE!</v>
      </c>
      <c r="AB225" s="514"/>
      <c r="AC225" s="514"/>
      <c r="AD225" s="514"/>
      <c r="AE225" s="514"/>
      <c r="AF225" s="514"/>
      <c r="AG225" s="514"/>
    </row>
    <row r="226" spans="1:33" ht="15.75" customHeight="1">
      <c r="A226" s="466" t="str">
        <f t="shared" si="0"/>
        <v/>
      </c>
      <c r="B226" s="468" t="str">
        <f>IFERROR(IF(J226="","",_xludf.CONCAT($Y$2,_xludf.CONCAT(IF(LEN(ドッグキャリー!$K$2)=1,0,""),ドッグキャリー!$K$2,_xludf.CONCAT(IF(LEN(ドッグキャリー!$N$2)=1,0,""),ドッグキャリー!$N$2)))),"")</f>
        <v/>
      </c>
      <c r="C226" s="515"/>
      <c r="D226" s="515"/>
      <c r="E226" s="515"/>
      <c r="F226" s="514"/>
      <c r="G226" s="514"/>
      <c r="H226" s="514"/>
      <c r="I226" s="516" t="str">
        <f>IFERROR(IF(スキンタイト!N175=0,"",スキンタイト!E175),"")</f>
        <v/>
      </c>
      <c r="J226" s="514" t="str">
        <f>IFERROR(IF(スキンタイト!N175=0,"",スキンタイト!N175),"")</f>
        <v/>
      </c>
      <c r="K226" s="514"/>
      <c r="L226" s="514"/>
      <c r="M226" s="514"/>
      <c r="N226" s="514"/>
      <c r="O226" s="514"/>
      <c r="P226" s="514"/>
      <c r="Q226" s="514"/>
      <c r="R226" s="514"/>
      <c r="S226" s="465">
        <f t="shared" si="1"/>
        <v>225</v>
      </c>
      <c r="T226" s="514"/>
      <c r="U226" s="514"/>
      <c r="V226" s="514"/>
      <c r="W226" s="514"/>
      <c r="X226" s="514"/>
      <c r="Y226" s="514"/>
      <c r="Z226" s="514"/>
      <c r="AA226" s="466" t="e">
        <f t="shared" si="2"/>
        <v>#VALUE!</v>
      </c>
      <c r="AB226" s="514"/>
      <c r="AC226" s="514"/>
      <c r="AD226" s="514"/>
      <c r="AE226" s="514"/>
      <c r="AF226" s="514"/>
      <c r="AG226" s="514"/>
    </row>
    <row r="227" spans="1:33" ht="15.75" customHeight="1">
      <c r="A227" s="466" t="str">
        <f t="shared" si="0"/>
        <v/>
      </c>
      <c r="B227" s="468" t="str">
        <f>IFERROR(IF(J227="","",_xludf.CONCAT($Y$2,_xludf.CONCAT(IF(LEN(ドッグキャリー!$K$2)=1,0,""),ドッグキャリー!$K$2,_xludf.CONCAT(IF(LEN(ドッグキャリー!$N$2)=1,0,""),ドッグキャリー!$N$2)))),"")</f>
        <v/>
      </c>
      <c r="C227" s="515"/>
      <c r="D227" s="515"/>
      <c r="E227" s="515"/>
      <c r="F227" s="514"/>
      <c r="G227" s="514"/>
      <c r="H227" s="514"/>
      <c r="I227" s="516" t="str">
        <f>IFERROR(IF(スキンタイト!N176=0,"",スキンタイト!E176),"")</f>
        <v/>
      </c>
      <c r="J227" s="514" t="str">
        <f>IFERROR(IF(スキンタイト!N176=0,"",スキンタイト!N176),"")</f>
        <v/>
      </c>
      <c r="K227" s="514"/>
      <c r="L227" s="514"/>
      <c r="M227" s="514"/>
      <c r="N227" s="514"/>
      <c r="O227" s="514"/>
      <c r="P227" s="514"/>
      <c r="Q227" s="514"/>
      <c r="R227" s="514"/>
      <c r="S227" s="465">
        <f t="shared" si="1"/>
        <v>226</v>
      </c>
      <c r="T227" s="514"/>
      <c r="U227" s="514"/>
      <c r="V227" s="514"/>
      <c r="W227" s="514"/>
      <c r="X227" s="514"/>
      <c r="Y227" s="514"/>
      <c r="Z227" s="514"/>
      <c r="AA227" s="466" t="e">
        <f t="shared" si="2"/>
        <v>#VALUE!</v>
      </c>
      <c r="AB227" s="514"/>
      <c r="AC227" s="514"/>
      <c r="AD227" s="514"/>
      <c r="AE227" s="514"/>
      <c r="AF227" s="514"/>
      <c r="AG227" s="514"/>
    </row>
    <row r="228" spans="1:33" ht="15.75" customHeight="1">
      <c r="A228" s="466" t="str">
        <f t="shared" si="0"/>
        <v/>
      </c>
      <c r="B228" s="468" t="str">
        <f>IFERROR(IF(J228="","",_xludf.CONCAT($Y$2,_xludf.CONCAT(IF(LEN(ドッグキャリー!$K$2)=1,0,""),ドッグキャリー!$K$2,_xludf.CONCAT(IF(LEN(ドッグキャリー!$N$2)=1,0,""),ドッグキャリー!$N$2)))),"")</f>
        <v/>
      </c>
      <c r="C228" s="515"/>
      <c r="D228" s="515"/>
      <c r="E228" s="515"/>
      <c r="F228" s="514"/>
      <c r="G228" s="514"/>
      <c r="H228" s="514"/>
      <c r="I228" s="516" t="str">
        <f>IFERROR(IF(スキンタイト!N177=0,"",スキンタイト!E177),"")</f>
        <v/>
      </c>
      <c r="J228" s="514" t="str">
        <f>IFERROR(IF(スキンタイト!N177=0,"",スキンタイト!N177),"")</f>
        <v/>
      </c>
      <c r="K228" s="514"/>
      <c r="L228" s="514"/>
      <c r="M228" s="514"/>
      <c r="N228" s="514"/>
      <c r="O228" s="514"/>
      <c r="P228" s="514"/>
      <c r="Q228" s="514"/>
      <c r="R228" s="514"/>
      <c r="S228" s="465">
        <f t="shared" si="1"/>
        <v>227</v>
      </c>
      <c r="T228" s="514"/>
      <c r="U228" s="514"/>
      <c r="V228" s="514"/>
      <c r="W228" s="514"/>
      <c r="X228" s="514"/>
      <c r="Y228" s="514"/>
      <c r="Z228" s="514"/>
      <c r="AA228" s="466" t="e">
        <f t="shared" si="2"/>
        <v>#VALUE!</v>
      </c>
      <c r="AB228" s="514"/>
      <c r="AC228" s="514"/>
      <c r="AD228" s="514"/>
      <c r="AE228" s="514"/>
      <c r="AF228" s="514"/>
      <c r="AG228" s="514"/>
    </row>
    <row r="229" spans="1:33" ht="15.75" customHeight="1">
      <c r="A229" s="466" t="str">
        <f t="shared" si="0"/>
        <v/>
      </c>
      <c r="B229" s="468" t="str">
        <f>IFERROR(IF(J229="","",_xludf.CONCAT($Y$2,_xludf.CONCAT(IF(LEN(ドッグキャリー!$K$2)=1,0,""),ドッグキャリー!$K$2,_xludf.CONCAT(IF(LEN(ドッグキャリー!$N$2)=1,0,""),ドッグキャリー!$N$2)))),"")</f>
        <v/>
      </c>
      <c r="C229" s="515"/>
      <c r="D229" s="515"/>
      <c r="E229" s="515"/>
      <c r="F229" s="514"/>
      <c r="G229" s="514"/>
      <c r="H229" s="514"/>
      <c r="I229" s="516" t="str">
        <f>IFERROR(IF(スキンタイト!N178=0,"",スキンタイト!E178),"")</f>
        <v/>
      </c>
      <c r="J229" s="514" t="str">
        <f>IFERROR(IF(スキンタイト!N178=0,"",スキンタイト!N178),"")</f>
        <v/>
      </c>
      <c r="K229" s="514"/>
      <c r="L229" s="514"/>
      <c r="M229" s="514"/>
      <c r="N229" s="514"/>
      <c r="O229" s="514"/>
      <c r="P229" s="514"/>
      <c r="Q229" s="514"/>
      <c r="R229" s="514"/>
      <c r="S229" s="465">
        <f t="shared" si="1"/>
        <v>228</v>
      </c>
      <c r="T229" s="514"/>
      <c r="U229" s="514"/>
      <c r="V229" s="514"/>
      <c r="W229" s="514"/>
      <c r="X229" s="514"/>
      <c r="Y229" s="514"/>
      <c r="Z229" s="514"/>
      <c r="AA229" s="466" t="e">
        <f t="shared" si="2"/>
        <v>#VALUE!</v>
      </c>
      <c r="AB229" s="514"/>
      <c r="AC229" s="514"/>
      <c r="AD229" s="514"/>
      <c r="AE229" s="514"/>
      <c r="AF229" s="514"/>
      <c r="AG229" s="514"/>
    </row>
    <row r="230" spans="1:33" ht="15.75" customHeight="1">
      <c r="A230" s="466" t="str">
        <f t="shared" si="0"/>
        <v/>
      </c>
      <c r="B230" s="468" t="str">
        <f>IFERROR(IF(J230="","",_xludf.CONCAT($Y$2,_xludf.CONCAT(IF(LEN(ドッグキャリー!$K$2)=1,0,""),ドッグキャリー!$K$2,_xludf.CONCAT(IF(LEN(ドッグキャリー!$N$2)=1,0,""),ドッグキャリー!$N$2)))),"")</f>
        <v/>
      </c>
      <c r="C230" s="515"/>
      <c r="D230" s="515"/>
      <c r="E230" s="515"/>
      <c r="F230" s="514"/>
      <c r="G230" s="514"/>
      <c r="H230" s="514"/>
      <c r="I230" s="516" t="str">
        <f>IFERROR(IF(スキンタイト!N179=0,"",スキンタイト!E179),"")</f>
        <v/>
      </c>
      <c r="J230" s="514" t="str">
        <f>IFERROR(IF(スキンタイト!N179=0,"",スキンタイト!N179),"")</f>
        <v/>
      </c>
      <c r="K230" s="514"/>
      <c r="L230" s="514"/>
      <c r="M230" s="514"/>
      <c r="N230" s="514"/>
      <c r="O230" s="514"/>
      <c r="P230" s="514"/>
      <c r="Q230" s="514"/>
      <c r="R230" s="514"/>
      <c r="S230" s="465">
        <f t="shared" si="1"/>
        <v>229</v>
      </c>
      <c r="T230" s="514"/>
      <c r="U230" s="514"/>
      <c r="V230" s="514"/>
      <c r="W230" s="514"/>
      <c r="X230" s="514"/>
      <c r="Y230" s="514"/>
      <c r="Z230" s="514"/>
      <c r="AA230" s="466" t="e">
        <f t="shared" si="2"/>
        <v>#VALUE!</v>
      </c>
      <c r="AB230" s="514"/>
      <c r="AC230" s="514"/>
      <c r="AD230" s="514"/>
      <c r="AE230" s="514"/>
      <c r="AF230" s="514"/>
      <c r="AG230" s="514"/>
    </row>
    <row r="231" spans="1:33" ht="15.75" customHeight="1">
      <c r="A231" s="466" t="str">
        <f t="shared" si="0"/>
        <v/>
      </c>
      <c r="B231" s="468" t="str">
        <f>IFERROR(IF(J231="","",_xludf.CONCAT($Y$2,_xludf.CONCAT(IF(LEN(ドッグキャリー!$K$2)=1,0,""),ドッグキャリー!$K$2,_xludf.CONCAT(IF(LEN(ドッグキャリー!$N$2)=1,0,""),ドッグキャリー!$N$2)))),"")</f>
        <v/>
      </c>
      <c r="C231" s="515"/>
      <c r="D231" s="515"/>
      <c r="E231" s="515"/>
      <c r="F231" s="514"/>
      <c r="G231" s="514"/>
      <c r="H231" s="514"/>
      <c r="I231" s="516" t="str">
        <f>IFERROR(IF(スキンタイト!N180=0,"",スキンタイト!E180),"")</f>
        <v/>
      </c>
      <c r="J231" s="514" t="str">
        <f>IFERROR(IF(スキンタイト!N180=0,"",スキンタイト!N180),"")</f>
        <v/>
      </c>
      <c r="K231" s="514"/>
      <c r="L231" s="514"/>
      <c r="M231" s="514"/>
      <c r="N231" s="514"/>
      <c r="O231" s="514"/>
      <c r="P231" s="514"/>
      <c r="Q231" s="514"/>
      <c r="R231" s="514"/>
      <c r="S231" s="465">
        <f t="shared" si="1"/>
        <v>230</v>
      </c>
      <c r="T231" s="514"/>
      <c r="U231" s="514"/>
      <c r="V231" s="514"/>
      <c r="W231" s="514"/>
      <c r="X231" s="514"/>
      <c r="Y231" s="514"/>
      <c r="Z231" s="514"/>
      <c r="AA231" s="466" t="e">
        <f t="shared" si="2"/>
        <v>#VALUE!</v>
      </c>
      <c r="AB231" s="514"/>
      <c r="AC231" s="514"/>
      <c r="AD231" s="514"/>
      <c r="AE231" s="514"/>
      <c r="AF231" s="514"/>
      <c r="AG231" s="514"/>
    </row>
    <row r="232" spans="1:33" ht="15.75" customHeight="1">
      <c r="A232" s="466" t="str">
        <f t="shared" si="0"/>
        <v/>
      </c>
      <c r="B232" s="468" t="str">
        <f>IFERROR(IF(J232="","",_xludf.CONCAT($Y$2,_xludf.CONCAT(IF(LEN(ドッグキャリー!$K$2)=1,0,""),ドッグキャリー!$K$2,_xludf.CONCAT(IF(LEN(ドッグキャリー!$N$2)=1,0,""),ドッグキャリー!$N$2)))),"")</f>
        <v/>
      </c>
      <c r="C232" s="515"/>
      <c r="D232" s="515"/>
      <c r="E232" s="515"/>
      <c r="F232" s="514"/>
      <c r="G232" s="514"/>
      <c r="H232" s="514"/>
      <c r="I232" s="516" t="str">
        <f>IFERROR(IF(スキンタイト!N181=0,"",スキンタイト!E181),"")</f>
        <v/>
      </c>
      <c r="J232" s="514" t="str">
        <f>IFERROR(IF(スキンタイト!N181=0,"",スキンタイト!N181),"")</f>
        <v/>
      </c>
      <c r="K232" s="514"/>
      <c r="L232" s="514"/>
      <c r="M232" s="514"/>
      <c r="N232" s="514"/>
      <c r="O232" s="514"/>
      <c r="P232" s="514"/>
      <c r="Q232" s="514"/>
      <c r="R232" s="514"/>
      <c r="S232" s="465">
        <f t="shared" si="1"/>
        <v>231</v>
      </c>
      <c r="T232" s="514"/>
      <c r="U232" s="514"/>
      <c r="V232" s="514"/>
      <c r="W232" s="514"/>
      <c r="X232" s="514"/>
      <c r="Y232" s="514"/>
      <c r="Z232" s="514"/>
      <c r="AA232" s="466" t="e">
        <f t="shared" si="2"/>
        <v>#VALUE!</v>
      </c>
      <c r="AB232" s="514"/>
      <c r="AC232" s="514"/>
      <c r="AD232" s="514"/>
      <c r="AE232" s="514"/>
      <c r="AF232" s="514"/>
      <c r="AG232" s="514"/>
    </row>
    <row r="233" spans="1:33" ht="15.75" customHeight="1">
      <c r="A233" s="466" t="str">
        <f t="shared" si="0"/>
        <v/>
      </c>
      <c r="B233" s="468" t="str">
        <f>IFERROR(IF(J233="","",_xludf.CONCAT($Y$2,_xludf.CONCAT(IF(LEN(ドッグキャリー!$K$2)=1,0,""),ドッグキャリー!$K$2,_xludf.CONCAT(IF(LEN(ドッグキャリー!$N$2)=1,0,""),ドッグキャリー!$N$2)))),"")</f>
        <v/>
      </c>
      <c r="C233" s="515"/>
      <c r="D233" s="515"/>
      <c r="E233" s="515"/>
      <c r="F233" s="514"/>
      <c r="G233" s="514"/>
      <c r="H233" s="514"/>
      <c r="I233" s="516" t="str">
        <f>IFERROR(IF(スキンタイト!N182=0,"",スキンタイト!E182),"")</f>
        <v/>
      </c>
      <c r="J233" s="514" t="str">
        <f>IFERROR(IF(スキンタイト!N182=0,"",スキンタイト!N182),"")</f>
        <v/>
      </c>
      <c r="K233" s="514"/>
      <c r="L233" s="514"/>
      <c r="M233" s="514"/>
      <c r="N233" s="514"/>
      <c r="O233" s="514"/>
      <c r="P233" s="514"/>
      <c r="Q233" s="514"/>
      <c r="R233" s="514"/>
      <c r="S233" s="465">
        <f t="shared" si="1"/>
        <v>232</v>
      </c>
      <c r="T233" s="514"/>
      <c r="U233" s="514"/>
      <c r="V233" s="514"/>
      <c r="W233" s="514"/>
      <c r="X233" s="514"/>
      <c r="Y233" s="514"/>
      <c r="Z233" s="514"/>
      <c r="AA233" s="466" t="e">
        <f t="shared" si="2"/>
        <v>#VALUE!</v>
      </c>
      <c r="AB233" s="514"/>
      <c r="AC233" s="514"/>
      <c r="AD233" s="514"/>
      <c r="AE233" s="514"/>
      <c r="AF233" s="514"/>
      <c r="AG233" s="514"/>
    </row>
    <row r="234" spans="1:33" ht="15.75" customHeight="1">
      <c r="A234" s="466" t="str">
        <f t="shared" si="0"/>
        <v/>
      </c>
      <c r="B234" s="468" t="str">
        <f>IFERROR(IF(J234="","",_xludf.CONCAT($Y$2,_xludf.CONCAT(IF(LEN(ドッグキャリー!$K$2)=1,0,""),ドッグキャリー!$K$2,_xludf.CONCAT(IF(LEN(ドッグキャリー!$N$2)=1,0,""),ドッグキャリー!$N$2)))),"")</f>
        <v/>
      </c>
      <c r="C234" s="515"/>
      <c r="D234" s="515"/>
      <c r="E234" s="515"/>
      <c r="F234" s="514"/>
      <c r="G234" s="514"/>
      <c r="H234" s="514"/>
      <c r="I234" s="516" t="str">
        <f>IFERROR(IF(スキンタイト!N183=0,"",スキンタイト!E183),"")</f>
        <v/>
      </c>
      <c r="J234" s="514" t="str">
        <f>IFERROR(IF(スキンタイト!N183=0,"",スキンタイト!N183),"")</f>
        <v/>
      </c>
      <c r="K234" s="514"/>
      <c r="L234" s="514"/>
      <c r="M234" s="514"/>
      <c r="N234" s="514"/>
      <c r="O234" s="514"/>
      <c r="P234" s="514"/>
      <c r="Q234" s="514"/>
      <c r="R234" s="514"/>
      <c r="S234" s="465">
        <f t="shared" si="1"/>
        <v>233</v>
      </c>
      <c r="T234" s="514"/>
      <c r="U234" s="514"/>
      <c r="V234" s="514"/>
      <c r="W234" s="514"/>
      <c r="X234" s="514"/>
      <c r="Y234" s="514"/>
      <c r="Z234" s="514"/>
      <c r="AA234" s="466" t="e">
        <f t="shared" si="2"/>
        <v>#VALUE!</v>
      </c>
      <c r="AB234" s="514"/>
      <c r="AC234" s="514"/>
      <c r="AD234" s="514"/>
      <c r="AE234" s="514"/>
      <c r="AF234" s="514"/>
      <c r="AG234" s="514"/>
    </row>
    <row r="235" spans="1:33" ht="15.75" customHeight="1">
      <c r="A235" s="466" t="str">
        <f t="shared" si="0"/>
        <v/>
      </c>
      <c r="B235" s="468" t="str">
        <f>IFERROR(IF(J235="","",_xludf.CONCAT($Y$2,_xludf.CONCAT(IF(LEN(ドッグキャリー!$K$2)=1,0,""),ドッグキャリー!$K$2,_xludf.CONCAT(IF(LEN(ドッグキャリー!$N$2)=1,0,""),ドッグキャリー!$N$2)))),"")</f>
        <v/>
      </c>
      <c r="C235" s="515"/>
      <c r="D235" s="515"/>
      <c r="E235" s="515"/>
      <c r="F235" s="514"/>
      <c r="G235" s="514"/>
      <c r="H235" s="514"/>
      <c r="I235" s="516" t="str">
        <f>IFERROR(IF(スキンタイト!N184=0,"",スキンタイト!E184),"")</f>
        <v/>
      </c>
      <c r="J235" s="514" t="str">
        <f>IFERROR(IF(スキンタイト!N184=0,"",スキンタイト!N184),"")</f>
        <v/>
      </c>
      <c r="K235" s="514"/>
      <c r="L235" s="514"/>
      <c r="M235" s="514"/>
      <c r="N235" s="514"/>
      <c r="O235" s="514"/>
      <c r="P235" s="514"/>
      <c r="Q235" s="514"/>
      <c r="R235" s="514"/>
      <c r="S235" s="465">
        <f t="shared" si="1"/>
        <v>234</v>
      </c>
      <c r="T235" s="514"/>
      <c r="U235" s="514"/>
      <c r="V235" s="514"/>
      <c r="W235" s="514"/>
      <c r="X235" s="514"/>
      <c r="Y235" s="514"/>
      <c r="Z235" s="514"/>
      <c r="AA235" s="466" t="e">
        <f t="shared" si="2"/>
        <v>#VALUE!</v>
      </c>
      <c r="AB235" s="514"/>
      <c r="AC235" s="514"/>
      <c r="AD235" s="514"/>
      <c r="AE235" s="514"/>
      <c r="AF235" s="514"/>
      <c r="AG235" s="514"/>
    </row>
    <row r="236" spans="1:33" ht="15.75" customHeight="1">
      <c r="A236" s="466" t="str">
        <f t="shared" si="0"/>
        <v/>
      </c>
      <c r="B236" s="468" t="str">
        <f>IFERROR(IF(J236="","",_xludf.CONCAT($Y$2,_xludf.CONCAT(IF(LEN(ドッグキャリー!$K$2)=1,0,""),ドッグキャリー!$K$2,_xludf.CONCAT(IF(LEN(ドッグキャリー!$N$2)=1,0,""),ドッグキャリー!$N$2)))),"")</f>
        <v/>
      </c>
      <c r="C236" s="515"/>
      <c r="D236" s="515"/>
      <c r="E236" s="515"/>
      <c r="F236" s="514"/>
      <c r="G236" s="514"/>
      <c r="H236" s="514"/>
      <c r="I236" s="516" t="str">
        <f>IFERROR(IF(スキンタイト!N185=0,"",スキンタイト!E185),"")</f>
        <v/>
      </c>
      <c r="J236" s="514" t="str">
        <f>IFERROR(IF(スキンタイト!N185=0,"",スキンタイト!N185),"")</f>
        <v/>
      </c>
      <c r="K236" s="514"/>
      <c r="L236" s="514"/>
      <c r="M236" s="514"/>
      <c r="N236" s="514"/>
      <c r="O236" s="514"/>
      <c r="P236" s="514"/>
      <c r="Q236" s="514"/>
      <c r="R236" s="514"/>
      <c r="S236" s="465">
        <f t="shared" si="1"/>
        <v>235</v>
      </c>
      <c r="T236" s="514"/>
      <c r="U236" s="514"/>
      <c r="V236" s="514"/>
      <c r="W236" s="514"/>
      <c r="X236" s="514"/>
      <c r="Y236" s="514"/>
      <c r="Z236" s="514"/>
      <c r="AA236" s="466" t="e">
        <f t="shared" si="2"/>
        <v>#VALUE!</v>
      </c>
      <c r="AB236" s="514"/>
      <c r="AC236" s="514"/>
      <c r="AD236" s="514"/>
      <c r="AE236" s="514"/>
      <c r="AF236" s="514"/>
      <c r="AG236" s="514"/>
    </row>
    <row r="237" spans="1:33" ht="15.75" customHeight="1">
      <c r="A237" s="466" t="str">
        <f t="shared" si="0"/>
        <v/>
      </c>
      <c r="B237" s="468" t="str">
        <f>IFERROR(IF(J237="","",_xludf.CONCAT($Y$2,_xludf.CONCAT(IF(LEN(ドッグキャリー!$K$2)=1,0,""),ドッグキャリー!$K$2,_xludf.CONCAT(IF(LEN(ドッグキャリー!$N$2)=1,0,""),ドッグキャリー!$N$2)))),"")</f>
        <v/>
      </c>
      <c r="C237" s="515"/>
      <c r="D237" s="515"/>
      <c r="E237" s="515"/>
      <c r="F237" s="514"/>
      <c r="G237" s="514"/>
      <c r="H237" s="514"/>
      <c r="I237" s="516" t="str">
        <f>IFERROR(IF(スキンタイト!N186=0,"",スキンタイト!E186),"")</f>
        <v/>
      </c>
      <c r="J237" s="514" t="str">
        <f>IFERROR(IF(スキンタイト!N186=0,"",スキンタイト!N186),"")</f>
        <v/>
      </c>
      <c r="K237" s="514"/>
      <c r="L237" s="514"/>
      <c r="M237" s="514"/>
      <c r="N237" s="514"/>
      <c r="O237" s="514"/>
      <c r="P237" s="514"/>
      <c r="Q237" s="514"/>
      <c r="R237" s="514"/>
      <c r="S237" s="465">
        <f t="shared" si="1"/>
        <v>236</v>
      </c>
      <c r="T237" s="514"/>
      <c r="U237" s="514"/>
      <c r="V237" s="514"/>
      <c r="W237" s="514"/>
      <c r="X237" s="514"/>
      <c r="Y237" s="514"/>
      <c r="Z237" s="514"/>
      <c r="AA237" s="466" t="e">
        <f t="shared" si="2"/>
        <v>#VALUE!</v>
      </c>
      <c r="AB237" s="514"/>
      <c r="AC237" s="514"/>
      <c r="AD237" s="514"/>
      <c r="AE237" s="514"/>
      <c r="AF237" s="514"/>
      <c r="AG237" s="514"/>
    </row>
    <row r="238" spans="1:33" ht="15.75" customHeight="1">
      <c r="A238" s="466" t="str">
        <f t="shared" si="0"/>
        <v/>
      </c>
      <c r="B238" s="468" t="str">
        <f>IFERROR(IF(J238="","",_xludf.CONCAT($Y$2,_xludf.CONCAT(IF(LEN(ドッグキャリー!$K$2)=1,0,""),ドッグキャリー!$K$2,_xludf.CONCAT(IF(LEN(ドッグキャリー!$N$2)=1,0,""),ドッグキャリー!$N$2)))),"")</f>
        <v/>
      </c>
      <c r="C238" s="515"/>
      <c r="D238" s="515"/>
      <c r="E238" s="515"/>
      <c r="F238" s="514"/>
      <c r="G238" s="514"/>
      <c r="H238" s="514"/>
      <c r="I238" s="516" t="str">
        <f>IFERROR(IF(スキンタイト!N187=0,"",スキンタイト!E187),"")</f>
        <v/>
      </c>
      <c r="J238" s="514" t="str">
        <f>IFERROR(IF(スキンタイト!N187=0,"",スキンタイト!N187),"")</f>
        <v/>
      </c>
      <c r="K238" s="514"/>
      <c r="L238" s="514"/>
      <c r="M238" s="514"/>
      <c r="N238" s="514"/>
      <c r="O238" s="514"/>
      <c r="P238" s="514"/>
      <c r="Q238" s="514"/>
      <c r="R238" s="514"/>
      <c r="S238" s="465">
        <f t="shared" si="1"/>
        <v>237</v>
      </c>
      <c r="T238" s="514"/>
      <c r="U238" s="514"/>
      <c r="V238" s="514"/>
      <c r="W238" s="514"/>
      <c r="X238" s="514"/>
      <c r="Y238" s="514"/>
      <c r="Z238" s="514"/>
      <c r="AA238" s="466" t="e">
        <f t="shared" si="2"/>
        <v>#VALUE!</v>
      </c>
      <c r="AB238" s="514"/>
      <c r="AC238" s="514"/>
      <c r="AD238" s="514"/>
      <c r="AE238" s="514"/>
      <c r="AF238" s="514"/>
      <c r="AG238" s="514"/>
    </row>
    <row r="239" spans="1:33" ht="15.75" customHeight="1">
      <c r="A239" s="466" t="str">
        <f t="shared" si="0"/>
        <v/>
      </c>
      <c r="B239" s="468" t="str">
        <f>IFERROR(IF(J239="","",_xludf.CONCAT($Y$2,_xludf.CONCAT(IF(LEN(ドッグキャリー!$K$2)=1,0,""),ドッグキャリー!$K$2,_xludf.CONCAT(IF(LEN(ドッグキャリー!$N$2)=1,0,""),ドッグキャリー!$N$2)))),"")</f>
        <v/>
      </c>
      <c r="C239" s="515"/>
      <c r="D239" s="515"/>
      <c r="E239" s="515"/>
      <c r="F239" s="514"/>
      <c r="G239" s="514"/>
      <c r="H239" s="514"/>
      <c r="I239" s="516" t="str">
        <f>IFERROR(IF(スキンタイト!N188=0,"",スキンタイト!E188),"")</f>
        <v/>
      </c>
      <c r="J239" s="514" t="str">
        <f>IFERROR(IF(スキンタイト!N188=0,"",スキンタイト!N188),"")</f>
        <v/>
      </c>
      <c r="K239" s="514"/>
      <c r="L239" s="514"/>
      <c r="M239" s="514"/>
      <c r="N239" s="514"/>
      <c r="O239" s="514"/>
      <c r="P239" s="514"/>
      <c r="Q239" s="514"/>
      <c r="R239" s="514"/>
      <c r="S239" s="465">
        <f t="shared" si="1"/>
        <v>238</v>
      </c>
      <c r="T239" s="514"/>
      <c r="U239" s="514"/>
      <c r="V239" s="514"/>
      <c r="W239" s="514"/>
      <c r="X239" s="514"/>
      <c r="Y239" s="514"/>
      <c r="Z239" s="514"/>
      <c r="AA239" s="466" t="e">
        <f t="shared" si="2"/>
        <v>#VALUE!</v>
      </c>
      <c r="AB239" s="514"/>
      <c r="AC239" s="514"/>
      <c r="AD239" s="514"/>
      <c r="AE239" s="514"/>
      <c r="AF239" s="514"/>
      <c r="AG239" s="514"/>
    </row>
    <row r="240" spans="1:33" ht="15.75" customHeight="1">
      <c r="A240" s="466" t="str">
        <f t="shared" si="0"/>
        <v/>
      </c>
      <c r="B240" s="468" t="str">
        <f>IFERROR(IF(J240="","",_xludf.CONCAT($Y$2,_xludf.CONCAT(IF(LEN(ドッグキャリー!$K$2)=1,0,""),ドッグキャリー!$K$2,_xludf.CONCAT(IF(LEN(ドッグキャリー!$N$2)=1,0,""),ドッグキャリー!$N$2)))),"")</f>
        <v/>
      </c>
      <c r="C240" s="515"/>
      <c r="D240" s="515"/>
      <c r="E240" s="515"/>
      <c r="F240" s="514"/>
      <c r="G240" s="514"/>
      <c r="H240" s="514"/>
      <c r="I240" s="516" t="str">
        <f>IFERROR(IF(スキンタイト!N189=0,"",スキンタイト!E189),"")</f>
        <v/>
      </c>
      <c r="J240" s="514" t="str">
        <f>IFERROR(IF(スキンタイト!N189=0,"",スキンタイト!N189),"")</f>
        <v/>
      </c>
      <c r="K240" s="514"/>
      <c r="L240" s="514"/>
      <c r="M240" s="514"/>
      <c r="N240" s="514"/>
      <c r="O240" s="514"/>
      <c r="P240" s="514"/>
      <c r="Q240" s="514"/>
      <c r="R240" s="514"/>
      <c r="S240" s="465">
        <f t="shared" si="1"/>
        <v>239</v>
      </c>
      <c r="T240" s="514"/>
      <c r="U240" s="514"/>
      <c r="V240" s="514"/>
      <c r="W240" s="514"/>
      <c r="X240" s="514"/>
      <c r="Y240" s="514"/>
      <c r="Z240" s="514"/>
      <c r="AA240" s="466" t="e">
        <f t="shared" si="2"/>
        <v>#VALUE!</v>
      </c>
      <c r="AB240" s="514"/>
      <c r="AC240" s="514"/>
      <c r="AD240" s="514"/>
      <c r="AE240" s="514"/>
      <c r="AF240" s="514"/>
      <c r="AG240" s="514"/>
    </row>
    <row r="241" spans="1:33" ht="15.75" customHeight="1">
      <c r="A241" s="466" t="str">
        <f t="shared" si="0"/>
        <v/>
      </c>
      <c r="B241" s="468" t="str">
        <f>IFERROR(IF(J241="","",_xludf.CONCAT($Y$2,_xludf.CONCAT(IF(LEN(ドッグキャリー!$K$2)=1,0,""),ドッグキャリー!$K$2,_xludf.CONCAT(IF(LEN(ドッグキャリー!$N$2)=1,0,""),ドッグキャリー!$N$2)))),"")</f>
        <v/>
      </c>
      <c r="C241" s="515"/>
      <c r="D241" s="515"/>
      <c r="E241" s="515"/>
      <c r="F241" s="514"/>
      <c r="G241" s="514"/>
      <c r="H241" s="514"/>
      <c r="I241" s="516" t="str">
        <f>IFERROR(IF(スキンタイト!N190=0,"",スキンタイト!E190),"")</f>
        <v/>
      </c>
      <c r="J241" s="514" t="str">
        <f>IFERROR(IF(スキンタイト!N190=0,"",スキンタイト!N190),"")</f>
        <v/>
      </c>
      <c r="K241" s="514"/>
      <c r="L241" s="514"/>
      <c r="M241" s="514"/>
      <c r="N241" s="514"/>
      <c r="O241" s="514"/>
      <c r="P241" s="514"/>
      <c r="Q241" s="514"/>
      <c r="R241" s="514"/>
      <c r="S241" s="465">
        <f t="shared" si="1"/>
        <v>240</v>
      </c>
      <c r="T241" s="514"/>
      <c r="U241" s="514"/>
      <c r="V241" s="514"/>
      <c r="W241" s="514"/>
      <c r="X241" s="514"/>
      <c r="Y241" s="514"/>
      <c r="Z241" s="514"/>
      <c r="AA241" s="466" t="e">
        <f t="shared" si="2"/>
        <v>#VALUE!</v>
      </c>
      <c r="AB241" s="514"/>
      <c r="AC241" s="514"/>
      <c r="AD241" s="514"/>
      <c r="AE241" s="514"/>
      <c r="AF241" s="514"/>
      <c r="AG241" s="514"/>
    </row>
    <row r="242" spans="1:33" ht="15.75" customHeight="1">
      <c r="A242" s="466" t="str">
        <f t="shared" si="0"/>
        <v/>
      </c>
      <c r="B242" s="468" t="str">
        <f>IFERROR(IF(J242="","",_xludf.CONCAT($Y$2,_xludf.CONCAT(IF(LEN(ドッグキャリー!$K$2)=1,0,""),ドッグキャリー!$K$2,_xludf.CONCAT(IF(LEN(ドッグキャリー!$N$2)=1,0,""),ドッグキャリー!$N$2)))),"")</f>
        <v/>
      </c>
      <c r="C242" s="515"/>
      <c r="D242" s="515"/>
      <c r="E242" s="515"/>
      <c r="F242" s="514"/>
      <c r="G242" s="514"/>
      <c r="H242" s="514"/>
      <c r="I242" s="516" t="str">
        <f>IFERROR(IF(スキンタイト!N191=0,"",スキンタイト!E191),"")</f>
        <v/>
      </c>
      <c r="J242" s="514" t="str">
        <f>IFERROR(IF(スキンタイト!N191=0,"",スキンタイト!N191),"")</f>
        <v/>
      </c>
      <c r="K242" s="514"/>
      <c r="L242" s="514"/>
      <c r="M242" s="514"/>
      <c r="N242" s="514"/>
      <c r="O242" s="514"/>
      <c r="P242" s="514"/>
      <c r="Q242" s="514"/>
      <c r="R242" s="514"/>
      <c r="S242" s="465">
        <f t="shared" si="1"/>
        <v>241</v>
      </c>
      <c r="T242" s="514"/>
      <c r="U242" s="514"/>
      <c r="V242" s="514"/>
      <c r="W242" s="514"/>
      <c r="X242" s="514"/>
      <c r="Y242" s="514"/>
      <c r="Z242" s="514"/>
      <c r="AA242" s="466" t="e">
        <f t="shared" si="2"/>
        <v>#VALUE!</v>
      </c>
      <c r="AB242" s="514"/>
      <c r="AC242" s="514"/>
      <c r="AD242" s="514"/>
      <c r="AE242" s="514"/>
      <c r="AF242" s="514"/>
      <c r="AG242" s="514"/>
    </row>
    <row r="243" spans="1:33" ht="15.75" customHeight="1">
      <c r="A243" s="466" t="str">
        <f t="shared" si="0"/>
        <v/>
      </c>
      <c r="B243" s="468" t="str">
        <f>IFERROR(IF(J243="","",_xludf.CONCAT($Y$2,_xludf.CONCAT(IF(LEN(ドッグキャリー!$K$2)=1,0,""),ドッグキャリー!$K$2,_xludf.CONCAT(IF(LEN(ドッグキャリー!$N$2)=1,0,""),ドッグキャリー!$N$2)))),"")</f>
        <v/>
      </c>
      <c r="C243" s="515"/>
      <c r="D243" s="515"/>
      <c r="E243" s="515"/>
      <c r="F243" s="514"/>
      <c r="G243" s="514"/>
      <c r="H243" s="514"/>
      <c r="I243" s="516" t="str">
        <f>IFERROR(IF(スキンタイト!N192=0,"",スキンタイト!E192),"")</f>
        <v/>
      </c>
      <c r="J243" s="514" t="str">
        <f>IFERROR(IF(スキンタイト!N192=0,"",スキンタイト!N192),"")</f>
        <v/>
      </c>
      <c r="K243" s="514"/>
      <c r="L243" s="514"/>
      <c r="M243" s="514"/>
      <c r="N243" s="514"/>
      <c r="O243" s="514"/>
      <c r="P243" s="514"/>
      <c r="Q243" s="514"/>
      <c r="R243" s="514"/>
      <c r="S243" s="465">
        <f t="shared" si="1"/>
        <v>242</v>
      </c>
      <c r="T243" s="514"/>
      <c r="U243" s="514"/>
      <c r="V243" s="514"/>
      <c r="W243" s="514"/>
      <c r="X243" s="514"/>
      <c r="Y243" s="514"/>
      <c r="Z243" s="514"/>
      <c r="AA243" s="466" t="e">
        <f t="shared" si="2"/>
        <v>#VALUE!</v>
      </c>
      <c r="AB243" s="514"/>
      <c r="AC243" s="514"/>
      <c r="AD243" s="514"/>
      <c r="AE243" s="514"/>
      <c r="AF243" s="514"/>
      <c r="AG243" s="514"/>
    </row>
    <row r="244" spans="1:33" ht="15.75" customHeight="1">
      <c r="A244" s="466" t="str">
        <f t="shared" si="0"/>
        <v/>
      </c>
      <c r="B244" s="468" t="str">
        <f>IFERROR(IF(J244="","",_xludf.CONCAT($Y$2,_xludf.CONCAT(IF(LEN(ドッグキャリー!$K$2)=1,0,""),ドッグキャリー!$K$2,_xludf.CONCAT(IF(LEN(ドッグキャリー!$N$2)=1,0,""),ドッグキャリー!$N$2)))),"")</f>
        <v/>
      </c>
      <c r="C244" s="515"/>
      <c r="D244" s="515"/>
      <c r="E244" s="515"/>
      <c r="F244" s="514"/>
      <c r="G244" s="514"/>
      <c r="H244" s="514"/>
      <c r="I244" s="516" t="str">
        <f>IFERROR(IF(スキンタイト!N193=0,"",スキンタイト!E193),"")</f>
        <v/>
      </c>
      <c r="J244" s="514" t="str">
        <f>IFERROR(IF(スキンタイト!N193=0,"",スキンタイト!N193),"")</f>
        <v/>
      </c>
      <c r="K244" s="514"/>
      <c r="L244" s="514"/>
      <c r="M244" s="514"/>
      <c r="N244" s="514"/>
      <c r="O244" s="514"/>
      <c r="P244" s="514"/>
      <c r="Q244" s="514"/>
      <c r="R244" s="514"/>
      <c r="S244" s="465">
        <f t="shared" si="1"/>
        <v>243</v>
      </c>
      <c r="T244" s="514"/>
      <c r="U244" s="514"/>
      <c r="V244" s="514"/>
      <c r="W244" s="514"/>
      <c r="X244" s="514"/>
      <c r="Y244" s="514"/>
      <c r="Z244" s="514"/>
      <c r="AA244" s="466" t="e">
        <f t="shared" si="2"/>
        <v>#VALUE!</v>
      </c>
      <c r="AB244" s="514"/>
      <c r="AC244" s="514"/>
      <c r="AD244" s="514"/>
      <c r="AE244" s="514"/>
      <c r="AF244" s="514"/>
      <c r="AG244" s="514"/>
    </row>
    <row r="245" spans="1:33" ht="15.75" customHeight="1">
      <c r="A245" s="466" t="str">
        <f t="shared" si="0"/>
        <v/>
      </c>
      <c r="B245" s="468" t="str">
        <f>IFERROR(IF(J245="","",_xludf.CONCAT($Y$2,_xludf.CONCAT(IF(LEN(ドッグキャリー!$K$2)=1,0,""),ドッグキャリー!$K$2,_xludf.CONCAT(IF(LEN(ドッグキャリー!$N$2)=1,0,""),ドッグキャリー!$N$2)))),"")</f>
        <v/>
      </c>
      <c r="C245" s="515"/>
      <c r="D245" s="515"/>
      <c r="E245" s="515"/>
      <c r="F245" s="514"/>
      <c r="G245" s="514"/>
      <c r="H245" s="514"/>
      <c r="I245" s="516" t="str">
        <f>IFERROR(IF(スキンタイト!N194=0,"",スキンタイト!E194),"")</f>
        <v/>
      </c>
      <c r="J245" s="514" t="str">
        <f>IFERROR(IF(スキンタイト!N194=0,"",スキンタイト!N194),"")</f>
        <v/>
      </c>
      <c r="K245" s="514"/>
      <c r="L245" s="514"/>
      <c r="M245" s="514"/>
      <c r="N245" s="514"/>
      <c r="O245" s="514"/>
      <c r="P245" s="514"/>
      <c r="Q245" s="514"/>
      <c r="R245" s="514"/>
      <c r="S245" s="465">
        <f t="shared" si="1"/>
        <v>244</v>
      </c>
      <c r="T245" s="514"/>
      <c r="U245" s="514"/>
      <c r="V245" s="514"/>
      <c r="W245" s="514"/>
      <c r="X245" s="514"/>
      <c r="Y245" s="514"/>
      <c r="Z245" s="514"/>
      <c r="AA245" s="466" t="e">
        <f t="shared" si="2"/>
        <v>#VALUE!</v>
      </c>
      <c r="AB245" s="514"/>
      <c r="AC245" s="514"/>
      <c r="AD245" s="514"/>
      <c r="AE245" s="514"/>
      <c r="AF245" s="514"/>
      <c r="AG245" s="514"/>
    </row>
    <row r="246" spans="1:33" ht="15.75" customHeight="1">
      <c r="A246" s="466" t="str">
        <f t="shared" si="0"/>
        <v/>
      </c>
      <c r="B246" s="468" t="str">
        <f>IFERROR(IF(J246="","",_xludf.CONCAT($Y$2,_xludf.CONCAT(IF(LEN(ドッグキャリー!$K$2)=1,0,""),ドッグキャリー!$K$2,_xludf.CONCAT(IF(LEN(ドッグキャリー!$N$2)=1,0,""),ドッグキャリー!$N$2)))),"")</f>
        <v/>
      </c>
      <c r="C246" s="515"/>
      <c r="D246" s="515"/>
      <c r="E246" s="515"/>
      <c r="F246" s="514"/>
      <c r="G246" s="514"/>
      <c r="H246" s="514"/>
      <c r="I246" s="516" t="str">
        <f>IFERROR(IF(スキンタイト!N195=0,"",スキンタイト!E195),"")</f>
        <v/>
      </c>
      <c r="J246" s="514" t="str">
        <f>IFERROR(IF(スキンタイト!N195=0,"",スキンタイト!N195),"")</f>
        <v/>
      </c>
      <c r="K246" s="514"/>
      <c r="L246" s="514"/>
      <c r="M246" s="514"/>
      <c r="N246" s="514"/>
      <c r="O246" s="514"/>
      <c r="P246" s="514"/>
      <c r="Q246" s="514"/>
      <c r="R246" s="514"/>
      <c r="S246" s="465">
        <f t="shared" si="1"/>
        <v>245</v>
      </c>
      <c r="T246" s="514"/>
      <c r="U246" s="514"/>
      <c r="V246" s="514"/>
      <c r="W246" s="514"/>
      <c r="X246" s="514"/>
      <c r="Y246" s="514"/>
      <c r="Z246" s="514"/>
      <c r="AA246" s="466" t="e">
        <f t="shared" si="2"/>
        <v>#VALUE!</v>
      </c>
      <c r="AB246" s="514"/>
      <c r="AC246" s="514"/>
      <c r="AD246" s="514"/>
      <c r="AE246" s="514"/>
      <c r="AF246" s="514"/>
      <c r="AG246" s="514"/>
    </row>
    <row r="247" spans="1:33" ht="15.75" customHeight="1">
      <c r="A247" s="466" t="str">
        <f t="shared" si="0"/>
        <v/>
      </c>
      <c r="B247" s="468" t="str">
        <f>IFERROR(IF(J247="","",_xludf.CONCAT($Y$2,_xludf.CONCAT(IF(LEN(ドッグキャリー!$K$2)=1,0,""),ドッグキャリー!$K$2,_xludf.CONCAT(IF(LEN(ドッグキャリー!$N$2)=1,0,""),ドッグキャリー!$N$2)))),"")</f>
        <v/>
      </c>
      <c r="C247" s="515"/>
      <c r="D247" s="515"/>
      <c r="E247" s="515"/>
      <c r="F247" s="514"/>
      <c r="G247" s="514"/>
      <c r="H247" s="514"/>
      <c r="I247" s="516" t="str">
        <f>IFERROR(IF(スキンタイト!N196=0,"",スキンタイト!E196),"")</f>
        <v/>
      </c>
      <c r="J247" s="514" t="str">
        <f>IFERROR(IF(スキンタイト!N196=0,"",スキンタイト!N196),"")</f>
        <v/>
      </c>
      <c r="K247" s="514"/>
      <c r="L247" s="514"/>
      <c r="M247" s="514"/>
      <c r="N247" s="514"/>
      <c r="O247" s="514"/>
      <c r="P247" s="514"/>
      <c r="Q247" s="514"/>
      <c r="R247" s="514"/>
      <c r="S247" s="465">
        <f t="shared" si="1"/>
        <v>246</v>
      </c>
      <c r="T247" s="514"/>
      <c r="U247" s="514"/>
      <c r="V247" s="514"/>
      <c r="W247" s="514"/>
      <c r="X247" s="514"/>
      <c r="Y247" s="514"/>
      <c r="Z247" s="514"/>
      <c r="AA247" s="466" t="e">
        <f t="shared" si="2"/>
        <v>#VALUE!</v>
      </c>
      <c r="AB247" s="514"/>
      <c r="AC247" s="514"/>
      <c r="AD247" s="514"/>
      <c r="AE247" s="514"/>
      <c r="AF247" s="514"/>
      <c r="AG247" s="514"/>
    </row>
    <row r="248" spans="1:33" ht="15.75" customHeight="1">
      <c r="A248" s="466" t="str">
        <f t="shared" si="0"/>
        <v/>
      </c>
      <c r="B248" s="468" t="str">
        <f>IFERROR(IF(J248="","",_xludf.CONCAT($Y$2,_xludf.CONCAT(IF(LEN(ドッグキャリー!$K$2)=1,0,""),ドッグキャリー!$K$2,_xludf.CONCAT(IF(LEN(ドッグキャリー!$N$2)=1,0,""),ドッグキャリー!$N$2)))),"")</f>
        <v/>
      </c>
      <c r="C248" s="515"/>
      <c r="D248" s="515"/>
      <c r="E248" s="515"/>
      <c r="F248" s="514"/>
      <c r="G248" s="514"/>
      <c r="H248" s="514"/>
      <c r="I248" s="516" t="str">
        <f>IFERROR(IF(スキンタイト!N197=0,"",スキンタイト!E197),"")</f>
        <v/>
      </c>
      <c r="J248" s="514" t="str">
        <f>IFERROR(IF(スキンタイト!N197=0,"",スキンタイト!N197),"")</f>
        <v/>
      </c>
      <c r="K248" s="514"/>
      <c r="L248" s="514"/>
      <c r="M248" s="514"/>
      <c r="N248" s="514"/>
      <c r="O248" s="514"/>
      <c r="P248" s="514"/>
      <c r="Q248" s="514"/>
      <c r="R248" s="514"/>
      <c r="S248" s="465">
        <f t="shared" si="1"/>
        <v>247</v>
      </c>
      <c r="T248" s="514"/>
      <c r="U248" s="514"/>
      <c r="V248" s="514"/>
      <c r="W248" s="514"/>
      <c r="X248" s="514"/>
      <c r="Y248" s="514"/>
      <c r="Z248" s="514"/>
      <c r="AA248" s="466" t="e">
        <f t="shared" si="2"/>
        <v>#VALUE!</v>
      </c>
      <c r="AB248" s="514"/>
      <c r="AC248" s="514"/>
      <c r="AD248" s="514"/>
      <c r="AE248" s="514"/>
      <c r="AF248" s="514"/>
      <c r="AG248" s="514"/>
    </row>
    <row r="249" spans="1:33" ht="15.75" customHeight="1">
      <c r="A249" s="466" t="str">
        <f t="shared" si="0"/>
        <v/>
      </c>
      <c r="B249" s="468" t="str">
        <f>IFERROR(IF(J249="","",_xludf.CONCAT($Y$2,_xludf.CONCAT(IF(LEN(ドッグキャリー!$K$2)=1,0,""),ドッグキャリー!$K$2,_xludf.CONCAT(IF(LEN(ドッグキャリー!$N$2)=1,0,""),ドッグキャリー!$N$2)))),"")</f>
        <v/>
      </c>
      <c r="C249" s="515"/>
      <c r="D249" s="515"/>
      <c r="E249" s="515"/>
      <c r="F249" s="514"/>
      <c r="G249" s="514"/>
      <c r="H249" s="514"/>
      <c r="I249" s="516" t="str">
        <f>IFERROR(IF(スキンタイト!N198=0,"",スキンタイト!E198),"")</f>
        <v/>
      </c>
      <c r="J249" s="514" t="str">
        <f>IFERROR(IF(スキンタイト!N198=0,"",スキンタイト!N198),"")</f>
        <v/>
      </c>
      <c r="K249" s="514"/>
      <c r="L249" s="514"/>
      <c r="M249" s="514"/>
      <c r="N249" s="514"/>
      <c r="O249" s="514"/>
      <c r="P249" s="514"/>
      <c r="Q249" s="514"/>
      <c r="R249" s="514"/>
      <c r="S249" s="465">
        <f t="shared" si="1"/>
        <v>248</v>
      </c>
      <c r="T249" s="514"/>
      <c r="U249" s="514"/>
      <c r="V249" s="514"/>
      <c r="W249" s="514"/>
      <c r="X249" s="514"/>
      <c r="Y249" s="514"/>
      <c r="Z249" s="514"/>
      <c r="AA249" s="466" t="e">
        <f t="shared" si="2"/>
        <v>#VALUE!</v>
      </c>
      <c r="AB249" s="514"/>
      <c r="AC249" s="514"/>
      <c r="AD249" s="514"/>
      <c r="AE249" s="514"/>
      <c r="AF249" s="514"/>
      <c r="AG249" s="514"/>
    </row>
    <row r="250" spans="1:33" ht="15.75" customHeight="1">
      <c r="A250" s="466" t="str">
        <f t="shared" si="0"/>
        <v/>
      </c>
      <c r="B250" s="468" t="str">
        <f>IFERROR(IF(J250="","",_xludf.CONCAT($Y$2,_xludf.CONCAT(IF(LEN(ドッグキャリー!$K$2)=1,0,""),ドッグキャリー!$K$2,_xludf.CONCAT(IF(LEN(ドッグキャリー!$N$2)=1,0,""),ドッグキャリー!$N$2)))),"")</f>
        <v/>
      </c>
      <c r="C250" s="515"/>
      <c r="D250" s="515"/>
      <c r="E250" s="515"/>
      <c r="F250" s="514"/>
      <c r="G250" s="514"/>
      <c r="H250" s="514"/>
      <c r="I250" s="516" t="str">
        <f>IFERROR(IF(スキンタイト!N199=0,"",スキンタイト!E199),"")</f>
        <v/>
      </c>
      <c r="J250" s="514" t="str">
        <f>IFERROR(IF(スキンタイト!N199=0,"",スキンタイト!N199),"")</f>
        <v/>
      </c>
      <c r="K250" s="514"/>
      <c r="L250" s="514"/>
      <c r="M250" s="514"/>
      <c r="N250" s="514"/>
      <c r="O250" s="514"/>
      <c r="P250" s="514"/>
      <c r="Q250" s="514"/>
      <c r="R250" s="514"/>
      <c r="S250" s="465">
        <f t="shared" si="1"/>
        <v>249</v>
      </c>
      <c r="T250" s="514"/>
      <c r="U250" s="514"/>
      <c r="V250" s="514"/>
      <c r="W250" s="514"/>
      <c r="X250" s="514"/>
      <c r="Y250" s="514"/>
      <c r="Z250" s="514"/>
      <c r="AA250" s="466" t="e">
        <f t="shared" si="2"/>
        <v>#VALUE!</v>
      </c>
      <c r="AB250" s="514"/>
      <c r="AC250" s="514"/>
      <c r="AD250" s="514"/>
      <c r="AE250" s="514"/>
      <c r="AF250" s="514"/>
      <c r="AG250" s="514"/>
    </row>
    <row r="251" spans="1:33" ht="15.75" customHeight="1">
      <c r="A251" s="466" t="str">
        <f t="shared" si="0"/>
        <v/>
      </c>
      <c r="B251" s="468" t="str">
        <f>IFERROR(IF(J251="","",_xludf.CONCAT($Y$2,_xludf.CONCAT(IF(LEN(ドッグキャリー!$K$2)=1,0,""),ドッグキャリー!$K$2,_xludf.CONCAT(IF(LEN(ドッグキャリー!$N$2)=1,0,""),ドッグキャリー!$N$2)))),"")</f>
        <v/>
      </c>
      <c r="C251" s="515"/>
      <c r="D251" s="515"/>
      <c r="E251" s="515"/>
      <c r="F251" s="514"/>
      <c r="G251" s="514"/>
      <c r="H251" s="514"/>
      <c r="I251" s="516" t="str">
        <f>IFERROR(IF(スキンタイト!N200=0,"",スキンタイト!E200),"")</f>
        <v/>
      </c>
      <c r="J251" s="514" t="str">
        <f>IFERROR(IF(スキンタイト!N200=0,"",スキンタイト!N200),"")</f>
        <v/>
      </c>
      <c r="K251" s="514"/>
      <c r="L251" s="514"/>
      <c r="M251" s="514"/>
      <c r="N251" s="514"/>
      <c r="O251" s="514"/>
      <c r="P251" s="514"/>
      <c r="Q251" s="514"/>
      <c r="R251" s="514"/>
      <c r="S251" s="465">
        <f t="shared" si="1"/>
        <v>250</v>
      </c>
      <c r="T251" s="514"/>
      <c r="U251" s="514"/>
      <c r="V251" s="514"/>
      <c r="W251" s="514"/>
      <c r="X251" s="514"/>
      <c r="Y251" s="514"/>
      <c r="Z251" s="514"/>
      <c r="AA251" s="466" t="e">
        <f t="shared" si="2"/>
        <v>#VALUE!</v>
      </c>
      <c r="AB251" s="514"/>
      <c r="AC251" s="514"/>
      <c r="AD251" s="514"/>
      <c r="AE251" s="514"/>
      <c r="AF251" s="514"/>
      <c r="AG251" s="514"/>
    </row>
    <row r="252" spans="1:33" ht="15.75" customHeight="1">
      <c r="A252" s="466" t="str">
        <f t="shared" si="0"/>
        <v/>
      </c>
      <c r="B252" s="468" t="str">
        <f>IFERROR(IF(J252="","",_xludf.CONCAT($Y$2,_xludf.CONCAT(IF(LEN(ドッグキャリー!$K$2)=1,0,""),ドッグキャリー!$K$2,_xludf.CONCAT(IF(LEN(ドッグキャリー!$N$2)=1,0,""),ドッグキャリー!$N$2)))),"")</f>
        <v/>
      </c>
      <c r="C252" s="515"/>
      <c r="D252" s="515"/>
      <c r="E252" s="515"/>
      <c r="F252" s="514"/>
      <c r="G252" s="514"/>
      <c r="H252" s="514"/>
      <c r="I252" s="516" t="str">
        <f>IFERROR(IF(スキンタイト!N201=0,"",スキンタイト!E201),"")</f>
        <v/>
      </c>
      <c r="J252" s="514" t="str">
        <f>IFERROR(IF(スキンタイト!N201=0,"",スキンタイト!N201),"")</f>
        <v/>
      </c>
      <c r="K252" s="514"/>
      <c r="L252" s="514"/>
      <c r="M252" s="514"/>
      <c r="N252" s="514"/>
      <c r="O252" s="514"/>
      <c r="P252" s="514"/>
      <c r="Q252" s="514"/>
      <c r="R252" s="514"/>
      <c r="S252" s="465">
        <f t="shared" si="1"/>
        <v>251</v>
      </c>
      <c r="T252" s="514"/>
      <c r="U252" s="514"/>
      <c r="V252" s="514"/>
      <c r="W252" s="514"/>
      <c r="X252" s="514"/>
      <c r="Y252" s="514"/>
      <c r="Z252" s="514"/>
      <c r="AA252" s="466" t="e">
        <f t="shared" si="2"/>
        <v>#VALUE!</v>
      </c>
      <c r="AB252" s="514"/>
      <c r="AC252" s="514"/>
      <c r="AD252" s="514"/>
      <c r="AE252" s="514"/>
      <c r="AF252" s="514"/>
      <c r="AG252" s="514"/>
    </row>
    <row r="253" spans="1:33" ht="15.75" customHeight="1">
      <c r="A253" s="466" t="str">
        <f t="shared" si="0"/>
        <v/>
      </c>
      <c r="B253" s="468" t="str">
        <f>IFERROR(IF(J253="","",_xludf.CONCAT($Y$2,_xludf.CONCAT(IF(LEN(ドッグキャリー!$K$2)=1,0,""),ドッグキャリー!$K$2,_xludf.CONCAT(IF(LEN(ドッグキャリー!$N$2)=1,0,""),ドッグキャリー!$N$2)))),"")</f>
        <v/>
      </c>
      <c r="C253" s="515"/>
      <c r="D253" s="515"/>
      <c r="E253" s="515"/>
      <c r="F253" s="514"/>
      <c r="G253" s="514"/>
      <c r="H253" s="514"/>
      <c r="I253" s="516" t="str">
        <f>IFERROR(IF(スキンタイト!N202=0,"",スキンタイト!E202),"")</f>
        <v/>
      </c>
      <c r="J253" s="514" t="str">
        <f>IFERROR(IF(スキンタイト!N202=0,"",スキンタイト!N202),"")</f>
        <v/>
      </c>
      <c r="K253" s="514"/>
      <c r="L253" s="514"/>
      <c r="M253" s="514"/>
      <c r="N253" s="514"/>
      <c r="O253" s="514"/>
      <c r="P253" s="514"/>
      <c r="Q253" s="514"/>
      <c r="R253" s="514"/>
      <c r="S253" s="465">
        <f t="shared" si="1"/>
        <v>252</v>
      </c>
      <c r="T253" s="514"/>
      <c r="U253" s="514"/>
      <c r="V253" s="514"/>
      <c r="W253" s="514"/>
      <c r="X253" s="514"/>
      <c r="Y253" s="514"/>
      <c r="Z253" s="514"/>
      <c r="AA253" s="466" t="e">
        <f t="shared" si="2"/>
        <v>#VALUE!</v>
      </c>
      <c r="AB253" s="514"/>
      <c r="AC253" s="514"/>
      <c r="AD253" s="514"/>
      <c r="AE253" s="514"/>
      <c r="AF253" s="514"/>
      <c r="AG253" s="514"/>
    </row>
    <row r="254" spans="1:33" ht="15.75" customHeight="1">
      <c r="A254" s="466" t="str">
        <f t="shared" si="0"/>
        <v/>
      </c>
      <c r="B254" s="468" t="str">
        <f>IFERROR(IF(J254="","",_xludf.CONCAT($Y$2,_xludf.CONCAT(IF(LEN(ドッグキャリー!$K$2)=1,0,""),ドッグキャリー!$K$2,_xludf.CONCAT(IF(LEN(ドッグキャリー!$N$2)=1,0,""),ドッグキャリー!$N$2)))),"")</f>
        <v/>
      </c>
      <c r="C254" s="515"/>
      <c r="D254" s="515"/>
      <c r="E254" s="515"/>
      <c r="F254" s="514"/>
      <c r="G254" s="514"/>
      <c r="H254" s="514"/>
      <c r="I254" s="516" t="str">
        <f>IFERROR(IF(スキンタイト!N203=0,"",スキンタイト!E203),"")</f>
        <v/>
      </c>
      <c r="J254" s="514" t="str">
        <f>IFERROR(IF(スキンタイト!N203=0,"",スキンタイト!N203),"")</f>
        <v/>
      </c>
      <c r="K254" s="514"/>
      <c r="L254" s="514"/>
      <c r="M254" s="514"/>
      <c r="N254" s="514"/>
      <c r="O254" s="514"/>
      <c r="P254" s="514"/>
      <c r="Q254" s="514"/>
      <c r="R254" s="514"/>
      <c r="S254" s="465">
        <f t="shared" si="1"/>
        <v>253</v>
      </c>
      <c r="T254" s="514"/>
      <c r="U254" s="514"/>
      <c r="V254" s="514"/>
      <c r="W254" s="514"/>
      <c r="X254" s="514"/>
      <c r="Y254" s="514"/>
      <c r="Z254" s="514"/>
      <c r="AA254" s="466" t="e">
        <f t="shared" si="2"/>
        <v>#VALUE!</v>
      </c>
      <c r="AB254" s="514"/>
      <c r="AC254" s="514"/>
      <c r="AD254" s="514"/>
      <c r="AE254" s="514"/>
      <c r="AF254" s="514"/>
      <c r="AG254" s="514"/>
    </row>
    <row r="255" spans="1:33" ht="15.75" customHeight="1">
      <c r="A255" s="466" t="str">
        <f t="shared" si="0"/>
        <v/>
      </c>
      <c r="B255" s="468" t="str">
        <f>IFERROR(IF(J255="","",_xludf.CONCAT($Y$2,_xludf.CONCAT(IF(LEN(ドッグキャリー!$K$2)=1,0,""),ドッグキャリー!$K$2,_xludf.CONCAT(IF(LEN(ドッグキャリー!$N$2)=1,0,""),ドッグキャリー!$N$2)))),"")</f>
        <v/>
      </c>
      <c r="C255" s="515"/>
      <c r="D255" s="515"/>
      <c r="E255" s="515"/>
      <c r="F255" s="514"/>
      <c r="G255" s="514"/>
      <c r="H255" s="514"/>
      <c r="I255" s="516" t="str">
        <f>IFERROR(IF(スキンタイト!N204=0,"",スキンタイト!E204),"")</f>
        <v/>
      </c>
      <c r="J255" s="514" t="str">
        <f>IFERROR(IF(スキンタイト!N204=0,"",スキンタイト!N204),"")</f>
        <v/>
      </c>
      <c r="K255" s="514"/>
      <c r="L255" s="514"/>
      <c r="M255" s="514"/>
      <c r="N255" s="514"/>
      <c r="O255" s="514"/>
      <c r="P255" s="514"/>
      <c r="Q255" s="514"/>
      <c r="R255" s="514"/>
      <c r="S255" s="465">
        <f t="shared" si="1"/>
        <v>254</v>
      </c>
      <c r="T255" s="514"/>
      <c r="U255" s="514"/>
      <c r="V255" s="514"/>
      <c r="W255" s="514"/>
      <c r="X255" s="514"/>
      <c r="Y255" s="514"/>
      <c r="Z255" s="514"/>
      <c r="AA255" s="466" t="e">
        <f t="shared" si="2"/>
        <v>#VALUE!</v>
      </c>
      <c r="AB255" s="514"/>
      <c r="AC255" s="514"/>
      <c r="AD255" s="514"/>
      <c r="AE255" s="514"/>
      <c r="AF255" s="514"/>
      <c r="AG255" s="514"/>
    </row>
    <row r="256" spans="1:33" ht="15.75" customHeight="1">
      <c r="A256" s="466" t="str">
        <f t="shared" si="0"/>
        <v/>
      </c>
      <c r="B256" s="468" t="str">
        <f>IFERROR(IF(J256="","",_xludf.CONCAT($Y$2,_xludf.CONCAT(IF(LEN(ドッグキャリー!$K$2)=1,0,""),ドッグキャリー!$K$2,_xludf.CONCAT(IF(LEN(ドッグキャリー!$N$2)=1,0,""),ドッグキャリー!$N$2)))),"")</f>
        <v/>
      </c>
      <c r="C256" s="515"/>
      <c r="D256" s="515"/>
      <c r="E256" s="515"/>
      <c r="F256" s="514"/>
      <c r="G256" s="514"/>
      <c r="H256" s="514"/>
      <c r="I256" s="516" t="str">
        <f>IFERROR(IF(スキンタイト!N205=0,"",スキンタイト!E205),"")</f>
        <v/>
      </c>
      <c r="J256" s="514" t="str">
        <f>IFERROR(IF(スキンタイト!N205=0,"",スキンタイト!N205),"")</f>
        <v/>
      </c>
      <c r="K256" s="514"/>
      <c r="L256" s="514"/>
      <c r="M256" s="514"/>
      <c r="N256" s="514"/>
      <c r="O256" s="514"/>
      <c r="P256" s="514"/>
      <c r="Q256" s="514"/>
      <c r="R256" s="514"/>
      <c r="S256" s="465">
        <f t="shared" si="1"/>
        <v>255</v>
      </c>
      <c r="T256" s="514"/>
      <c r="U256" s="514"/>
      <c r="V256" s="514"/>
      <c r="W256" s="514"/>
      <c r="X256" s="514"/>
      <c r="Y256" s="514"/>
      <c r="Z256" s="514"/>
      <c r="AA256" s="466" t="e">
        <f t="shared" si="2"/>
        <v>#VALUE!</v>
      </c>
      <c r="AB256" s="514"/>
      <c r="AC256" s="514"/>
      <c r="AD256" s="514"/>
      <c r="AE256" s="514"/>
      <c r="AF256" s="514"/>
      <c r="AG256" s="514"/>
    </row>
    <row r="257" spans="1:33" ht="15.75" customHeight="1">
      <c r="A257" s="466" t="str">
        <f t="shared" ref="A257:A511" si="3">IFERROR(IF(J257&lt;&gt;"",MAX($A$1:A256)+1,""),"")</f>
        <v/>
      </c>
      <c r="B257" s="468" t="str">
        <f>IFERROR(IF(J257="","",_xludf.CONCAT($Y$2,_xludf.CONCAT(IF(LEN(ドッグキャリー!$K$2)=1,0,""),ドッグキャリー!$K$2,_xludf.CONCAT(IF(LEN(ドッグキャリー!$N$2)=1,0,""),ドッグキャリー!$N$2)))),"")</f>
        <v/>
      </c>
      <c r="C257" s="515"/>
      <c r="D257" s="515"/>
      <c r="E257" s="515"/>
      <c r="F257" s="514"/>
      <c r="G257" s="514"/>
      <c r="H257" s="514"/>
      <c r="I257" s="516" t="str">
        <f>IFERROR(IF(スキンタイト!N206=0,"",スキンタイト!E206),"")</f>
        <v/>
      </c>
      <c r="J257" s="514" t="str">
        <f>IFERROR(IF(スキンタイト!N206=0,"",スキンタイト!N206),"")</f>
        <v/>
      </c>
      <c r="K257" s="514"/>
      <c r="L257" s="514"/>
      <c r="M257" s="514"/>
      <c r="N257" s="514"/>
      <c r="O257" s="514"/>
      <c r="P257" s="514"/>
      <c r="Q257" s="514"/>
      <c r="R257" s="514"/>
      <c r="S257" s="465">
        <f t="shared" ref="S257:S511" si="4">+ROW()-ROW($B$1)</f>
        <v>256</v>
      </c>
      <c r="T257" s="514"/>
      <c r="U257" s="514"/>
      <c r="V257" s="514"/>
      <c r="W257" s="514"/>
      <c r="X257" s="514"/>
      <c r="Y257" s="514"/>
      <c r="Z257" s="514"/>
      <c r="AA257" s="466" t="e">
        <f t="shared" ref="AA257:AA511" si="5">IF(J257-J256=1,0,1)</f>
        <v>#VALUE!</v>
      </c>
      <c r="AB257" s="514"/>
      <c r="AC257" s="514"/>
      <c r="AD257" s="514"/>
      <c r="AE257" s="514"/>
      <c r="AF257" s="514"/>
      <c r="AG257" s="514"/>
    </row>
    <row r="258" spans="1:33" ht="15.75" customHeight="1">
      <c r="A258" s="466" t="str">
        <f t="shared" si="3"/>
        <v/>
      </c>
      <c r="B258" s="468" t="str">
        <f>IFERROR(IF(J258="","",_xludf.CONCAT($Y$2,_xludf.CONCAT(IF(LEN(ドッグキャリー!$K$2)=1,0,""),ドッグキャリー!$K$2,_xludf.CONCAT(IF(LEN(ドッグキャリー!$N$2)=1,0,""),ドッグキャリー!$N$2)))),"")</f>
        <v/>
      </c>
      <c r="C258" s="515"/>
      <c r="D258" s="515"/>
      <c r="E258" s="515"/>
      <c r="F258" s="514"/>
      <c r="G258" s="514"/>
      <c r="H258" s="514"/>
      <c r="I258" s="516" t="str">
        <f>IFERROR(IF(スキンタイト!N207=0,"",スキンタイト!E207),"")</f>
        <v/>
      </c>
      <c r="J258" s="514" t="str">
        <f>IFERROR(IF(スキンタイト!N207=0,"",スキンタイト!N207),"")</f>
        <v/>
      </c>
      <c r="K258" s="514"/>
      <c r="L258" s="514"/>
      <c r="M258" s="514"/>
      <c r="N258" s="514"/>
      <c r="O258" s="514"/>
      <c r="P258" s="514"/>
      <c r="Q258" s="514"/>
      <c r="R258" s="514"/>
      <c r="S258" s="465">
        <f t="shared" si="4"/>
        <v>257</v>
      </c>
      <c r="T258" s="514"/>
      <c r="U258" s="514"/>
      <c r="V258" s="514"/>
      <c r="W258" s="514"/>
      <c r="X258" s="514"/>
      <c r="Y258" s="514"/>
      <c r="Z258" s="514"/>
      <c r="AA258" s="466" t="e">
        <f t="shared" si="5"/>
        <v>#VALUE!</v>
      </c>
      <c r="AB258" s="514"/>
      <c r="AC258" s="514"/>
      <c r="AD258" s="514"/>
      <c r="AE258" s="514"/>
      <c r="AF258" s="514"/>
      <c r="AG258" s="514"/>
    </row>
    <row r="259" spans="1:33" ht="15.75" customHeight="1">
      <c r="A259" s="466" t="str">
        <f t="shared" si="3"/>
        <v/>
      </c>
      <c r="B259" s="468" t="str">
        <f>IFERROR(IF(J259="","",_xludf.CONCAT($Y$2,_xludf.CONCAT(IF(LEN(ドッグキャリー!$K$2)=1,0,""),ドッグキャリー!$K$2,_xludf.CONCAT(IF(LEN(ドッグキャリー!$N$2)=1,0,""),ドッグキャリー!$N$2)))),"")</f>
        <v/>
      </c>
      <c r="C259" s="515"/>
      <c r="D259" s="515"/>
      <c r="E259" s="515"/>
      <c r="F259" s="514"/>
      <c r="G259" s="514"/>
      <c r="H259" s="514"/>
      <c r="I259" s="516" t="str">
        <f>IFERROR(IF(スキンタイト!N208=0,"",スキンタイト!E208),"")</f>
        <v/>
      </c>
      <c r="J259" s="514" t="str">
        <f>IFERROR(IF(スキンタイト!N208=0,"",スキンタイト!N208),"")</f>
        <v/>
      </c>
      <c r="K259" s="514"/>
      <c r="L259" s="514"/>
      <c r="M259" s="514"/>
      <c r="N259" s="514"/>
      <c r="O259" s="514"/>
      <c r="P259" s="514"/>
      <c r="Q259" s="514"/>
      <c r="R259" s="514"/>
      <c r="S259" s="465">
        <f t="shared" si="4"/>
        <v>258</v>
      </c>
      <c r="T259" s="514"/>
      <c r="U259" s="514"/>
      <c r="V259" s="514"/>
      <c r="W259" s="514"/>
      <c r="X259" s="514"/>
      <c r="Y259" s="514"/>
      <c r="Z259" s="514"/>
      <c r="AA259" s="466" t="e">
        <f t="shared" si="5"/>
        <v>#VALUE!</v>
      </c>
      <c r="AB259" s="514"/>
      <c r="AC259" s="514"/>
      <c r="AD259" s="514"/>
      <c r="AE259" s="514"/>
      <c r="AF259" s="514"/>
      <c r="AG259" s="514"/>
    </row>
    <row r="260" spans="1:33" ht="15.75" customHeight="1">
      <c r="A260" s="466" t="str">
        <f t="shared" si="3"/>
        <v/>
      </c>
      <c r="B260" s="468" t="str">
        <f>IFERROR(IF(J260="","",_xludf.CONCAT($Y$2,_xludf.CONCAT(IF(LEN(ドッグキャリー!$K$2)=1,0,""),ドッグキャリー!$K$2,_xludf.CONCAT(IF(LEN(ドッグキャリー!$N$2)=1,0,""),ドッグキャリー!$N$2)))),"")</f>
        <v/>
      </c>
      <c r="C260" s="515"/>
      <c r="D260" s="515"/>
      <c r="E260" s="515"/>
      <c r="F260" s="514"/>
      <c r="G260" s="514"/>
      <c r="H260" s="514"/>
      <c r="I260" s="516" t="str">
        <f>IFERROR(IF(スキンタイト!N209=0,"",スキンタイト!E209),"")</f>
        <v/>
      </c>
      <c r="J260" s="514" t="str">
        <f>IFERROR(IF(スキンタイト!N209=0,"",スキンタイト!N209),"")</f>
        <v/>
      </c>
      <c r="K260" s="514"/>
      <c r="L260" s="514"/>
      <c r="M260" s="514"/>
      <c r="N260" s="514"/>
      <c r="O260" s="514"/>
      <c r="P260" s="514"/>
      <c r="Q260" s="514"/>
      <c r="R260" s="514"/>
      <c r="S260" s="465">
        <f t="shared" si="4"/>
        <v>259</v>
      </c>
      <c r="T260" s="514"/>
      <c r="U260" s="514"/>
      <c r="V260" s="514"/>
      <c r="W260" s="514"/>
      <c r="X260" s="514"/>
      <c r="Y260" s="514"/>
      <c r="Z260" s="514"/>
      <c r="AA260" s="466" t="e">
        <f t="shared" si="5"/>
        <v>#VALUE!</v>
      </c>
      <c r="AB260" s="514"/>
      <c r="AC260" s="514"/>
      <c r="AD260" s="514"/>
      <c r="AE260" s="514"/>
      <c r="AF260" s="514"/>
      <c r="AG260" s="514"/>
    </row>
    <row r="261" spans="1:33" ht="15.75" customHeight="1">
      <c r="A261" s="466" t="str">
        <f t="shared" si="3"/>
        <v/>
      </c>
      <c r="B261" s="468" t="str">
        <f>IFERROR(IF(J261="","",_xludf.CONCAT($Y$2,_xludf.CONCAT(IF(LEN(ドッグキャリー!$K$2)=1,0,""),ドッグキャリー!$K$2,_xludf.CONCAT(IF(LEN(ドッグキャリー!$N$2)=1,0,""),ドッグキャリー!$N$2)))),"")</f>
        <v/>
      </c>
      <c r="C261" s="515"/>
      <c r="D261" s="515"/>
      <c r="E261" s="515"/>
      <c r="F261" s="514"/>
      <c r="G261" s="514"/>
      <c r="H261" s="514"/>
      <c r="I261" s="516" t="str">
        <f>IFERROR(IF(スキンタイト!N210=0,"",スキンタイト!E210),"")</f>
        <v/>
      </c>
      <c r="J261" s="514" t="str">
        <f>IFERROR(IF(スキンタイト!N210=0,"",スキンタイト!N210),"")</f>
        <v/>
      </c>
      <c r="K261" s="514"/>
      <c r="L261" s="514"/>
      <c r="M261" s="514"/>
      <c r="N261" s="514"/>
      <c r="O261" s="514"/>
      <c r="P261" s="514"/>
      <c r="Q261" s="514"/>
      <c r="R261" s="514"/>
      <c r="S261" s="465">
        <f t="shared" si="4"/>
        <v>260</v>
      </c>
      <c r="T261" s="514"/>
      <c r="U261" s="514"/>
      <c r="V261" s="514"/>
      <c r="W261" s="514"/>
      <c r="X261" s="514"/>
      <c r="Y261" s="514"/>
      <c r="Z261" s="514"/>
      <c r="AA261" s="466" t="e">
        <f t="shared" si="5"/>
        <v>#VALUE!</v>
      </c>
      <c r="AB261" s="514"/>
      <c r="AC261" s="514"/>
      <c r="AD261" s="514"/>
      <c r="AE261" s="514"/>
      <c r="AF261" s="514"/>
      <c r="AG261" s="514"/>
    </row>
    <row r="262" spans="1:33" ht="15.75" customHeight="1">
      <c r="A262" s="466" t="str">
        <f t="shared" si="3"/>
        <v/>
      </c>
      <c r="B262" s="468" t="str">
        <f>IFERROR(IF(J262="","",_xludf.CONCAT($Y$2,_xludf.CONCAT(IF(LEN(ドッグキャリー!$K$2)=1,0,""),ドッグキャリー!$K$2,_xludf.CONCAT(IF(LEN(ドッグキャリー!$N$2)=1,0,""),ドッグキャリー!$N$2)))),"")</f>
        <v/>
      </c>
      <c r="C262" s="515"/>
      <c r="D262" s="515"/>
      <c r="E262" s="515"/>
      <c r="F262" s="514"/>
      <c r="G262" s="514"/>
      <c r="H262" s="514"/>
      <c r="I262" s="516" t="str">
        <f>IFERROR(IF(スキンタイト!N211=0,"",スキンタイト!E211),"")</f>
        <v/>
      </c>
      <c r="J262" s="514" t="str">
        <f>IFERROR(IF(スキンタイト!N211=0,"",スキンタイト!N211),"")</f>
        <v/>
      </c>
      <c r="K262" s="514"/>
      <c r="L262" s="514"/>
      <c r="M262" s="514"/>
      <c r="N262" s="514"/>
      <c r="O262" s="514"/>
      <c r="P262" s="514"/>
      <c r="Q262" s="514"/>
      <c r="R262" s="514"/>
      <c r="S262" s="465">
        <f t="shared" si="4"/>
        <v>261</v>
      </c>
      <c r="T262" s="514"/>
      <c r="U262" s="514"/>
      <c r="V262" s="514"/>
      <c r="W262" s="514"/>
      <c r="X262" s="514"/>
      <c r="Y262" s="514"/>
      <c r="Z262" s="514"/>
      <c r="AA262" s="466" t="e">
        <f t="shared" si="5"/>
        <v>#VALUE!</v>
      </c>
      <c r="AB262" s="514"/>
      <c r="AC262" s="514"/>
      <c r="AD262" s="514"/>
      <c r="AE262" s="514"/>
      <c r="AF262" s="514"/>
      <c r="AG262" s="514"/>
    </row>
    <row r="263" spans="1:33" ht="15.75" customHeight="1">
      <c r="A263" s="466" t="str">
        <f t="shared" si="3"/>
        <v/>
      </c>
      <c r="B263" s="468" t="str">
        <f>IFERROR(IF(J263="","",_xludf.CONCAT($Y$2,_xludf.CONCAT(IF(LEN(ドッグキャリー!$K$2)=1,0,""),ドッグキャリー!$K$2,_xludf.CONCAT(IF(LEN(ドッグキャリー!$N$2)=1,0,""),ドッグキャリー!$N$2)))),"")</f>
        <v/>
      </c>
      <c r="C263" s="515"/>
      <c r="D263" s="515"/>
      <c r="E263" s="515"/>
      <c r="F263" s="514"/>
      <c r="G263" s="514"/>
      <c r="H263" s="514"/>
      <c r="I263" s="516" t="str">
        <f>IFERROR(IF(スキンタイト!N212=0,"",スキンタイト!E212),"")</f>
        <v/>
      </c>
      <c r="J263" s="514" t="str">
        <f>IFERROR(IF(スキンタイト!N212=0,"",スキンタイト!N212),"")</f>
        <v/>
      </c>
      <c r="K263" s="514"/>
      <c r="L263" s="514"/>
      <c r="M263" s="514"/>
      <c r="N263" s="514"/>
      <c r="O263" s="514"/>
      <c r="P263" s="514"/>
      <c r="Q263" s="514"/>
      <c r="R263" s="514"/>
      <c r="S263" s="465">
        <f t="shared" si="4"/>
        <v>262</v>
      </c>
      <c r="T263" s="514"/>
      <c r="U263" s="514"/>
      <c r="V263" s="514"/>
      <c r="W263" s="514"/>
      <c r="X263" s="514"/>
      <c r="Y263" s="514"/>
      <c r="Z263" s="514"/>
      <c r="AA263" s="466" t="e">
        <f t="shared" si="5"/>
        <v>#VALUE!</v>
      </c>
      <c r="AB263" s="514"/>
      <c r="AC263" s="514"/>
      <c r="AD263" s="514"/>
      <c r="AE263" s="514"/>
      <c r="AF263" s="514"/>
      <c r="AG263" s="514"/>
    </row>
    <row r="264" spans="1:33" ht="15.75" customHeight="1">
      <c r="A264" s="466" t="str">
        <f t="shared" si="3"/>
        <v/>
      </c>
      <c r="B264" s="468" t="str">
        <f>IFERROR(IF(J264="","",_xludf.CONCAT($Y$2,_xludf.CONCAT(IF(LEN(ドッグキャリー!$K$2)=1,0,""),ドッグキャリー!$K$2,_xludf.CONCAT(IF(LEN(ドッグキャリー!$N$2)=1,0,""),ドッグキャリー!$N$2)))),"")</f>
        <v/>
      </c>
      <c r="C264" s="515"/>
      <c r="D264" s="515"/>
      <c r="E264" s="515"/>
      <c r="F264" s="514"/>
      <c r="G264" s="514"/>
      <c r="H264" s="514"/>
      <c r="I264" s="516" t="str">
        <f>IFERROR(IF(スキンタイト!N213=0,"",スキンタイト!E213),"")</f>
        <v/>
      </c>
      <c r="J264" s="514" t="str">
        <f>IFERROR(IF(スキンタイト!N213=0,"",スキンタイト!N213),"")</f>
        <v/>
      </c>
      <c r="K264" s="514"/>
      <c r="L264" s="514"/>
      <c r="M264" s="514"/>
      <c r="N264" s="514"/>
      <c r="O264" s="514"/>
      <c r="P264" s="514"/>
      <c r="Q264" s="514"/>
      <c r="R264" s="514"/>
      <c r="S264" s="465">
        <f t="shared" si="4"/>
        <v>263</v>
      </c>
      <c r="T264" s="514"/>
      <c r="U264" s="514"/>
      <c r="V264" s="514"/>
      <c r="W264" s="514"/>
      <c r="X264" s="514"/>
      <c r="Y264" s="514"/>
      <c r="Z264" s="514"/>
      <c r="AA264" s="466" t="e">
        <f t="shared" si="5"/>
        <v>#VALUE!</v>
      </c>
      <c r="AB264" s="514"/>
      <c r="AC264" s="514"/>
      <c r="AD264" s="514"/>
      <c r="AE264" s="514"/>
      <c r="AF264" s="514"/>
      <c r="AG264" s="514"/>
    </row>
    <row r="265" spans="1:33" ht="15.75" customHeight="1">
      <c r="A265" s="466" t="str">
        <f t="shared" si="3"/>
        <v/>
      </c>
      <c r="B265" s="468" t="str">
        <f>IFERROR(IF(J265="","",_xludf.CONCAT($Y$2,_xludf.CONCAT(IF(LEN(ドッグキャリー!$K$2)=1,0,""),ドッグキャリー!$K$2,_xludf.CONCAT(IF(LEN(ドッグキャリー!$N$2)=1,0,""),ドッグキャリー!$N$2)))),"")</f>
        <v/>
      </c>
      <c r="C265" s="515"/>
      <c r="D265" s="515"/>
      <c r="E265" s="515"/>
      <c r="F265" s="514"/>
      <c r="G265" s="514"/>
      <c r="H265" s="514"/>
      <c r="I265" s="516" t="str">
        <f>IFERROR(IF(スキンタイト!N214=0,"",スキンタイト!E214),"")</f>
        <v/>
      </c>
      <c r="J265" s="514" t="str">
        <f>IFERROR(IF(スキンタイト!N214=0,"",スキンタイト!N214),"")</f>
        <v/>
      </c>
      <c r="K265" s="514"/>
      <c r="L265" s="514"/>
      <c r="M265" s="514"/>
      <c r="N265" s="514"/>
      <c r="O265" s="514"/>
      <c r="P265" s="514"/>
      <c r="Q265" s="514"/>
      <c r="R265" s="514"/>
      <c r="S265" s="465">
        <f t="shared" si="4"/>
        <v>264</v>
      </c>
      <c r="T265" s="514"/>
      <c r="U265" s="514"/>
      <c r="V265" s="514"/>
      <c r="W265" s="514"/>
      <c r="X265" s="514"/>
      <c r="Y265" s="514"/>
      <c r="Z265" s="514"/>
      <c r="AA265" s="466" t="e">
        <f t="shared" si="5"/>
        <v>#VALUE!</v>
      </c>
      <c r="AB265" s="514"/>
      <c r="AC265" s="514"/>
      <c r="AD265" s="514"/>
      <c r="AE265" s="514"/>
      <c r="AF265" s="514"/>
      <c r="AG265" s="514"/>
    </row>
    <row r="266" spans="1:33" ht="15.75" customHeight="1">
      <c r="A266" s="466" t="str">
        <f t="shared" si="3"/>
        <v/>
      </c>
      <c r="B266" s="468" t="str">
        <f>IFERROR(IF(J266="","",_xludf.CONCAT($Y$2,_xludf.CONCAT(IF(LEN(ドッグキャリー!$K$2)=1,0,""),ドッグキャリー!$K$2,_xludf.CONCAT(IF(LEN(ドッグキャリー!$N$2)=1,0,""),ドッグキャリー!$N$2)))),"")</f>
        <v/>
      </c>
      <c r="C266" s="515"/>
      <c r="D266" s="515"/>
      <c r="E266" s="515"/>
      <c r="F266" s="514"/>
      <c r="G266" s="514"/>
      <c r="H266" s="514"/>
      <c r="I266" s="516" t="str">
        <f>IFERROR(IF(スキンタイト!N215=0,"",スキンタイト!E215),"")</f>
        <v/>
      </c>
      <c r="J266" s="514" t="str">
        <f>IFERROR(IF(スキンタイト!N215=0,"",スキンタイト!N215),"")</f>
        <v/>
      </c>
      <c r="K266" s="514"/>
      <c r="L266" s="514"/>
      <c r="M266" s="514"/>
      <c r="N266" s="514"/>
      <c r="O266" s="514"/>
      <c r="P266" s="514"/>
      <c r="Q266" s="514"/>
      <c r="R266" s="514"/>
      <c r="S266" s="465">
        <f t="shared" si="4"/>
        <v>265</v>
      </c>
      <c r="T266" s="514"/>
      <c r="U266" s="514"/>
      <c r="V266" s="514"/>
      <c r="W266" s="514"/>
      <c r="X266" s="514"/>
      <c r="Y266" s="514"/>
      <c r="Z266" s="514"/>
      <c r="AA266" s="466" t="e">
        <f t="shared" si="5"/>
        <v>#VALUE!</v>
      </c>
      <c r="AB266" s="514"/>
      <c r="AC266" s="514"/>
      <c r="AD266" s="514"/>
      <c r="AE266" s="514"/>
      <c r="AF266" s="514"/>
      <c r="AG266" s="514"/>
    </row>
    <row r="267" spans="1:33" ht="15.75" customHeight="1">
      <c r="A267" s="466" t="str">
        <f t="shared" si="3"/>
        <v/>
      </c>
      <c r="B267" s="468" t="str">
        <f>IFERROR(IF(J267="","",_xludf.CONCAT($Y$2,_xludf.CONCAT(IF(LEN(ドッグキャリー!$K$2)=1,0,""),ドッグキャリー!$K$2,_xludf.CONCAT(IF(LEN(ドッグキャリー!$N$2)=1,0,""),ドッグキャリー!$N$2)))),"")</f>
        <v/>
      </c>
      <c r="C267" s="515"/>
      <c r="D267" s="515"/>
      <c r="E267" s="515"/>
      <c r="F267" s="514"/>
      <c r="G267" s="514"/>
      <c r="H267" s="514"/>
      <c r="I267" s="516" t="str">
        <f>IFERROR(IF(スキンタイト!N216=0,"",スキンタイト!E216),"")</f>
        <v/>
      </c>
      <c r="J267" s="514" t="str">
        <f>IFERROR(IF(スキンタイト!N216=0,"",スキンタイト!N216),"")</f>
        <v/>
      </c>
      <c r="K267" s="514"/>
      <c r="L267" s="514"/>
      <c r="M267" s="514"/>
      <c r="N267" s="514"/>
      <c r="O267" s="514"/>
      <c r="P267" s="514"/>
      <c r="Q267" s="514"/>
      <c r="R267" s="514"/>
      <c r="S267" s="465">
        <f t="shared" si="4"/>
        <v>266</v>
      </c>
      <c r="T267" s="514"/>
      <c r="U267" s="514"/>
      <c r="V267" s="514"/>
      <c r="W267" s="514"/>
      <c r="X267" s="514"/>
      <c r="Y267" s="514"/>
      <c r="Z267" s="514"/>
      <c r="AA267" s="466" t="e">
        <f t="shared" si="5"/>
        <v>#VALUE!</v>
      </c>
      <c r="AB267" s="514"/>
      <c r="AC267" s="514"/>
      <c r="AD267" s="514"/>
      <c r="AE267" s="514"/>
      <c r="AF267" s="514"/>
      <c r="AG267" s="514"/>
    </row>
    <row r="268" spans="1:33" ht="15.75" customHeight="1">
      <c r="A268" s="466" t="str">
        <f t="shared" si="3"/>
        <v/>
      </c>
      <c r="B268" s="468" t="str">
        <f>IFERROR(IF(J268="","",_xludf.CONCAT($Y$2,_xludf.CONCAT(IF(LEN(ドッグキャリー!$K$2)=1,0,""),ドッグキャリー!$K$2,_xludf.CONCAT(IF(LEN(ドッグキャリー!$N$2)=1,0,""),ドッグキャリー!$N$2)))),"")</f>
        <v/>
      </c>
      <c r="C268" s="515"/>
      <c r="D268" s="515"/>
      <c r="E268" s="515"/>
      <c r="F268" s="514"/>
      <c r="G268" s="514"/>
      <c r="H268" s="514"/>
      <c r="I268" s="516" t="str">
        <f>IFERROR(IF(スキンタイト!N217=0,"",スキンタイト!E217),"")</f>
        <v/>
      </c>
      <c r="J268" s="514" t="str">
        <f>IFERROR(IF(スキンタイト!N217=0,"",スキンタイト!N217),"")</f>
        <v/>
      </c>
      <c r="K268" s="514"/>
      <c r="L268" s="514"/>
      <c r="M268" s="514"/>
      <c r="N268" s="514"/>
      <c r="O268" s="514"/>
      <c r="P268" s="514"/>
      <c r="Q268" s="514"/>
      <c r="R268" s="514"/>
      <c r="S268" s="465">
        <f t="shared" si="4"/>
        <v>267</v>
      </c>
      <c r="T268" s="514"/>
      <c r="U268" s="514"/>
      <c r="V268" s="514"/>
      <c r="W268" s="514"/>
      <c r="X268" s="514"/>
      <c r="Y268" s="514"/>
      <c r="Z268" s="514"/>
      <c r="AA268" s="466" t="e">
        <f t="shared" si="5"/>
        <v>#VALUE!</v>
      </c>
      <c r="AB268" s="514"/>
      <c r="AC268" s="514"/>
      <c r="AD268" s="514"/>
      <c r="AE268" s="514"/>
      <c r="AF268" s="514"/>
      <c r="AG268" s="514"/>
    </row>
    <row r="269" spans="1:33" ht="15.75" customHeight="1">
      <c r="A269" s="466" t="str">
        <f t="shared" si="3"/>
        <v/>
      </c>
      <c r="B269" s="468" t="str">
        <f>IFERROR(IF(J269="","",_xludf.CONCAT($Y$2,_xludf.CONCAT(IF(LEN(ドッグキャリー!$K$2)=1,0,""),ドッグキャリー!$K$2,_xludf.CONCAT(IF(LEN(ドッグキャリー!$N$2)=1,0,""),ドッグキャリー!$N$2)))),"")</f>
        <v/>
      </c>
      <c r="C269" s="515"/>
      <c r="D269" s="515"/>
      <c r="E269" s="515"/>
      <c r="F269" s="514"/>
      <c r="G269" s="514"/>
      <c r="H269" s="514"/>
      <c r="I269" s="516" t="str">
        <f>IFERROR(IF(スキンタイト!N218=0,"",スキンタイト!E218),"")</f>
        <v/>
      </c>
      <c r="J269" s="514" t="str">
        <f>IFERROR(IF(スキンタイト!N218=0,"",スキンタイト!N218),"")</f>
        <v/>
      </c>
      <c r="K269" s="514"/>
      <c r="L269" s="514"/>
      <c r="M269" s="514"/>
      <c r="N269" s="514"/>
      <c r="O269" s="514"/>
      <c r="P269" s="514"/>
      <c r="Q269" s="514"/>
      <c r="R269" s="514"/>
      <c r="S269" s="465">
        <f t="shared" si="4"/>
        <v>268</v>
      </c>
      <c r="T269" s="514"/>
      <c r="U269" s="514"/>
      <c r="V269" s="514"/>
      <c r="W269" s="514"/>
      <c r="X269" s="514"/>
      <c r="Y269" s="514"/>
      <c r="Z269" s="514"/>
      <c r="AA269" s="466" t="e">
        <f t="shared" si="5"/>
        <v>#VALUE!</v>
      </c>
      <c r="AB269" s="514"/>
      <c r="AC269" s="514"/>
      <c r="AD269" s="514"/>
      <c r="AE269" s="514"/>
      <c r="AF269" s="514"/>
      <c r="AG269" s="514"/>
    </row>
    <row r="270" spans="1:33" ht="15.75" customHeight="1">
      <c r="A270" s="466" t="str">
        <f t="shared" si="3"/>
        <v/>
      </c>
      <c r="B270" s="468" t="str">
        <f>IFERROR(IF(J270="","",_xludf.CONCAT($Y$2,_xludf.CONCAT(IF(LEN(ドッグキャリー!$K$2)=1,0,""),ドッグキャリー!$K$2,_xludf.CONCAT(IF(LEN(ドッグキャリー!$N$2)=1,0,""),ドッグキャリー!$N$2)))),"")</f>
        <v/>
      </c>
      <c r="C270" s="515"/>
      <c r="D270" s="515"/>
      <c r="E270" s="515"/>
      <c r="F270" s="514"/>
      <c r="G270" s="514"/>
      <c r="H270" s="514"/>
      <c r="I270" s="516" t="str">
        <f>IFERROR(IF(スキンタイト!N219=0,"",スキンタイト!E219),"")</f>
        <v/>
      </c>
      <c r="J270" s="514" t="str">
        <f>IFERROR(IF(スキンタイト!N219=0,"",スキンタイト!N219),"")</f>
        <v/>
      </c>
      <c r="K270" s="514"/>
      <c r="L270" s="514"/>
      <c r="M270" s="514"/>
      <c r="N270" s="514"/>
      <c r="O270" s="514"/>
      <c r="P270" s="514"/>
      <c r="Q270" s="514"/>
      <c r="R270" s="514"/>
      <c r="S270" s="465">
        <f t="shared" si="4"/>
        <v>269</v>
      </c>
      <c r="T270" s="514"/>
      <c r="U270" s="514"/>
      <c r="V270" s="514"/>
      <c r="W270" s="514"/>
      <c r="X270" s="514"/>
      <c r="Y270" s="514"/>
      <c r="Z270" s="514"/>
      <c r="AA270" s="466" t="e">
        <f t="shared" si="5"/>
        <v>#VALUE!</v>
      </c>
      <c r="AB270" s="514"/>
      <c r="AC270" s="514"/>
      <c r="AD270" s="514"/>
      <c r="AE270" s="514"/>
      <c r="AF270" s="514"/>
      <c r="AG270" s="514"/>
    </row>
    <row r="271" spans="1:33" ht="15.75" customHeight="1">
      <c r="A271" s="466" t="str">
        <f t="shared" si="3"/>
        <v/>
      </c>
      <c r="B271" s="468" t="str">
        <f>IFERROR(IF(J271="","",_xludf.CONCAT($Y$2,_xludf.CONCAT(IF(LEN(ドッグキャリー!$K$2)=1,0,""),ドッグキャリー!$K$2,_xludf.CONCAT(IF(LEN(ドッグキャリー!$N$2)=1,0,""),ドッグキャリー!$N$2)))),"")</f>
        <v/>
      </c>
      <c r="C271" s="515"/>
      <c r="D271" s="515"/>
      <c r="E271" s="515"/>
      <c r="F271" s="514"/>
      <c r="G271" s="514"/>
      <c r="H271" s="514"/>
      <c r="I271" s="516" t="str">
        <f>IFERROR(IF(スキンタイト!N220=0,"",スキンタイト!E220),"")</f>
        <v/>
      </c>
      <c r="J271" s="514" t="str">
        <f>IFERROR(IF(スキンタイト!N220=0,"",スキンタイト!N220),"")</f>
        <v/>
      </c>
      <c r="K271" s="514"/>
      <c r="L271" s="514"/>
      <c r="M271" s="514"/>
      <c r="N271" s="514"/>
      <c r="O271" s="514"/>
      <c r="P271" s="514"/>
      <c r="Q271" s="514"/>
      <c r="R271" s="514"/>
      <c r="S271" s="465">
        <f t="shared" si="4"/>
        <v>270</v>
      </c>
      <c r="T271" s="514"/>
      <c r="U271" s="514"/>
      <c r="V271" s="514"/>
      <c r="W271" s="514"/>
      <c r="X271" s="514"/>
      <c r="Y271" s="514"/>
      <c r="Z271" s="514"/>
      <c r="AA271" s="466" t="e">
        <f t="shared" si="5"/>
        <v>#VALUE!</v>
      </c>
      <c r="AB271" s="514"/>
      <c r="AC271" s="514"/>
      <c r="AD271" s="514"/>
      <c r="AE271" s="514"/>
      <c r="AF271" s="514"/>
      <c r="AG271" s="514"/>
    </row>
    <row r="272" spans="1:33" ht="15.75" customHeight="1">
      <c r="A272" s="466" t="str">
        <f t="shared" si="3"/>
        <v/>
      </c>
      <c r="B272" s="468" t="str">
        <f>IFERROR(IF(J272="","",_xludf.CONCAT($Y$2,_xludf.CONCAT(IF(LEN(ドッグキャリー!$K$2)=1,0,""),ドッグキャリー!$K$2,_xludf.CONCAT(IF(LEN(ドッグキャリー!$N$2)=1,0,""),ドッグキャリー!$N$2)))),"")</f>
        <v/>
      </c>
      <c r="C272" s="515"/>
      <c r="D272" s="515"/>
      <c r="E272" s="515"/>
      <c r="F272" s="514"/>
      <c r="G272" s="514"/>
      <c r="H272" s="514"/>
      <c r="I272" s="516" t="str">
        <f>IFERROR(IF(スキンタイト!N221=0,"",スキンタイト!E221),"")</f>
        <v/>
      </c>
      <c r="J272" s="514" t="str">
        <f>IFERROR(IF(スキンタイト!N221=0,"",スキンタイト!N221),"")</f>
        <v/>
      </c>
      <c r="K272" s="514"/>
      <c r="L272" s="514"/>
      <c r="M272" s="514"/>
      <c r="N272" s="514"/>
      <c r="O272" s="514"/>
      <c r="P272" s="514"/>
      <c r="Q272" s="514"/>
      <c r="R272" s="514"/>
      <c r="S272" s="465">
        <f t="shared" si="4"/>
        <v>271</v>
      </c>
      <c r="T272" s="514"/>
      <c r="U272" s="514"/>
      <c r="V272" s="514"/>
      <c r="W272" s="514"/>
      <c r="X272" s="514"/>
      <c r="Y272" s="514"/>
      <c r="Z272" s="514"/>
      <c r="AA272" s="466" t="e">
        <f t="shared" si="5"/>
        <v>#VALUE!</v>
      </c>
      <c r="AB272" s="514"/>
      <c r="AC272" s="514"/>
      <c r="AD272" s="514"/>
      <c r="AE272" s="514"/>
      <c r="AF272" s="514"/>
      <c r="AG272" s="514"/>
    </row>
    <row r="273" spans="1:33" ht="15.75" customHeight="1">
      <c r="A273" s="466" t="str">
        <f t="shared" si="3"/>
        <v/>
      </c>
      <c r="B273" s="468" t="str">
        <f>IFERROR(IF(J273="","",_xludf.CONCAT($Y$2,_xludf.CONCAT(IF(LEN(ドッグキャリー!$K$2)=1,0,""),ドッグキャリー!$K$2,_xludf.CONCAT(IF(LEN(ドッグキャリー!$N$2)=1,0,""),ドッグキャリー!$N$2)))),"")</f>
        <v/>
      </c>
      <c r="C273" s="515"/>
      <c r="D273" s="515"/>
      <c r="E273" s="515"/>
      <c r="F273" s="514"/>
      <c r="G273" s="514"/>
      <c r="H273" s="514"/>
      <c r="I273" s="516" t="str">
        <f>IFERROR(IF(スキンタイト!N222=0,"",スキンタイト!E222),"")</f>
        <v/>
      </c>
      <c r="J273" s="514" t="str">
        <f>IFERROR(IF(スキンタイト!N222=0,"",スキンタイト!N222),"")</f>
        <v/>
      </c>
      <c r="K273" s="514"/>
      <c r="L273" s="514"/>
      <c r="M273" s="514"/>
      <c r="N273" s="514"/>
      <c r="O273" s="514"/>
      <c r="P273" s="514"/>
      <c r="Q273" s="514"/>
      <c r="R273" s="514"/>
      <c r="S273" s="465">
        <f t="shared" si="4"/>
        <v>272</v>
      </c>
      <c r="T273" s="514"/>
      <c r="U273" s="514"/>
      <c r="V273" s="514"/>
      <c r="W273" s="514"/>
      <c r="X273" s="514"/>
      <c r="Y273" s="514"/>
      <c r="Z273" s="514"/>
      <c r="AA273" s="466" t="e">
        <f t="shared" si="5"/>
        <v>#VALUE!</v>
      </c>
      <c r="AB273" s="514"/>
      <c r="AC273" s="514"/>
      <c r="AD273" s="514"/>
      <c r="AE273" s="514"/>
      <c r="AF273" s="514"/>
      <c r="AG273" s="514"/>
    </row>
    <row r="274" spans="1:33" ht="15.75" customHeight="1">
      <c r="A274" s="466" t="str">
        <f t="shared" si="3"/>
        <v/>
      </c>
      <c r="B274" s="468" t="str">
        <f>IFERROR(IF(J274="","",_xludf.CONCAT($Y$2,_xludf.CONCAT(IF(LEN(ドッグキャリー!$K$2)=1,0,""),ドッグキャリー!$K$2,_xludf.CONCAT(IF(LEN(ドッグキャリー!$N$2)=1,0,""),ドッグキャリー!$N$2)))),"")</f>
        <v/>
      </c>
      <c r="C274" s="515"/>
      <c r="D274" s="515"/>
      <c r="E274" s="515"/>
      <c r="F274" s="514"/>
      <c r="G274" s="514"/>
      <c r="H274" s="514"/>
      <c r="I274" s="516" t="str">
        <f>IFERROR(IF(スキンタイト!N223=0,"",スキンタイト!E223),"")</f>
        <v/>
      </c>
      <c r="J274" s="514" t="str">
        <f>IFERROR(IF(スキンタイト!N223=0,"",スキンタイト!N223),"")</f>
        <v/>
      </c>
      <c r="K274" s="514"/>
      <c r="L274" s="514"/>
      <c r="M274" s="514"/>
      <c r="N274" s="514"/>
      <c r="O274" s="514"/>
      <c r="P274" s="514"/>
      <c r="Q274" s="514"/>
      <c r="R274" s="514"/>
      <c r="S274" s="465">
        <f t="shared" si="4"/>
        <v>273</v>
      </c>
      <c r="T274" s="514"/>
      <c r="U274" s="514"/>
      <c r="V274" s="514"/>
      <c r="W274" s="514"/>
      <c r="X274" s="514"/>
      <c r="Y274" s="514"/>
      <c r="Z274" s="514"/>
      <c r="AA274" s="466" t="e">
        <f t="shared" si="5"/>
        <v>#VALUE!</v>
      </c>
      <c r="AB274" s="514"/>
      <c r="AC274" s="514"/>
      <c r="AD274" s="514"/>
      <c r="AE274" s="514"/>
      <c r="AF274" s="514"/>
      <c r="AG274" s="514"/>
    </row>
    <row r="275" spans="1:33" ht="15.75" customHeight="1">
      <c r="A275" s="466" t="str">
        <f t="shared" si="3"/>
        <v/>
      </c>
      <c r="B275" s="468" t="str">
        <f>IFERROR(IF(J275="","",_xludf.CONCAT($Y$2,_xludf.CONCAT(IF(LEN(ドッグキャリー!$K$2)=1,0,""),ドッグキャリー!$K$2,_xludf.CONCAT(IF(LEN(ドッグキャリー!$N$2)=1,0,""),ドッグキャリー!$N$2)))),"")</f>
        <v/>
      </c>
      <c r="C275" s="515"/>
      <c r="D275" s="515"/>
      <c r="E275" s="515"/>
      <c r="F275" s="514"/>
      <c r="G275" s="514"/>
      <c r="H275" s="514"/>
      <c r="I275" s="516" t="str">
        <f>IFERROR(IF(スキンタイト!N224=0,"",スキンタイト!E224),"")</f>
        <v/>
      </c>
      <c r="J275" s="514" t="str">
        <f>IFERROR(IF(スキンタイト!N224=0,"",スキンタイト!N224),"")</f>
        <v/>
      </c>
      <c r="K275" s="514"/>
      <c r="L275" s="514"/>
      <c r="M275" s="514"/>
      <c r="N275" s="514"/>
      <c r="O275" s="514"/>
      <c r="P275" s="514"/>
      <c r="Q275" s="514"/>
      <c r="R275" s="514"/>
      <c r="S275" s="465">
        <f t="shared" si="4"/>
        <v>274</v>
      </c>
      <c r="T275" s="514"/>
      <c r="U275" s="514"/>
      <c r="V275" s="514"/>
      <c r="W275" s="514"/>
      <c r="X275" s="514"/>
      <c r="Y275" s="514"/>
      <c r="Z275" s="514"/>
      <c r="AA275" s="466" t="e">
        <f t="shared" si="5"/>
        <v>#VALUE!</v>
      </c>
      <c r="AB275" s="514"/>
      <c r="AC275" s="514"/>
      <c r="AD275" s="514"/>
      <c r="AE275" s="514"/>
      <c r="AF275" s="514"/>
      <c r="AG275" s="514"/>
    </row>
    <row r="276" spans="1:33" ht="15.75" customHeight="1">
      <c r="A276" s="466" t="str">
        <f t="shared" si="3"/>
        <v/>
      </c>
      <c r="B276" s="468" t="str">
        <f>IFERROR(IF(J276="","",_xludf.CONCAT($Y$2,_xludf.CONCAT(IF(LEN(ドッグキャリー!$K$2)=1,0,""),ドッグキャリー!$K$2,_xludf.CONCAT(IF(LEN(ドッグキャリー!$N$2)=1,0,""),ドッグキャリー!$N$2)))),"")</f>
        <v/>
      </c>
      <c r="C276" s="515"/>
      <c r="D276" s="515"/>
      <c r="E276" s="515"/>
      <c r="F276" s="514"/>
      <c r="G276" s="514"/>
      <c r="H276" s="514"/>
      <c r="I276" s="516" t="str">
        <f>IFERROR(IF(スキンタイト!N225=0,"",スキンタイト!E225),"")</f>
        <v/>
      </c>
      <c r="J276" s="514" t="str">
        <f>IFERROR(IF(スキンタイト!N225=0,"",スキンタイト!N225),"")</f>
        <v/>
      </c>
      <c r="K276" s="514"/>
      <c r="L276" s="514"/>
      <c r="M276" s="514"/>
      <c r="N276" s="514"/>
      <c r="O276" s="514"/>
      <c r="P276" s="514"/>
      <c r="Q276" s="514"/>
      <c r="R276" s="514"/>
      <c r="S276" s="465">
        <f t="shared" si="4"/>
        <v>275</v>
      </c>
      <c r="T276" s="514"/>
      <c r="U276" s="514"/>
      <c r="V276" s="514"/>
      <c r="W276" s="514"/>
      <c r="X276" s="514"/>
      <c r="Y276" s="514"/>
      <c r="Z276" s="514"/>
      <c r="AA276" s="466" t="e">
        <f t="shared" si="5"/>
        <v>#VALUE!</v>
      </c>
      <c r="AB276" s="514"/>
      <c r="AC276" s="514"/>
      <c r="AD276" s="514"/>
      <c r="AE276" s="514"/>
      <c r="AF276" s="514"/>
      <c r="AG276" s="514"/>
    </row>
    <row r="277" spans="1:33" ht="15.75" customHeight="1">
      <c r="A277" s="466" t="str">
        <f t="shared" si="3"/>
        <v/>
      </c>
      <c r="B277" s="468" t="str">
        <f>IFERROR(IF(J277="","",_xludf.CONCAT($Y$2,_xludf.CONCAT(IF(LEN(ドッグキャリー!$K$2)=1,0,""),ドッグキャリー!$K$2,_xludf.CONCAT(IF(LEN(ドッグキャリー!$N$2)=1,0,""),ドッグキャリー!$N$2)))),"")</f>
        <v/>
      </c>
      <c r="C277" s="515"/>
      <c r="D277" s="515"/>
      <c r="E277" s="515"/>
      <c r="F277" s="514"/>
      <c r="G277" s="514"/>
      <c r="H277" s="514"/>
      <c r="I277" s="516" t="str">
        <f>IFERROR(IF(スキンタイト!N226=0,"",スキンタイト!E226),"")</f>
        <v/>
      </c>
      <c r="J277" s="514" t="str">
        <f>IFERROR(IF(スキンタイト!N226=0,"",スキンタイト!N226),"")</f>
        <v/>
      </c>
      <c r="K277" s="514"/>
      <c r="L277" s="514"/>
      <c r="M277" s="514"/>
      <c r="N277" s="514"/>
      <c r="O277" s="514"/>
      <c r="P277" s="514"/>
      <c r="Q277" s="514"/>
      <c r="R277" s="514"/>
      <c r="S277" s="465">
        <f t="shared" si="4"/>
        <v>276</v>
      </c>
      <c r="T277" s="514"/>
      <c r="U277" s="514"/>
      <c r="V277" s="514"/>
      <c r="W277" s="514"/>
      <c r="X277" s="514"/>
      <c r="Y277" s="514"/>
      <c r="Z277" s="514"/>
      <c r="AA277" s="466" t="e">
        <f t="shared" si="5"/>
        <v>#VALUE!</v>
      </c>
      <c r="AB277" s="514"/>
      <c r="AC277" s="514"/>
      <c r="AD277" s="514"/>
      <c r="AE277" s="514"/>
      <c r="AF277" s="514"/>
      <c r="AG277" s="514"/>
    </row>
    <row r="278" spans="1:33" ht="15.75" customHeight="1">
      <c r="A278" s="466" t="str">
        <f t="shared" si="3"/>
        <v/>
      </c>
      <c r="B278" s="468" t="str">
        <f>IFERROR(IF(J278="","",_xludf.CONCAT($Y$2,_xludf.CONCAT(IF(LEN(ドッグキャリー!$K$2)=1,0,""),ドッグキャリー!$K$2,_xludf.CONCAT(IF(LEN(ドッグキャリー!$N$2)=1,0,""),ドッグキャリー!$N$2)))),"")</f>
        <v/>
      </c>
      <c r="C278" s="515"/>
      <c r="D278" s="515"/>
      <c r="E278" s="515"/>
      <c r="F278" s="514"/>
      <c r="G278" s="514"/>
      <c r="H278" s="514"/>
      <c r="I278" s="516" t="str">
        <f>IFERROR(IF(スキンタイト!N227=0,"",スキンタイト!E227),"")</f>
        <v/>
      </c>
      <c r="J278" s="514" t="str">
        <f>IFERROR(IF(スキンタイト!N227=0,"",スキンタイト!N227),"")</f>
        <v/>
      </c>
      <c r="K278" s="514"/>
      <c r="L278" s="514"/>
      <c r="M278" s="514"/>
      <c r="N278" s="514"/>
      <c r="O278" s="514"/>
      <c r="P278" s="514"/>
      <c r="Q278" s="514"/>
      <c r="R278" s="514"/>
      <c r="S278" s="465">
        <f t="shared" si="4"/>
        <v>277</v>
      </c>
      <c r="T278" s="514"/>
      <c r="U278" s="514"/>
      <c r="V278" s="514"/>
      <c r="W278" s="514"/>
      <c r="X278" s="514"/>
      <c r="Y278" s="514"/>
      <c r="Z278" s="514"/>
      <c r="AA278" s="466" t="e">
        <f t="shared" si="5"/>
        <v>#VALUE!</v>
      </c>
      <c r="AB278" s="514"/>
      <c r="AC278" s="514"/>
      <c r="AD278" s="514"/>
      <c r="AE278" s="514"/>
      <c r="AF278" s="514"/>
      <c r="AG278" s="514"/>
    </row>
    <row r="279" spans="1:33" ht="15.75" customHeight="1">
      <c r="A279" s="466" t="str">
        <f t="shared" si="3"/>
        <v/>
      </c>
      <c r="B279" s="468" t="str">
        <f>IFERROR(IF(J279="","",_xludf.CONCAT($Y$2,_xludf.CONCAT(IF(LEN(ドッグキャリー!$K$2)=1,0,""),ドッグキャリー!$K$2,_xludf.CONCAT(IF(LEN(ドッグキャリー!$N$2)=1,0,""),ドッグキャリー!$N$2)))),"")</f>
        <v/>
      </c>
      <c r="C279" s="515"/>
      <c r="D279" s="515"/>
      <c r="E279" s="515"/>
      <c r="F279" s="514"/>
      <c r="G279" s="514"/>
      <c r="H279" s="514"/>
      <c r="I279" s="516" t="str">
        <f>IFERROR(IF(スキンタイト!N228=0,"",スキンタイト!E228),"")</f>
        <v/>
      </c>
      <c r="J279" s="514" t="str">
        <f>IFERROR(IF(スキンタイト!N228=0,"",スキンタイト!N228),"")</f>
        <v/>
      </c>
      <c r="K279" s="514"/>
      <c r="L279" s="514"/>
      <c r="M279" s="514"/>
      <c r="N279" s="514"/>
      <c r="O279" s="514"/>
      <c r="P279" s="514"/>
      <c r="Q279" s="514"/>
      <c r="R279" s="514"/>
      <c r="S279" s="465">
        <f t="shared" si="4"/>
        <v>278</v>
      </c>
      <c r="T279" s="514"/>
      <c r="U279" s="514"/>
      <c r="V279" s="514"/>
      <c r="W279" s="514"/>
      <c r="X279" s="514"/>
      <c r="Y279" s="514"/>
      <c r="Z279" s="514"/>
      <c r="AA279" s="466" t="e">
        <f t="shared" si="5"/>
        <v>#VALUE!</v>
      </c>
      <c r="AB279" s="514"/>
      <c r="AC279" s="514"/>
      <c r="AD279" s="514"/>
      <c r="AE279" s="514"/>
      <c r="AF279" s="514"/>
      <c r="AG279" s="514"/>
    </row>
    <row r="280" spans="1:33" ht="15.75" customHeight="1">
      <c r="A280" s="466" t="str">
        <f t="shared" si="3"/>
        <v/>
      </c>
      <c r="B280" s="468" t="str">
        <f>IFERROR(IF(J280="","",_xludf.CONCAT($Y$2,_xludf.CONCAT(IF(LEN(ドッグキャリー!$K$2)=1,0,""),ドッグキャリー!$K$2,_xludf.CONCAT(IF(LEN(ドッグキャリー!$N$2)=1,0,""),ドッグキャリー!$N$2)))),"")</f>
        <v/>
      </c>
      <c r="C280" s="515"/>
      <c r="D280" s="515"/>
      <c r="E280" s="515"/>
      <c r="F280" s="514"/>
      <c r="G280" s="514"/>
      <c r="H280" s="514"/>
      <c r="I280" s="516" t="str">
        <f>IFERROR(IF(スキンタイト!N229=0,"",スキンタイト!E229),"")</f>
        <v/>
      </c>
      <c r="J280" s="514" t="str">
        <f>IFERROR(IF(スキンタイト!N229=0,"",スキンタイト!N229),"")</f>
        <v/>
      </c>
      <c r="K280" s="514"/>
      <c r="L280" s="514"/>
      <c r="M280" s="514"/>
      <c r="N280" s="514"/>
      <c r="O280" s="514"/>
      <c r="P280" s="514"/>
      <c r="Q280" s="514"/>
      <c r="R280" s="514"/>
      <c r="S280" s="465">
        <f t="shared" si="4"/>
        <v>279</v>
      </c>
      <c r="T280" s="514"/>
      <c r="U280" s="514"/>
      <c r="V280" s="514"/>
      <c r="W280" s="514"/>
      <c r="X280" s="514"/>
      <c r="Y280" s="514"/>
      <c r="Z280" s="514"/>
      <c r="AA280" s="466" t="e">
        <f t="shared" si="5"/>
        <v>#VALUE!</v>
      </c>
      <c r="AB280" s="514"/>
      <c r="AC280" s="514"/>
      <c r="AD280" s="514"/>
      <c r="AE280" s="514"/>
      <c r="AF280" s="514"/>
      <c r="AG280" s="514"/>
    </row>
    <row r="281" spans="1:33" ht="15.75" customHeight="1">
      <c r="A281" s="466" t="str">
        <f t="shared" si="3"/>
        <v/>
      </c>
      <c r="B281" s="468" t="str">
        <f>IFERROR(IF(J281="","",_xludf.CONCAT($Y$2,_xludf.CONCAT(IF(LEN(ドッグキャリー!$K$2)=1,0,""),ドッグキャリー!$K$2,_xludf.CONCAT(IF(LEN(ドッグキャリー!$N$2)=1,0,""),ドッグキャリー!$N$2)))),"")</f>
        <v/>
      </c>
      <c r="C281" s="515"/>
      <c r="D281" s="515"/>
      <c r="E281" s="515"/>
      <c r="F281" s="514"/>
      <c r="G281" s="514"/>
      <c r="H281" s="514"/>
      <c r="I281" s="516" t="str">
        <f>IFERROR(IF(スキンタイト!N230=0,"",スキンタイト!E230),"")</f>
        <v/>
      </c>
      <c r="J281" s="514" t="str">
        <f>IFERROR(IF(スキンタイト!N230=0,"",スキンタイト!N230),"")</f>
        <v/>
      </c>
      <c r="K281" s="514"/>
      <c r="L281" s="514"/>
      <c r="M281" s="514"/>
      <c r="N281" s="514"/>
      <c r="O281" s="514"/>
      <c r="P281" s="514"/>
      <c r="Q281" s="514"/>
      <c r="R281" s="514"/>
      <c r="S281" s="465">
        <f t="shared" si="4"/>
        <v>280</v>
      </c>
      <c r="T281" s="514"/>
      <c r="U281" s="514"/>
      <c r="V281" s="514"/>
      <c r="W281" s="514"/>
      <c r="X281" s="514"/>
      <c r="Y281" s="514"/>
      <c r="Z281" s="514"/>
      <c r="AA281" s="466" t="e">
        <f t="shared" si="5"/>
        <v>#VALUE!</v>
      </c>
      <c r="AB281" s="514"/>
      <c r="AC281" s="514"/>
      <c r="AD281" s="514"/>
      <c r="AE281" s="514"/>
      <c r="AF281" s="514"/>
      <c r="AG281" s="514"/>
    </row>
    <row r="282" spans="1:33" ht="15.75" customHeight="1">
      <c r="A282" s="466" t="str">
        <f t="shared" si="3"/>
        <v/>
      </c>
      <c r="B282" s="468" t="str">
        <f>IFERROR(IF(J282="","",_xludf.CONCAT($Y$2,_xludf.CONCAT(IF(LEN(ドッグキャリー!$K$2)=1,0,""),ドッグキャリー!$K$2,_xludf.CONCAT(IF(LEN(ドッグキャリー!$N$2)=1,0,""),ドッグキャリー!$N$2)))),"")</f>
        <v/>
      </c>
      <c r="C282" s="515"/>
      <c r="D282" s="515"/>
      <c r="E282" s="515"/>
      <c r="F282" s="514"/>
      <c r="G282" s="514"/>
      <c r="H282" s="514"/>
      <c r="I282" s="516" t="str">
        <f>IFERROR(IF(スキンタイト!N231=0,"",スキンタイト!E231),"")</f>
        <v/>
      </c>
      <c r="J282" s="514" t="str">
        <f>IFERROR(IF(スキンタイト!N231=0,"",スキンタイト!N231),"")</f>
        <v/>
      </c>
      <c r="K282" s="514"/>
      <c r="L282" s="514"/>
      <c r="M282" s="514"/>
      <c r="N282" s="514"/>
      <c r="O282" s="514"/>
      <c r="P282" s="514"/>
      <c r="Q282" s="514"/>
      <c r="R282" s="514"/>
      <c r="S282" s="465">
        <f t="shared" si="4"/>
        <v>281</v>
      </c>
      <c r="T282" s="514"/>
      <c r="U282" s="514"/>
      <c r="V282" s="514"/>
      <c r="W282" s="514"/>
      <c r="X282" s="514"/>
      <c r="Y282" s="514"/>
      <c r="Z282" s="514"/>
      <c r="AA282" s="466" t="e">
        <f t="shared" si="5"/>
        <v>#VALUE!</v>
      </c>
      <c r="AB282" s="514"/>
      <c r="AC282" s="514"/>
      <c r="AD282" s="514"/>
      <c r="AE282" s="514"/>
      <c r="AF282" s="514"/>
      <c r="AG282" s="514"/>
    </row>
    <row r="283" spans="1:33" ht="15.75" customHeight="1">
      <c r="A283" s="466" t="str">
        <f t="shared" si="3"/>
        <v/>
      </c>
      <c r="B283" s="468" t="str">
        <f>IFERROR(IF(J283="","",_xludf.CONCAT($Y$2,_xludf.CONCAT(IF(LEN(ドッグキャリー!$K$2)=1,0,""),ドッグキャリー!$K$2,_xludf.CONCAT(IF(LEN(ドッグキャリー!$N$2)=1,0,""),ドッグキャリー!$N$2)))),"")</f>
        <v/>
      </c>
      <c r="C283" s="515"/>
      <c r="D283" s="515"/>
      <c r="E283" s="515"/>
      <c r="F283" s="514"/>
      <c r="G283" s="514"/>
      <c r="H283" s="514"/>
      <c r="I283" s="516" t="str">
        <f>IFERROR(IF(スキンタイト!N232=0,"",スキンタイト!E232),"")</f>
        <v/>
      </c>
      <c r="J283" s="514" t="str">
        <f>IFERROR(IF(スキンタイト!N232=0,"",スキンタイト!N232),"")</f>
        <v/>
      </c>
      <c r="K283" s="517"/>
      <c r="L283" s="517"/>
      <c r="M283" s="517"/>
      <c r="N283" s="517"/>
      <c r="O283" s="517"/>
      <c r="P283" s="517"/>
      <c r="Q283" s="517"/>
      <c r="R283" s="517"/>
      <c r="S283" s="465">
        <f t="shared" si="4"/>
        <v>282</v>
      </c>
      <c r="T283" s="514"/>
      <c r="U283" s="514"/>
      <c r="V283" s="514"/>
      <c r="W283" s="514"/>
      <c r="X283" s="514"/>
      <c r="Y283" s="514"/>
      <c r="Z283" s="514"/>
      <c r="AA283" s="466" t="e">
        <f t="shared" si="5"/>
        <v>#VALUE!</v>
      </c>
      <c r="AB283" s="514"/>
      <c r="AC283" s="514"/>
      <c r="AD283" s="514"/>
      <c r="AE283" s="514"/>
      <c r="AF283" s="514"/>
      <c r="AG283" s="514"/>
    </row>
    <row r="284" spans="1:33" ht="15.75" customHeight="1">
      <c r="A284" s="466" t="str">
        <f t="shared" si="3"/>
        <v/>
      </c>
      <c r="B284" s="468" t="str">
        <f>IFERROR(IF(J284="","",_xludf.CONCAT($Y$2,_xludf.CONCAT(IF(LEN(ドッグキャリー!$K$2)=1,0,""),ドッグキャリー!$K$2,_xludf.CONCAT(IF(LEN(ドッグキャリー!$N$2)=1,0,""),ドッグキャリー!$N$2)))),"")</f>
        <v/>
      </c>
      <c r="C284" s="515"/>
      <c r="D284" s="515"/>
      <c r="E284" s="515"/>
      <c r="F284" s="514"/>
      <c r="G284" s="514"/>
      <c r="H284" s="514"/>
      <c r="I284" s="516" t="str">
        <f>IFERROR(IF(スキンタイト!N233=0,"",スキンタイト!E233),"")</f>
        <v/>
      </c>
      <c r="J284" s="514" t="str">
        <f>IFERROR(IF(スキンタイト!N233=0,"",スキンタイト!N233),"")</f>
        <v/>
      </c>
      <c r="K284" s="517"/>
      <c r="L284" s="517"/>
      <c r="M284" s="517"/>
      <c r="N284" s="517"/>
      <c r="O284" s="517"/>
      <c r="P284" s="517"/>
      <c r="Q284" s="517"/>
      <c r="R284" s="517"/>
      <c r="S284" s="465">
        <f t="shared" si="4"/>
        <v>283</v>
      </c>
      <c r="T284" s="514"/>
      <c r="U284" s="514"/>
      <c r="V284" s="514"/>
      <c r="W284" s="514"/>
      <c r="X284" s="514"/>
      <c r="Y284" s="514"/>
      <c r="Z284" s="514"/>
      <c r="AA284" s="466" t="e">
        <f t="shared" si="5"/>
        <v>#VALUE!</v>
      </c>
      <c r="AB284" s="514"/>
      <c r="AC284" s="514"/>
      <c r="AD284" s="514"/>
      <c r="AE284" s="514"/>
      <c r="AF284" s="514"/>
      <c r="AG284" s="514"/>
    </row>
    <row r="285" spans="1:33" ht="15.75" customHeight="1">
      <c r="A285" s="466" t="str">
        <f t="shared" si="3"/>
        <v/>
      </c>
      <c r="B285" s="468" t="str">
        <f>IFERROR(IF(J285="","",_xludf.CONCAT($Y$2,_xludf.CONCAT(IF(LEN(ドッグキャリー!$K$2)=1,0,""),ドッグキャリー!$K$2,_xludf.CONCAT(IF(LEN(ドッグキャリー!$N$2)=1,0,""),ドッグキャリー!$N$2)))),"")</f>
        <v/>
      </c>
      <c r="C285" s="515"/>
      <c r="D285" s="515"/>
      <c r="E285" s="515"/>
      <c r="F285" s="514"/>
      <c r="G285" s="514"/>
      <c r="H285" s="514"/>
      <c r="I285" s="516" t="str">
        <f>IFERROR(IF(スキンタイト!N234=0,"",スキンタイト!E234),"")</f>
        <v/>
      </c>
      <c r="J285" s="514" t="str">
        <f>IFERROR(IF(スキンタイト!N234=0,"",スキンタイト!N234),"")</f>
        <v/>
      </c>
      <c r="K285" s="517"/>
      <c r="L285" s="517"/>
      <c r="M285" s="517"/>
      <c r="N285" s="517"/>
      <c r="O285" s="517"/>
      <c r="P285" s="517"/>
      <c r="Q285" s="517"/>
      <c r="R285" s="517"/>
      <c r="S285" s="465">
        <f t="shared" si="4"/>
        <v>284</v>
      </c>
      <c r="T285" s="514"/>
      <c r="U285" s="514"/>
      <c r="V285" s="514"/>
      <c r="W285" s="514"/>
      <c r="X285" s="514"/>
      <c r="Y285" s="514"/>
      <c r="Z285" s="514"/>
      <c r="AA285" s="466" t="e">
        <f t="shared" si="5"/>
        <v>#VALUE!</v>
      </c>
      <c r="AB285" s="514"/>
      <c r="AC285" s="514"/>
      <c r="AD285" s="514"/>
      <c r="AE285" s="514"/>
      <c r="AF285" s="514"/>
      <c r="AG285" s="514"/>
    </row>
    <row r="286" spans="1:33" ht="15.75" customHeight="1">
      <c r="A286" s="466" t="str">
        <f t="shared" si="3"/>
        <v/>
      </c>
      <c r="B286" s="468" t="str">
        <f>IFERROR(IF(J286="","",_xludf.CONCAT($Y$2,_xludf.CONCAT(IF(LEN(ドッグキャリー!$K$2)=1,0,""),ドッグキャリー!$K$2,_xludf.CONCAT(IF(LEN(ドッグキャリー!$N$2)=1,0,""),ドッグキャリー!$N$2)))),"")</f>
        <v/>
      </c>
      <c r="C286" s="515"/>
      <c r="D286" s="515"/>
      <c r="E286" s="515"/>
      <c r="F286" s="514"/>
      <c r="G286" s="514"/>
      <c r="H286" s="514"/>
      <c r="I286" s="516" t="str">
        <f>IFERROR(IF(スキンタイト!N235=0,"",スキンタイト!E235),"")</f>
        <v/>
      </c>
      <c r="J286" s="514" t="str">
        <f>IFERROR(IF(スキンタイト!N235=0,"",スキンタイト!N235),"")</f>
        <v/>
      </c>
      <c r="K286" s="517"/>
      <c r="L286" s="517"/>
      <c r="M286" s="517"/>
      <c r="N286" s="517"/>
      <c r="O286" s="517"/>
      <c r="P286" s="517"/>
      <c r="Q286" s="517"/>
      <c r="R286" s="517"/>
      <c r="S286" s="465">
        <f t="shared" si="4"/>
        <v>285</v>
      </c>
      <c r="T286" s="514"/>
      <c r="U286" s="514"/>
      <c r="V286" s="514"/>
      <c r="W286" s="514"/>
      <c r="X286" s="514"/>
      <c r="Y286" s="514"/>
      <c r="Z286" s="514"/>
      <c r="AA286" s="466" t="e">
        <f t="shared" si="5"/>
        <v>#VALUE!</v>
      </c>
      <c r="AB286" s="514"/>
      <c r="AC286" s="514"/>
      <c r="AD286" s="514"/>
      <c r="AE286" s="514"/>
      <c r="AF286" s="514"/>
      <c r="AG286" s="514"/>
    </row>
    <row r="287" spans="1:33" ht="15.75" customHeight="1">
      <c r="A287" s="466" t="str">
        <f t="shared" si="3"/>
        <v/>
      </c>
      <c r="B287" s="468" t="str">
        <f>IFERROR(IF(J287="","",_xludf.CONCAT($Y$2,_xludf.CONCAT(IF(LEN(ドッグキャリー!$K$2)=1,0,""),ドッグキャリー!$K$2,_xludf.CONCAT(IF(LEN(ドッグキャリー!$N$2)=1,0,""),ドッグキャリー!$N$2)))),"")</f>
        <v/>
      </c>
      <c r="C287" s="515"/>
      <c r="D287" s="515"/>
      <c r="E287" s="515"/>
      <c r="F287" s="514"/>
      <c r="G287" s="514"/>
      <c r="H287" s="514"/>
      <c r="I287" s="516" t="str">
        <f>IFERROR(IF(スキンタイト!N236=0,"",スキンタイト!E236),"")</f>
        <v/>
      </c>
      <c r="J287" s="514" t="str">
        <f>IFERROR(IF(スキンタイト!N236=0,"",スキンタイト!N236),"")</f>
        <v/>
      </c>
      <c r="K287" s="517"/>
      <c r="L287" s="517"/>
      <c r="M287" s="517"/>
      <c r="N287" s="517"/>
      <c r="O287" s="517"/>
      <c r="P287" s="517"/>
      <c r="Q287" s="517"/>
      <c r="R287" s="517"/>
      <c r="S287" s="465">
        <f t="shared" si="4"/>
        <v>286</v>
      </c>
      <c r="T287" s="514"/>
      <c r="U287" s="514"/>
      <c r="V287" s="514"/>
      <c r="W287" s="514"/>
      <c r="X287" s="514"/>
      <c r="Y287" s="514"/>
      <c r="Z287" s="514"/>
      <c r="AA287" s="466" t="e">
        <f t="shared" si="5"/>
        <v>#VALUE!</v>
      </c>
      <c r="AB287" s="514"/>
      <c r="AC287" s="514"/>
      <c r="AD287" s="514"/>
      <c r="AE287" s="514"/>
      <c r="AF287" s="514"/>
      <c r="AG287" s="514"/>
    </row>
    <row r="288" spans="1:33" ht="15.75" customHeight="1">
      <c r="A288" s="466" t="str">
        <f t="shared" si="3"/>
        <v/>
      </c>
      <c r="B288" s="468" t="str">
        <f>IFERROR(IF(J288="","",_xludf.CONCAT($Y$2,_xludf.CONCAT(IF(LEN(ドッグキャリー!$K$2)=1,0,""),ドッグキャリー!$K$2,_xludf.CONCAT(IF(LEN(ドッグキャリー!$N$2)=1,0,""),ドッグキャリー!$N$2)))),"")</f>
        <v/>
      </c>
      <c r="C288" s="515"/>
      <c r="D288" s="515"/>
      <c r="E288" s="515"/>
      <c r="F288" s="514"/>
      <c r="G288" s="514"/>
      <c r="H288" s="514"/>
      <c r="I288" s="516" t="str">
        <f>IFERROR(IF(スキンタイト!N237=0,"",スキンタイト!E237),"")</f>
        <v/>
      </c>
      <c r="J288" s="514" t="str">
        <f>IFERROR(IF(スキンタイト!N237=0,"",スキンタイト!N237),"")</f>
        <v/>
      </c>
      <c r="K288" s="517"/>
      <c r="L288" s="517"/>
      <c r="M288" s="517"/>
      <c r="N288" s="517"/>
      <c r="O288" s="517"/>
      <c r="P288" s="517"/>
      <c r="Q288" s="517"/>
      <c r="R288" s="517"/>
      <c r="S288" s="465">
        <f t="shared" si="4"/>
        <v>287</v>
      </c>
      <c r="T288" s="514"/>
      <c r="U288" s="514"/>
      <c r="V288" s="514"/>
      <c r="W288" s="514"/>
      <c r="X288" s="514"/>
      <c r="Y288" s="514"/>
      <c r="Z288" s="514"/>
      <c r="AA288" s="466" t="e">
        <f t="shared" si="5"/>
        <v>#VALUE!</v>
      </c>
      <c r="AB288" s="514"/>
      <c r="AC288" s="514"/>
      <c r="AD288" s="514"/>
      <c r="AE288" s="514"/>
      <c r="AF288" s="514"/>
      <c r="AG288" s="514"/>
    </row>
    <row r="289" spans="1:33" ht="15.75" customHeight="1">
      <c r="A289" s="466" t="str">
        <f t="shared" si="3"/>
        <v/>
      </c>
      <c r="B289" s="468" t="str">
        <f>IFERROR(IF(J289="","",_xludf.CONCAT($Y$2,_xludf.CONCAT(IF(LEN(ドッグキャリー!$K$2)=1,0,""),ドッグキャリー!$K$2,_xludf.CONCAT(IF(LEN(ドッグキャリー!$N$2)=1,0,""),ドッグキャリー!$N$2)))),"")</f>
        <v/>
      </c>
      <c r="C289" s="515"/>
      <c r="D289" s="515"/>
      <c r="E289" s="515"/>
      <c r="F289" s="514"/>
      <c r="G289" s="514"/>
      <c r="H289" s="514"/>
      <c r="I289" s="516" t="str">
        <f>IFERROR(IF(スキンタイト!N238=0,"",スキンタイト!E238),"")</f>
        <v/>
      </c>
      <c r="J289" s="514" t="str">
        <f>IFERROR(IF(スキンタイト!N238=0,"",スキンタイト!N238),"")</f>
        <v/>
      </c>
      <c r="K289" s="517"/>
      <c r="L289" s="517"/>
      <c r="M289" s="517"/>
      <c r="N289" s="517"/>
      <c r="O289" s="517"/>
      <c r="P289" s="517"/>
      <c r="Q289" s="517"/>
      <c r="R289" s="517"/>
      <c r="S289" s="465">
        <f t="shared" si="4"/>
        <v>288</v>
      </c>
      <c r="T289" s="514"/>
      <c r="U289" s="514"/>
      <c r="V289" s="514"/>
      <c r="W289" s="514"/>
      <c r="X289" s="514"/>
      <c r="Y289" s="514"/>
      <c r="Z289" s="514"/>
      <c r="AA289" s="466" t="e">
        <f t="shared" si="5"/>
        <v>#VALUE!</v>
      </c>
      <c r="AB289" s="514"/>
      <c r="AC289" s="514"/>
      <c r="AD289" s="514"/>
      <c r="AE289" s="514"/>
      <c r="AF289" s="514"/>
      <c r="AG289" s="514"/>
    </row>
    <row r="290" spans="1:33" ht="15.75" customHeight="1">
      <c r="A290" s="466" t="str">
        <f t="shared" si="3"/>
        <v/>
      </c>
      <c r="B290" s="468" t="str">
        <f>IFERROR(IF(J290="","",_xludf.CONCAT($Y$2,_xludf.CONCAT(IF(LEN(ドッグキャリー!$K$2)=1,0,""),ドッグキャリー!$K$2,_xludf.CONCAT(IF(LEN(ドッグキャリー!$N$2)=1,0,""),ドッグキャリー!$N$2)))),"")</f>
        <v/>
      </c>
      <c r="C290" s="515"/>
      <c r="D290" s="515"/>
      <c r="E290" s="515"/>
      <c r="F290" s="514"/>
      <c r="G290" s="514"/>
      <c r="H290" s="514"/>
      <c r="I290" s="516" t="str">
        <f>IFERROR(IF(スキンタイト!N239=0,"",スキンタイト!E239),"")</f>
        <v/>
      </c>
      <c r="J290" s="514" t="str">
        <f>IFERROR(IF(スキンタイト!N239=0,"",スキンタイト!N239),"")</f>
        <v/>
      </c>
      <c r="K290" s="517"/>
      <c r="L290" s="517"/>
      <c r="M290" s="517"/>
      <c r="N290" s="517"/>
      <c r="O290" s="517"/>
      <c r="P290" s="517"/>
      <c r="Q290" s="517"/>
      <c r="R290" s="517"/>
      <c r="S290" s="465">
        <f t="shared" si="4"/>
        <v>289</v>
      </c>
      <c r="T290" s="514"/>
      <c r="U290" s="514"/>
      <c r="V290" s="514"/>
      <c r="W290" s="514"/>
      <c r="X290" s="514"/>
      <c r="Y290" s="514"/>
      <c r="Z290" s="514"/>
      <c r="AA290" s="466" t="e">
        <f t="shared" si="5"/>
        <v>#VALUE!</v>
      </c>
      <c r="AB290" s="514"/>
      <c r="AC290" s="514"/>
      <c r="AD290" s="514"/>
      <c r="AE290" s="514"/>
      <c r="AF290" s="514"/>
      <c r="AG290" s="514"/>
    </row>
    <row r="291" spans="1:33" ht="15.75" customHeight="1">
      <c r="A291" s="466" t="str">
        <f t="shared" si="3"/>
        <v/>
      </c>
      <c r="B291" s="468" t="str">
        <f>IFERROR(IF(J291="","",_xludf.CONCAT($Y$2,_xludf.CONCAT(IF(LEN(ドッグキャリー!$K$2)=1,0,""),ドッグキャリー!$K$2,_xludf.CONCAT(IF(LEN(ドッグキャリー!$N$2)=1,0,""),ドッグキャリー!$N$2)))),"")</f>
        <v/>
      </c>
      <c r="C291" s="515"/>
      <c r="D291" s="515"/>
      <c r="E291" s="515"/>
      <c r="F291" s="514"/>
      <c r="G291" s="514"/>
      <c r="H291" s="514"/>
      <c r="I291" s="516" t="str">
        <f>IFERROR(IF(スキンタイト!N240=0,"",スキンタイト!E240),"")</f>
        <v/>
      </c>
      <c r="J291" s="514" t="str">
        <f>IFERROR(IF(スキンタイト!N240=0,"",スキンタイト!N240),"")</f>
        <v/>
      </c>
      <c r="K291" s="517"/>
      <c r="L291" s="517"/>
      <c r="M291" s="517"/>
      <c r="N291" s="517"/>
      <c r="O291" s="517"/>
      <c r="P291" s="517"/>
      <c r="Q291" s="517"/>
      <c r="R291" s="517"/>
      <c r="S291" s="465">
        <f t="shared" si="4"/>
        <v>290</v>
      </c>
      <c r="T291" s="514"/>
      <c r="U291" s="514"/>
      <c r="V291" s="514"/>
      <c r="W291" s="514"/>
      <c r="X291" s="514"/>
      <c r="Y291" s="514"/>
      <c r="Z291" s="514"/>
      <c r="AA291" s="466" t="e">
        <f t="shared" si="5"/>
        <v>#VALUE!</v>
      </c>
      <c r="AB291" s="514"/>
      <c r="AC291" s="514"/>
      <c r="AD291" s="514"/>
      <c r="AE291" s="514"/>
      <c r="AF291" s="514"/>
      <c r="AG291" s="514"/>
    </row>
    <row r="292" spans="1:33" ht="15.75" customHeight="1">
      <c r="A292" s="466" t="str">
        <f t="shared" si="3"/>
        <v/>
      </c>
      <c r="B292" s="468" t="str">
        <f>IFERROR(IF(J292="","",_xludf.CONCAT($Y$2,_xludf.CONCAT(IF(LEN(ドッグキャリー!$K$2)=1,0,""),ドッグキャリー!$K$2,_xludf.CONCAT(IF(LEN(ドッグキャリー!$N$2)=1,0,""),ドッグキャリー!$N$2)))),"")</f>
        <v/>
      </c>
      <c r="C292" s="515"/>
      <c r="D292" s="515"/>
      <c r="E292" s="515"/>
      <c r="F292" s="514"/>
      <c r="G292" s="514"/>
      <c r="H292" s="514"/>
      <c r="I292" s="516" t="str">
        <f>IFERROR(IF(スキンタイト!N241=0,"",スキンタイト!E241),"")</f>
        <v/>
      </c>
      <c r="J292" s="514" t="str">
        <f>IFERROR(IF(スキンタイト!N241=0,"",スキンタイト!N241),"")</f>
        <v/>
      </c>
      <c r="K292" s="517"/>
      <c r="L292" s="517"/>
      <c r="M292" s="517"/>
      <c r="N292" s="517"/>
      <c r="O292" s="517"/>
      <c r="P292" s="517"/>
      <c r="Q292" s="517"/>
      <c r="R292" s="517"/>
      <c r="S292" s="465">
        <f t="shared" si="4"/>
        <v>291</v>
      </c>
      <c r="T292" s="514"/>
      <c r="U292" s="514"/>
      <c r="V292" s="514"/>
      <c r="W292" s="514"/>
      <c r="X292" s="514"/>
      <c r="Y292" s="514"/>
      <c r="Z292" s="514"/>
      <c r="AA292" s="466" t="e">
        <f t="shared" si="5"/>
        <v>#VALUE!</v>
      </c>
      <c r="AB292" s="514"/>
      <c r="AC292" s="514"/>
      <c r="AD292" s="514"/>
      <c r="AE292" s="514"/>
      <c r="AF292" s="514"/>
      <c r="AG292" s="514"/>
    </row>
    <row r="293" spans="1:33" ht="15.75" customHeight="1">
      <c r="A293" s="466" t="str">
        <f t="shared" si="3"/>
        <v/>
      </c>
      <c r="B293" s="468" t="str">
        <f>IFERROR(IF(J293="","",_xludf.CONCAT($Y$2,_xludf.CONCAT(IF(LEN(ドッグキャリー!$K$2)=1,0,""),ドッグキャリー!$K$2,_xludf.CONCAT(IF(LEN(ドッグキャリー!$N$2)=1,0,""),ドッグキャリー!$N$2)))),"")</f>
        <v/>
      </c>
      <c r="C293" s="515"/>
      <c r="D293" s="515"/>
      <c r="E293" s="515"/>
      <c r="F293" s="514"/>
      <c r="G293" s="514"/>
      <c r="H293" s="514"/>
      <c r="I293" s="516" t="str">
        <f>IFERROR(IF(スキンタイト!N242=0,"",スキンタイト!E242),"")</f>
        <v/>
      </c>
      <c r="J293" s="514" t="str">
        <f>IFERROR(IF(スキンタイト!N242=0,"",スキンタイト!N242),"")</f>
        <v/>
      </c>
      <c r="K293" s="517"/>
      <c r="L293" s="517"/>
      <c r="M293" s="517"/>
      <c r="N293" s="517"/>
      <c r="O293" s="517"/>
      <c r="P293" s="517"/>
      <c r="Q293" s="517"/>
      <c r="R293" s="517"/>
      <c r="S293" s="465">
        <f t="shared" si="4"/>
        <v>292</v>
      </c>
      <c r="T293" s="514"/>
      <c r="U293" s="514"/>
      <c r="V293" s="514"/>
      <c r="W293" s="514"/>
      <c r="X293" s="514"/>
      <c r="Y293" s="514"/>
      <c r="Z293" s="514"/>
      <c r="AA293" s="466" t="e">
        <f t="shared" si="5"/>
        <v>#VALUE!</v>
      </c>
      <c r="AB293" s="514"/>
      <c r="AC293" s="514"/>
      <c r="AD293" s="514"/>
      <c r="AE293" s="514"/>
      <c r="AF293" s="514"/>
      <c r="AG293" s="514"/>
    </row>
    <row r="294" spans="1:33" ht="15.75" customHeight="1">
      <c r="A294" s="466" t="str">
        <f t="shared" si="3"/>
        <v/>
      </c>
      <c r="B294" s="468" t="str">
        <f>IFERROR(IF(J294="","",_xludf.CONCAT($Y$2,_xludf.CONCAT(IF(LEN(ドッグキャリー!$K$2)=1,0,""),ドッグキャリー!$K$2,_xludf.CONCAT(IF(LEN(ドッグキャリー!$N$2)=1,0,""),ドッグキャリー!$N$2)))),"")</f>
        <v/>
      </c>
      <c r="C294" s="515"/>
      <c r="D294" s="515"/>
      <c r="E294" s="515"/>
      <c r="F294" s="514"/>
      <c r="G294" s="514"/>
      <c r="H294" s="514"/>
      <c r="I294" s="516" t="str">
        <f>IFERROR(IF(スキンタイト!N243=0,"",スキンタイト!E243),"")</f>
        <v/>
      </c>
      <c r="J294" s="514" t="str">
        <f>IFERROR(IF(スキンタイト!N243=0,"",スキンタイト!N243),"")</f>
        <v/>
      </c>
      <c r="K294" s="517"/>
      <c r="L294" s="517"/>
      <c r="M294" s="517"/>
      <c r="N294" s="517"/>
      <c r="O294" s="517"/>
      <c r="P294" s="517"/>
      <c r="Q294" s="517"/>
      <c r="R294" s="517"/>
      <c r="S294" s="465">
        <f t="shared" si="4"/>
        <v>293</v>
      </c>
      <c r="T294" s="514"/>
      <c r="U294" s="514"/>
      <c r="V294" s="514"/>
      <c r="W294" s="514"/>
      <c r="X294" s="514"/>
      <c r="Y294" s="514"/>
      <c r="Z294" s="514"/>
      <c r="AA294" s="466" t="e">
        <f t="shared" si="5"/>
        <v>#VALUE!</v>
      </c>
      <c r="AB294" s="514"/>
      <c r="AC294" s="514"/>
      <c r="AD294" s="514"/>
      <c r="AE294" s="514"/>
      <c r="AF294" s="514"/>
      <c r="AG294" s="514"/>
    </row>
    <row r="295" spans="1:33" ht="15.75" customHeight="1">
      <c r="A295" s="466" t="str">
        <f t="shared" si="3"/>
        <v/>
      </c>
      <c r="B295" s="468" t="str">
        <f>IFERROR(IF(J295="","",_xludf.CONCAT($Y$2,_xludf.CONCAT(IF(LEN(ドッグキャリー!$K$2)=1,0,""),ドッグキャリー!$K$2,_xludf.CONCAT(IF(LEN(ドッグキャリー!$N$2)=1,0,""),ドッグキャリー!$N$2)))),"")</f>
        <v/>
      </c>
      <c r="C295" s="515"/>
      <c r="D295" s="515"/>
      <c r="E295" s="515"/>
      <c r="F295" s="514"/>
      <c r="G295" s="514"/>
      <c r="H295" s="514"/>
      <c r="I295" s="516" t="str">
        <f>IFERROR(IF(スキンタイト!N244=0,"",スキンタイト!E244),"")</f>
        <v/>
      </c>
      <c r="J295" s="514" t="str">
        <f>IFERROR(IF(スキンタイト!N244=0,"",スキンタイト!N244),"")</f>
        <v/>
      </c>
      <c r="K295" s="517"/>
      <c r="L295" s="517"/>
      <c r="M295" s="517"/>
      <c r="N295" s="517"/>
      <c r="O295" s="517"/>
      <c r="P295" s="517"/>
      <c r="Q295" s="517"/>
      <c r="R295" s="517"/>
      <c r="S295" s="465">
        <f t="shared" si="4"/>
        <v>294</v>
      </c>
      <c r="T295" s="514"/>
      <c r="U295" s="514"/>
      <c r="V295" s="514"/>
      <c r="W295" s="514"/>
      <c r="X295" s="514"/>
      <c r="Y295" s="514"/>
      <c r="Z295" s="514"/>
      <c r="AA295" s="466" t="e">
        <f t="shared" si="5"/>
        <v>#VALUE!</v>
      </c>
      <c r="AB295" s="514"/>
      <c r="AC295" s="514"/>
      <c r="AD295" s="514"/>
      <c r="AE295" s="514"/>
      <c r="AF295" s="514"/>
      <c r="AG295" s="514"/>
    </row>
    <row r="296" spans="1:33" ht="15.75" customHeight="1">
      <c r="A296" s="466" t="str">
        <f t="shared" si="3"/>
        <v/>
      </c>
      <c r="B296" s="468" t="str">
        <f>IFERROR(IF(J296="","",_xludf.CONCAT($Y$2,_xludf.CONCAT(IF(LEN(ドッグキャリー!$K$2)=1,0,""),ドッグキャリー!$K$2,_xludf.CONCAT(IF(LEN(ドッグキャリー!$N$2)=1,0,""),ドッグキャリー!$N$2)))),"")</f>
        <v/>
      </c>
      <c r="C296" s="515"/>
      <c r="D296" s="515"/>
      <c r="E296" s="515"/>
      <c r="F296" s="514"/>
      <c r="G296" s="514"/>
      <c r="H296" s="514"/>
      <c r="I296" s="516" t="str">
        <f>IFERROR(IF(スキンタイト!N245=0,"",スキンタイト!E245),"")</f>
        <v/>
      </c>
      <c r="J296" s="514" t="str">
        <f>IFERROR(IF(スキンタイト!N245=0,"",スキンタイト!N245),"")</f>
        <v/>
      </c>
      <c r="K296" s="517"/>
      <c r="L296" s="517"/>
      <c r="M296" s="517"/>
      <c r="N296" s="517"/>
      <c r="O296" s="517"/>
      <c r="P296" s="517"/>
      <c r="Q296" s="517"/>
      <c r="R296" s="517"/>
      <c r="S296" s="465">
        <f t="shared" si="4"/>
        <v>295</v>
      </c>
      <c r="T296" s="514"/>
      <c r="U296" s="514"/>
      <c r="V296" s="514"/>
      <c r="W296" s="514"/>
      <c r="X296" s="514"/>
      <c r="Y296" s="514"/>
      <c r="Z296" s="514"/>
      <c r="AA296" s="466" t="e">
        <f t="shared" si="5"/>
        <v>#VALUE!</v>
      </c>
      <c r="AB296" s="514"/>
      <c r="AC296" s="514"/>
      <c r="AD296" s="514"/>
      <c r="AE296" s="514"/>
      <c r="AF296" s="514"/>
      <c r="AG296" s="514"/>
    </row>
    <row r="297" spans="1:33" ht="15.75" customHeight="1">
      <c r="A297" s="466" t="str">
        <f t="shared" si="3"/>
        <v/>
      </c>
      <c r="B297" s="468" t="str">
        <f>IFERROR(IF(J297="","",_xludf.CONCAT($Y$2,_xludf.CONCAT(IF(LEN(ドッグキャリー!$K$2)=1,0,""),ドッグキャリー!$K$2,_xludf.CONCAT(IF(LEN(ドッグキャリー!$N$2)=1,0,""),ドッグキャリー!$N$2)))),"")</f>
        <v/>
      </c>
      <c r="C297" s="515"/>
      <c r="D297" s="515"/>
      <c r="E297" s="515"/>
      <c r="F297" s="514"/>
      <c r="G297" s="514"/>
      <c r="H297" s="514"/>
      <c r="I297" s="516" t="str">
        <f>IFERROR(IF(スキンタイト!N246=0,"",スキンタイト!E246),"")</f>
        <v/>
      </c>
      <c r="J297" s="514" t="str">
        <f>IFERROR(IF(スキンタイト!N246=0,"",スキンタイト!N246),"")</f>
        <v/>
      </c>
      <c r="K297" s="517"/>
      <c r="L297" s="517"/>
      <c r="M297" s="517"/>
      <c r="N297" s="517"/>
      <c r="O297" s="517"/>
      <c r="P297" s="517"/>
      <c r="Q297" s="517"/>
      <c r="R297" s="517"/>
      <c r="S297" s="465">
        <f t="shared" si="4"/>
        <v>296</v>
      </c>
      <c r="T297" s="514"/>
      <c r="U297" s="514"/>
      <c r="V297" s="514"/>
      <c r="W297" s="514"/>
      <c r="X297" s="514"/>
      <c r="Y297" s="514"/>
      <c r="Z297" s="514"/>
      <c r="AA297" s="466" t="e">
        <f t="shared" si="5"/>
        <v>#VALUE!</v>
      </c>
      <c r="AB297" s="514"/>
      <c r="AC297" s="514"/>
      <c r="AD297" s="514"/>
      <c r="AE297" s="514"/>
      <c r="AF297" s="514"/>
      <c r="AG297" s="514"/>
    </row>
    <row r="298" spans="1:33" ht="15.75" customHeight="1">
      <c r="A298" s="466" t="str">
        <f t="shared" si="3"/>
        <v/>
      </c>
      <c r="B298" s="468" t="str">
        <f>IFERROR(IF(J298="","",_xludf.CONCAT($Y$2,_xludf.CONCAT(IF(LEN(ドッグキャリー!$K$2)=1,0,""),ドッグキャリー!$K$2,_xludf.CONCAT(IF(LEN(ドッグキャリー!$N$2)=1,0,""),ドッグキャリー!$N$2)))),"")</f>
        <v/>
      </c>
      <c r="C298" s="515"/>
      <c r="D298" s="515"/>
      <c r="E298" s="515"/>
      <c r="F298" s="514"/>
      <c r="G298" s="514"/>
      <c r="H298" s="514"/>
      <c r="I298" s="516" t="str">
        <f>IFERROR(IF(スキンタイト!N247=0,"",スキンタイト!E247),"")</f>
        <v/>
      </c>
      <c r="J298" s="514" t="str">
        <f>IFERROR(IF(スキンタイト!N247=0,"",スキンタイト!N247),"")</f>
        <v/>
      </c>
      <c r="K298" s="517"/>
      <c r="L298" s="517"/>
      <c r="M298" s="517"/>
      <c r="N298" s="517"/>
      <c r="O298" s="517"/>
      <c r="P298" s="517"/>
      <c r="Q298" s="517"/>
      <c r="R298" s="517"/>
      <c r="S298" s="465">
        <f t="shared" si="4"/>
        <v>297</v>
      </c>
      <c r="T298" s="514"/>
      <c r="U298" s="514"/>
      <c r="V298" s="514"/>
      <c r="W298" s="514"/>
      <c r="X298" s="514"/>
      <c r="Y298" s="514"/>
      <c r="Z298" s="514"/>
      <c r="AA298" s="466" t="e">
        <f t="shared" si="5"/>
        <v>#VALUE!</v>
      </c>
      <c r="AB298" s="514"/>
      <c r="AC298" s="514"/>
      <c r="AD298" s="514"/>
      <c r="AE298" s="514"/>
      <c r="AF298" s="514"/>
      <c r="AG298" s="514"/>
    </row>
    <row r="299" spans="1:33" ht="15.75" customHeight="1">
      <c r="A299" s="466" t="str">
        <f t="shared" si="3"/>
        <v/>
      </c>
      <c r="B299" s="468" t="str">
        <f>IFERROR(IF(J299="","",_xludf.CONCAT($Y$2,_xludf.CONCAT(IF(LEN(ドッグキャリー!$K$2)=1,0,""),ドッグキャリー!$K$2,_xludf.CONCAT(IF(LEN(ドッグキャリー!$N$2)=1,0,""),ドッグキャリー!$N$2)))),"")</f>
        <v/>
      </c>
      <c r="C299" s="515"/>
      <c r="D299" s="515"/>
      <c r="E299" s="515"/>
      <c r="F299" s="514"/>
      <c r="G299" s="514"/>
      <c r="H299" s="514"/>
      <c r="I299" s="516" t="str">
        <f>IFERROR(IF(スキンタイト!N248=0,"",スキンタイト!E248),"")</f>
        <v/>
      </c>
      <c r="J299" s="514" t="str">
        <f>IFERROR(IF(スキンタイト!N248=0,"",スキンタイト!N248),"")</f>
        <v/>
      </c>
      <c r="K299" s="517"/>
      <c r="L299" s="517"/>
      <c r="M299" s="517"/>
      <c r="N299" s="517"/>
      <c r="O299" s="517"/>
      <c r="P299" s="517"/>
      <c r="Q299" s="517"/>
      <c r="R299" s="517"/>
      <c r="S299" s="465">
        <f t="shared" si="4"/>
        <v>298</v>
      </c>
      <c r="T299" s="514"/>
      <c r="U299" s="514"/>
      <c r="V299" s="514"/>
      <c r="W299" s="514"/>
      <c r="X299" s="514"/>
      <c r="Y299" s="514"/>
      <c r="Z299" s="514"/>
      <c r="AA299" s="466" t="e">
        <f t="shared" si="5"/>
        <v>#VALUE!</v>
      </c>
      <c r="AB299" s="514"/>
      <c r="AC299" s="514"/>
      <c r="AD299" s="514"/>
      <c r="AE299" s="514"/>
      <c r="AF299" s="514"/>
      <c r="AG299" s="514"/>
    </row>
    <row r="300" spans="1:33" ht="15.75" customHeight="1">
      <c r="A300" s="466" t="str">
        <f t="shared" si="3"/>
        <v/>
      </c>
      <c r="B300" s="468" t="str">
        <f>IFERROR(IF(J300="","",_xludf.CONCAT($Y$2,_xludf.CONCAT(IF(LEN(ドッグキャリー!$K$2)=1,0,""),ドッグキャリー!$K$2,_xludf.CONCAT(IF(LEN(ドッグキャリー!$N$2)=1,0,""),ドッグキャリー!$N$2)))),"")</f>
        <v/>
      </c>
      <c r="C300" s="515"/>
      <c r="D300" s="515"/>
      <c r="E300" s="515"/>
      <c r="F300" s="514"/>
      <c r="G300" s="514"/>
      <c r="H300" s="514"/>
      <c r="I300" s="516" t="str">
        <f>IFERROR(IF(スキンタイト!N249=0,"",スキンタイト!E249),"")</f>
        <v/>
      </c>
      <c r="J300" s="514" t="str">
        <f>IFERROR(IF(スキンタイト!N249=0,"",スキンタイト!N249),"")</f>
        <v/>
      </c>
      <c r="K300" s="517"/>
      <c r="L300" s="517"/>
      <c r="M300" s="517"/>
      <c r="N300" s="517"/>
      <c r="O300" s="517"/>
      <c r="P300" s="517"/>
      <c r="Q300" s="517"/>
      <c r="R300" s="517"/>
      <c r="S300" s="465">
        <f t="shared" si="4"/>
        <v>299</v>
      </c>
      <c r="T300" s="514"/>
      <c r="U300" s="514"/>
      <c r="V300" s="514"/>
      <c r="W300" s="514"/>
      <c r="X300" s="514"/>
      <c r="Y300" s="514"/>
      <c r="Z300" s="514"/>
      <c r="AA300" s="466" t="e">
        <f t="shared" si="5"/>
        <v>#VALUE!</v>
      </c>
      <c r="AB300" s="514"/>
      <c r="AC300" s="514"/>
      <c r="AD300" s="514"/>
      <c r="AE300" s="514"/>
      <c r="AF300" s="514"/>
      <c r="AG300" s="514"/>
    </row>
    <row r="301" spans="1:33" ht="15.75" customHeight="1">
      <c r="A301" s="466" t="str">
        <f t="shared" si="3"/>
        <v/>
      </c>
      <c r="B301" s="468" t="str">
        <f>IFERROR(IF(J301="","",_xludf.CONCAT($Y$2,_xludf.CONCAT(IF(LEN(ドッグキャリー!$K$2)=1,0,""),ドッグキャリー!$K$2,_xludf.CONCAT(IF(LEN(ドッグキャリー!$N$2)=1,0,""),ドッグキャリー!$N$2)))),"")</f>
        <v/>
      </c>
      <c r="C301" s="515"/>
      <c r="D301" s="515"/>
      <c r="E301" s="515"/>
      <c r="F301" s="514"/>
      <c r="G301" s="514"/>
      <c r="H301" s="514"/>
      <c r="I301" s="516" t="str">
        <f>IFERROR(IF(スキンタイト!N250=0,"",スキンタイト!E250),"")</f>
        <v/>
      </c>
      <c r="J301" s="514" t="str">
        <f>IFERROR(IF(スキンタイト!N250=0,"",スキンタイト!N250),"")</f>
        <v/>
      </c>
      <c r="K301" s="517"/>
      <c r="L301" s="517"/>
      <c r="M301" s="517"/>
      <c r="N301" s="517"/>
      <c r="O301" s="517"/>
      <c r="P301" s="517"/>
      <c r="Q301" s="517"/>
      <c r="R301" s="517"/>
      <c r="S301" s="465">
        <f t="shared" si="4"/>
        <v>300</v>
      </c>
      <c r="T301" s="514"/>
      <c r="U301" s="514"/>
      <c r="V301" s="514"/>
      <c r="W301" s="514"/>
      <c r="X301" s="514"/>
      <c r="Y301" s="514"/>
      <c r="Z301" s="514"/>
      <c r="AA301" s="466" t="e">
        <f t="shared" si="5"/>
        <v>#VALUE!</v>
      </c>
      <c r="AB301" s="514"/>
      <c r="AC301" s="514"/>
      <c r="AD301" s="514"/>
      <c r="AE301" s="514"/>
      <c r="AF301" s="514"/>
      <c r="AG301" s="514"/>
    </row>
    <row r="302" spans="1:33" ht="15.75" customHeight="1">
      <c r="A302" s="466" t="str">
        <f t="shared" si="3"/>
        <v/>
      </c>
      <c r="B302" s="468" t="str">
        <f>IFERROR(IF(J302="","",_xludf.CONCAT($Y$2,_xludf.CONCAT(IF(LEN(ドッグキャリー!$K$2)=1,0,""),ドッグキャリー!$K$2,_xludf.CONCAT(IF(LEN(ドッグキャリー!$N$2)=1,0,""),ドッグキャリー!$N$2)))),"")</f>
        <v/>
      </c>
      <c r="C302" s="515"/>
      <c r="D302" s="515"/>
      <c r="E302" s="515"/>
      <c r="F302" s="514"/>
      <c r="G302" s="514"/>
      <c r="H302" s="514"/>
      <c r="I302" s="516" t="str">
        <f>IFERROR(IF(スキンタイト!N251=0,"",スキンタイト!E251),"")</f>
        <v/>
      </c>
      <c r="J302" s="514" t="str">
        <f>IFERROR(IF(スキンタイト!N251=0,"",スキンタイト!N251),"")</f>
        <v/>
      </c>
      <c r="K302" s="517"/>
      <c r="L302" s="517"/>
      <c r="M302" s="517"/>
      <c r="N302" s="517"/>
      <c r="O302" s="517"/>
      <c r="P302" s="517"/>
      <c r="Q302" s="517"/>
      <c r="R302" s="517"/>
      <c r="S302" s="465">
        <f t="shared" si="4"/>
        <v>301</v>
      </c>
      <c r="T302" s="514"/>
      <c r="U302" s="514"/>
      <c r="V302" s="514"/>
      <c r="W302" s="514"/>
      <c r="X302" s="514"/>
      <c r="Y302" s="514"/>
      <c r="Z302" s="514"/>
      <c r="AA302" s="466" t="e">
        <f t="shared" si="5"/>
        <v>#VALUE!</v>
      </c>
      <c r="AB302" s="514"/>
      <c r="AC302" s="514"/>
      <c r="AD302" s="514"/>
      <c r="AE302" s="514"/>
      <c r="AF302" s="514"/>
      <c r="AG302" s="514"/>
    </row>
    <row r="303" spans="1:33" ht="15.75" customHeight="1">
      <c r="A303" s="466" t="str">
        <f t="shared" si="3"/>
        <v/>
      </c>
      <c r="B303" s="468" t="str">
        <f>IFERROR(IF(J303="","",_xludf.CONCAT($Y$2,_xludf.CONCAT(IF(LEN(ドッグキャリー!$K$2)=1,0,""),ドッグキャリー!$K$2,_xludf.CONCAT(IF(LEN(ドッグキャリー!$N$2)=1,0,""),ドッグキャリー!$N$2)))),"")</f>
        <v/>
      </c>
      <c r="C303" s="515"/>
      <c r="D303" s="515"/>
      <c r="E303" s="515"/>
      <c r="F303" s="514"/>
      <c r="G303" s="514"/>
      <c r="H303" s="514"/>
      <c r="I303" s="516" t="str">
        <f>IFERROR(IF(スキンタイト!N252=0,"",スキンタイト!E252),"")</f>
        <v/>
      </c>
      <c r="J303" s="514" t="str">
        <f>IFERROR(IF(スキンタイト!N252=0,"",スキンタイト!N252),"")</f>
        <v/>
      </c>
      <c r="K303" s="517"/>
      <c r="L303" s="517"/>
      <c r="M303" s="517"/>
      <c r="N303" s="517"/>
      <c r="O303" s="517"/>
      <c r="P303" s="517"/>
      <c r="Q303" s="517"/>
      <c r="R303" s="517"/>
      <c r="S303" s="465">
        <f t="shared" si="4"/>
        <v>302</v>
      </c>
      <c r="T303" s="514"/>
      <c r="U303" s="514"/>
      <c r="V303" s="514"/>
      <c r="W303" s="514"/>
      <c r="X303" s="514"/>
      <c r="Y303" s="514"/>
      <c r="Z303" s="514"/>
      <c r="AA303" s="466" t="e">
        <f t="shared" si="5"/>
        <v>#VALUE!</v>
      </c>
      <c r="AB303" s="514"/>
      <c r="AC303" s="514"/>
      <c r="AD303" s="514"/>
      <c r="AE303" s="514"/>
      <c r="AF303" s="514"/>
      <c r="AG303" s="514"/>
    </row>
    <row r="304" spans="1:33" ht="15.75" customHeight="1">
      <c r="A304" s="466" t="str">
        <f t="shared" si="3"/>
        <v/>
      </c>
      <c r="B304" s="468" t="str">
        <f>IFERROR(IF(J304="","",_xludf.CONCAT($Y$2,_xludf.CONCAT(IF(LEN(ドッグキャリー!$K$2)=1,0,""),ドッグキャリー!$K$2,_xludf.CONCAT(IF(LEN(ドッグキャリー!$N$2)=1,0,""),ドッグキャリー!$N$2)))),"")</f>
        <v/>
      </c>
      <c r="C304" s="515"/>
      <c r="D304" s="515"/>
      <c r="E304" s="515"/>
      <c r="F304" s="514"/>
      <c r="G304" s="514"/>
      <c r="H304" s="514"/>
      <c r="I304" s="516" t="str">
        <f>IFERROR(IF(スキンタイト!N253=0,"",スキンタイト!E253),"")</f>
        <v/>
      </c>
      <c r="J304" s="514" t="str">
        <f>IFERROR(IF(スキンタイト!N253=0,"",スキンタイト!N253),"")</f>
        <v/>
      </c>
      <c r="K304" s="517"/>
      <c r="L304" s="517"/>
      <c r="M304" s="517"/>
      <c r="N304" s="517"/>
      <c r="O304" s="517"/>
      <c r="P304" s="517"/>
      <c r="Q304" s="517"/>
      <c r="R304" s="517"/>
      <c r="S304" s="465">
        <f t="shared" si="4"/>
        <v>303</v>
      </c>
      <c r="T304" s="514"/>
      <c r="U304" s="514"/>
      <c r="V304" s="514"/>
      <c r="W304" s="514"/>
      <c r="X304" s="514"/>
      <c r="Y304" s="514"/>
      <c r="Z304" s="514"/>
      <c r="AA304" s="466" t="e">
        <f t="shared" si="5"/>
        <v>#VALUE!</v>
      </c>
      <c r="AB304" s="514"/>
      <c r="AC304" s="514"/>
      <c r="AD304" s="514"/>
      <c r="AE304" s="514"/>
      <c r="AF304" s="514"/>
      <c r="AG304" s="514"/>
    </row>
    <row r="305" spans="1:33" ht="15.75" customHeight="1">
      <c r="A305" s="466" t="str">
        <f t="shared" si="3"/>
        <v/>
      </c>
      <c r="B305" s="468" t="str">
        <f>IFERROR(IF(J305="","",_xludf.CONCAT($Y$2,_xludf.CONCAT(IF(LEN(ドッグキャリー!$K$2)=1,0,""),ドッグキャリー!$K$2,_xludf.CONCAT(IF(LEN(ドッグキャリー!$N$2)=1,0,""),ドッグキャリー!$N$2)))),"")</f>
        <v/>
      </c>
      <c r="C305" s="515"/>
      <c r="D305" s="515"/>
      <c r="E305" s="515"/>
      <c r="F305" s="514"/>
      <c r="G305" s="514"/>
      <c r="H305" s="514"/>
      <c r="I305" s="516" t="str">
        <f>IFERROR(IF(スキンタイト!N254=0,"",スキンタイト!E254),"")</f>
        <v/>
      </c>
      <c r="J305" s="514" t="str">
        <f>IFERROR(IF(スキンタイト!N254=0,"",スキンタイト!N254),"")</f>
        <v/>
      </c>
      <c r="K305" s="517"/>
      <c r="L305" s="517"/>
      <c r="M305" s="517"/>
      <c r="N305" s="517"/>
      <c r="O305" s="517"/>
      <c r="P305" s="517"/>
      <c r="Q305" s="517"/>
      <c r="R305" s="517"/>
      <c r="S305" s="465">
        <f t="shared" si="4"/>
        <v>304</v>
      </c>
      <c r="T305" s="514"/>
      <c r="U305" s="514"/>
      <c r="V305" s="514"/>
      <c r="W305" s="514"/>
      <c r="X305" s="514"/>
      <c r="Y305" s="514"/>
      <c r="Z305" s="514"/>
      <c r="AA305" s="466" t="e">
        <f t="shared" si="5"/>
        <v>#VALUE!</v>
      </c>
      <c r="AB305" s="514"/>
      <c r="AC305" s="514"/>
      <c r="AD305" s="514"/>
      <c r="AE305" s="514"/>
      <c r="AF305" s="514"/>
      <c r="AG305" s="514"/>
    </row>
    <row r="306" spans="1:33" ht="15.75" customHeight="1">
      <c r="A306" s="466" t="str">
        <f t="shared" si="3"/>
        <v/>
      </c>
      <c r="B306" s="468" t="str">
        <f>IFERROR(IF(J306="","",_xludf.CONCAT($Y$2,_xludf.CONCAT(IF(LEN(ドッグキャリー!$K$2)=1,0,""),ドッグキャリー!$K$2,_xludf.CONCAT(IF(LEN(ドッグキャリー!$N$2)=1,0,""),ドッグキャリー!$N$2)))),"")</f>
        <v/>
      </c>
      <c r="C306" s="515"/>
      <c r="D306" s="515"/>
      <c r="E306" s="515"/>
      <c r="F306" s="514"/>
      <c r="G306" s="514"/>
      <c r="H306" s="514"/>
      <c r="I306" s="516" t="str">
        <f>IFERROR(IF(スキンタイト!N255=0,"",スキンタイト!E255),"")</f>
        <v/>
      </c>
      <c r="J306" s="514" t="str">
        <f>IFERROR(IF(スキンタイト!N255=0,"",スキンタイト!N255),"")</f>
        <v/>
      </c>
      <c r="K306" s="517"/>
      <c r="L306" s="517"/>
      <c r="M306" s="517"/>
      <c r="N306" s="517"/>
      <c r="O306" s="517"/>
      <c r="P306" s="517"/>
      <c r="Q306" s="517"/>
      <c r="R306" s="517"/>
      <c r="S306" s="465">
        <f t="shared" si="4"/>
        <v>305</v>
      </c>
      <c r="T306" s="514"/>
      <c r="U306" s="514"/>
      <c r="V306" s="514"/>
      <c r="W306" s="514"/>
      <c r="X306" s="514"/>
      <c r="Y306" s="514"/>
      <c r="Z306" s="514"/>
      <c r="AA306" s="466" t="e">
        <f t="shared" si="5"/>
        <v>#VALUE!</v>
      </c>
      <c r="AB306" s="514"/>
      <c r="AC306" s="514"/>
      <c r="AD306" s="514"/>
      <c r="AE306" s="514"/>
      <c r="AF306" s="514"/>
      <c r="AG306" s="514"/>
    </row>
    <row r="307" spans="1:33" ht="15.75" customHeight="1">
      <c r="A307" s="466" t="str">
        <f t="shared" si="3"/>
        <v/>
      </c>
      <c r="B307" s="468" t="str">
        <f>IFERROR(IF(J307="","",_xludf.CONCAT($Y$2,_xludf.CONCAT(IF(LEN(ドッグキャリー!$K$2)=1,0,""),ドッグキャリー!$K$2,_xludf.CONCAT(IF(LEN(ドッグキャリー!$N$2)=1,0,""),ドッグキャリー!$N$2)))),"")</f>
        <v/>
      </c>
      <c r="C307" s="515"/>
      <c r="D307" s="515"/>
      <c r="E307" s="515"/>
      <c r="F307" s="514"/>
      <c r="G307" s="514"/>
      <c r="H307" s="514"/>
      <c r="I307" s="516" t="str">
        <f>IFERROR(IF(スキンタイト!N256=0,"",スキンタイト!E256),"")</f>
        <v/>
      </c>
      <c r="J307" s="514" t="str">
        <f>IFERROR(IF(スキンタイト!N256=0,"",スキンタイト!N256),"")</f>
        <v/>
      </c>
      <c r="K307" s="517"/>
      <c r="L307" s="517"/>
      <c r="M307" s="517"/>
      <c r="N307" s="517"/>
      <c r="O307" s="517"/>
      <c r="P307" s="517"/>
      <c r="Q307" s="517"/>
      <c r="R307" s="517"/>
      <c r="S307" s="465">
        <f t="shared" si="4"/>
        <v>306</v>
      </c>
      <c r="T307" s="514"/>
      <c r="U307" s="514"/>
      <c r="V307" s="514"/>
      <c r="W307" s="514"/>
      <c r="X307" s="514"/>
      <c r="Y307" s="514"/>
      <c r="Z307" s="514"/>
      <c r="AA307" s="466" t="e">
        <f t="shared" si="5"/>
        <v>#VALUE!</v>
      </c>
      <c r="AB307" s="514"/>
      <c r="AC307" s="514"/>
      <c r="AD307" s="514"/>
      <c r="AE307" s="514"/>
      <c r="AF307" s="514"/>
      <c r="AG307" s="514"/>
    </row>
    <row r="308" spans="1:33" ht="15.75" customHeight="1">
      <c r="A308" s="466" t="str">
        <f t="shared" si="3"/>
        <v/>
      </c>
      <c r="B308" s="468" t="str">
        <f>IFERROR(IF(J308="","",_xludf.CONCAT($Y$2,_xludf.CONCAT(IF(LEN(ドッグキャリー!$K$2)=1,0,""),ドッグキャリー!$K$2,_xludf.CONCAT(IF(LEN(ドッグキャリー!$N$2)=1,0,""),ドッグキャリー!$N$2)))),"")</f>
        <v/>
      </c>
      <c r="C308" s="515"/>
      <c r="D308" s="515"/>
      <c r="E308" s="515"/>
      <c r="F308" s="514"/>
      <c r="G308" s="514"/>
      <c r="H308" s="514"/>
      <c r="I308" s="516" t="str">
        <f>IFERROR(IF(スキンタイト!N257=0,"",スキンタイト!E257),"")</f>
        <v/>
      </c>
      <c r="J308" s="514" t="str">
        <f>IFERROR(IF(スキンタイト!N257=0,"",スキンタイト!N257),"")</f>
        <v/>
      </c>
      <c r="K308" s="517"/>
      <c r="L308" s="517"/>
      <c r="M308" s="517"/>
      <c r="N308" s="517"/>
      <c r="O308" s="517"/>
      <c r="P308" s="517"/>
      <c r="Q308" s="517"/>
      <c r="R308" s="517"/>
      <c r="S308" s="465">
        <f t="shared" si="4"/>
        <v>307</v>
      </c>
      <c r="T308" s="514"/>
      <c r="U308" s="514"/>
      <c r="V308" s="514"/>
      <c r="W308" s="514"/>
      <c r="X308" s="514"/>
      <c r="Y308" s="514"/>
      <c r="Z308" s="514"/>
      <c r="AA308" s="466" t="e">
        <f t="shared" si="5"/>
        <v>#VALUE!</v>
      </c>
      <c r="AB308" s="514"/>
      <c r="AC308" s="514"/>
      <c r="AD308" s="514"/>
      <c r="AE308" s="514"/>
      <c r="AF308" s="514"/>
      <c r="AG308" s="514"/>
    </row>
    <row r="309" spans="1:33" ht="15.75" customHeight="1">
      <c r="A309" s="466" t="str">
        <f t="shared" si="3"/>
        <v/>
      </c>
      <c r="B309" s="468" t="str">
        <f>IFERROR(IF(J309="","",_xludf.CONCAT($Y$2,_xludf.CONCAT(IF(LEN(ドッグキャリー!$K$2)=1,0,""),ドッグキャリー!$K$2,_xludf.CONCAT(IF(LEN(ドッグキャリー!$N$2)=1,0,""),ドッグキャリー!$N$2)))),"")</f>
        <v/>
      </c>
      <c r="C309" s="515"/>
      <c r="D309" s="515"/>
      <c r="E309" s="515"/>
      <c r="F309" s="514"/>
      <c r="G309" s="514"/>
      <c r="H309" s="514"/>
      <c r="I309" s="516" t="str">
        <f>IFERROR(IF(スキンタイト!N258=0,"",スキンタイト!E258),"")</f>
        <v/>
      </c>
      <c r="J309" s="514" t="str">
        <f>IFERROR(IF(スキンタイト!N258=0,"",スキンタイト!N258),"")</f>
        <v/>
      </c>
      <c r="K309" s="517"/>
      <c r="L309" s="517"/>
      <c r="M309" s="517"/>
      <c r="N309" s="517"/>
      <c r="O309" s="517"/>
      <c r="P309" s="517"/>
      <c r="Q309" s="517"/>
      <c r="R309" s="517"/>
      <c r="S309" s="465">
        <f t="shared" si="4"/>
        <v>308</v>
      </c>
      <c r="T309" s="514"/>
      <c r="U309" s="514"/>
      <c r="V309" s="514"/>
      <c r="W309" s="514"/>
      <c r="X309" s="514"/>
      <c r="Y309" s="514"/>
      <c r="Z309" s="514"/>
      <c r="AA309" s="466" t="e">
        <f t="shared" si="5"/>
        <v>#VALUE!</v>
      </c>
      <c r="AB309" s="514"/>
      <c r="AC309" s="514"/>
      <c r="AD309" s="514"/>
      <c r="AE309" s="514"/>
      <c r="AF309" s="514"/>
      <c r="AG309" s="514"/>
    </row>
    <row r="310" spans="1:33" ht="15.75" customHeight="1">
      <c r="A310" s="466" t="str">
        <f t="shared" si="3"/>
        <v/>
      </c>
      <c r="B310" s="468" t="str">
        <f>IFERROR(IF(J310="","",_xludf.CONCAT($Y$2,_xludf.CONCAT(IF(LEN(ドッグキャリー!$K$2)=1,0,""),ドッグキャリー!$K$2,_xludf.CONCAT(IF(LEN(ドッグキャリー!$N$2)=1,0,""),ドッグキャリー!$N$2)))),"")</f>
        <v/>
      </c>
      <c r="C310" s="515"/>
      <c r="D310" s="515"/>
      <c r="E310" s="515"/>
      <c r="F310" s="514"/>
      <c r="G310" s="514"/>
      <c r="H310" s="514"/>
      <c r="I310" s="516" t="str">
        <f>IFERROR(IF(スキンタイト!N259=0,"",スキンタイト!E259),"")</f>
        <v/>
      </c>
      <c r="J310" s="514" t="str">
        <f>IFERROR(IF(スキンタイト!N259=0,"",スキンタイト!N259),"")</f>
        <v/>
      </c>
      <c r="K310" s="517"/>
      <c r="L310" s="517"/>
      <c r="M310" s="517"/>
      <c r="N310" s="517"/>
      <c r="O310" s="517"/>
      <c r="P310" s="517"/>
      <c r="Q310" s="517"/>
      <c r="R310" s="517"/>
      <c r="S310" s="465">
        <f t="shared" si="4"/>
        <v>309</v>
      </c>
      <c r="T310" s="514"/>
      <c r="U310" s="514"/>
      <c r="V310" s="514"/>
      <c r="W310" s="514"/>
      <c r="X310" s="514"/>
      <c r="Y310" s="514"/>
      <c r="Z310" s="514"/>
      <c r="AA310" s="466" t="e">
        <f t="shared" si="5"/>
        <v>#VALUE!</v>
      </c>
      <c r="AB310" s="514"/>
      <c r="AC310" s="514"/>
      <c r="AD310" s="514"/>
      <c r="AE310" s="514"/>
      <c r="AF310" s="514"/>
      <c r="AG310" s="514"/>
    </row>
    <row r="311" spans="1:33" ht="15.75" customHeight="1">
      <c r="A311" s="466" t="str">
        <f t="shared" si="3"/>
        <v/>
      </c>
      <c r="B311" s="468" t="str">
        <f>IFERROR(IF(J311="","",_xludf.CONCAT($Y$2,_xludf.CONCAT(IF(LEN(ドッグキャリー!$K$2)=1,0,""),ドッグキャリー!$K$2,_xludf.CONCAT(IF(LEN(ドッグキャリー!$N$2)=1,0,""),ドッグキャリー!$N$2)))),"")</f>
        <v/>
      </c>
      <c r="C311" s="515"/>
      <c r="D311" s="515"/>
      <c r="E311" s="515"/>
      <c r="F311" s="514"/>
      <c r="G311" s="514"/>
      <c r="H311" s="514"/>
      <c r="I311" s="516" t="str">
        <f>IFERROR(IF(スキンタイト!N260=0,"",スキンタイト!E260),"")</f>
        <v/>
      </c>
      <c r="J311" s="514" t="str">
        <f>IFERROR(IF(スキンタイト!N260=0,"",スキンタイト!N260),"")</f>
        <v/>
      </c>
      <c r="K311" s="517"/>
      <c r="L311" s="517"/>
      <c r="M311" s="517"/>
      <c r="N311" s="517"/>
      <c r="O311" s="517"/>
      <c r="P311" s="517"/>
      <c r="Q311" s="517"/>
      <c r="R311" s="517"/>
      <c r="S311" s="465">
        <f t="shared" si="4"/>
        <v>310</v>
      </c>
      <c r="T311" s="514"/>
      <c r="U311" s="514"/>
      <c r="V311" s="514"/>
      <c r="W311" s="514"/>
      <c r="X311" s="514"/>
      <c r="Y311" s="514"/>
      <c r="Z311" s="514"/>
      <c r="AA311" s="466" t="e">
        <f t="shared" si="5"/>
        <v>#VALUE!</v>
      </c>
      <c r="AB311" s="514"/>
      <c r="AC311" s="514"/>
      <c r="AD311" s="514"/>
      <c r="AE311" s="514"/>
      <c r="AF311" s="514"/>
      <c r="AG311" s="514"/>
    </row>
    <row r="312" spans="1:33" ht="15.75" customHeight="1">
      <c r="A312" s="466" t="str">
        <f t="shared" si="3"/>
        <v/>
      </c>
      <c r="B312" s="468" t="str">
        <f>IFERROR(IF(J312="","",_xludf.CONCAT($Y$2,_xludf.CONCAT(IF(LEN(ドッグキャリー!$K$2)=1,0,""),ドッグキャリー!$K$2,_xludf.CONCAT(IF(LEN(ドッグキャリー!$N$2)=1,0,""),ドッグキャリー!$N$2)))),"")</f>
        <v/>
      </c>
      <c r="C312" s="515"/>
      <c r="D312" s="515"/>
      <c r="E312" s="515"/>
      <c r="F312" s="514"/>
      <c r="G312" s="514"/>
      <c r="H312" s="514"/>
      <c r="I312" s="516" t="str">
        <f>IFERROR(IF(スキンタイト!N261=0,"",スキンタイト!E261),"")</f>
        <v/>
      </c>
      <c r="J312" s="514" t="str">
        <f>IFERROR(IF(スキンタイト!N261=0,"",スキンタイト!N261),"")</f>
        <v/>
      </c>
      <c r="K312" s="517"/>
      <c r="L312" s="517"/>
      <c r="M312" s="517"/>
      <c r="N312" s="517"/>
      <c r="O312" s="517"/>
      <c r="P312" s="517"/>
      <c r="Q312" s="517"/>
      <c r="R312" s="517"/>
      <c r="S312" s="465">
        <f t="shared" si="4"/>
        <v>311</v>
      </c>
      <c r="T312" s="514"/>
      <c r="U312" s="514"/>
      <c r="V312" s="514"/>
      <c r="W312" s="514"/>
      <c r="X312" s="514"/>
      <c r="Y312" s="514"/>
      <c r="Z312" s="514"/>
      <c r="AA312" s="466" t="e">
        <f t="shared" si="5"/>
        <v>#VALUE!</v>
      </c>
      <c r="AB312" s="514"/>
      <c r="AC312" s="514"/>
      <c r="AD312" s="514"/>
      <c r="AE312" s="514"/>
      <c r="AF312" s="514"/>
      <c r="AG312" s="514"/>
    </row>
    <row r="313" spans="1:33" ht="15.75" customHeight="1">
      <c r="A313" s="466" t="str">
        <f t="shared" si="3"/>
        <v/>
      </c>
      <c r="B313" s="468" t="str">
        <f>IFERROR(IF(J313="","",_xludf.CONCAT($Y$2,_xludf.CONCAT(IF(LEN(ドッグキャリー!$K$2)=1,0,""),ドッグキャリー!$K$2,_xludf.CONCAT(IF(LEN(ドッグキャリー!$N$2)=1,0,""),ドッグキャリー!$N$2)))),"")</f>
        <v/>
      </c>
      <c r="C313" s="515"/>
      <c r="D313" s="515"/>
      <c r="E313" s="515"/>
      <c r="F313" s="514"/>
      <c r="G313" s="514"/>
      <c r="H313" s="514"/>
      <c r="I313" s="516" t="str">
        <f>IFERROR(IF(スキンタイト!N262=0,"",スキンタイト!E262),"")</f>
        <v/>
      </c>
      <c r="J313" s="514" t="str">
        <f>IFERROR(IF(スキンタイト!N262=0,"",スキンタイト!N262),"")</f>
        <v/>
      </c>
      <c r="K313" s="517"/>
      <c r="L313" s="517"/>
      <c r="M313" s="517"/>
      <c r="N313" s="517"/>
      <c r="O313" s="517"/>
      <c r="P313" s="517"/>
      <c r="Q313" s="517"/>
      <c r="R313" s="517"/>
      <c r="S313" s="465">
        <f t="shared" si="4"/>
        <v>312</v>
      </c>
      <c r="T313" s="514"/>
      <c r="U313" s="514"/>
      <c r="V313" s="514"/>
      <c r="W313" s="514"/>
      <c r="X313" s="514"/>
      <c r="Y313" s="514"/>
      <c r="Z313" s="514"/>
      <c r="AA313" s="466" t="e">
        <f t="shared" si="5"/>
        <v>#VALUE!</v>
      </c>
      <c r="AB313" s="514"/>
      <c r="AC313" s="514"/>
      <c r="AD313" s="514"/>
      <c r="AE313" s="514"/>
      <c r="AF313" s="514"/>
      <c r="AG313" s="514"/>
    </row>
    <row r="314" spans="1:33" ht="15.75" customHeight="1">
      <c r="A314" s="466" t="str">
        <f t="shared" si="3"/>
        <v/>
      </c>
      <c r="B314" s="468" t="str">
        <f>IFERROR(IF(J314="","",_xludf.CONCAT($Y$2,_xludf.CONCAT(IF(LEN(ドッグキャリー!$K$2)=1,0,""),ドッグキャリー!$K$2,_xludf.CONCAT(IF(LEN(ドッグキャリー!$N$2)=1,0,""),ドッグキャリー!$N$2)))),"")</f>
        <v/>
      </c>
      <c r="C314" s="515"/>
      <c r="D314" s="515"/>
      <c r="E314" s="515"/>
      <c r="F314" s="514"/>
      <c r="G314" s="514"/>
      <c r="H314" s="514"/>
      <c r="I314" s="516" t="str">
        <f>IFERROR(IF(スキンタイト!N263=0,"",スキンタイト!E263),"")</f>
        <v/>
      </c>
      <c r="J314" s="514" t="str">
        <f>IFERROR(IF(スキンタイト!N263=0,"",スキンタイト!N263),"")</f>
        <v/>
      </c>
      <c r="K314" s="517"/>
      <c r="L314" s="517"/>
      <c r="M314" s="517"/>
      <c r="N314" s="517"/>
      <c r="O314" s="517"/>
      <c r="P314" s="517"/>
      <c r="Q314" s="517"/>
      <c r="R314" s="517"/>
      <c r="S314" s="465">
        <f t="shared" si="4"/>
        <v>313</v>
      </c>
      <c r="T314" s="514"/>
      <c r="U314" s="514"/>
      <c r="V314" s="514"/>
      <c r="W314" s="514"/>
      <c r="X314" s="514"/>
      <c r="Y314" s="514"/>
      <c r="Z314" s="514"/>
      <c r="AA314" s="466" t="e">
        <f t="shared" si="5"/>
        <v>#VALUE!</v>
      </c>
      <c r="AB314" s="514"/>
      <c r="AC314" s="514"/>
      <c r="AD314" s="514"/>
      <c r="AE314" s="514"/>
      <c r="AF314" s="514"/>
      <c r="AG314" s="514"/>
    </row>
    <row r="315" spans="1:33" ht="15.75" customHeight="1">
      <c r="A315" s="466" t="str">
        <f t="shared" si="3"/>
        <v/>
      </c>
      <c r="B315" s="468" t="str">
        <f>IFERROR(IF(J315="","",_xludf.CONCAT($Y$2,_xludf.CONCAT(IF(LEN(ドッグキャリー!$K$2)=1,0,""),ドッグキャリー!$K$2,_xludf.CONCAT(IF(LEN(ドッグキャリー!$N$2)=1,0,""),ドッグキャリー!$N$2)))),"")</f>
        <v/>
      </c>
      <c r="C315" s="515"/>
      <c r="D315" s="515"/>
      <c r="E315" s="515"/>
      <c r="F315" s="514"/>
      <c r="G315" s="514"/>
      <c r="H315" s="514"/>
      <c r="I315" s="516" t="str">
        <f>IFERROR(IF(スキンタイト!N264=0,"",スキンタイト!E264),"")</f>
        <v/>
      </c>
      <c r="J315" s="514" t="str">
        <f>IFERROR(IF(スキンタイト!N264=0,"",スキンタイト!N264),"")</f>
        <v/>
      </c>
      <c r="K315" s="517"/>
      <c r="L315" s="517"/>
      <c r="M315" s="517"/>
      <c r="N315" s="517"/>
      <c r="O315" s="517"/>
      <c r="P315" s="517"/>
      <c r="Q315" s="517"/>
      <c r="R315" s="517"/>
      <c r="S315" s="465">
        <f t="shared" si="4"/>
        <v>314</v>
      </c>
      <c r="T315" s="514"/>
      <c r="U315" s="514"/>
      <c r="V315" s="514"/>
      <c r="W315" s="514"/>
      <c r="X315" s="514"/>
      <c r="Y315" s="514"/>
      <c r="Z315" s="514"/>
      <c r="AA315" s="466" t="e">
        <f t="shared" si="5"/>
        <v>#VALUE!</v>
      </c>
      <c r="AB315" s="514"/>
      <c r="AC315" s="514"/>
      <c r="AD315" s="514"/>
      <c r="AE315" s="514"/>
      <c r="AF315" s="514"/>
      <c r="AG315" s="514"/>
    </row>
    <row r="316" spans="1:33" ht="15.75" customHeight="1">
      <c r="A316" s="466" t="str">
        <f t="shared" si="3"/>
        <v/>
      </c>
      <c r="B316" s="468" t="str">
        <f>IFERROR(IF(J316="","",_xludf.CONCAT($Y$2,_xludf.CONCAT(IF(LEN(ドッグキャリー!$K$2)=1,0,""),ドッグキャリー!$K$2,_xludf.CONCAT(IF(LEN(ドッグキャリー!$N$2)=1,0,""),ドッグキャリー!$N$2)))),"")</f>
        <v/>
      </c>
      <c r="C316" s="515"/>
      <c r="D316" s="515"/>
      <c r="E316" s="515"/>
      <c r="F316" s="514"/>
      <c r="G316" s="514"/>
      <c r="H316" s="514"/>
      <c r="I316" s="516" t="str">
        <f>IFERROR(IF(スキンタイト!N265=0,"",スキンタイト!E265),"")</f>
        <v/>
      </c>
      <c r="J316" s="514" t="str">
        <f>IFERROR(IF(スキンタイト!N265=0,"",スキンタイト!N265),"")</f>
        <v/>
      </c>
      <c r="K316" s="517"/>
      <c r="L316" s="517"/>
      <c r="M316" s="517"/>
      <c r="N316" s="517"/>
      <c r="O316" s="517"/>
      <c r="P316" s="517"/>
      <c r="Q316" s="517"/>
      <c r="R316" s="517"/>
      <c r="S316" s="465">
        <f t="shared" si="4"/>
        <v>315</v>
      </c>
      <c r="T316" s="514"/>
      <c r="U316" s="514"/>
      <c r="V316" s="514"/>
      <c r="W316" s="514"/>
      <c r="X316" s="514"/>
      <c r="Y316" s="514"/>
      <c r="Z316" s="514"/>
      <c r="AA316" s="466" t="e">
        <f t="shared" si="5"/>
        <v>#VALUE!</v>
      </c>
      <c r="AB316" s="514"/>
      <c r="AC316" s="514"/>
      <c r="AD316" s="514"/>
      <c r="AE316" s="514"/>
      <c r="AF316" s="514"/>
      <c r="AG316" s="514"/>
    </row>
    <row r="317" spans="1:33" ht="15.75" customHeight="1">
      <c r="A317" s="466" t="str">
        <f t="shared" si="3"/>
        <v/>
      </c>
      <c r="B317" s="468" t="str">
        <f>IFERROR(IF(J317="","",_xludf.CONCAT($Y$2,_xludf.CONCAT(IF(LEN(ドッグキャリー!$K$2)=1,0,""),ドッグキャリー!$K$2,_xludf.CONCAT(IF(LEN(ドッグキャリー!$N$2)=1,0,""),ドッグキャリー!$N$2)))),"")</f>
        <v/>
      </c>
      <c r="C317" s="515"/>
      <c r="D317" s="515"/>
      <c r="E317" s="515"/>
      <c r="F317" s="514"/>
      <c r="G317" s="514"/>
      <c r="H317" s="514"/>
      <c r="I317" s="516" t="str">
        <f>IFERROR(IF(スキンタイト!N266=0,"",スキンタイト!E266),"")</f>
        <v/>
      </c>
      <c r="J317" s="514" t="str">
        <f>IFERROR(IF(スキンタイト!N266=0,"",スキンタイト!N266),"")</f>
        <v/>
      </c>
      <c r="K317" s="517"/>
      <c r="L317" s="517"/>
      <c r="M317" s="517"/>
      <c r="N317" s="517"/>
      <c r="O317" s="517"/>
      <c r="P317" s="517"/>
      <c r="Q317" s="517"/>
      <c r="R317" s="517"/>
      <c r="S317" s="465">
        <f t="shared" si="4"/>
        <v>316</v>
      </c>
      <c r="T317" s="514"/>
      <c r="U317" s="514"/>
      <c r="V317" s="514"/>
      <c r="W317" s="514"/>
      <c r="X317" s="514"/>
      <c r="Y317" s="514"/>
      <c r="Z317" s="514"/>
      <c r="AA317" s="466" t="e">
        <f t="shared" si="5"/>
        <v>#VALUE!</v>
      </c>
      <c r="AB317" s="514"/>
      <c r="AC317" s="514"/>
      <c r="AD317" s="514"/>
      <c r="AE317" s="514"/>
      <c r="AF317" s="514"/>
      <c r="AG317" s="514"/>
    </row>
    <row r="318" spans="1:33" ht="15.75" customHeight="1">
      <c r="A318" s="466" t="str">
        <f t="shared" si="3"/>
        <v/>
      </c>
      <c r="B318" s="468" t="str">
        <f>IFERROR(IF(J318="","",_xludf.CONCAT($Y$2,_xludf.CONCAT(IF(LEN(ドッグキャリー!$K$2)=1,0,""),ドッグキャリー!$K$2,_xludf.CONCAT(IF(LEN(ドッグキャリー!$N$2)=1,0,""),ドッグキャリー!$N$2)))),"")</f>
        <v/>
      </c>
      <c r="C318" s="515"/>
      <c r="D318" s="515"/>
      <c r="E318" s="515"/>
      <c r="F318" s="514"/>
      <c r="G318" s="514"/>
      <c r="H318" s="514"/>
      <c r="I318" s="516" t="str">
        <f>IFERROR(IF(スキンタイト!N267=0,"",スキンタイト!E267),"")</f>
        <v/>
      </c>
      <c r="J318" s="514" t="str">
        <f>IFERROR(IF(スキンタイト!N267=0,"",スキンタイト!N267),"")</f>
        <v/>
      </c>
      <c r="K318" s="517"/>
      <c r="L318" s="517"/>
      <c r="M318" s="517"/>
      <c r="N318" s="517"/>
      <c r="O318" s="517"/>
      <c r="P318" s="517"/>
      <c r="Q318" s="517"/>
      <c r="R318" s="517"/>
      <c r="S318" s="465">
        <f t="shared" si="4"/>
        <v>317</v>
      </c>
      <c r="T318" s="514"/>
      <c r="U318" s="514"/>
      <c r="V318" s="514"/>
      <c r="W318" s="514"/>
      <c r="X318" s="514"/>
      <c r="Y318" s="514"/>
      <c r="Z318" s="514"/>
      <c r="AA318" s="466" t="e">
        <f t="shared" si="5"/>
        <v>#VALUE!</v>
      </c>
      <c r="AB318" s="514"/>
      <c r="AC318" s="514"/>
      <c r="AD318" s="514"/>
      <c r="AE318" s="514"/>
      <c r="AF318" s="514"/>
      <c r="AG318" s="514"/>
    </row>
    <row r="319" spans="1:33" ht="15.75" customHeight="1">
      <c r="A319" s="466" t="str">
        <f t="shared" si="3"/>
        <v/>
      </c>
      <c r="B319" s="468" t="str">
        <f>IFERROR(IF(J319="","",_xludf.CONCAT($Y$2,_xludf.CONCAT(IF(LEN(ドッグキャリー!$K$2)=1,0,""),ドッグキャリー!$K$2,_xludf.CONCAT(IF(LEN(ドッグキャリー!$N$2)=1,0,""),ドッグキャリー!$N$2)))),"")</f>
        <v/>
      </c>
      <c r="C319" s="515"/>
      <c r="D319" s="515"/>
      <c r="E319" s="515"/>
      <c r="F319" s="514"/>
      <c r="G319" s="514"/>
      <c r="H319" s="514"/>
      <c r="I319" s="516" t="str">
        <f>IFERROR(IF(スキンタイト!N268=0,"",スキンタイト!E268),"")</f>
        <v/>
      </c>
      <c r="J319" s="514" t="str">
        <f>IFERROR(IF(スキンタイト!N268=0,"",スキンタイト!N268),"")</f>
        <v/>
      </c>
      <c r="K319" s="517"/>
      <c r="L319" s="517"/>
      <c r="M319" s="517"/>
      <c r="N319" s="517"/>
      <c r="O319" s="517"/>
      <c r="P319" s="517"/>
      <c r="Q319" s="517"/>
      <c r="R319" s="517"/>
      <c r="S319" s="465">
        <f t="shared" si="4"/>
        <v>318</v>
      </c>
      <c r="T319" s="514"/>
      <c r="U319" s="514"/>
      <c r="V319" s="514"/>
      <c r="W319" s="514"/>
      <c r="X319" s="514"/>
      <c r="Y319" s="514"/>
      <c r="Z319" s="514"/>
      <c r="AA319" s="466" t="e">
        <f t="shared" si="5"/>
        <v>#VALUE!</v>
      </c>
      <c r="AB319" s="514"/>
      <c r="AC319" s="514"/>
      <c r="AD319" s="514"/>
      <c r="AE319" s="514"/>
      <c r="AF319" s="514"/>
      <c r="AG319" s="514"/>
    </row>
    <row r="320" spans="1:33" ht="15.75" customHeight="1">
      <c r="A320" s="466" t="str">
        <f t="shared" si="3"/>
        <v/>
      </c>
      <c r="B320" s="468" t="str">
        <f>IFERROR(IF(J320="","",_xludf.CONCAT($Y$2,_xludf.CONCAT(IF(LEN(ドッグキャリー!$K$2)=1,0,""),ドッグキャリー!$K$2,_xludf.CONCAT(IF(LEN(ドッグキャリー!$N$2)=1,0,""),ドッグキャリー!$N$2)))),"")</f>
        <v/>
      </c>
      <c r="C320" s="515"/>
      <c r="D320" s="515"/>
      <c r="E320" s="515"/>
      <c r="F320" s="514"/>
      <c r="G320" s="514"/>
      <c r="H320" s="514"/>
      <c r="I320" s="516" t="str">
        <f>IFERROR(IF(スキンタイト!N269=0,"",スキンタイト!E269),"")</f>
        <v/>
      </c>
      <c r="J320" s="514" t="str">
        <f>IFERROR(IF(スキンタイト!N269=0,"",スキンタイト!N269),"")</f>
        <v/>
      </c>
      <c r="K320" s="517"/>
      <c r="L320" s="517"/>
      <c r="M320" s="517"/>
      <c r="N320" s="517"/>
      <c r="O320" s="517"/>
      <c r="P320" s="517"/>
      <c r="Q320" s="517"/>
      <c r="R320" s="517"/>
      <c r="S320" s="465">
        <f t="shared" si="4"/>
        <v>319</v>
      </c>
      <c r="T320" s="514"/>
      <c r="U320" s="514"/>
      <c r="V320" s="514"/>
      <c r="W320" s="514"/>
      <c r="X320" s="514"/>
      <c r="Y320" s="514"/>
      <c r="Z320" s="514"/>
      <c r="AA320" s="466" t="e">
        <f t="shared" si="5"/>
        <v>#VALUE!</v>
      </c>
      <c r="AB320" s="514"/>
      <c r="AC320" s="514"/>
      <c r="AD320" s="514"/>
      <c r="AE320" s="514"/>
      <c r="AF320" s="514"/>
      <c r="AG320" s="514"/>
    </row>
    <row r="321" spans="1:33" ht="15.75" customHeight="1">
      <c r="A321" s="466" t="str">
        <f t="shared" si="3"/>
        <v/>
      </c>
      <c r="B321" s="468" t="str">
        <f>IFERROR(IF(J321="","",_xludf.CONCAT($Y$2,_xludf.CONCAT(IF(LEN(ドッグキャリー!$K$2)=1,0,""),ドッグキャリー!$K$2,_xludf.CONCAT(IF(LEN(ドッグキャリー!$N$2)=1,0,""),ドッグキャリー!$N$2)))),"")</f>
        <v/>
      </c>
      <c r="C321" s="515"/>
      <c r="D321" s="515"/>
      <c r="E321" s="515"/>
      <c r="F321" s="514"/>
      <c r="G321" s="514"/>
      <c r="H321" s="514"/>
      <c r="I321" s="516" t="str">
        <f>IFERROR(IF(スキンタイト!N270=0,"",スキンタイト!E270),"")</f>
        <v/>
      </c>
      <c r="J321" s="514" t="str">
        <f>IFERROR(IF(スキンタイト!N270=0,"",スキンタイト!N270),"")</f>
        <v/>
      </c>
      <c r="K321" s="517"/>
      <c r="L321" s="517"/>
      <c r="M321" s="517"/>
      <c r="N321" s="517"/>
      <c r="O321" s="517"/>
      <c r="P321" s="517"/>
      <c r="Q321" s="517"/>
      <c r="R321" s="517"/>
      <c r="S321" s="465">
        <f t="shared" si="4"/>
        <v>320</v>
      </c>
      <c r="T321" s="514"/>
      <c r="U321" s="514"/>
      <c r="V321" s="514"/>
      <c r="W321" s="514"/>
      <c r="X321" s="514"/>
      <c r="Y321" s="514"/>
      <c r="Z321" s="514"/>
      <c r="AA321" s="466" t="e">
        <f t="shared" si="5"/>
        <v>#VALUE!</v>
      </c>
      <c r="AB321" s="514"/>
      <c r="AC321" s="514"/>
      <c r="AD321" s="514"/>
      <c r="AE321" s="514"/>
      <c r="AF321" s="514"/>
      <c r="AG321" s="514"/>
    </row>
    <row r="322" spans="1:33" ht="15.75" customHeight="1">
      <c r="A322" s="466" t="str">
        <f t="shared" si="3"/>
        <v/>
      </c>
      <c r="B322" s="468" t="str">
        <f>IFERROR(IF(J322="","",_xludf.CONCAT($Y$2,_xludf.CONCAT(IF(LEN(ドッグキャリー!$K$2)=1,0,""),ドッグキャリー!$K$2,_xludf.CONCAT(IF(LEN(ドッグキャリー!$N$2)=1,0,""),ドッグキャリー!$N$2)))),"")</f>
        <v/>
      </c>
      <c r="C322" s="515"/>
      <c r="D322" s="515"/>
      <c r="E322" s="515"/>
      <c r="F322" s="514"/>
      <c r="G322" s="514"/>
      <c r="H322" s="514"/>
      <c r="I322" s="516" t="str">
        <f>IFERROR(IF(スキンタイト!N271=0,"",スキンタイト!E271),"")</f>
        <v/>
      </c>
      <c r="J322" s="514" t="str">
        <f>IFERROR(IF(スキンタイト!N271=0,"",スキンタイト!N271),"")</f>
        <v/>
      </c>
      <c r="K322" s="517"/>
      <c r="L322" s="517"/>
      <c r="M322" s="517"/>
      <c r="N322" s="517"/>
      <c r="O322" s="517"/>
      <c r="P322" s="517"/>
      <c r="Q322" s="517"/>
      <c r="R322" s="517"/>
      <c r="S322" s="465">
        <f t="shared" si="4"/>
        <v>321</v>
      </c>
      <c r="T322" s="514"/>
      <c r="U322" s="514"/>
      <c r="V322" s="514"/>
      <c r="W322" s="514"/>
      <c r="X322" s="514"/>
      <c r="Y322" s="514"/>
      <c r="Z322" s="514"/>
      <c r="AA322" s="466" t="e">
        <f t="shared" si="5"/>
        <v>#VALUE!</v>
      </c>
      <c r="AB322" s="514"/>
      <c r="AC322" s="514"/>
      <c r="AD322" s="514"/>
      <c r="AE322" s="514"/>
      <c r="AF322" s="514"/>
      <c r="AG322" s="514"/>
    </row>
    <row r="323" spans="1:33" ht="15.75" customHeight="1">
      <c r="A323" s="466" t="str">
        <f t="shared" si="3"/>
        <v/>
      </c>
      <c r="B323" s="468" t="str">
        <f>IFERROR(IF(J323="","",_xludf.CONCAT($Y$2,_xludf.CONCAT(IF(LEN(ドッグキャリー!$K$2)=1,0,""),ドッグキャリー!$K$2,_xludf.CONCAT(IF(LEN(ドッグキャリー!$N$2)=1,0,""),ドッグキャリー!$N$2)))),"")</f>
        <v/>
      </c>
      <c r="C323" s="515"/>
      <c r="D323" s="515"/>
      <c r="E323" s="515"/>
      <c r="F323" s="514"/>
      <c r="G323" s="514"/>
      <c r="H323" s="514"/>
      <c r="I323" s="516" t="str">
        <f>IFERROR(IF(スキンタイト!N272=0,"",スキンタイト!E272),"")</f>
        <v/>
      </c>
      <c r="J323" s="514" t="str">
        <f>IFERROR(IF(スキンタイト!N272=0,"",スキンタイト!N272),"")</f>
        <v/>
      </c>
      <c r="K323" s="517"/>
      <c r="L323" s="517"/>
      <c r="M323" s="517"/>
      <c r="N323" s="517"/>
      <c r="O323" s="517"/>
      <c r="P323" s="517"/>
      <c r="Q323" s="517"/>
      <c r="R323" s="517"/>
      <c r="S323" s="465">
        <f t="shared" si="4"/>
        <v>322</v>
      </c>
      <c r="T323" s="514"/>
      <c r="U323" s="514"/>
      <c r="V323" s="514"/>
      <c r="W323" s="514"/>
      <c r="X323" s="514"/>
      <c r="Y323" s="514"/>
      <c r="Z323" s="514"/>
      <c r="AA323" s="466" t="e">
        <f t="shared" si="5"/>
        <v>#VALUE!</v>
      </c>
      <c r="AB323" s="514"/>
      <c r="AC323" s="514"/>
      <c r="AD323" s="514"/>
      <c r="AE323" s="514"/>
      <c r="AF323" s="514"/>
      <c r="AG323" s="514"/>
    </row>
    <row r="324" spans="1:33" ht="15.75" customHeight="1">
      <c r="A324" s="466" t="str">
        <f t="shared" si="3"/>
        <v/>
      </c>
      <c r="B324" s="468" t="str">
        <f>IFERROR(IF(J324="","",_xludf.CONCAT($Y$2,_xludf.CONCAT(IF(LEN(ドッグキャリー!$K$2)=1,0,""),ドッグキャリー!$K$2,_xludf.CONCAT(IF(LEN(ドッグキャリー!$N$2)=1,0,""),ドッグキャリー!$N$2)))),"")</f>
        <v/>
      </c>
      <c r="C324" s="515"/>
      <c r="D324" s="515"/>
      <c r="E324" s="515"/>
      <c r="F324" s="514"/>
      <c r="G324" s="514"/>
      <c r="H324" s="514"/>
      <c r="I324" s="516" t="str">
        <f>IFERROR(IF(スキンタイト!N273=0,"",スキンタイト!E273),"")</f>
        <v/>
      </c>
      <c r="J324" s="514" t="str">
        <f>IFERROR(IF(スキンタイト!N273=0,"",スキンタイト!N273),"")</f>
        <v/>
      </c>
      <c r="K324" s="517"/>
      <c r="L324" s="517"/>
      <c r="M324" s="517"/>
      <c r="N324" s="517"/>
      <c r="O324" s="517"/>
      <c r="P324" s="517"/>
      <c r="Q324" s="517"/>
      <c r="R324" s="517"/>
      <c r="S324" s="465">
        <f t="shared" si="4"/>
        <v>323</v>
      </c>
      <c r="T324" s="514"/>
      <c r="U324" s="514"/>
      <c r="V324" s="514"/>
      <c r="W324" s="514"/>
      <c r="X324" s="514"/>
      <c r="Y324" s="514"/>
      <c r="Z324" s="514"/>
      <c r="AA324" s="466" t="e">
        <f t="shared" si="5"/>
        <v>#VALUE!</v>
      </c>
      <c r="AB324" s="514"/>
      <c r="AC324" s="514"/>
      <c r="AD324" s="514"/>
      <c r="AE324" s="514"/>
      <c r="AF324" s="514"/>
      <c r="AG324" s="514"/>
    </row>
    <row r="325" spans="1:33" ht="15.75" customHeight="1">
      <c r="A325" s="466" t="str">
        <f t="shared" si="3"/>
        <v/>
      </c>
      <c r="B325" s="468" t="str">
        <f>IFERROR(IF(J325="","",_xludf.CONCAT($Y$2,_xludf.CONCAT(IF(LEN(ドッグキャリー!$K$2)=1,0,""),ドッグキャリー!$K$2,_xludf.CONCAT(IF(LEN(ドッグキャリー!$N$2)=1,0,""),ドッグキャリー!$N$2)))),"")</f>
        <v/>
      </c>
      <c r="C325" s="515"/>
      <c r="D325" s="515"/>
      <c r="E325" s="515"/>
      <c r="F325" s="514"/>
      <c r="G325" s="514"/>
      <c r="H325" s="514"/>
      <c r="I325" s="516" t="str">
        <f>IFERROR(IF(スキンタイト!N274=0,"",スキンタイト!E274),"")</f>
        <v/>
      </c>
      <c r="J325" s="514" t="str">
        <f>IFERROR(IF(スキンタイト!N274=0,"",スキンタイト!N274),"")</f>
        <v/>
      </c>
      <c r="K325" s="517"/>
      <c r="L325" s="517"/>
      <c r="M325" s="517"/>
      <c r="N325" s="517"/>
      <c r="O325" s="517"/>
      <c r="P325" s="517"/>
      <c r="Q325" s="517"/>
      <c r="R325" s="517"/>
      <c r="S325" s="465">
        <f t="shared" si="4"/>
        <v>324</v>
      </c>
      <c r="T325" s="514"/>
      <c r="U325" s="514"/>
      <c r="V325" s="514"/>
      <c r="W325" s="514"/>
      <c r="X325" s="514"/>
      <c r="Y325" s="514"/>
      <c r="Z325" s="514"/>
      <c r="AA325" s="466" t="e">
        <f t="shared" si="5"/>
        <v>#VALUE!</v>
      </c>
      <c r="AB325" s="514"/>
      <c r="AC325" s="514"/>
      <c r="AD325" s="514"/>
      <c r="AE325" s="514"/>
      <c r="AF325" s="514"/>
      <c r="AG325" s="514"/>
    </row>
    <row r="326" spans="1:33" ht="15.75" customHeight="1">
      <c r="A326" s="466" t="str">
        <f t="shared" si="3"/>
        <v/>
      </c>
      <c r="B326" s="468" t="str">
        <f>IFERROR(IF(J326="","",_xludf.CONCAT($Y$2,_xludf.CONCAT(IF(LEN(ドッグキャリー!$K$2)=1,0,""),ドッグキャリー!$K$2,_xludf.CONCAT(IF(LEN(ドッグキャリー!$N$2)=1,0,""),ドッグキャリー!$N$2)))),"")</f>
        <v/>
      </c>
      <c r="C326" s="515"/>
      <c r="D326" s="515"/>
      <c r="E326" s="515"/>
      <c r="F326" s="514"/>
      <c r="G326" s="514"/>
      <c r="H326" s="514"/>
      <c r="I326" s="516" t="str">
        <f>IFERROR(IF(スキンタイト!N275=0,"",スキンタイト!E275),"")</f>
        <v/>
      </c>
      <c r="J326" s="514" t="str">
        <f>IFERROR(IF(スキンタイト!N275=0,"",スキンタイト!N275),"")</f>
        <v/>
      </c>
      <c r="K326" s="517"/>
      <c r="L326" s="517"/>
      <c r="M326" s="517"/>
      <c r="N326" s="517"/>
      <c r="O326" s="517"/>
      <c r="P326" s="517"/>
      <c r="Q326" s="517"/>
      <c r="R326" s="517"/>
      <c r="S326" s="465">
        <f t="shared" si="4"/>
        <v>325</v>
      </c>
      <c r="T326" s="514"/>
      <c r="U326" s="514"/>
      <c r="V326" s="514"/>
      <c r="W326" s="514"/>
      <c r="X326" s="514"/>
      <c r="Y326" s="514"/>
      <c r="Z326" s="514"/>
      <c r="AA326" s="466" t="e">
        <f t="shared" si="5"/>
        <v>#VALUE!</v>
      </c>
      <c r="AB326" s="514"/>
      <c r="AC326" s="514"/>
      <c r="AD326" s="514"/>
      <c r="AE326" s="514"/>
      <c r="AF326" s="514"/>
      <c r="AG326" s="514"/>
    </row>
    <row r="327" spans="1:33" ht="15.75" customHeight="1">
      <c r="A327" s="466" t="str">
        <f t="shared" si="3"/>
        <v/>
      </c>
      <c r="B327" s="468" t="str">
        <f>IFERROR(IF(J327="","",_xludf.CONCAT($Y$2,_xludf.CONCAT(IF(LEN(ドッグキャリー!$K$2)=1,0,""),ドッグキャリー!$K$2,_xludf.CONCAT(IF(LEN(ドッグキャリー!$N$2)=1,0,""),ドッグキャリー!$N$2)))),"")</f>
        <v/>
      </c>
      <c r="C327" s="515"/>
      <c r="D327" s="515"/>
      <c r="E327" s="515"/>
      <c r="F327" s="514"/>
      <c r="G327" s="514"/>
      <c r="H327" s="514"/>
      <c r="I327" s="516" t="str">
        <f>IFERROR(IF(スキンタイト!N276=0,"",スキンタイト!E276),"")</f>
        <v/>
      </c>
      <c r="J327" s="514" t="str">
        <f>IFERROR(IF(スキンタイト!N276=0,"",スキンタイト!N276),"")</f>
        <v/>
      </c>
      <c r="K327" s="517"/>
      <c r="L327" s="517"/>
      <c r="M327" s="517"/>
      <c r="N327" s="517"/>
      <c r="O327" s="517"/>
      <c r="P327" s="517"/>
      <c r="Q327" s="517"/>
      <c r="R327" s="517"/>
      <c r="S327" s="465">
        <f t="shared" si="4"/>
        <v>326</v>
      </c>
      <c r="T327" s="514"/>
      <c r="U327" s="514"/>
      <c r="V327" s="514"/>
      <c r="W327" s="514"/>
      <c r="X327" s="514"/>
      <c r="Y327" s="514"/>
      <c r="Z327" s="514"/>
      <c r="AA327" s="466" t="e">
        <f t="shared" si="5"/>
        <v>#VALUE!</v>
      </c>
      <c r="AB327" s="514"/>
      <c r="AC327" s="514"/>
      <c r="AD327" s="514"/>
      <c r="AE327" s="514"/>
      <c r="AF327" s="514"/>
      <c r="AG327" s="514"/>
    </row>
    <row r="328" spans="1:33" ht="15.75" customHeight="1">
      <c r="A328" s="466" t="str">
        <f t="shared" si="3"/>
        <v/>
      </c>
      <c r="B328" s="468" t="str">
        <f>IFERROR(IF(J328="","",_xludf.CONCAT($Y$2,_xludf.CONCAT(IF(LEN(ドッグキャリー!$K$2)=1,0,""),ドッグキャリー!$K$2,_xludf.CONCAT(IF(LEN(ドッグキャリー!$N$2)=1,0,""),ドッグキャリー!$N$2)))),"")</f>
        <v/>
      </c>
      <c r="C328" s="515"/>
      <c r="D328" s="515"/>
      <c r="E328" s="515"/>
      <c r="F328" s="514"/>
      <c r="G328" s="514"/>
      <c r="H328" s="514"/>
      <c r="I328" s="516" t="str">
        <f>IFERROR(IF(スキンタイト!N277=0,"",スキンタイト!E277),"")</f>
        <v/>
      </c>
      <c r="J328" s="514" t="str">
        <f>IFERROR(IF(スキンタイト!N277=0,"",スキンタイト!N277),"")</f>
        <v/>
      </c>
      <c r="K328" s="517"/>
      <c r="L328" s="517"/>
      <c r="M328" s="517"/>
      <c r="N328" s="517"/>
      <c r="O328" s="517"/>
      <c r="P328" s="517"/>
      <c r="Q328" s="517"/>
      <c r="R328" s="517"/>
      <c r="S328" s="465">
        <f t="shared" si="4"/>
        <v>327</v>
      </c>
      <c r="T328" s="514"/>
      <c r="U328" s="514"/>
      <c r="V328" s="514"/>
      <c r="W328" s="514"/>
      <c r="X328" s="514"/>
      <c r="Y328" s="514"/>
      <c r="Z328" s="514"/>
      <c r="AA328" s="466" t="e">
        <f t="shared" si="5"/>
        <v>#VALUE!</v>
      </c>
      <c r="AB328" s="514"/>
      <c r="AC328" s="514"/>
      <c r="AD328" s="514"/>
      <c r="AE328" s="514"/>
      <c r="AF328" s="514"/>
      <c r="AG328" s="514"/>
    </row>
    <row r="329" spans="1:33" ht="15.75" customHeight="1">
      <c r="A329" s="466" t="str">
        <f t="shared" si="3"/>
        <v/>
      </c>
      <c r="B329" s="468" t="str">
        <f>IFERROR(IF(J329="","",_xludf.CONCAT($Y$2,_xludf.CONCAT(IF(LEN(ドッグキャリー!$K$2)=1,0,""),ドッグキャリー!$K$2,_xludf.CONCAT(IF(LEN(ドッグキャリー!$N$2)=1,0,""),ドッグキャリー!$N$2)))),"")</f>
        <v/>
      </c>
      <c r="C329" s="515"/>
      <c r="D329" s="515"/>
      <c r="E329" s="515"/>
      <c r="F329" s="514"/>
      <c r="G329" s="514"/>
      <c r="H329" s="514"/>
      <c r="I329" s="516" t="str">
        <f>IFERROR(IF(スキンタイト!N278=0,"",スキンタイト!E278),"")</f>
        <v/>
      </c>
      <c r="J329" s="514" t="str">
        <f>IFERROR(IF(スキンタイト!N278=0,"",スキンタイト!N278),"")</f>
        <v/>
      </c>
      <c r="K329" s="517"/>
      <c r="L329" s="517"/>
      <c r="M329" s="517"/>
      <c r="N329" s="517"/>
      <c r="O329" s="517"/>
      <c r="P329" s="517"/>
      <c r="Q329" s="517"/>
      <c r="R329" s="517"/>
      <c r="S329" s="465">
        <f t="shared" si="4"/>
        <v>328</v>
      </c>
      <c r="T329" s="514"/>
      <c r="U329" s="514"/>
      <c r="V329" s="514"/>
      <c r="W329" s="514"/>
      <c r="X329" s="514"/>
      <c r="Y329" s="514"/>
      <c r="Z329" s="514"/>
      <c r="AA329" s="466" t="e">
        <f t="shared" si="5"/>
        <v>#VALUE!</v>
      </c>
      <c r="AB329" s="514"/>
      <c r="AC329" s="514"/>
      <c r="AD329" s="514"/>
      <c r="AE329" s="514"/>
      <c r="AF329" s="514"/>
      <c r="AG329" s="514"/>
    </row>
    <row r="330" spans="1:33" ht="15.75" customHeight="1">
      <c r="A330" s="466" t="str">
        <f t="shared" si="3"/>
        <v/>
      </c>
      <c r="B330" s="468" t="str">
        <f>IFERROR(IF(J330="","",_xludf.CONCAT($Y$2,_xludf.CONCAT(IF(LEN(ドッグキャリー!$K$2)=1,0,""),ドッグキャリー!$K$2,_xludf.CONCAT(IF(LEN(ドッグキャリー!$N$2)=1,0,""),ドッグキャリー!$N$2)))),"")</f>
        <v/>
      </c>
      <c r="C330" s="515"/>
      <c r="D330" s="515"/>
      <c r="E330" s="515"/>
      <c r="F330" s="514"/>
      <c r="G330" s="514"/>
      <c r="H330" s="514"/>
      <c r="I330" s="516" t="str">
        <f>IFERROR(IF(スキンタイト!N279=0,"",スキンタイト!E279),"")</f>
        <v/>
      </c>
      <c r="J330" s="514" t="str">
        <f>IFERROR(IF(スキンタイト!N279=0,"",スキンタイト!N279),"")</f>
        <v/>
      </c>
      <c r="K330" s="517"/>
      <c r="L330" s="517"/>
      <c r="M330" s="517"/>
      <c r="N330" s="517"/>
      <c r="O330" s="517"/>
      <c r="P330" s="517"/>
      <c r="Q330" s="517"/>
      <c r="R330" s="517"/>
      <c r="S330" s="465">
        <f t="shared" si="4"/>
        <v>329</v>
      </c>
      <c r="T330" s="514"/>
      <c r="U330" s="514"/>
      <c r="V330" s="514"/>
      <c r="W330" s="514"/>
      <c r="X330" s="514"/>
      <c r="Y330" s="514"/>
      <c r="Z330" s="514"/>
      <c r="AA330" s="466" t="e">
        <f t="shared" si="5"/>
        <v>#VALUE!</v>
      </c>
      <c r="AB330" s="514"/>
      <c r="AC330" s="514"/>
      <c r="AD330" s="514"/>
      <c r="AE330" s="514"/>
      <c r="AF330" s="514"/>
      <c r="AG330" s="514"/>
    </row>
    <row r="331" spans="1:33" ht="15.75" customHeight="1">
      <c r="A331" s="466" t="str">
        <f t="shared" si="3"/>
        <v/>
      </c>
      <c r="B331" s="468" t="str">
        <f>IFERROR(IF(J331="","",_xludf.CONCAT($Y$2,_xludf.CONCAT(IF(LEN(ドッグキャリー!$K$2)=1,0,""),ドッグキャリー!$K$2,_xludf.CONCAT(IF(LEN(ドッグキャリー!$N$2)=1,0,""),ドッグキャリー!$N$2)))),"")</f>
        <v/>
      </c>
      <c r="C331" s="515"/>
      <c r="D331" s="515"/>
      <c r="E331" s="515"/>
      <c r="F331" s="514"/>
      <c r="G331" s="514"/>
      <c r="H331" s="514"/>
      <c r="I331" s="516" t="str">
        <f>IFERROR(IF(スキンタイト!N280=0,"",スキンタイト!E280),"")</f>
        <v/>
      </c>
      <c r="J331" s="514" t="str">
        <f>IFERROR(IF(スキンタイト!N280=0,"",スキンタイト!N280),"")</f>
        <v/>
      </c>
      <c r="K331" s="517"/>
      <c r="L331" s="517"/>
      <c r="M331" s="517"/>
      <c r="N331" s="517"/>
      <c r="O331" s="517"/>
      <c r="P331" s="517"/>
      <c r="Q331" s="517"/>
      <c r="R331" s="517"/>
      <c r="S331" s="465">
        <f t="shared" si="4"/>
        <v>330</v>
      </c>
      <c r="T331" s="514"/>
      <c r="U331" s="514"/>
      <c r="V331" s="514"/>
      <c r="W331" s="514"/>
      <c r="X331" s="514"/>
      <c r="Y331" s="514"/>
      <c r="Z331" s="514"/>
      <c r="AA331" s="466" t="e">
        <f t="shared" si="5"/>
        <v>#VALUE!</v>
      </c>
      <c r="AB331" s="514"/>
      <c r="AC331" s="514"/>
      <c r="AD331" s="514"/>
      <c r="AE331" s="514"/>
      <c r="AF331" s="514"/>
      <c r="AG331" s="514"/>
    </row>
    <row r="332" spans="1:33" ht="15.75" customHeight="1">
      <c r="A332" s="466" t="str">
        <f t="shared" si="3"/>
        <v/>
      </c>
      <c r="B332" s="468" t="str">
        <f>IFERROR(IF(J332="","",_xludf.CONCAT($Y$2,_xludf.CONCAT(IF(LEN(ドッグキャリー!$K$2)=1,0,""),ドッグキャリー!$K$2,_xludf.CONCAT(IF(LEN(ドッグキャリー!$N$2)=1,0,""),ドッグキャリー!$N$2)))),"")</f>
        <v/>
      </c>
      <c r="C332" s="515"/>
      <c r="D332" s="515"/>
      <c r="E332" s="515"/>
      <c r="F332" s="514"/>
      <c r="G332" s="514"/>
      <c r="H332" s="514"/>
      <c r="I332" s="516" t="str">
        <f>IFERROR(IF(スキンタイト!N281=0,"",スキンタイト!E281),"")</f>
        <v/>
      </c>
      <c r="J332" s="514" t="str">
        <f>IFERROR(IF(スキンタイト!N281=0,"",スキンタイト!N281),"")</f>
        <v/>
      </c>
      <c r="K332" s="517"/>
      <c r="L332" s="517"/>
      <c r="M332" s="517"/>
      <c r="N332" s="517"/>
      <c r="O332" s="517"/>
      <c r="P332" s="517"/>
      <c r="Q332" s="517"/>
      <c r="R332" s="517"/>
      <c r="S332" s="465">
        <f t="shared" si="4"/>
        <v>331</v>
      </c>
      <c r="T332" s="514"/>
      <c r="U332" s="514"/>
      <c r="V332" s="514"/>
      <c r="W332" s="514"/>
      <c r="X332" s="514"/>
      <c r="Y332" s="514"/>
      <c r="Z332" s="514"/>
      <c r="AA332" s="466" t="e">
        <f t="shared" si="5"/>
        <v>#VALUE!</v>
      </c>
      <c r="AB332" s="514"/>
      <c r="AC332" s="514"/>
      <c r="AD332" s="514"/>
      <c r="AE332" s="514"/>
      <c r="AF332" s="514"/>
      <c r="AG332" s="514"/>
    </row>
    <row r="333" spans="1:33" ht="15.75" customHeight="1">
      <c r="A333" s="466" t="str">
        <f t="shared" si="3"/>
        <v/>
      </c>
      <c r="B333" s="468" t="str">
        <f>IFERROR(IF(J333="","",_xludf.CONCAT($Y$2,_xludf.CONCAT(IF(LEN(ドッグキャリー!$K$2)=1,0,""),ドッグキャリー!$K$2,_xludf.CONCAT(IF(LEN(ドッグキャリー!$N$2)=1,0,""),ドッグキャリー!$N$2)))),"")</f>
        <v/>
      </c>
      <c r="C333" s="515"/>
      <c r="D333" s="515"/>
      <c r="E333" s="515"/>
      <c r="F333" s="514"/>
      <c r="G333" s="514"/>
      <c r="H333" s="514"/>
      <c r="I333" s="516" t="str">
        <f>IFERROR(IF(スキンタイト!N282=0,"",スキンタイト!E282),"")</f>
        <v/>
      </c>
      <c r="J333" s="514" t="str">
        <f>IFERROR(IF(スキンタイト!N282=0,"",スキンタイト!N282),"")</f>
        <v/>
      </c>
      <c r="K333" s="517"/>
      <c r="L333" s="517"/>
      <c r="M333" s="517"/>
      <c r="N333" s="517"/>
      <c r="O333" s="517"/>
      <c r="P333" s="517"/>
      <c r="Q333" s="517"/>
      <c r="R333" s="517"/>
      <c r="S333" s="465">
        <f t="shared" si="4"/>
        <v>332</v>
      </c>
      <c r="T333" s="514"/>
      <c r="U333" s="514"/>
      <c r="V333" s="514"/>
      <c r="W333" s="514"/>
      <c r="X333" s="514"/>
      <c r="Y333" s="514"/>
      <c r="Z333" s="514"/>
      <c r="AA333" s="466" t="e">
        <f t="shared" si="5"/>
        <v>#VALUE!</v>
      </c>
      <c r="AB333" s="514"/>
      <c r="AC333" s="514"/>
      <c r="AD333" s="514"/>
      <c r="AE333" s="514"/>
      <c r="AF333" s="514"/>
      <c r="AG333" s="514"/>
    </row>
    <row r="334" spans="1:33" ht="15.75" customHeight="1">
      <c r="A334" s="466" t="str">
        <f t="shared" si="3"/>
        <v/>
      </c>
      <c r="B334" s="468" t="str">
        <f>IFERROR(IF(J334="","",_xludf.CONCAT($Y$2,_xludf.CONCAT(IF(LEN(ドッグキャリー!$K$2)=1,0,""),ドッグキャリー!$K$2,_xludf.CONCAT(IF(LEN(ドッグキャリー!$N$2)=1,0,""),ドッグキャリー!$N$2)))),"")</f>
        <v/>
      </c>
      <c r="C334" s="515"/>
      <c r="D334" s="515"/>
      <c r="E334" s="515"/>
      <c r="F334" s="514"/>
      <c r="G334" s="514"/>
      <c r="H334" s="514"/>
      <c r="I334" s="516" t="str">
        <f>IFERROR(IF(スキンタイト!N283=0,"",スキンタイト!E283),"")</f>
        <v/>
      </c>
      <c r="J334" s="514" t="str">
        <f>IFERROR(IF(スキンタイト!N283=0,"",スキンタイト!N283),"")</f>
        <v/>
      </c>
      <c r="K334" s="517"/>
      <c r="L334" s="517"/>
      <c r="M334" s="517"/>
      <c r="N334" s="517"/>
      <c r="O334" s="517"/>
      <c r="P334" s="517"/>
      <c r="Q334" s="517"/>
      <c r="R334" s="517"/>
      <c r="S334" s="465">
        <f t="shared" si="4"/>
        <v>333</v>
      </c>
      <c r="T334" s="514"/>
      <c r="U334" s="514"/>
      <c r="V334" s="514"/>
      <c r="W334" s="514"/>
      <c r="X334" s="514"/>
      <c r="Y334" s="514"/>
      <c r="Z334" s="514"/>
      <c r="AA334" s="466" t="e">
        <f t="shared" si="5"/>
        <v>#VALUE!</v>
      </c>
      <c r="AB334" s="514"/>
      <c r="AC334" s="514"/>
      <c r="AD334" s="514"/>
      <c r="AE334" s="514"/>
      <c r="AF334" s="514"/>
      <c r="AG334" s="514"/>
    </row>
    <row r="335" spans="1:33" ht="15.75" customHeight="1">
      <c r="A335" s="466" t="str">
        <f t="shared" si="3"/>
        <v/>
      </c>
      <c r="B335" s="468" t="str">
        <f>IFERROR(IF(J335="","",_xludf.CONCAT($Y$2,_xludf.CONCAT(IF(LEN(ドッグキャリー!$K$2)=1,0,""),ドッグキャリー!$K$2,_xludf.CONCAT(IF(LEN(ドッグキャリー!$N$2)=1,0,""),ドッグキャリー!$N$2)))),"")</f>
        <v/>
      </c>
      <c r="C335" s="515"/>
      <c r="D335" s="515"/>
      <c r="E335" s="515"/>
      <c r="F335" s="514"/>
      <c r="G335" s="514"/>
      <c r="H335" s="514"/>
      <c r="I335" s="516" t="str">
        <f>IFERROR(IF(スキンタイト!N284=0,"",スキンタイト!E284),"")</f>
        <v/>
      </c>
      <c r="J335" s="514" t="str">
        <f>IFERROR(IF(スキンタイト!N284=0,"",スキンタイト!N284),"")</f>
        <v/>
      </c>
      <c r="K335" s="517"/>
      <c r="L335" s="517"/>
      <c r="M335" s="517"/>
      <c r="N335" s="517"/>
      <c r="O335" s="517"/>
      <c r="P335" s="517"/>
      <c r="Q335" s="517"/>
      <c r="R335" s="517"/>
      <c r="S335" s="465">
        <f t="shared" si="4"/>
        <v>334</v>
      </c>
      <c r="T335" s="514"/>
      <c r="U335" s="514"/>
      <c r="V335" s="514"/>
      <c r="W335" s="514"/>
      <c r="X335" s="514"/>
      <c r="Y335" s="514"/>
      <c r="Z335" s="514"/>
      <c r="AA335" s="466" t="e">
        <f t="shared" si="5"/>
        <v>#VALUE!</v>
      </c>
      <c r="AB335" s="514"/>
      <c r="AC335" s="514"/>
      <c r="AD335" s="514"/>
      <c r="AE335" s="514"/>
      <c r="AF335" s="514"/>
      <c r="AG335" s="514"/>
    </row>
    <row r="336" spans="1:33" ht="15.75" customHeight="1">
      <c r="A336" s="466" t="str">
        <f t="shared" si="3"/>
        <v/>
      </c>
      <c r="B336" s="468" t="str">
        <f>IFERROR(IF(J336="","",_xludf.CONCAT($Y$2,_xludf.CONCAT(IF(LEN(ドッグキャリー!$K$2)=1,0,""),ドッグキャリー!$K$2,_xludf.CONCAT(IF(LEN(ドッグキャリー!$N$2)=1,0,""),ドッグキャリー!$N$2)))),"")</f>
        <v/>
      </c>
      <c r="C336" s="515"/>
      <c r="D336" s="515"/>
      <c r="E336" s="515"/>
      <c r="F336" s="514"/>
      <c r="G336" s="514"/>
      <c r="H336" s="514"/>
      <c r="I336" s="516" t="str">
        <f>IFERROR(IF(スキンタイト!N285=0,"",スキンタイト!E285),"")</f>
        <v/>
      </c>
      <c r="J336" s="514" t="str">
        <f>IFERROR(IF(スキンタイト!N285=0,"",スキンタイト!N285),"")</f>
        <v/>
      </c>
      <c r="K336" s="517"/>
      <c r="L336" s="517"/>
      <c r="M336" s="517"/>
      <c r="N336" s="517"/>
      <c r="O336" s="517"/>
      <c r="P336" s="517"/>
      <c r="Q336" s="517"/>
      <c r="R336" s="517"/>
      <c r="S336" s="465">
        <f t="shared" si="4"/>
        <v>335</v>
      </c>
      <c r="T336" s="514"/>
      <c r="U336" s="514"/>
      <c r="V336" s="514"/>
      <c r="W336" s="514"/>
      <c r="X336" s="514"/>
      <c r="Y336" s="514"/>
      <c r="Z336" s="514"/>
      <c r="AA336" s="466" t="e">
        <f t="shared" si="5"/>
        <v>#VALUE!</v>
      </c>
      <c r="AB336" s="514"/>
      <c r="AC336" s="514"/>
      <c r="AD336" s="514"/>
      <c r="AE336" s="514"/>
      <c r="AF336" s="514"/>
      <c r="AG336" s="514"/>
    </row>
    <row r="337" spans="1:33" ht="15.75" customHeight="1">
      <c r="A337" s="466" t="str">
        <f t="shared" si="3"/>
        <v/>
      </c>
      <c r="B337" s="468" t="str">
        <f>IFERROR(IF(J337="","",_xludf.CONCAT($Y$2,_xludf.CONCAT(IF(LEN(ドッグキャリー!$K$2)=1,0,""),ドッグキャリー!$K$2,_xludf.CONCAT(IF(LEN(ドッグキャリー!$N$2)=1,0,""),ドッグキャリー!$N$2)))),"")</f>
        <v/>
      </c>
      <c r="C337" s="515"/>
      <c r="D337" s="515"/>
      <c r="E337" s="515"/>
      <c r="F337" s="514"/>
      <c r="G337" s="514"/>
      <c r="H337" s="514"/>
      <c r="I337" s="516" t="str">
        <f>IFERROR(IF(スキンタイト!N286=0,"",スキンタイト!E286),"")</f>
        <v/>
      </c>
      <c r="J337" s="514" t="str">
        <f>IFERROR(IF(スキンタイト!N286=0,"",スキンタイト!N286),"")</f>
        <v/>
      </c>
      <c r="K337" s="517"/>
      <c r="L337" s="517"/>
      <c r="M337" s="517"/>
      <c r="N337" s="517"/>
      <c r="O337" s="517"/>
      <c r="P337" s="517"/>
      <c r="Q337" s="517"/>
      <c r="R337" s="517"/>
      <c r="S337" s="465">
        <f t="shared" si="4"/>
        <v>336</v>
      </c>
      <c r="T337" s="514"/>
      <c r="U337" s="514"/>
      <c r="V337" s="514"/>
      <c r="W337" s="514"/>
      <c r="X337" s="514"/>
      <c r="Y337" s="514"/>
      <c r="Z337" s="514"/>
      <c r="AA337" s="466" t="e">
        <f t="shared" si="5"/>
        <v>#VALUE!</v>
      </c>
      <c r="AB337" s="514"/>
      <c r="AC337" s="514"/>
      <c r="AD337" s="514"/>
      <c r="AE337" s="514"/>
      <c r="AF337" s="514"/>
      <c r="AG337" s="514"/>
    </row>
    <row r="338" spans="1:33" ht="15.75" customHeight="1">
      <c r="A338" s="466" t="str">
        <f t="shared" si="3"/>
        <v/>
      </c>
      <c r="B338" s="468" t="str">
        <f>IFERROR(IF(J338="","",_xludf.CONCAT($Y$2,_xludf.CONCAT(IF(LEN(ドッグキャリー!$K$2)=1,0,""),ドッグキャリー!$K$2,_xludf.CONCAT(IF(LEN(ドッグキャリー!$N$2)=1,0,""),ドッグキャリー!$N$2)))),"")</f>
        <v/>
      </c>
      <c r="C338" s="515"/>
      <c r="D338" s="515"/>
      <c r="E338" s="515"/>
      <c r="F338" s="514"/>
      <c r="G338" s="514"/>
      <c r="H338" s="514"/>
      <c r="I338" s="516" t="str">
        <f>IFERROR(IF(スキンタイト!N287=0,"",スキンタイト!E287),"")</f>
        <v/>
      </c>
      <c r="J338" s="514" t="str">
        <f>IFERROR(IF(スキンタイト!N287=0,"",スキンタイト!N287),"")</f>
        <v/>
      </c>
      <c r="K338" s="517"/>
      <c r="L338" s="517"/>
      <c r="M338" s="517"/>
      <c r="N338" s="517"/>
      <c r="O338" s="517"/>
      <c r="P338" s="517"/>
      <c r="Q338" s="517"/>
      <c r="R338" s="517"/>
      <c r="S338" s="465">
        <f t="shared" si="4"/>
        <v>337</v>
      </c>
      <c r="T338" s="514"/>
      <c r="U338" s="514"/>
      <c r="V338" s="514"/>
      <c r="W338" s="514"/>
      <c r="X338" s="514"/>
      <c r="Y338" s="514"/>
      <c r="Z338" s="514"/>
      <c r="AA338" s="466" t="e">
        <f t="shared" si="5"/>
        <v>#VALUE!</v>
      </c>
      <c r="AB338" s="514"/>
      <c r="AC338" s="514"/>
      <c r="AD338" s="514"/>
      <c r="AE338" s="514"/>
      <c r="AF338" s="514"/>
      <c r="AG338" s="514"/>
    </row>
    <row r="339" spans="1:33" ht="15.75" customHeight="1">
      <c r="A339" s="466" t="str">
        <f t="shared" si="3"/>
        <v/>
      </c>
      <c r="B339" s="468" t="str">
        <f>IFERROR(IF(J339="","",_xludf.CONCAT($Y$2,_xludf.CONCAT(IF(LEN(ドッグキャリー!$K$2)=1,0,""),ドッグキャリー!$K$2,_xludf.CONCAT(IF(LEN(ドッグキャリー!$N$2)=1,0,""),ドッグキャリー!$N$2)))),"")</f>
        <v/>
      </c>
      <c r="C339" s="515"/>
      <c r="D339" s="515"/>
      <c r="E339" s="515"/>
      <c r="F339" s="514"/>
      <c r="G339" s="514"/>
      <c r="H339" s="514"/>
      <c r="I339" s="516" t="str">
        <f>IFERROR(IF(スキンタイト!N288=0,"",スキンタイト!E288),"")</f>
        <v/>
      </c>
      <c r="J339" s="514" t="str">
        <f>IFERROR(IF(スキンタイト!N288=0,"",スキンタイト!N288),"")</f>
        <v/>
      </c>
      <c r="K339" s="517"/>
      <c r="L339" s="517"/>
      <c r="M339" s="517"/>
      <c r="N339" s="517"/>
      <c r="O339" s="517"/>
      <c r="P339" s="517"/>
      <c r="Q339" s="517"/>
      <c r="R339" s="517"/>
      <c r="S339" s="465">
        <f t="shared" si="4"/>
        <v>338</v>
      </c>
      <c r="T339" s="514"/>
      <c r="U339" s="514"/>
      <c r="V339" s="514"/>
      <c r="W339" s="514"/>
      <c r="X339" s="514"/>
      <c r="Y339" s="514"/>
      <c r="Z339" s="514"/>
      <c r="AA339" s="466" t="e">
        <f t="shared" si="5"/>
        <v>#VALUE!</v>
      </c>
      <c r="AB339" s="514"/>
      <c r="AC339" s="514"/>
      <c r="AD339" s="514"/>
      <c r="AE339" s="514"/>
      <c r="AF339" s="514"/>
      <c r="AG339" s="514"/>
    </row>
    <row r="340" spans="1:33" ht="15.75" customHeight="1">
      <c r="A340" s="466" t="str">
        <f t="shared" si="3"/>
        <v/>
      </c>
      <c r="B340" s="468" t="str">
        <f>IFERROR(IF(J340="","",_xludf.CONCAT($Y$2,_xludf.CONCAT(IF(LEN(ドッグキャリー!$K$2)=1,0,""),ドッグキャリー!$K$2,_xludf.CONCAT(IF(LEN(ドッグキャリー!$N$2)=1,0,""),ドッグキャリー!$N$2)))),"")</f>
        <v/>
      </c>
      <c r="C340" s="515"/>
      <c r="D340" s="515"/>
      <c r="E340" s="515"/>
      <c r="F340" s="514"/>
      <c r="G340" s="514"/>
      <c r="H340" s="514"/>
      <c r="I340" s="516" t="str">
        <f>IFERROR(IF(スキンタイト!N289=0,"",スキンタイト!E289),"")</f>
        <v/>
      </c>
      <c r="J340" s="514" t="str">
        <f>IFERROR(IF(スキンタイト!N289=0,"",スキンタイト!N289),"")</f>
        <v/>
      </c>
      <c r="K340" s="517"/>
      <c r="L340" s="517"/>
      <c r="M340" s="517"/>
      <c r="N340" s="517"/>
      <c r="O340" s="517"/>
      <c r="P340" s="517"/>
      <c r="Q340" s="517"/>
      <c r="R340" s="517"/>
      <c r="S340" s="465">
        <f t="shared" si="4"/>
        <v>339</v>
      </c>
      <c r="T340" s="514"/>
      <c r="U340" s="514"/>
      <c r="V340" s="514"/>
      <c r="W340" s="514"/>
      <c r="X340" s="514"/>
      <c r="Y340" s="514"/>
      <c r="Z340" s="514"/>
      <c r="AA340" s="466" t="e">
        <f t="shared" si="5"/>
        <v>#VALUE!</v>
      </c>
      <c r="AB340" s="514"/>
      <c r="AC340" s="514"/>
      <c r="AD340" s="514"/>
      <c r="AE340" s="514"/>
      <c r="AF340" s="514"/>
      <c r="AG340" s="514"/>
    </row>
    <row r="341" spans="1:33" ht="15.75" customHeight="1">
      <c r="A341" s="466" t="str">
        <f t="shared" si="3"/>
        <v/>
      </c>
      <c r="B341" s="468" t="str">
        <f>IFERROR(IF(J341="","",_xludf.CONCAT($Y$2,_xludf.CONCAT(IF(LEN(ドッグキャリー!$K$2)=1,0,""),ドッグキャリー!$K$2,_xludf.CONCAT(IF(LEN(ドッグキャリー!$N$2)=1,0,""),ドッグキャリー!$N$2)))),"")</f>
        <v/>
      </c>
      <c r="C341" s="515"/>
      <c r="D341" s="515"/>
      <c r="E341" s="515"/>
      <c r="F341" s="514"/>
      <c r="G341" s="514"/>
      <c r="H341" s="514"/>
      <c r="I341" s="516" t="str">
        <f>IFERROR(IF(スキンタイト!N290=0,"",スキンタイト!E290),"")</f>
        <v/>
      </c>
      <c r="J341" s="514" t="str">
        <f>IFERROR(IF(スキンタイト!N290=0,"",スキンタイト!N290),"")</f>
        <v/>
      </c>
      <c r="K341" s="517"/>
      <c r="L341" s="517"/>
      <c r="M341" s="517"/>
      <c r="N341" s="517"/>
      <c r="O341" s="517"/>
      <c r="P341" s="517"/>
      <c r="Q341" s="517"/>
      <c r="R341" s="517"/>
      <c r="S341" s="465">
        <f t="shared" si="4"/>
        <v>340</v>
      </c>
      <c r="T341" s="514"/>
      <c r="U341" s="514"/>
      <c r="V341" s="514"/>
      <c r="W341" s="514"/>
      <c r="X341" s="514"/>
      <c r="Y341" s="514"/>
      <c r="Z341" s="514"/>
      <c r="AA341" s="466" t="e">
        <f t="shared" si="5"/>
        <v>#VALUE!</v>
      </c>
      <c r="AB341" s="514"/>
      <c r="AC341" s="514"/>
      <c r="AD341" s="514"/>
      <c r="AE341" s="514"/>
      <c r="AF341" s="514"/>
      <c r="AG341" s="514"/>
    </row>
    <row r="342" spans="1:33" ht="15.75" customHeight="1">
      <c r="A342" s="466" t="str">
        <f t="shared" si="3"/>
        <v/>
      </c>
      <c r="B342" s="468" t="str">
        <f>IFERROR(IF(J342="","",_xludf.CONCAT($Y$2,_xludf.CONCAT(IF(LEN(ドッグキャリー!$K$2)=1,0,""),ドッグキャリー!$K$2,_xludf.CONCAT(IF(LEN(ドッグキャリー!$N$2)=1,0,""),ドッグキャリー!$N$2)))),"")</f>
        <v/>
      </c>
      <c r="C342" s="515"/>
      <c r="D342" s="515"/>
      <c r="E342" s="515"/>
      <c r="F342" s="514"/>
      <c r="G342" s="514"/>
      <c r="H342" s="514"/>
      <c r="I342" s="516" t="str">
        <f>IFERROR(IF(スキンタイト!N291=0,"",スキンタイト!E291),"")</f>
        <v/>
      </c>
      <c r="J342" s="514" t="str">
        <f>IFERROR(IF(スキンタイト!N291=0,"",スキンタイト!N291),"")</f>
        <v/>
      </c>
      <c r="K342" s="517"/>
      <c r="L342" s="517"/>
      <c r="M342" s="517"/>
      <c r="N342" s="517"/>
      <c r="O342" s="517"/>
      <c r="P342" s="517"/>
      <c r="Q342" s="517"/>
      <c r="R342" s="517"/>
      <c r="S342" s="465">
        <f t="shared" si="4"/>
        <v>341</v>
      </c>
      <c r="T342" s="514"/>
      <c r="U342" s="514"/>
      <c r="V342" s="514"/>
      <c r="W342" s="514"/>
      <c r="X342" s="514"/>
      <c r="Y342" s="514"/>
      <c r="Z342" s="514"/>
      <c r="AA342" s="466" t="e">
        <f t="shared" si="5"/>
        <v>#VALUE!</v>
      </c>
      <c r="AB342" s="514"/>
      <c r="AC342" s="514"/>
      <c r="AD342" s="514"/>
      <c r="AE342" s="514"/>
      <c r="AF342" s="514"/>
      <c r="AG342" s="514"/>
    </row>
    <row r="343" spans="1:33" ht="15.75" customHeight="1">
      <c r="A343" s="466" t="str">
        <f t="shared" si="3"/>
        <v/>
      </c>
      <c r="B343" s="468" t="str">
        <f>IFERROR(IF(J343="","",_xludf.CONCAT($Y$2,_xludf.CONCAT(IF(LEN(ドッグキャリー!$K$2)=1,0,""),ドッグキャリー!$K$2,_xludf.CONCAT(IF(LEN(ドッグキャリー!$N$2)=1,0,""),ドッグキャリー!$N$2)))),"")</f>
        <v/>
      </c>
      <c r="C343" s="515"/>
      <c r="D343" s="515"/>
      <c r="E343" s="515"/>
      <c r="F343" s="514"/>
      <c r="G343" s="514"/>
      <c r="H343" s="514"/>
      <c r="I343" s="516" t="str">
        <f>IFERROR(IF(スキンタイト!N292=0,"",スキンタイト!E292),"")</f>
        <v/>
      </c>
      <c r="J343" s="514" t="str">
        <f>IFERROR(IF(スキンタイト!N292=0,"",スキンタイト!N292),"")</f>
        <v/>
      </c>
      <c r="K343" s="517"/>
      <c r="L343" s="517"/>
      <c r="M343" s="517"/>
      <c r="N343" s="517"/>
      <c r="O343" s="517"/>
      <c r="P343" s="517"/>
      <c r="Q343" s="517"/>
      <c r="R343" s="517"/>
      <c r="S343" s="465">
        <f t="shared" si="4"/>
        <v>342</v>
      </c>
      <c r="T343" s="514"/>
      <c r="U343" s="514"/>
      <c r="V343" s="514"/>
      <c r="W343" s="514"/>
      <c r="X343" s="514"/>
      <c r="Y343" s="514"/>
      <c r="Z343" s="514"/>
      <c r="AA343" s="466" t="e">
        <f t="shared" si="5"/>
        <v>#VALUE!</v>
      </c>
      <c r="AB343" s="514"/>
      <c r="AC343" s="514"/>
      <c r="AD343" s="514"/>
      <c r="AE343" s="514"/>
      <c r="AF343" s="514"/>
      <c r="AG343" s="514"/>
    </row>
    <row r="344" spans="1:33" ht="15.75" customHeight="1">
      <c r="A344" s="466" t="str">
        <f t="shared" si="3"/>
        <v/>
      </c>
      <c r="B344" s="468" t="str">
        <f>IFERROR(IF(J344="","",_xludf.CONCAT($Y$2,_xludf.CONCAT(IF(LEN(ドッグキャリー!$K$2)=1,0,""),ドッグキャリー!$K$2,_xludf.CONCAT(IF(LEN(ドッグキャリー!$N$2)=1,0,""),ドッグキャリー!$N$2)))),"")</f>
        <v/>
      </c>
      <c r="C344" s="515"/>
      <c r="D344" s="515"/>
      <c r="E344" s="515"/>
      <c r="F344" s="514"/>
      <c r="G344" s="514"/>
      <c r="H344" s="514"/>
      <c r="I344" s="516" t="str">
        <f>IFERROR(IF(スキンタイト!N293=0,"",スキンタイト!E293),"")</f>
        <v/>
      </c>
      <c r="J344" s="514" t="str">
        <f>IFERROR(IF(スキンタイト!N293=0,"",スキンタイト!N293),"")</f>
        <v/>
      </c>
      <c r="K344" s="517"/>
      <c r="L344" s="517"/>
      <c r="M344" s="517"/>
      <c r="N344" s="517"/>
      <c r="O344" s="517"/>
      <c r="P344" s="517"/>
      <c r="Q344" s="517"/>
      <c r="R344" s="517"/>
      <c r="S344" s="465">
        <f t="shared" si="4"/>
        <v>343</v>
      </c>
      <c r="T344" s="514"/>
      <c r="U344" s="514"/>
      <c r="V344" s="514"/>
      <c r="W344" s="514"/>
      <c r="X344" s="514"/>
      <c r="Y344" s="514"/>
      <c r="Z344" s="514"/>
      <c r="AA344" s="466" t="e">
        <f t="shared" si="5"/>
        <v>#VALUE!</v>
      </c>
      <c r="AB344" s="514"/>
      <c r="AC344" s="514"/>
      <c r="AD344" s="514"/>
      <c r="AE344" s="514"/>
      <c r="AF344" s="514"/>
      <c r="AG344" s="514"/>
    </row>
    <row r="345" spans="1:33" ht="15.75" customHeight="1">
      <c r="A345" s="466" t="str">
        <f t="shared" si="3"/>
        <v/>
      </c>
      <c r="B345" s="468" t="str">
        <f>IFERROR(IF(J345="","",_xludf.CONCAT($Y$2,_xludf.CONCAT(IF(LEN(ドッグキャリー!$K$2)=1,0,""),ドッグキャリー!$K$2,_xludf.CONCAT(IF(LEN(ドッグキャリー!$N$2)=1,0,""),ドッグキャリー!$N$2)))),"")</f>
        <v/>
      </c>
      <c r="C345" s="515"/>
      <c r="D345" s="515"/>
      <c r="E345" s="515"/>
      <c r="F345" s="514"/>
      <c r="G345" s="514"/>
      <c r="H345" s="514"/>
      <c r="I345" s="516" t="str">
        <f>IFERROR(IF(スキンタイト!N294=0,"",スキンタイト!E294),"")</f>
        <v/>
      </c>
      <c r="J345" s="514" t="str">
        <f>IFERROR(IF(スキンタイト!N294=0,"",スキンタイト!N294),"")</f>
        <v/>
      </c>
      <c r="K345" s="517"/>
      <c r="L345" s="517"/>
      <c r="M345" s="517"/>
      <c r="N345" s="517"/>
      <c r="O345" s="517"/>
      <c r="P345" s="517"/>
      <c r="Q345" s="517"/>
      <c r="R345" s="517"/>
      <c r="S345" s="465">
        <f t="shared" si="4"/>
        <v>344</v>
      </c>
      <c r="T345" s="514"/>
      <c r="U345" s="514"/>
      <c r="V345" s="514"/>
      <c r="W345" s="514"/>
      <c r="X345" s="514"/>
      <c r="Y345" s="514"/>
      <c r="Z345" s="514"/>
      <c r="AA345" s="466" t="e">
        <f t="shared" si="5"/>
        <v>#VALUE!</v>
      </c>
      <c r="AB345" s="514"/>
      <c r="AC345" s="514"/>
      <c r="AD345" s="514"/>
      <c r="AE345" s="514"/>
      <c r="AF345" s="514"/>
      <c r="AG345" s="514"/>
    </row>
    <row r="346" spans="1:33" ht="15.75" customHeight="1">
      <c r="A346" s="466" t="str">
        <f t="shared" si="3"/>
        <v/>
      </c>
      <c r="B346" s="468" t="str">
        <f>IFERROR(IF(J346="","",_xludf.CONCAT($Y$2,_xludf.CONCAT(IF(LEN(ドッグキャリー!$K$2)=1,0,""),ドッグキャリー!$K$2,_xludf.CONCAT(IF(LEN(ドッグキャリー!$N$2)=1,0,""),ドッグキャリー!$N$2)))),"")</f>
        <v/>
      </c>
      <c r="C346" s="515"/>
      <c r="D346" s="515"/>
      <c r="E346" s="515"/>
      <c r="F346" s="514"/>
      <c r="G346" s="514"/>
      <c r="H346" s="514"/>
      <c r="I346" s="516" t="str">
        <f>IFERROR(IF(スキンタイト!N295=0,"",スキンタイト!E295),"")</f>
        <v/>
      </c>
      <c r="J346" s="514" t="str">
        <f>IFERROR(IF(スキンタイト!N295=0,"",スキンタイト!N295),"")</f>
        <v/>
      </c>
      <c r="K346" s="517"/>
      <c r="L346" s="517"/>
      <c r="M346" s="517"/>
      <c r="N346" s="517"/>
      <c r="O346" s="517"/>
      <c r="P346" s="517"/>
      <c r="Q346" s="517"/>
      <c r="R346" s="517"/>
      <c r="S346" s="465">
        <f t="shared" si="4"/>
        <v>345</v>
      </c>
      <c r="T346" s="514"/>
      <c r="U346" s="514"/>
      <c r="V346" s="514"/>
      <c r="W346" s="514"/>
      <c r="X346" s="514"/>
      <c r="Y346" s="514"/>
      <c r="Z346" s="514"/>
      <c r="AA346" s="466" t="e">
        <f t="shared" si="5"/>
        <v>#VALUE!</v>
      </c>
      <c r="AB346" s="514"/>
      <c r="AC346" s="514"/>
      <c r="AD346" s="514"/>
      <c r="AE346" s="514"/>
      <c r="AF346" s="514"/>
      <c r="AG346" s="514"/>
    </row>
    <row r="347" spans="1:33" ht="15.75" customHeight="1">
      <c r="A347" s="466" t="str">
        <f t="shared" si="3"/>
        <v/>
      </c>
      <c r="B347" s="468" t="str">
        <f>IFERROR(IF(J347="","",_xludf.CONCAT($Y$2,_xludf.CONCAT(IF(LEN(ドッグキャリー!$K$2)=1,0,""),ドッグキャリー!$K$2,_xludf.CONCAT(IF(LEN(ドッグキャリー!$N$2)=1,0,""),ドッグキャリー!$N$2)))),"")</f>
        <v/>
      </c>
      <c r="C347" s="515"/>
      <c r="D347" s="515"/>
      <c r="E347" s="515"/>
      <c r="F347" s="514"/>
      <c r="G347" s="514"/>
      <c r="H347" s="514"/>
      <c r="I347" s="516" t="str">
        <f>IFERROR(IF(スキンタイト!N296=0,"",スキンタイト!E296),"")</f>
        <v/>
      </c>
      <c r="J347" s="514" t="str">
        <f>IFERROR(IF(スキンタイト!N296=0,"",スキンタイト!N296),"")</f>
        <v/>
      </c>
      <c r="K347" s="517"/>
      <c r="L347" s="517"/>
      <c r="M347" s="517"/>
      <c r="N347" s="517"/>
      <c r="O347" s="517"/>
      <c r="P347" s="517"/>
      <c r="Q347" s="517"/>
      <c r="R347" s="517"/>
      <c r="S347" s="465">
        <f t="shared" si="4"/>
        <v>346</v>
      </c>
      <c r="T347" s="514"/>
      <c r="U347" s="514"/>
      <c r="V347" s="514"/>
      <c r="W347" s="514"/>
      <c r="X347" s="514"/>
      <c r="Y347" s="514"/>
      <c r="Z347" s="514"/>
      <c r="AA347" s="466" t="e">
        <f t="shared" si="5"/>
        <v>#VALUE!</v>
      </c>
      <c r="AB347" s="514"/>
      <c r="AC347" s="514"/>
      <c r="AD347" s="514"/>
      <c r="AE347" s="514"/>
      <c r="AF347" s="514"/>
      <c r="AG347" s="514"/>
    </row>
    <row r="348" spans="1:33" ht="15.75" customHeight="1">
      <c r="A348" s="466" t="str">
        <f t="shared" si="3"/>
        <v/>
      </c>
      <c r="B348" s="468" t="str">
        <f>IFERROR(IF(J348="","",_xludf.CONCAT($Y$2,_xludf.CONCAT(IF(LEN(ドッグキャリー!$K$2)=1,0,""),ドッグキャリー!$K$2,_xludf.CONCAT(IF(LEN(ドッグキャリー!$N$2)=1,0,""),ドッグキャリー!$N$2)))),"")</f>
        <v/>
      </c>
      <c r="C348" s="515"/>
      <c r="D348" s="515"/>
      <c r="E348" s="515"/>
      <c r="F348" s="514"/>
      <c r="G348" s="514"/>
      <c r="H348" s="514"/>
      <c r="I348" s="516" t="str">
        <f>IFERROR(IF(スキンタイト!N297=0,"",スキンタイト!E297),"")</f>
        <v/>
      </c>
      <c r="J348" s="514" t="str">
        <f>IFERROR(IF(スキンタイト!N297=0,"",スキンタイト!N297),"")</f>
        <v/>
      </c>
      <c r="K348" s="517"/>
      <c r="L348" s="517"/>
      <c r="M348" s="517"/>
      <c r="N348" s="517"/>
      <c r="O348" s="517"/>
      <c r="P348" s="517"/>
      <c r="Q348" s="517"/>
      <c r="R348" s="517"/>
      <c r="S348" s="465">
        <f t="shared" si="4"/>
        <v>347</v>
      </c>
      <c r="T348" s="514"/>
      <c r="U348" s="514"/>
      <c r="V348" s="514"/>
      <c r="W348" s="514"/>
      <c r="X348" s="514"/>
      <c r="Y348" s="514"/>
      <c r="Z348" s="514"/>
      <c r="AA348" s="466" t="e">
        <f t="shared" si="5"/>
        <v>#VALUE!</v>
      </c>
      <c r="AB348" s="514"/>
      <c r="AC348" s="514"/>
      <c r="AD348" s="514"/>
      <c r="AE348" s="514"/>
      <c r="AF348" s="514"/>
      <c r="AG348" s="514"/>
    </row>
    <row r="349" spans="1:33" ht="15.75" customHeight="1">
      <c r="A349" s="466" t="str">
        <f t="shared" si="3"/>
        <v/>
      </c>
      <c r="B349" s="468" t="str">
        <f>IFERROR(IF(J349="","",_xludf.CONCAT($Y$2,_xludf.CONCAT(IF(LEN(ドッグキャリー!$K$2)=1,0,""),ドッグキャリー!$K$2,_xludf.CONCAT(IF(LEN(ドッグキャリー!$N$2)=1,0,""),ドッグキャリー!$N$2)))),"")</f>
        <v/>
      </c>
      <c r="C349" s="515"/>
      <c r="D349" s="515"/>
      <c r="E349" s="515"/>
      <c r="F349" s="514"/>
      <c r="G349" s="514"/>
      <c r="H349" s="514"/>
      <c r="I349" s="516" t="str">
        <f>IFERROR(IF(スキンタイト!N298=0,"",スキンタイト!E298),"")</f>
        <v/>
      </c>
      <c r="J349" s="514" t="str">
        <f>IFERROR(IF(スキンタイト!N298=0,"",スキンタイト!N298),"")</f>
        <v/>
      </c>
      <c r="K349" s="517"/>
      <c r="L349" s="517"/>
      <c r="M349" s="517"/>
      <c r="N349" s="517"/>
      <c r="O349" s="517"/>
      <c r="P349" s="517"/>
      <c r="Q349" s="517"/>
      <c r="R349" s="517"/>
      <c r="S349" s="465">
        <f t="shared" si="4"/>
        <v>348</v>
      </c>
      <c r="T349" s="514"/>
      <c r="U349" s="514"/>
      <c r="V349" s="514"/>
      <c r="W349" s="514"/>
      <c r="X349" s="514"/>
      <c r="Y349" s="514"/>
      <c r="Z349" s="514"/>
      <c r="AA349" s="466" t="e">
        <f t="shared" si="5"/>
        <v>#VALUE!</v>
      </c>
      <c r="AB349" s="514"/>
      <c r="AC349" s="514"/>
      <c r="AD349" s="514"/>
      <c r="AE349" s="514"/>
      <c r="AF349" s="514"/>
      <c r="AG349" s="514"/>
    </row>
    <row r="350" spans="1:33" ht="15.75" customHeight="1">
      <c r="A350" s="466" t="str">
        <f t="shared" si="3"/>
        <v/>
      </c>
      <c r="B350" s="468" t="str">
        <f>IFERROR(IF(J350="","",_xludf.CONCAT($Y$2,_xludf.CONCAT(IF(LEN(ドッグキャリー!$K$2)=1,0,""),ドッグキャリー!$K$2,_xludf.CONCAT(IF(LEN(ドッグキャリー!$N$2)=1,0,""),ドッグキャリー!$N$2)))),"")</f>
        <v/>
      </c>
      <c r="C350" s="515"/>
      <c r="D350" s="515"/>
      <c r="E350" s="515"/>
      <c r="F350" s="514"/>
      <c r="G350" s="514"/>
      <c r="H350" s="514"/>
      <c r="I350" s="516" t="str">
        <f>IFERROR(IF(スキンタイト!N299=0,"",スキンタイト!E299),"")</f>
        <v/>
      </c>
      <c r="J350" s="514" t="str">
        <f>IFERROR(IF(スキンタイト!N299=0,"",スキンタイト!N299),"")</f>
        <v/>
      </c>
      <c r="K350" s="517"/>
      <c r="L350" s="517"/>
      <c r="M350" s="517"/>
      <c r="N350" s="517"/>
      <c r="O350" s="517"/>
      <c r="P350" s="517"/>
      <c r="Q350" s="517"/>
      <c r="R350" s="517"/>
      <c r="S350" s="465">
        <f t="shared" si="4"/>
        <v>349</v>
      </c>
      <c r="T350" s="514"/>
      <c r="U350" s="514"/>
      <c r="V350" s="514"/>
      <c r="W350" s="514"/>
      <c r="X350" s="514"/>
      <c r="Y350" s="514"/>
      <c r="Z350" s="514"/>
      <c r="AA350" s="466" t="e">
        <f t="shared" si="5"/>
        <v>#VALUE!</v>
      </c>
      <c r="AB350" s="514"/>
      <c r="AC350" s="514"/>
      <c r="AD350" s="514"/>
      <c r="AE350" s="514"/>
      <c r="AF350" s="514"/>
      <c r="AG350" s="514"/>
    </row>
    <row r="351" spans="1:33" ht="15.75" customHeight="1">
      <c r="A351" s="466" t="str">
        <f t="shared" si="3"/>
        <v/>
      </c>
      <c r="B351" s="468" t="str">
        <f>IFERROR(IF(J351="","",_xludf.CONCAT($Y$2,_xludf.CONCAT(IF(LEN(ドッグキャリー!$K$2)=1,0,""),ドッグキャリー!$K$2,_xludf.CONCAT(IF(LEN(ドッグキャリー!$N$2)=1,0,""),ドッグキャリー!$N$2)))),"")</f>
        <v/>
      </c>
      <c r="C351" s="515"/>
      <c r="D351" s="515"/>
      <c r="E351" s="515"/>
      <c r="F351" s="514"/>
      <c r="G351" s="514"/>
      <c r="H351" s="514"/>
      <c r="I351" s="516" t="str">
        <f>IFERROR(IF(スキンタイト!N300=0,"",スキンタイト!E300),"")</f>
        <v/>
      </c>
      <c r="J351" s="514" t="str">
        <f>IFERROR(IF(スキンタイト!N300=0,"",スキンタイト!N300),"")</f>
        <v/>
      </c>
      <c r="K351" s="517"/>
      <c r="L351" s="517"/>
      <c r="M351" s="517"/>
      <c r="N351" s="517"/>
      <c r="O351" s="517"/>
      <c r="P351" s="517"/>
      <c r="Q351" s="517"/>
      <c r="R351" s="517"/>
      <c r="S351" s="465">
        <f t="shared" si="4"/>
        <v>350</v>
      </c>
      <c r="T351" s="514"/>
      <c r="U351" s="514"/>
      <c r="V351" s="514"/>
      <c r="W351" s="514"/>
      <c r="X351" s="514"/>
      <c r="Y351" s="514"/>
      <c r="Z351" s="514"/>
      <c r="AA351" s="466" t="e">
        <f t="shared" si="5"/>
        <v>#VALUE!</v>
      </c>
      <c r="AB351" s="514"/>
      <c r="AC351" s="514"/>
      <c r="AD351" s="514"/>
      <c r="AE351" s="514"/>
      <c r="AF351" s="514"/>
      <c r="AG351" s="514"/>
    </row>
    <row r="352" spans="1:33" ht="15.75" customHeight="1">
      <c r="A352" s="466" t="str">
        <f t="shared" si="3"/>
        <v/>
      </c>
      <c r="B352" s="468" t="str">
        <f>IFERROR(IF(J352="","",_xludf.CONCAT($Y$2,_xludf.CONCAT(IF(LEN(ドッグキャリー!$K$2)=1,0,""),ドッグキャリー!$K$2,_xludf.CONCAT(IF(LEN(ドッグキャリー!$N$2)=1,0,""),ドッグキャリー!$N$2)))),"")</f>
        <v/>
      </c>
      <c r="C352" s="515"/>
      <c r="D352" s="515"/>
      <c r="E352" s="515"/>
      <c r="F352" s="514"/>
      <c r="G352" s="514"/>
      <c r="H352" s="514"/>
      <c r="I352" s="516" t="str">
        <f>IFERROR(IF(スキンタイト!N301=0,"",スキンタイト!E301),"")</f>
        <v/>
      </c>
      <c r="J352" s="514" t="str">
        <f>IFERROR(IF(スキンタイト!N301=0,"",スキンタイト!N301),"")</f>
        <v/>
      </c>
      <c r="K352" s="517"/>
      <c r="L352" s="517"/>
      <c r="M352" s="517"/>
      <c r="N352" s="517"/>
      <c r="O352" s="517"/>
      <c r="P352" s="517"/>
      <c r="Q352" s="517"/>
      <c r="R352" s="517"/>
      <c r="S352" s="465">
        <f t="shared" si="4"/>
        <v>351</v>
      </c>
      <c r="T352" s="514"/>
      <c r="U352" s="514"/>
      <c r="V352" s="514"/>
      <c r="W352" s="514"/>
      <c r="X352" s="514"/>
      <c r="Y352" s="514"/>
      <c r="Z352" s="514"/>
      <c r="AA352" s="466" t="e">
        <f t="shared" si="5"/>
        <v>#VALUE!</v>
      </c>
      <c r="AB352" s="514"/>
      <c r="AC352" s="514"/>
      <c r="AD352" s="514"/>
      <c r="AE352" s="514"/>
      <c r="AF352" s="514"/>
      <c r="AG352" s="514"/>
    </row>
    <row r="353" spans="1:33" ht="15.75" customHeight="1">
      <c r="A353" s="466" t="str">
        <f t="shared" si="3"/>
        <v/>
      </c>
      <c r="B353" s="468" t="str">
        <f>IFERROR(IF(J353="","",_xludf.CONCAT($Y$2,_xludf.CONCAT(IF(LEN(ドッグキャリー!$K$2)=1,0,""),ドッグキャリー!$K$2,_xludf.CONCAT(IF(LEN(ドッグキャリー!$N$2)=1,0,""),ドッグキャリー!$N$2)))),"")</f>
        <v/>
      </c>
      <c r="C353" s="515"/>
      <c r="D353" s="515"/>
      <c r="E353" s="515"/>
      <c r="F353" s="514"/>
      <c r="G353" s="514"/>
      <c r="H353" s="514"/>
      <c r="I353" s="516" t="str">
        <f>IFERROR(IF(スキンタイト!N302=0,"",スキンタイト!E302),"")</f>
        <v/>
      </c>
      <c r="J353" s="514" t="str">
        <f>IFERROR(IF(スキンタイト!N302=0,"",スキンタイト!N302),"")</f>
        <v/>
      </c>
      <c r="K353" s="517"/>
      <c r="L353" s="517"/>
      <c r="M353" s="517"/>
      <c r="N353" s="517"/>
      <c r="O353" s="517"/>
      <c r="P353" s="517"/>
      <c r="Q353" s="517"/>
      <c r="R353" s="517"/>
      <c r="S353" s="465">
        <f t="shared" si="4"/>
        <v>352</v>
      </c>
      <c r="T353" s="514"/>
      <c r="U353" s="514"/>
      <c r="V353" s="514"/>
      <c r="W353" s="514"/>
      <c r="X353" s="514"/>
      <c r="Y353" s="514"/>
      <c r="Z353" s="514"/>
      <c r="AA353" s="466" t="e">
        <f t="shared" si="5"/>
        <v>#VALUE!</v>
      </c>
      <c r="AB353" s="514"/>
      <c r="AC353" s="514"/>
      <c r="AD353" s="514"/>
      <c r="AE353" s="514"/>
      <c r="AF353" s="514"/>
      <c r="AG353" s="514"/>
    </row>
    <row r="354" spans="1:33" ht="15.75" customHeight="1">
      <c r="A354" s="466" t="str">
        <f t="shared" si="3"/>
        <v/>
      </c>
      <c r="B354" s="468" t="str">
        <f>IFERROR(IF(J354="","",_xludf.CONCAT($Y$2,_xludf.CONCAT(IF(LEN(ドッグキャリー!$K$2)=1,0,""),ドッグキャリー!$K$2,_xludf.CONCAT(IF(LEN(ドッグキャリー!$N$2)=1,0,""),ドッグキャリー!$N$2)))),"")</f>
        <v/>
      </c>
      <c r="C354" s="515"/>
      <c r="D354" s="515"/>
      <c r="E354" s="515"/>
      <c r="F354" s="514"/>
      <c r="G354" s="514"/>
      <c r="H354" s="514"/>
      <c r="I354" s="516" t="str">
        <f>IFERROR(IF(スキンタイト!N303=0,"",スキンタイト!E303),"")</f>
        <v/>
      </c>
      <c r="J354" s="514" t="str">
        <f>IFERROR(IF(スキンタイト!N303=0,"",スキンタイト!N303),"")</f>
        <v/>
      </c>
      <c r="K354" s="517"/>
      <c r="L354" s="517"/>
      <c r="M354" s="517"/>
      <c r="N354" s="517"/>
      <c r="O354" s="517"/>
      <c r="P354" s="517"/>
      <c r="Q354" s="517"/>
      <c r="R354" s="517"/>
      <c r="S354" s="465">
        <f t="shared" si="4"/>
        <v>353</v>
      </c>
      <c r="T354" s="514"/>
      <c r="U354" s="514"/>
      <c r="V354" s="514"/>
      <c r="W354" s="514"/>
      <c r="X354" s="514"/>
      <c r="Y354" s="514"/>
      <c r="Z354" s="514"/>
      <c r="AA354" s="466" t="e">
        <f t="shared" si="5"/>
        <v>#VALUE!</v>
      </c>
      <c r="AB354" s="514"/>
      <c r="AC354" s="514"/>
      <c r="AD354" s="514"/>
      <c r="AE354" s="514"/>
      <c r="AF354" s="514"/>
      <c r="AG354" s="514"/>
    </row>
    <row r="355" spans="1:33" ht="15.75" customHeight="1">
      <c r="A355" s="466" t="str">
        <f t="shared" si="3"/>
        <v/>
      </c>
      <c r="B355" s="468" t="str">
        <f>IFERROR(IF(J355="","",_xludf.CONCAT($Y$2,_xludf.CONCAT(IF(LEN(ドッグキャリー!$K$2)=1,0,""),ドッグキャリー!$K$2,_xludf.CONCAT(IF(LEN(ドッグキャリー!$N$2)=1,0,""),ドッグキャリー!$N$2)))),"")</f>
        <v/>
      </c>
      <c r="C355" s="515"/>
      <c r="D355" s="515"/>
      <c r="E355" s="515"/>
      <c r="F355" s="514"/>
      <c r="G355" s="514"/>
      <c r="H355" s="514"/>
      <c r="I355" s="516" t="str">
        <f>IFERROR(IF(スキンタイト!N304=0,"",スキンタイト!E304),"")</f>
        <v/>
      </c>
      <c r="J355" s="514" t="str">
        <f>IFERROR(IF(スキンタイト!N304=0,"",スキンタイト!N304),"")</f>
        <v/>
      </c>
      <c r="K355" s="517"/>
      <c r="L355" s="517"/>
      <c r="M355" s="517"/>
      <c r="N355" s="517"/>
      <c r="O355" s="517"/>
      <c r="P355" s="517"/>
      <c r="Q355" s="517"/>
      <c r="R355" s="517"/>
      <c r="S355" s="465">
        <f t="shared" si="4"/>
        <v>354</v>
      </c>
      <c r="T355" s="514"/>
      <c r="U355" s="514"/>
      <c r="V355" s="514"/>
      <c r="W355" s="514"/>
      <c r="X355" s="514"/>
      <c r="Y355" s="514"/>
      <c r="Z355" s="514"/>
      <c r="AA355" s="466" t="e">
        <f t="shared" si="5"/>
        <v>#VALUE!</v>
      </c>
      <c r="AB355" s="514"/>
      <c r="AC355" s="514"/>
      <c r="AD355" s="514"/>
      <c r="AE355" s="514"/>
      <c r="AF355" s="514"/>
      <c r="AG355" s="514"/>
    </row>
    <row r="356" spans="1:33" ht="15.75" customHeight="1">
      <c r="A356" s="466" t="str">
        <f t="shared" si="3"/>
        <v/>
      </c>
      <c r="B356" s="468" t="str">
        <f>IFERROR(IF(J356="","",_xludf.CONCAT($Y$2,_xludf.CONCAT(IF(LEN(ドッグキャリー!$K$2)=1,0,""),ドッグキャリー!$K$2,_xludf.CONCAT(IF(LEN(ドッグキャリー!$N$2)=1,0,""),ドッグキャリー!$N$2)))),"")</f>
        <v/>
      </c>
      <c r="C356" s="515"/>
      <c r="D356" s="515"/>
      <c r="E356" s="515"/>
      <c r="F356" s="514"/>
      <c r="G356" s="514"/>
      <c r="H356" s="514"/>
      <c r="I356" s="516" t="str">
        <f>IFERROR(IF(スキンタイト!N305=0,"",スキンタイト!E305),"")</f>
        <v/>
      </c>
      <c r="J356" s="514" t="str">
        <f>IFERROR(IF(スキンタイト!N305=0,"",スキンタイト!N305),"")</f>
        <v/>
      </c>
      <c r="K356" s="517"/>
      <c r="L356" s="517"/>
      <c r="M356" s="517"/>
      <c r="N356" s="517"/>
      <c r="O356" s="517"/>
      <c r="P356" s="517"/>
      <c r="Q356" s="517"/>
      <c r="R356" s="517"/>
      <c r="S356" s="465">
        <f t="shared" si="4"/>
        <v>355</v>
      </c>
      <c r="T356" s="514"/>
      <c r="U356" s="514"/>
      <c r="V356" s="514"/>
      <c r="W356" s="514"/>
      <c r="X356" s="514"/>
      <c r="Y356" s="514"/>
      <c r="Z356" s="514"/>
      <c r="AA356" s="466" t="e">
        <f t="shared" si="5"/>
        <v>#VALUE!</v>
      </c>
      <c r="AB356" s="514"/>
      <c r="AC356" s="514"/>
      <c r="AD356" s="514"/>
      <c r="AE356" s="514"/>
      <c r="AF356" s="514"/>
      <c r="AG356" s="514"/>
    </row>
    <row r="357" spans="1:33" ht="15.75" customHeight="1">
      <c r="A357" s="466" t="str">
        <f t="shared" si="3"/>
        <v/>
      </c>
      <c r="B357" s="468" t="str">
        <f>IFERROR(IF(J357="","",_xludf.CONCAT($Y$2,_xludf.CONCAT(IF(LEN(ドッグキャリー!$K$2)=1,0,""),ドッグキャリー!$K$2,_xludf.CONCAT(IF(LEN(ドッグキャリー!$N$2)=1,0,""),ドッグキャリー!$N$2)))),"")</f>
        <v/>
      </c>
      <c r="C357" s="515"/>
      <c r="D357" s="515"/>
      <c r="E357" s="515"/>
      <c r="F357" s="514"/>
      <c r="G357" s="514"/>
      <c r="H357" s="514"/>
      <c r="I357" s="516" t="str">
        <f>IFERROR(IF(スキンタイト!N306=0,"",スキンタイト!E306),"")</f>
        <v/>
      </c>
      <c r="J357" s="514" t="str">
        <f>IFERROR(IF(スキンタイト!N306=0,"",スキンタイト!N306),"")</f>
        <v/>
      </c>
      <c r="K357" s="517"/>
      <c r="L357" s="517"/>
      <c r="M357" s="517"/>
      <c r="N357" s="517"/>
      <c r="O357" s="517"/>
      <c r="P357" s="517"/>
      <c r="Q357" s="517"/>
      <c r="R357" s="517"/>
      <c r="S357" s="465">
        <f t="shared" si="4"/>
        <v>356</v>
      </c>
      <c r="T357" s="514"/>
      <c r="U357" s="514"/>
      <c r="V357" s="514"/>
      <c r="W357" s="514"/>
      <c r="X357" s="514"/>
      <c r="Y357" s="514"/>
      <c r="Z357" s="514"/>
      <c r="AA357" s="466" t="e">
        <f t="shared" si="5"/>
        <v>#VALUE!</v>
      </c>
      <c r="AB357" s="514"/>
      <c r="AC357" s="514"/>
      <c r="AD357" s="514"/>
      <c r="AE357" s="514"/>
      <c r="AF357" s="514"/>
      <c r="AG357" s="514"/>
    </row>
    <row r="358" spans="1:33" ht="15.75" customHeight="1">
      <c r="A358" s="466" t="str">
        <f t="shared" si="3"/>
        <v/>
      </c>
      <c r="B358" s="468" t="str">
        <f>IFERROR(IF(J358="","",_xludf.CONCAT($Y$2,_xludf.CONCAT(IF(LEN(ドッグキャリー!$K$2)=1,0,""),ドッグキャリー!$K$2,_xludf.CONCAT(IF(LEN(ドッグキャリー!$N$2)=1,0,""),ドッグキャリー!$N$2)))),"")</f>
        <v/>
      </c>
      <c r="C358" s="515"/>
      <c r="D358" s="515"/>
      <c r="E358" s="515"/>
      <c r="F358" s="514"/>
      <c r="G358" s="514"/>
      <c r="H358" s="514"/>
      <c r="I358" s="516" t="str">
        <f>IFERROR(IF(スキンタイト!N307=0,"",スキンタイト!E307),"")</f>
        <v/>
      </c>
      <c r="J358" s="514" t="str">
        <f>IFERROR(IF(スキンタイト!N307=0,"",スキンタイト!N307),"")</f>
        <v/>
      </c>
      <c r="K358" s="517"/>
      <c r="L358" s="517"/>
      <c r="M358" s="517"/>
      <c r="N358" s="517"/>
      <c r="O358" s="517"/>
      <c r="P358" s="517"/>
      <c r="Q358" s="517"/>
      <c r="R358" s="517"/>
      <c r="S358" s="465">
        <f t="shared" si="4"/>
        <v>357</v>
      </c>
      <c r="T358" s="514"/>
      <c r="U358" s="514"/>
      <c r="V358" s="514"/>
      <c r="W358" s="514"/>
      <c r="X358" s="514"/>
      <c r="Y358" s="514"/>
      <c r="Z358" s="514"/>
      <c r="AA358" s="466" t="e">
        <f t="shared" si="5"/>
        <v>#VALUE!</v>
      </c>
      <c r="AB358" s="514"/>
      <c r="AC358" s="514"/>
      <c r="AD358" s="514"/>
      <c r="AE358" s="514"/>
      <c r="AF358" s="514"/>
      <c r="AG358" s="514"/>
    </row>
    <row r="359" spans="1:33" ht="15.75" customHeight="1">
      <c r="A359" s="466" t="str">
        <f t="shared" si="3"/>
        <v/>
      </c>
      <c r="B359" s="468" t="str">
        <f>IFERROR(IF(J359="","",_xludf.CONCAT($Y$2,_xludf.CONCAT(IF(LEN(ドッグキャリー!$K$2)=1,0,""),ドッグキャリー!$K$2,_xludf.CONCAT(IF(LEN(ドッグキャリー!$N$2)=1,0,""),ドッグキャリー!$N$2)))),"")</f>
        <v/>
      </c>
      <c r="C359" s="515"/>
      <c r="D359" s="515"/>
      <c r="E359" s="515"/>
      <c r="F359" s="514"/>
      <c r="G359" s="514"/>
      <c r="H359" s="514"/>
      <c r="I359" s="516" t="str">
        <f>IFERROR(IF(スキンタイト!N308=0,"",スキンタイト!E308),"")</f>
        <v/>
      </c>
      <c r="J359" s="514" t="str">
        <f>IFERROR(IF(スキンタイト!N308=0,"",スキンタイト!N308),"")</f>
        <v/>
      </c>
      <c r="K359" s="517"/>
      <c r="L359" s="517"/>
      <c r="M359" s="517"/>
      <c r="N359" s="517"/>
      <c r="O359" s="517"/>
      <c r="P359" s="517"/>
      <c r="Q359" s="517"/>
      <c r="R359" s="517"/>
      <c r="S359" s="465">
        <f t="shared" si="4"/>
        <v>358</v>
      </c>
      <c r="T359" s="514"/>
      <c r="U359" s="514"/>
      <c r="V359" s="514"/>
      <c r="W359" s="514"/>
      <c r="X359" s="514"/>
      <c r="Y359" s="514"/>
      <c r="Z359" s="514"/>
      <c r="AA359" s="466" t="e">
        <f t="shared" si="5"/>
        <v>#VALUE!</v>
      </c>
      <c r="AB359" s="514"/>
      <c r="AC359" s="514"/>
      <c r="AD359" s="514"/>
      <c r="AE359" s="514"/>
      <c r="AF359" s="514"/>
      <c r="AG359" s="514"/>
    </row>
    <row r="360" spans="1:33" ht="15.75" customHeight="1">
      <c r="A360" s="466" t="str">
        <f t="shared" si="3"/>
        <v/>
      </c>
      <c r="B360" s="468" t="str">
        <f>IFERROR(IF(J360="","",_xludf.CONCAT($Y$2,_xludf.CONCAT(IF(LEN(ドッグキャリー!$K$2)=1,0,""),ドッグキャリー!$K$2,_xludf.CONCAT(IF(LEN(ドッグキャリー!$N$2)=1,0,""),ドッグキャリー!$N$2)))),"")</f>
        <v/>
      </c>
      <c r="C360" s="515"/>
      <c r="D360" s="515"/>
      <c r="E360" s="515"/>
      <c r="F360" s="514"/>
      <c r="G360" s="514"/>
      <c r="H360" s="514"/>
      <c r="I360" s="516" t="str">
        <f>IFERROR(IF(スキンタイト!N309=0,"",スキンタイト!E309),"")</f>
        <v/>
      </c>
      <c r="J360" s="514" t="str">
        <f>IFERROR(IF(スキンタイト!N309=0,"",スキンタイト!N309),"")</f>
        <v/>
      </c>
      <c r="K360" s="517"/>
      <c r="L360" s="517"/>
      <c r="M360" s="517"/>
      <c r="N360" s="517"/>
      <c r="O360" s="517"/>
      <c r="P360" s="517"/>
      <c r="Q360" s="517"/>
      <c r="R360" s="517"/>
      <c r="S360" s="465">
        <f t="shared" si="4"/>
        <v>359</v>
      </c>
      <c r="T360" s="514"/>
      <c r="U360" s="514"/>
      <c r="V360" s="514"/>
      <c r="W360" s="514"/>
      <c r="X360" s="514"/>
      <c r="Y360" s="514"/>
      <c r="Z360" s="514"/>
      <c r="AA360" s="466" t="e">
        <f t="shared" si="5"/>
        <v>#VALUE!</v>
      </c>
      <c r="AB360" s="514"/>
      <c r="AC360" s="514"/>
      <c r="AD360" s="514"/>
      <c r="AE360" s="514"/>
      <c r="AF360" s="514"/>
      <c r="AG360" s="514"/>
    </row>
    <row r="361" spans="1:33" ht="15.75" customHeight="1">
      <c r="A361" s="466" t="str">
        <f t="shared" si="3"/>
        <v/>
      </c>
      <c r="B361" s="468" t="str">
        <f>IFERROR(IF(J361="","",_xludf.CONCAT($Y$2,_xludf.CONCAT(IF(LEN(ドッグキャリー!$K$2)=1,0,""),ドッグキャリー!$K$2,_xludf.CONCAT(IF(LEN(ドッグキャリー!$N$2)=1,0,""),ドッグキャリー!$N$2)))),"")</f>
        <v/>
      </c>
      <c r="C361" s="515"/>
      <c r="D361" s="515"/>
      <c r="E361" s="515"/>
      <c r="F361" s="514"/>
      <c r="G361" s="514"/>
      <c r="H361" s="514"/>
      <c r="I361" s="516" t="str">
        <f>IFERROR(IF(スキンタイト!N310=0,"",スキンタイト!E310),"")</f>
        <v/>
      </c>
      <c r="J361" s="514" t="str">
        <f>IFERROR(IF(スキンタイト!N310=0,"",スキンタイト!N310),"")</f>
        <v/>
      </c>
      <c r="K361" s="517"/>
      <c r="L361" s="517"/>
      <c r="M361" s="517"/>
      <c r="N361" s="517"/>
      <c r="O361" s="517"/>
      <c r="P361" s="517"/>
      <c r="Q361" s="517"/>
      <c r="R361" s="517"/>
      <c r="S361" s="465">
        <f t="shared" si="4"/>
        <v>360</v>
      </c>
      <c r="T361" s="514"/>
      <c r="U361" s="514"/>
      <c r="V361" s="514"/>
      <c r="W361" s="514"/>
      <c r="X361" s="514"/>
      <c r="Y361" s="514"/>
      <c r="Z361" s="514"/>
      <c r="AA361" s="466" t="e">
        <f t="shared" si="5"/>
        <v>#VALUE!</v>
      </c>
      <c r="AB361" s="514"/>
      <c r="AC361" s="514"/>
      <c r="AD361" s="514"/>
      <c r="AE361" s="514"/>
      <c r="AF361" s="514"/>
      <c r="AG361" s="514"/>
    </row>
    <row r="362" spans="1:33" ht="15.75" customHeight="1">
      <c r="A362" s="466" t="str">
        <f t="shared" si="3"/>
        <v/>
      </c>
      <c r="B362" s="468" t="str">
        <f>IFERROR(IF(J362="","",_xludf.CONCAT($Y$2,_xludf.CONCAT(IF(LEN(ドッグキャリー!$K$2)=1,0,""),ドッグキャリー!$K$2,_xludf.CONCAT(IF(LEN(ドッグキャリー!$N$2)=1,0,""),ドッグキャリー!$N$2)))),"")</f>
        <v/>
      </c>
      <c r="C362" s="515"/>
      <c r="D362" s="515"/>
      <c r="E362" s="515"/>
      <c r="F362" s="514"/>
      <c r="G362" s="514"/>
      <c r="H362" s="514"/>
      <c r="I362" s="516" t="str">
        <f>IFERROR(IF(スキンタイト!N311=0,"",スキンタイト!E311),"")</f>
        <v/>
      </c>
      <c r="J362" s="514" t="str">
        <f>IFERROR(IF(スキンタイト!N311=0,"",スキンタイト!N311),"")</f>
        <v/>
      </c>
      <c r="K362" s="517"/>
      <c r="L362" s="517"/>
      <c r="M362" s="517"/>
      <c r="N362" s="517"/>
      <c r="O362" s="517"/>
      <c r="P362" s="517"/>
      <c r="Q362" s="517"/>
      <c r="R362" s="517"/>
      <c r="S362" s="465">
        <f t="shared" si="4"/>
        <v>361</v>
      </c>
      <c r="T362" s="514"/>
      <c r="U362" s="514"/>
      <c r="V362" s="514"/>
      <c r="W362" s="514"/>
      <c r="X362" s="514"/>
      <c r="Y362" s="514"/>
      <c r="Z362" s="514"/>
      <c r="AA362" s="466" t="e">
        <f t="shared" si="5"/>
        <v>#VALUE!</v>
      </c>
      <c r="AB362" s="514"/>
      <c r="AC362" s="514"/>
      <c r="AD362" s="514"/>
      <c r="AE362" s="514"/>
      <c r="AF362" s="514"/>
      <c r="AG362" s="514"/>
    </row>
    <row r="363" spans="1:33" ht="15.75" customHeight="1">
      <c r="A363" s="466" t="str">
        <f t="shared" si="3"/>
        <v/>
      </c>
      <c r="B363" s="468" t="str">
        <f>IFERROR(IF(J363="","",_xludf.CONCAT($Y$2,_xludf.CONCAT(IF(LEN(ドッグキャリー!$K$2)=1,0,""),ドッグキャリー!$K$2,_xludf.CONCAT(IF(LEN(ドッグキャリー!$N$2)=1,0,""),ドッグキャリー!$N$2)))),"")</f>
        <v/>
      </c>
      <c r="C363" s="515"/>
      <c r="D363" s="515"/>
      <c r="E363" s="515"/>
      <c r="F363" s="514"/>
      <c r="G363" s="514"/>
      <c r="H363" s="514"/>
      <c r="I363" s="516" t="str">
        <f>IFERROR(IF(スキンタイト!N312=0,"",スキンタイト!E312),"")</f>
        <v/>
      </c>
      <c r="J363" s="514" t="str">
        <f>IFERROR(IF(スキンタイト!N312=0,"",スキンタイト!N312),"")</f>
        <v/>
      </c>
      <c r="K363" s="517"/>
      <c r="L363" s="517"/>
      <c r="M363" s="517"/>
      <c r="N363" s="517"/>
      <c r="O363" s="517"/>
      <c r="P363" s="517"/>
      <c r="Q363" s="517"/>
      <c r="R363" s="517"/>
      <c r="S363" s="465">
        <f t="shared" si="4"/>
        <v>362</v>
      </c>
      <c r="T363" s="514"/>
      <c r="U363" s="514"/>
      <c r="V363" s="514"/>
      <c r="W363" s="514"/>
      <c r="X363" s="514"/>
      <c r="Y363" s="514"/>
      <c r="Z363" s="514"/>
      <c r="AA363" s="466" t="e">
        <f t="shared" si="5"/>
        <v>#VALUE!</v>
      </c>
      <c r="AB363" s="514"/>
      <c r="AC363" s="514"/>
      <c r="AD363" s="514"/>
      <c r="AE363" s="514"/>
      <c r="AF363" s="514"/>
      <c r="AG363" s="514"/>
    </row>
    <row r="364" spans="1:33" ht="15.75" customHeight="1">
      <c r="A364" s="466" t="str">
        <f t="shared" si="3"/>
        <v/>
      </c>
      <c r="B364" s="468" t="str">
        <f>IFERROR(IF(J364="","",_xludf.CONCAT($Y$2,_xludf.CONCAT(IF(LEN(ドッグキャリー!$K$2)=1,0,""),ドッグキャリー!$K$2,_xludf.CONCAT(IF(LEN(ドッグキャリー!$N$2)=1,0,""),ドッグキャリー!$N$2)))),"")</f>
        <v/>
      </c>
      <c r="C364" s="515"/>
      <c r="D364" s="515"/>
      <c r="E364" s="515"/>
      <c r="F364" s="514"/>
      <c r="G364" s="514"/>
      <c r="H364" s="514"/>
      <c r="I364" s="516" t="str">
        <f>IFERROR(IF(スキンタイト!N313=0,"",スキンタイト!E313),"")</f>
        <v/>
      </c>
      <c r="J364" s="514" t="str">
        <f>IFERROR(IF(スキンタイト!N313=0,"",スキンタイト!N313),"")</f>
        <v/>
      </c>
      <c r="K364" s="517"/>
      <c r="L364" s="517"/>
      <c r="M364" s="517"/>
      <c r="N364" s="517"/>
      <c r="O364" s="517"/>
      <c r="P364" s="517"/>
      <c r="Q364" s="517"/>
      <c r="R364" s="517"/>
      <c r="S364" s="465">
        <f t="shared" si="4"/>
        <v>363</v>
      </c>
      <c r="T364" s="514"/>
      <c r="U364" s="514"/>
      <c r="V364" s="514"/>
      <c r="W364" s="514"/>
      <c r="X364" s="514"/>
      <c r="Y364" s="514"/>
      <c r="Z364" s="514"/>
      <c r="AA364" s="466" t="e">
        <f t="shared" si="5"/>
        <v>#VALUE!</v>
      </c>
      <c r="AB364" s="514"/>
      <c r="AC364" s="514"/>
      <c r="AD364" s="514"/>
      <c r="AE364" s="514"/>
      <c r="AF364" s="514"/>
      <c r="AG364" s="514"/>
    </row>
    <row r="365" spans="1:33" ht="15.75" customHeight="1">
      <c r="A365" s="466" t="str">
        <f t="shared" si="3"/>
        <v/>
      </c>
      <c r="B365" s="468" t="str">
        <f>IFERROR(IF(J365="","",_xludf.CONCAT($Y$2,_xludf.CONCAT(IF(LEN(ドッグキャリー!$K$2)=1,0,""),ドッグキャリー!$K$2,_xludf.CONCAT(IF(LEN(ドッグキャリー!$N$2)=1,0,""),ドッグキャリー!$N$2)))),"")</f>
        <v/>
      </c>
      <c r="C365" s="515"/>
      <c r="D365" s="515"/>
      <c r="E365" s="515"/>
      <c r="F365" s="514"/>
      <c r="G365" s="514"/>
      <c r="H365" s="514"/>
      <c r="I365" s="516" t="str">
        <f>IFERROR(IF(スキンタイト!N314=0,"",スキンタイト!E314),"")</f>
        <v/>
      </c>
      <c r="J365" s="514" t="str">
        <f>IFERROR(IF(スキンタイト!N314=0,"",スキンタイト!N314),"")</f>
        <v/>
      </c>
      <c r="K365" s="517"/>
      <c r="L365" s="517"/>
      <c r="M365" s="517"/>
      <c r="N365" s="517"/>
      <c r="O365" s="517"/>
      <c r="P365" s="517"/>
      <c r="Q365" s="517"/>
      <c r="R365" s="517"/>
      <c r="S365" s="465">
        <f t="shared" si="4"/>
        <v>364</v>
      </c>
      <c r="T365" s="514"/>
      <c r="U365" s="514"/>
      <c r="V365" s="514"/>
      <c r="W365" s="514"/>
      <c r="X365" s="514"/>
      <c r="Y365" s="514"/>
      <c r="Z365" s="514"/>
      <c r="AA365" s="466" t="e">
        <f t="shared" si="5"/>
        <v>#VALUE!</v>
      </c>
      <c r="AB365" s="514"/>
      <c r="AC365" s="514"/>
      <c r="AD365" s="514"/>
      <c r="AE365" s="514"/>
      <c r="AF365" s="514"/>
      <c r="AG365" s="514"/>
    </row>
    <row r="366" spans="1:33" ht="15.75" customHeight="1">
      <c r="A366" s="466" t="str">
        <f t="shared" si="3"/>
        <v/>
      </c>
      <c r="B366" s="468" t="str">
        <f>IFERROR(IF(J366="","",_xludf.CONCAT($Y$2,_xludf.CONCAT(IF(LEN(ドッグキャリー!$K$2)=1,0,""),ドッグキャリー!$K$2,_xludf.CONCAT(IF(LEN(ドッグキャリー!$N$2)=1,0,""),ドッグキャリー!$N$2)))),"")</f>
        <v/>
      </c>
      <c r="C366" s="515"/>
      <c r="D366" s="515"/>
      <c r="E366" s="515"/>
      <c r="F366" s="514"/>
      <c r="G366" s="514"/>
      <c r="H366" s="514"/>
      <c r="I366" s="516" t="str">
        <f>IFERROR(IF(スキンタイト!N315=0,"",スキンタイト!E315),"")</f>
        <v/>
      </c>
      <c r="J366" s="514" t="str">
        <f>IFERROR(IF(スキンタイト!N315=0,"",スキンタイト!N315),"")</f>
        <v/>
      </c>
      <c r="K366" s="517"/>
      <c r="L366" s="517"/>
      <c r="M366" s="517"/>
      <c r="N366" s="517"/>
      <c r="O366" s="517"/>
      <c r="P366" s="517"/>
      <c r="Q366" s="517"/>
      <c r="R366" s="517"/>
      <c r="S366" s="465">
        <f t="shared" si="4"/>
        <v>365</v>
      </c>
      <c r="T366" s="514"/>
      <c r="U366" s="514"/>
      <c r="V366" s="514"/>
      <c r="W366" s="514"/>
      <c r="X366" s="514"/>
      <c r="Y366" s="514"/>
      <c r="Z366" s="514"/>
      <c r="AA366" s="466" t="e">
        <f t="shared" si="5"/>
        <v>#VALUE!</v>
      </c>
      <c r="AB366" s="514"/>
      <c r="AC366" s="514"/>
      <c r="AD366" s="514"/>
      <c r="AE366" s="514"/>
      <c r="AF366" s="514"/>
      <c r="AG366" s="514"/>
    </row>
    <row r="367" spans="1:33" ht="15.75" customHeight="1">
      <c r="A367" s="466" t="str">
        <f t="shared" si="3"/>
        <v/>
      </c>
      <c r="B367" s="468" t="str">
        <f>IFERROR(IF(J367="","",_xludf.CONCAT($Y$2,_xludf.CONCAT(IF(LEN(ドッグキャリー!$K$2)=1,0,""),ドッグキャリー!$K$2,_xludf.CONCAT(IF(LEN(ドッグキャリー!$N$2)=1,0,""),ドッグキャリー!$N$2)))),"")</f>
        <v/>
      </c>
      <c r="C367" s="515"/>
      <c r="D367" s="515"/>
      <c r="E367" s="515"/>
      <c r="F367" s="514"/>
      <c r="G367" s="514"/>
      <c r="H367" s="514"/>
      <c r="I367" s="516" t="str">
        <f>IFERROR(IF(スキンタイト!N316=0,"",スキンタイト!E316),"")</f>
        <v/>
      </c>
      <c r="J367" s="514" t="str">
        <f>IFERROR(IF(スキンタイト!N316=0,"",スキンタイト!N316),"")</f>
        <v/>
      </c>
      <c r="K367" s="517"/>
      <c r="L367" s="517"/>
      <c r="M367" s="517"/>
      <c r="N367" s="517"/>
      <c r="O367" s="517"/>
      <c r="P367" s="517"/>
      <c r="Q367" s="517"/>
      <c r="R367" s="517"/>
      <c r="S367" s="465">
        <f t="shared" si="4"/>
        <v>366</v>
      </c>
      <c r="T367" s="514"/>
      <c r="U367" s="514"/>
      <c r="V367" s="514"/>
      <c r="W367" s="514"/>
      <c r="X367" s="514"/>
      <c r="Y367" s="514"/>
      <c r="Z367" s="514"/>
      <c r="AA367" s="466" t="e">
        <f t="shared" si="5"/>
        <v>#VALUE!</v>
      </c>
      <c r="AB367" s="514"/>
      <c r="AC367" s="514"/>
      <c r="AD367" s="514"/>
      <c r="AE367" s="514"/>
      <c r="AF367" s="514"/>
      <c r="AG367" s="514"/>
    </row>
    <row r="368" spans="1:33" ht="15.75" customHeight="1">
      <c r="A368" s="466" t="str">
        <f t="shared" si="3"/>
        <v/>
      </c>
      <c r="B368" s="468" t="str">
        <f>IFERROR(IF(J368="","",_xludf.CONCAT($Y$2,_xludf.CONCAT(IF(LEN(ドッグキャリー!$K$2)=1,0,""),ドッグキャリー!$K$2,_xludf.CONCAT(IF(LEN(ドッグキャリー!$N$2)=1,0,""),ドッグキャリー!$N$2)))),"")</f>
        <v/>
      </c>
      <c r="C368" s="515"/>
      <c r="D368" s="515"/>
      <c r="E368" s="515"/>
      <c r="F368" s="514"/>
      <c r="G368" s="514"/>
      <c r="H368" s="514"/>
      <c r="I368" s="516" t="str">
        <f>IFERROR(IF(スキンタイト!N317=0,"",スキンタイト!E317),"")</f>
        <v/>
      </c>
      <c r="J368" s="514" t="str">
        <f>IFERROR(IF(スキンタイト!N317=0,"",スキンタイト!N317),"")</f>
        <v/>
      </c>
      <c r="K368" s="517"/>
      <c r="L368" s="517"/>
      <c r="M368" s="517"/>
      <c r="N368" s="517"/>
      <c r="O368" s="517"/>
      <c r="P368" s="517"/>
      <c r="Q368" s="517"/>
      <c r="R368" s="517"/>
      <c r="S368" s="465">
        <f t="shared" si="4"/>
        <v>367</v>
      </c>
      <c r="T368" s="514"/>
      <c r="U368" s="514"/>
      <c r="V368" s="514"/>
      <c r="W368" s="514"/>
      <c r="X368" s="514"/>
      <c r="Y368" s="514"/>
      <c r="Z368" s="514"/>
      <c r="AA368" s="466" t="e">
        <f t="shared" si="5"/>
        <v>#VALUE!</v>
      </c>
      <c r="AB368" s="514"/>
      <c r="AC368" s="514"/>
      <c r="AD368" s="514"/>
      <c r="AE368" s="514"/>
      <c r="AF368" s="514"/>
      <c r="AG368" s="514"/>
    </row>
    <row r="369" spans="1:33" ht="15.75" customHeight="1">
      <c r="A369" s="466" t="str">
        <f t="shared" si="3"/>
        <v/>
      </c>
      <c r="B369" s="468" t="str">
        <f>IFERROR(IF(J369="","",_xludf.CONCAT($Y$2,_xludf.CONCAT(IF(LEN(ドッグキャリー!$K$2)=1,0,""),ドッグキャリー!$K$2,_xludf.CONCAT(IF(LEN(ドッグキャリー!$N$2)=1,0,""),ドッグキャリー!$N$2)))),"")</f>
        <v/>
      </c>
      <c r="C369" s="515"/>
      <c r="D369" s="515"/>
      <c r="E369" s="515"/>
      <c r="F369" s="514"/>
      <c r="G369" s="514"/>
      <c r="H369" s="514"/>
      <c r="I369" s="516" t="str">
        <f>IFERROR(IF(スキンタイト!N318=0,"",スキンタイト!E318),"")</f>
        <v/>
      </c>
      <c r="J369" s="514" t="str">
        <f>IFERROR(IF(スキンタイト!N318=0,"",スキンタイト!N318),"")</f>
        <v/>
      </c>
      <c r="K369" s="517"/>
      <c r="L369" s="517"/>
      <c r="M369" s="517"/>
      <c r="N369" s="517"/>
      <c r="O369" s="517"/>
      <c r="P369" s="517"/>
      <c r="Q369" s="517"/>
      <c r="R369" s="517"/>
      <c r="S369" s="465">
        <f t="shared" si="4"/>
        <v>368</v>
      </c>
      <c r="T369" s="514"/>
      <c r="U369" s="514"/>
      <c r="V369" s="514"/>
      <c r="W369" s="514"/>
      <c r="X369" s="514"/>
      <c r="Y369" s="514"/>
      <c r="Z369" s="514"/>
      <c r="AA369" s="466" t="e">
        <f t="shared" si="5"/>
        <v>#VALUE!</v>
      </c>
      <c r="AB369" s="514"/>
      <c r="AC369" s="514"/>
      <c r="AD369" s="514"/>
      <c r="AE369" s="514"/>
      <c r="AF369" s="514"/>
      <c r="AG369" s="514"/>
    </row>
    <row r="370" spans="1:33" ht="15.75" customHeight="1">
      <c r="A370" s="466" t="str">
        <f t="shared" si="3"/>
        <v/>
      </c>
      <c r="B370" s="468" t="str">
        <f>IFERROR(IF(J370="","",_xludf.CONCAT($Y$2,_xludf.CONCAT(IF(LEN(ドッグキャリー!$K$2)=1,0,""),ドッグキャリー!$K$2,_xludf.CONCAT(IF(LEN(ドッグキャリー!$N$2)=1,0,""),ドッグキャリー!$N$2)))),"")</f>
        <v/>
      </c>
      <c r="C370" s="515"/>
      <c r="D370" s="515"/>
      <c r="E370" s="515"/>
      <c r="F370" s="514"/>
      <c r="G370" s="514"/>
      <c r="H370" s="514"/>
      <c r="I370" s="516" t="str">
        <f>IFERROR(IF(スキンタイト!N319=0,"",スキンタイト!E319),"")</f>
        <v/>
      </c>
      <c r="J370" s="514" t="str">
        <f>IFERROR(IF(スキンタイト!N319=0,"",スキンタイト!N319),"")</f>
        <v/>
      </c>
      <c r="K370" s="517"/>
      <c r="L370" s="517"/>
      <c r="M370" s="517"/>
      <c r="N370" s="517"/>
      <c r="O370" s="517"/>
      <c r="P370" s="517"/>
      <c r="Q370" s="517"/>
      <c r="R370" s="517"/>
      <c r="S370" s="465">
        <f t="shared" si="4"/>
        <v>369</v>
      </c>
      <c r="T370" s="514"/>
      <c r="U370" s="514"/>
      <c r="V370" s="514"/>
      <c r="W370" s="514"/>
      <c r="X370" s="514"/>
      <c r="Y370" s="514"/>
      <c r="Z370" s="514"/>
      <c r="AA370" s="466" t="e">
        <f t="shared" si="5"/>
        <v>#VALUE!</v>
      </c>
      <c r="AB370" s="514"/>
      <c r="AC370" s="514"/>
      <c r="AD370" s="514"/>
      <c r="AE370" s="514"/>
      <c r="AF370" s="514"/>
      <c r="AG370" s="514"/>
    </row>
    <row r="371" spans="1:33" ht="15.75" customHeight="1">
      <c r="A371" s="466" t="str">
        <f t="shared" si="3"/>
        <v/>
      </c>
      <c r="B371" s="468" t="str">
        <f>IFERROR(IF(J371="","",_xludf.CONCAT($Y$2,_xludf.CONCAT(IF(LEN(ドッグキャリー!$K$2)=1,0,""),ドッグキャリー!$K$2,_xludf.CONCAT(IF(LEN(ドッグキャリー!$N$2)=1,0,""),ドッグキャリー!$N$2)))),"")</f>
        <v/>
      </c>
      <c r="C371" s="515"/>
      <c r="D371" s="515"/>
      <c r="E371" s="515"/>
      <c r="F371" s="514"/>
      <c r="G371" s="514"/>
      <c r="H371" s="514"/>
      <c r="I371" s="516" t="str">
        <f>IFERROR(IF(スキンタイト!N320=0,"",スキンタイト!E320),"")</f>
        <v/>
      </c>
      <c r="J371" s="514" t="str">
        <f>IFERROR(IF(スキンタイト!N320=0,"",スキンタイト!N320),"")</f>
        <v/>
      </c>
      <c r="K371" s="517"/>
      <c r="L371" s="517"/>
      <c r="M371" s="517"/>
      <c r="N371" s="517"/>
      <c r="O371" s="517"/>
      <c r="P371" s="517"/>
      <c r="Q371" s="517"/>
      <c r="R371" s="517"/>
      <c r="S371" s="465">
        <f t="shared" si="4"/>
        <v>370</v>
      </c>
      <c r="T371" s="514"/>
      <c r="U371" s="514"/>
      <c r="V371" s="514"/>
      <c r="W371" s="514"/>
      <c r="X371" s="514"/>
      <c r="Y371" s="514"/>
      <c r="Z371" s="514"/>
      <c r="AA371" s="466" t="e">
        <f t="shared" si="5"/>
        <v>#VALUE!</v>
      </c>
      <c r="AB371" s="514"/>
      <c r="AC371" s="514"/>
      <c r="AD371" s="514"/>
      <c r="AE371" s="514"/>
      <c r="AF371" s="514"/>
      <c r="AG371" s="514"/>
    </row>
    <row r="372" spans="1:33" ht="15.75" customHeight="1">
      <c r="A372" s="466" t="str">
        <f t="shared" si="3"/>
        <v/>
      </c>
      <c r="B372" s="468" t="str">
        <f>IFERROR(IF(J372="","",_xludf.CONCAT($Y$2,_xludf.CONCAT(IF(LEN(ドッグキャリー!$K$2)=1,0,""),ドッグキャリー!$K$2,_xludf.CONCAT(IF(LEN(ドッグキャリー!$N$2)=1,0,""),ドッグキャリー!$N$2)))),"")</f>
        <v/>
      </c>
      <c r="C372" s="515"/>
      <c r="D372" s="515"/>
      <c r="E372" s="515"/>
      <c r="F372" s="514"/>
      <c r="G372" s="514"/>
      <c r="H372" s="514"/>
      <c r="I372" s="516" t="str">
        <f>IFERROR(IF(スキンタイト!N321=0,"",スキンタイト!E321),"")</f>
        <v/>
      </c>
      <c r="J372" s="514" t="str">
        <f>IFERROR(IF(スキンタイト!N321=0,"",スキンタイト!N321),"")</f>
        <v/>
      </c>
      <c r="K372" s="517"/>
      <c r="L372" s="517"/>
      <c r="M372" s="517"/>
      <c r="N372" s="517"/>
      <c r="O372" s="517"/>
      <c r="P372" s="517"/>
      <c r="Q372" s="517"/>
      <c r="R372" s="517"/>
      <c r="S372" s="465">
        <f t="shared" si="4"/>
        <v>371</v>
      </c>
      <c r="T372" s="514"/>
      <c r="U372" s="514"/>
      <c r="V372" s="514"/>
      <c r="W372" s="514"/>
      <c r="X372" s="514"/>
      <c r="Y372" s="514"/>
      <c r="Z372" s="514"/>
      <c r="AA372" s="466" t="e">
        <f t="shared" si="5"/>
        <v>#VALUE!</v>
      </c>
      <c r="AB372" s="514"/>
      <c r="AC372" s="514"/>
      <c r="AD372" s="514"/>
      <c r="AE372" s="514"/>
      <c r="AF372" s="514"/>
      <c r="AG372" s="514"/>
    </row>
    <row r="373" spans="1:33" ht="15.75" customHeight="1">
      <c r="A373" s="466" t="str">
        <f t="shared" si="3"/>
        <v/>
      </c>
      <c r="B373" s="468" t="str">
        <f>IFERROR(IF(J373="","",_xludf.CONCAT($Y$2,_xludf.CONCAT(IF(LEN(ドッグキャリー!$K$2)=1,0,""),ドッグキャリー!$K$2,_xludf.CONCAT(IF(LEN(ドッグキャリー!$N$2)=1,0,""),ドッグキャリー!$N$2)))),"")</f>
        <v/>
      </c>
      <c r="C373" s="515"/>
      <c r="D373" s="515"/>
      <c r="E373" s="515"/>
      <c r="F373" s="514"/>
      <c r="G373" s="514"/>
      <c r="H373" s="514"/>
      <c r="I373" s="516" t="str">
        <f>IFERROR(IF(スキンタイト!N322=0,"",スキンタイト!E322),"")</f>
        <v/>
      </c>
      <c r="J373" s="514" t="str">
        <f>IFERROR(IF(スキンタイト!N322=0,"",スキンタイト!N322),"")</f>
        <v/>
      </c>
      <c r="K373" s="517"/>
      <c r="L373" s="517"/>
      <c r="M373" s="517"/>
      <c r="N373" s="517"/>
      <c r="O373" s="517"/>
      <c r="P373" s="517"/>
      <c r="Q373" s="517"/>
      <c r="R373" s="517"/>
      <c r="S373" s="465">
        <f t="shared" si="4"/>
        <v>372</v>
      </c>
      <c r="T373" s="514"/>
      <c r="U373" s="514"/>
      <c r="V373" s="514"/>
      <c r="W373" s="514"/>
      <c r="X373" s="514"/>
      <c r="Y373" s="514"/>
      <c r="Z373" s="514"/>
      <c r="AA373" s="466" t="e">
        <f t="shared" si="5"/>
        <v>#VALUE!</v>
      </c>
      <c r="AB373" s="514"/>
      <c r="AC373" s="514"/>
      <c r="AD373" s="514"/>
      <c r="AE373" s="514"/>
      <c r="AF373" s="514"/>
      <c r="AG373" s="514"/>
    </row>
    <row r="374" spans="1:33" ht="15.75" customHeight="1">
      <c r="A374" s="466" t="str">
        <f t="shared" si="3"/>
        <v/>
      </c>
      <c r="B374" s="468" t="str">
        <f>IFERROR(IF(J374="","",_xludf.CONCAT($Y$2,_xludf.CONCAT(IF(LEN(ドッグキャリー!$K$2)=1,0,""),ドッグキャリー!$K$2,_xludf.CONCAT(IF(LEN(ドッグキャリー!$N$2)=1,0,""),ドッグキャリー!$N$2)))),"")</f>
        <v/>
      </c>
      <c r="C374" s="515"/>
      <c r="D374" s="515"/>
      <c r="E374" s="515"/>
      <c r="F374" s="514"/>
      <c r="G374" s="514"/>
      <c r="H374" s="514"/>
      <c r="I374" s="516" t="str">
        <f>IFERROR(IF(スキンタイト!N323=0,"",スキンタイト!E323),"")</f>
        <v/>
      </c>
      <c r="J374" s="514" t="str">
        <f>IFERROR(IF(スキンタイト!N323=0,"",スキンタイト!N323),"")</f>
        <v/>
      </c>
      <c r="K374" s="517"/>
      <c r="L374" s="517"/>
      <c r="M374" s="517"/>
      <c r="N374" s="517"/>
      <c r="O374" s="517"/>
      <c r="P374" s="517"/>
      <c r="Q374" s="517"/>
      <c r="R374" s="517"/>
      <c r="S374" s="465">
        <f t="shared" si="4"/>
        <v>373</v>
      </c>
      <c r="T374" s="514"/>
      <c r="U374" s="514"/>
      <c r="V374" s="514"/>
      <c r="W374" s="514"/>
      <c r="X374" s="514"/>
      <c r="Y374" s="514"/>
      <c r="Z374" s="514"/>
      <c r="AA374" s="466" t="e">
        <f t="shared" si="5"/>
        <v>#VALUE!</v>
      </c>
      <c r="AB374" s="514"/>
      <c r="AC374" s="514"/>
      <c r="AD374" s="514"/>
      <c r="AE374" s="514"/>
      <c r="AF374" s="514"/>
      <c r="AG374" s="514"/>
    </row>
    <row r="375" spans="1:33" ht="15.75" customHeight="1">
      <c r="A375" s="466" t="str">
        <f t="shared" si="3"/>
        <v/>
      </c>
      <c r="B375" s="468" t="str">
        <f>IFERROR(IF(J375="","",_xludf.CONCAT($Y$2,_xludf.CONCAT(IF(LEN(ドッグキャリー!$K$2)=1,0,""),ドッグキャリー!$K$2,_xludf.CONCAT(IF(LEN(ドッグキャリー!$N$2)=1,0,""),ドッグキャリー!$N$2)))),"")</f>
        <v/>
      </c>
      <c r="C375" s="515"/>
      <c r="D375" s="515"/>
      <c r="E375" s="515"/>
      <c r="F375" s="514"/>
      <c r="G375" s="514"/>
      <c r="H375" s="514"/>
      <c r="I375" s="516" t="str">
        <f>IFERROR(IF(スキンタイト!N324=0,"",スキンタイト!E324),"")</f>
        <v/>
      </c>
      <c r="J375" s="514" t="str">
        <f>IFERROR(IF(スキンタイト!N324=0,"",スキンタイト!N324),"")</f>
        <v/>
      </c>
      <c r="K375" s="517"/>
      <c r="L375" s="517"/>
      <c r="M375" s="517"/>
      <c r="N375" s="517"/>
      <c r="O375" s="517"/>
      <c r="P375" s="517"/>
      <c r="Q375" s="517"/>
      <c r="R375" s="517"/>
      <c r="S375" s="465">
        <f t="shared" si="4"/>
        <v>374</v>
      </c>
      <c r="T375" s="514"/>
      <c r="U375" s="514"/>
      <c r="V375" s="514"/>
      <c r="W375" s="514"/>
      <c r="X375" s="514"/>
      <c r="Y375" s="514"/>
      <c r="Z375" s="514"/>
      <c r="AA375" s="466" t="e">
        <f t="shared" si="5"/>
        <v>#VALUE!</v>
      </c>
      <c r="AB375" s="514"/>
      <c r="AC375" s="514"/>
      <c r="AD375" s="514"/>
      <c r="AE375" s="514"/>
      <c r="AF375" s="514"/>
      <c r="AG375" s="514"/>
    </row>
    <row r="376" spans="1:33" ht="15.75" customHeight="1">
      <c r="A376" s="466" t="str">
        <f t="shared" si="3"/>
        <v/>
      </c>
      <c r="B376" s="468" t="str">
        <f>IFERROR(IF(J376="","",_xludf.CONCAT($Y$2,_xludf.CONCAT(IF(LEN(ドッグキャリー!$K$2)=1,0,""),ドッグキャリー!$K$2,_xludf.CONCAT(IF(LEN(ドッグキャリー!$N$2)=1,0,""),ドッグキャリー!$N$2)))),"")</f>
        <v/>
      </c>
      <c r="C376" s="515"/>
      <c r="D376" s="515"/>
      <c r="E376" s="515"/>
      <c r="F376" s="514"/>
      <c r="G376" s="514"/>
      <c r="H376" s="514"/>
      <c r="I376" s="516" t="str">
        <f>IFERROR(IF(スキンタイト!N325=0,"",スキンタイト!E325),"")</f>
        <v/>
      </c>
      <c r="J376" s="514" t="str">
        <f>IFERROR(IF(スキンタイト!N325=0,"",スキンタイト!N325),"")</f>
        <v/>
      </c>
      <c r="K376" s="517"/>
      <c r="L376" s="517"/>
      <c r="M376" s="517"/>
      <c r="N376" s="517"/>
      <c r="O376" s="517"/>
      <c r="P376" s="517"/>
      <c r="Q376" s="517"/>
      <c r="R376" s="517"/>
      <c r="S376" s="465">
        <f t="shared" si="4"/>
        <v>375</v>
      </c>
      <c r="T376" s="514"/>
      <c r="U376" s="514"/>
      <c r="V376" s="514"/>
      <c r="W376" s="514"/>
      <c r="X376" s="514"/>
      <c r="Y376" s="514"/>
      <c r="Z376" s="514"/>
      <c r="AA376" s="466" t="e">
        <f t="shared" si="5"/>
        <v>#VALUE!</v>
      </c>
      <c r="AB376" s="514"/>
      <c r="AC376" s="514"/>
      <c r="AD376" s="514"/>
      <c r="AE376" s="514"/>
      <c r="AF376" s="514"/>
      <c r="AG376" s="514"/>
    </row>
    <row r="377" spans="1:33" ht="15.75" customHeight="1">
      <c r="A377" s="466" t="str">
        <f t="shared" si="3"/>
        <v/>
      </c>
      <c r="B377" s="468" t="str">
        <f>IFERROR(IF(J377="","",_xludf.CONCAT($Y$2,_xludf.CONCAT(IF(LEN(ドッグキャリー!$K$2)=1,0,""),ドッグキャリー!$K$2,_xludf.CONCAT(IF(LEN(ドッグキャリー!$N$2)=1,0,""),ドッグキャリー!$N$2)))),"")</f>
        <v/>
      </c>
      <c r="C377" s="515"/>
      <c r="D377" s="515"/>
      <c r="E377" s="515"/>
      <c r="F377" s="514"/>
      <c r="G377" s="514"/>
      <c r="H377" s="514"/>
      <c r="I377" s="516" t="str">
        <f>IFERROR(IF(スキンタイト!N326=0,"",スキンタイト!E326),"")</f>
        <v/>
      </c>
      <c r="J377" s="514" t="str">
        <f>IFERROR(IF(スキンタイト!N326=0,"",スキンタイト!N326),"")</f>
        <v/>
      </c>
      <c r="K377" s="517"/>
      <c r="L377" s="517"/>
      <c r="M377" s="517"/>
      <c r="N377" s="517"/>
      <c r="O377" s="517"/>
      <c r="P377" s="517"/>
      <c r="Q377" s="517"/>
      <c r="R377" s="517"/>
      <c r="S377" s="465">
        <f t="shared" si="4"/>
        <v>376</v>
      </c>
      <c r="T377" s="514"/>
      <c r="U377" s="514"/>
      <c r="V377" s="514"/>
      <c r="W377" s="514"/>
      <c r="X377" s="514"/>
      <c r="Y377" s="514"/>
      <c r="Z377" s="514"/>
      <c r="AA377" s="466" t="e">
        <f t="shared" si="5"/>
        <v>#VALUE!</v>
      </c>
      <c r="AB377" s="514"/>
      <c r="AC377" s="514"/>
      <c r="AD377" s="514"/>
      <c r="AE377" s="514"/>
      <c r="AF377" s="514"/>
      <c r="AG377" s="514"/>
    </row>
    <row r="378" spans="1:33" ht="15.75" customHeight="1">
      <c r="A378" s="466" t="str">
        <f t="shared" si="3"/>
        <v/>
      </c>
      <c r="B378" s="468" t="str">
        <f>IFERROR(IF(J378="","",_xludf.CONCAT($Y$2,_xludf.CONCAT(IF(LEN(ドッグキャリー!$K$2)=1,0,""),ドッグキャリー!$K$2,_xludf.CONCAT(IF(LEN(ドッグキャリー!$N$2)=1,0,""),ドッグキャリー!$N$2)))),"")</f>
        <v/>
      </c>
      <c r="C378" s="515"/>
      <c r="D378" s="515"/>
      <c r="E378" s="515"/>
      <c r="F378" s="514"/>
      <c r="G378" s="514"/>
      <c r="H378" s="514"/>
      <c r="I378" s="516" t="str">
        <f>IFERROR(IF(スキンタイト!N327=0,"",スキンタイト!E327),"")</f>
        <v/>
      </c>
      <c r="J378" s="514" t="str">
        <f>IFERROR(IF(スキンタイト!N327=0,"",スキンタイト!N327),"")</f>
        <v/>
      </c>
      <c r="K378" s="517"/>
      <c r="L378" s="517"/>
      <c r="M378" s="517"/>
      <c r="N378" s="517"/>
      <c r="O378" s="517"/>
      <c r="P378" s="517"/>
      <c r="Q378" s="517"/>
      <c r="R378" s="517"/>
      <c r="S378" s="465">
        <f t="shared" si="4"/>
        <v>377</v>
      </c>
      <c r="T378" s="514"/>
      <c r="U378" s="514"/>
      <c r="V378" s="514"/>
      <c r="W378" s="514"/>
      <c r="X378" s="514"/>
      <c r="Y378" s="514"/>
      <c r="Z378" s="514"/>
      <c r="AA378" s="466" t="e">
        <f t="shared" si="5"/>
        <v>#VALUE!</v>
      </c>
      <c r="AB378" s="514"/>
      <c r="AC378" s="514"/>
      <c r="AD378" s="514"/>
      <c r="AE378" s="514"/>
      <c r="AF378" s="514"/>
      <c r="AG378" s="514"/>
    </row>
    <row r="379" spans="1:33" ht="15.75" customHeight="1">
      <c r="A379" s="466" t="str">
        <f t="shared" si="3"/>
        <v/>
      </c>
      <c r="B379" s="468" t="str">
        <f>IFERROR(IF(J379="","",_xludf.CONCAT($Y$2,_xludf.CONCAT(IF(LEN(ドッグキャリー!$K$2)=1,0,""),ドッグキャリー!$K$2,_xludf.CONCAT(IF(LEN(ドッグキャリー!$N$2)=1,0,""),ドッグキャリー!$N$2)))),"")</f>
        <v/>
      </c>
      <c r="C379" s="515"/>
      <c r="D379" s="515"/>
      <c r="E379" s="515"/>
      <c r="F379" s="514"/>
      <c r="G379" s="514"/>
      <c r="H379" s="514"/>
      <c r="I379" s="516" t="str">
        <f>IFERROR(IF(スキンタイト!N328=0,"",スキンタイト!E328),"")</f>
        <v/>
      </c>
      <c r="J379" s="514" t="str">
        <f>IFERROR(IF(スキンタイト!N328=0,"",スキンタイト!N328),"")</f>
        <v/>
      </c>
      <c r="K379" s="517"/>
      <c r="L379" s="517"/>
      <c r="M379" s="517"/>
      <c r="N379" s="517"/>
      <c r="O379" s="517"/>
      <c r="P379" s="517"/>
      <c r="Q379" s="517"/>
      <c r="R379" s="517"/>
      <c r="S379" s="465">
        <f t="shared" si="4"/>
        <v>378</v>
      </c>
      <c r="T379" s="514"/>
      <c r="U379" s="514"/>
      <c r="V379" s="514"/>
      <c r="W379" s="514"/>
      <c r="X379" s="514"/>
      <c r="Y379" s="514"/>
      <c r="Z379" s="514"/>
      <c r="AA379" s="466" t="e">
        <f t="shared" si="5"/>
        <v>#VALUE!</v>
      </c>
      <c r="AB379" s="514"/>
      <c r="AC379" s="514"/>
      <c r="AD379" s="514"/>
      <c r="AE379" s="514"/>
      <c r="AF379" s="514"/>
      <c r="AG379" s="514"/>
    </row>
    <row r="380" spans="1:33" ht="15.75" customHeight="1">
      <c r="A380" s="466" t="str">
        <f t="shared" si="3"/>
        <v/>
      </c>
      <c r="B380" s="468" t="str">
        <f>IFERROR(IF(J380="","",_xludf.CONCAT($Y$2,_xludf.CONCAT(IF(LEN(ドッグキャリー!$K$2)=1,0,""),ドッグキャリー!$K$2,_xludf.CONCAT(IF(LEN(ドッグキャリー!$N$2)=1,0,""),ドッグキャリー!$N$2)))),"")</f>
        <v/>
      </c>
      <c r="C380" s="515"/>
      <c r="D380" s="515"/>
      <c r="E380" s="515"/>
      <c r="F380" s="514"/>
      <c r="G380" s="514"/>
      <c r="H380" s="514"/>
      <c r="I380" s="516" t="str">
        <f>IFERROR(IF(スキンタイト!N329=0,"",スキンタイト!E329),"")</f>
        <v/>
      </c>
      <c r="J380" s="514" t="str">
        <f>IFERROR(IF(スキンタイト!N329=0,"",スキンタイト!N329),"")</f>
        <v/>
      </c>
      <c r="K380" s="517"/>
      <c r="L380" s="517"/>
      <c r="M380" s="517"/>
      <c r="N380" s="517"/>
      <c r="O380" s="517"/>
      <c r="P380" s="517"/>
      <c r="Q380" s="517"/>
      <c r="R380" s="517"/>
      <c r="S380" s="465">
        <f t="shared" si="4"/>
        <v>379</v>
      </c>
      <c r="T380" s="514"/>
      <c r="U380" s="514"/>
      <c r="V380" s="514"/>
      <c r="W380" s="514"/>
      <c r="X380" s="514"/>
      <c r="Y380" s="514"/>
      <c r="Z380" s="514"/>
      <c r="AA380" s="466" t="e">
        <f t="shared" si="5"/>
        <v>#VALUE!</v>
      </c>
      <c r="AB380" s="514"/>
      <c r="AC380" s="514"/>
      <c r="AD380" s="514"/>
      <c r="AE380" s="514"/>
      <c r="AF380" s="514"/>
      <c r="AG380" s="514"/>
    </row>
    <row r="381" spans="1:33" ht="15.75" customHeight="1">
      <c r="A381" s="466" t="str">
        <f t="shared" si="3"/>
        <v/>
      </c>
      <c r="B381" s="468" t="str">
        <f>IFERROR(IF(J381="","",_xludf.CONCAT($Y$2,_xludf.CONCAT(IF(LEN(ドッグキャリー!$K$2)=1,0,""),ドッグキャリー!$K$2,_xludf.CONCAT(IF(LEN(ドッグキャリー!$N$2)=1,0,""),ドッグキャリー!$N$2)))),"")</f>
        <v/>
      </c>
      <c r="C381" s="515"/>
      <c r="D381" s="515"/>
      <c r="E381" s="515"/>
      <c r="F381" s="514"/>
      <c r="G381" s="514"/>
      <c r="H381" s="514"/>
      <c r="I381" s="516" t="str">
        <f>IFERROR(IF(スキンタイト!N330=0,"",スキンタイト!E330),"")</f>
        <v/>
      </c>
      <c r="J381" s="514" t="str">
        <f>IFERROR(IF(スキンタイト!N330=0,"",スキンタイト!N330),"")</f>
        <v/>
      </c>
      <c r="K381" s="517"/>
      <c r="L381" s="517"/>
      <c r="M381" s="517"/>
      <c r="N381" s="517"/>
      <c r="O381" s="517"/>
      <c r="P381" s="517"/>
      <c r="Q381" s="517"/>
      <c r="R381" s="517"/>
      <c r="S381" s="465">
        <f t="shared" si="4"/>
        <v>380</v>
      </c>
      <c r="T381" s="514"/>
      <c r="U381" s="514"/>
      <c r="V381" s="514"/>
      <c r="W381" s="514"/>
      <c r="X381" s="514"/>
      <c r="Y381" s="514"/>
      <c r="Z381" s="514"/>
      <c r="AA381" s="466" t="e">
        <f t="shared" si="5"/>
        <v>#VALUE!</v>
      </c>
      <c r="AB381" s="514"/>
      <c r="AC381" s="514"/>
      <c r="AD381" s="514"/>
      <c r="AE381" s="514"/>
      <c r="AF381" s="514"/>
      <c r="AG381" s="514"/>
    </row>
    <row r="382" spans="1:33" ht="15.75" customHeight="1">
      <c r="A382" s="466" t="str">
        <f t="shared" si="3"/>
        <v/>
      </c>
      <c r="B382" s="468" t="str">
        <f>IFERROR(IF(J382="","",_xludf.CONCAT($Y$2,_xludf.CONCAT(IF(LEN(ドッグキャリー!$K$2)=1,0,""),ドッグキャリー!$K$2,_xludf.CONCAT(IF(LEN(ドッグキャリー!$N$2)=1,0,""),ドッグキャリー!$N$2)))),"")</f>
        <v/>
      </c>
      <c r="C382" s="515"/>
      <c r="D382" s="515"/>
      <c r="E382" s="515"/>
      <c r="F382" s="514"/>
      <c r="G382" s="514"/>
      <c r="H382" s="514"/>
      <c r="I382" s="516" t="str">
        <f>IFERROR(IF(スキンタイト!N331=0,"",スキンタイト!E331),"")</f>
        <v/>
      </c>
      <c r="J382" s="514" t="str">
        <f>IFERROR(IF(スキンタイト!N331=0,"",スキンタイト!N331),"")</f>
        <v/>
      </c>
      <c r="K382" s="517"/>
      <c r="L382" s="517"/>
      <c r="M382" s="517"/>
      <c r="N382" s="517"/>
      <c r="O382" s="517"/>
      <c r="P382" s="517"/>
      <c r="Q382" s="517"/>
      <c r="R382" s="517"/>
      <c r="S382" s="465">
        <f t="shared" si="4"/>
        <v>381</v>
      </c>
      <c r="T382" s="514"/>
      <c r="U382" s="514"/>
      <c r="V382" s="514"/>
      <c r="W382" s="514"/>
      <c r="X382" s="514"/>
      <c r="Y382" s="514"/>
      <c r="Z382" s="514"/>
      <c r="AA382" s="466" t="e">
        <f t="shared" si="5"/>
        <v>#VALUE!</v>
      </c>
      <c r="AB382" s="514"/>
      <c r="AC382" s="514"/>
      <c r="AD382" s="514"/>
      <c r="AE382" s="514"/>
      <c r="AF382" s="514"/>
      <c r="AG382" s="514"/>
    </row>
    <row r="383" spans="1:33" ht="15.75" customHeight="1">
      <c r="A383" s="466" t="str">
        <f t="shared" si="3"/>
        <v/>
      </c>
      <c r="B383" s="468" t="str">
        <f>IFERROR(IF(J383="","",_xludf.CONCAT($Y$2,_xludf.CONCAT(IF(LEN(ドッグキャリー!$K$2)=1,0,""),ドッグキャリー!$K$2,_xludf.CONCAT(IF(LEN(ドッグキャリー!$N$2)=1,0,""),ドッグキャリー!$N$2)))),"")</f>
        <v/>
      </c>
      <c r="C383" s="515"/>
      <c r="D383" s="515"/>
      <c r="E383" s="515"/>
      <c r="F383" s="514"/>
      <c r="G383" s="514"/>
      <c r="H383" s="514"/>
      <c r="I383" s="516" t="str">
        <f>IFERROR(IF(スキンタイト!N332=0,"",スキンタイト!E332),"")</f>
        <v/>
      </c>
      <c r="J383" s="514" t="str">
        <f>IFERROR(IF(スキンタイト!N332=0,"",スキンタイト!N332),"")</f>
        <v/>
      </c>
      <c r="K383" s="517"/>
      <c r="L383" s="517"/>
      <c r="M383" s="517"/>
      <c r="N383" s="517"/>
      <c r="O383" s="517"/>
      <c r="P383" s="517"/>
      <c r="Q383" s="517"/>
      <c r="R383" s="517"/>
      <c r="S383" s="465">
        <f t="shared" si="4"/>
        <v>382</v>
      </c>
      <c r="T383" s="514"/>
      <c r="U383" s="514"/>
      <c r="V383" s="514"/>
      <c r="W383" s="514"/>
      <c r="X383" s="514"/>
      <c r="Y383" s="514"/>
      <c r="Z383" s="514"/>
      <c r="AA383" s="466" t="e">
        <f t="shared" si="5"/>
        <v>#VALUE!</v>
      </c>
      <c r="AB383" s="514"/>
      <c r="AC383" s="514"/>
      <c r="AD383" s="514"/>
      <c r="AE383" s="514"/>
      <c r="AF383" s="514"/>
      <c r="AG383" s="514"/>
    </row>
    <row r="384" spans="1:33" ht="15.75" customHeight="1">
      <c r="A384" s="466" t="str">
        <f t="shared" si="3"/>
        <v/>
      </c>
      <c r="B384" s="468" t="str">
        <f>IFERROR(IF(J384="","",_xludf.CONCAT($Y$2,_xludf.CONCAT(IF(LEN(ドッグキャリー!$K$2)=1,0,""),ドッグキャリー!$K$2,_xludf.CONCAT(IF(LEN(ドッグキャリー!$N$2)=1,0,""),ドッグキャリー!$N$2)))),"")</f>
        <v/>
      </c>
      <c r="C384" s="515"/>
      <c r="D384" s="515"/>
      <c r="E384" s="515"/>
      <c r="F384" s="514"/>
      <c r="G384" s="514"/>
      <c r="H384" s="514"/>
      <c r="I384" s="516" t="str">
        <f>IFERROR(IF(スキンタイト!N333=0,"",スキンタイト!E333),"")</f>
        <v/>
      </c>
      <c r="J384" s="514" t="str">
        <f>IFERROR(IF(スキンタイト!N333=0,"",スキンタイト!N333),"")</f>
        <v/>
      </c>
      <c r="K384" s="517"/>
      <c r="L384" s="517"/>
      <c r="M384" s="517"/>
      <c r="N384" s="517"/>
      <c r="O384" s="517"/>
      <c r="P384" s="517"/>
      <c r="Q384" s="517"/>
      <c r="R384" s="517"/>
      <c r="S384" s="465">
        <f t="shared" si="4"/>
        <v>383</v>
      </c>
      <c r="T384" s="514"/>
      <c r="U384" s="514"/>
      <c r="V384" s="514"/>
      <c r="W384" s="514"/>
      <c r="X384" s="514"/>
      <c r="Y384" s="514"/>
      <c r="Z384" s="514"/>
      <c r="AA384" s="466" t="e">
        <f t="shared" si="5"/>
        <v>#VALUE!</v>
      </c>
      <c r="AB384" s="514"/>
      <c r="AC384" s="514"/>
      <c r="AD384" s="514"/>
      <c r="AE384" s="514"/>
      <c r="AF384" s="514"/>
      <c r="AG384" s="514"/>
    </row>
    <row r="385" spans="1:33" ht="15.75" customHeight="1">
      <c r="A385" s="466" t="str">
        <f t="shared" si="3"/>
        <v/>
      </c>
      <c r="B385" s="468" t="str">
        <f>IFERROR(IF(J385="","",_xludf.CONCAT($Y$2,_xludf.CONCAT(IF(LEN(ドッグキャリー!$K$2)=1,0,""),ドッグキャリー!$K$2,_xludf.CONCAT(IF(LEN(ドッグキャリー!$N$2)=1,0,""),ドッグキャリー!$N$2)))),"")</f>
        <v/>
      </c>
      <c r="C385" s="515"/>
      <c r="D385" s="515"/>
      <c r="E385" s="515"/>
      <c r="F385" s="514"/>
      <c r="G385" s="514"/>
      <c r="H385" s="514"/>
      <c r="I385" s="516" t="str">
        <f>IFERROR(IF(スキンタイト!N334=0,"",スキンタイト!E334),"")</f>
        <v/>
      </c>
      <c r="J385" s="514" t="str">
        <f>IFERROR(IF(スキンタイト!N334=0,"",スキンタイト!N334),"")</f>
        <v/>
      </c>
      <c r="K385" s="517"/>
      <c r="L385" s="517"/>
      <c r="M385" s="517"/>
      <c r="N385" s="517"/>
      <c r="O385" s="517"/>
      <c r="P385" s="517"/>
      <c r="Q385" s="517"/>
      <c r="R385" s="517"/>
      <c r="S385" s="465">
        <f t="shared" si="4"/>
        <v>384</v>
      </c>
      <c r="T385" s="514"/>
      <c r="U385" s="514"/>
      <c r="V385" s="514"/>
      <c r="W385" s="514"/>
      <c r="X385" s="514"/>
      <c r="Y385" s="514"/>
      <c r="Z385" s="514"/>
      <c r="AA385" s="466" t="e">
        <f t="shared" si="5"/>
        <v>#VALUE!</v>
      </c>
      <c r="AB385" s="514"/>
      <c r="AC385" s="514"/>
      <c r="AD385" s="514"/>
      <c r="AE385" s="514"/>
      <c r="AF385" s="514"/>
      <c r="AG385" s="514"/>
    </row>
    <row r="386" spans="1:33" ht="15.75" customHeight="1">
      <c r="A386" s="466" t="str">
        <f t="shared" si="3"/>
        <v/>
      </c>
      <c r="B386" s="468" t="str">
        <f>IFERROR(IF(J386="","",_xludf.CONCAT($Y$2,_xludf.CONCAT(IF(LEN(ドッグキャリー!$K$2)=1,0,""),ドッグキャリー!$K$2,_xludf.CONCAT(IF(LEN(ドッグキャリー!$N$2)=1,0,""),ドッグキャリー!$N$2)))),"")</f>
        <v/>
      </c>
      <c r="C386" s="515"/>
      <c r="D386" s="515"/>
      <c r="E386" s="515"/>
      <c r="F386" s="514"/>
      <c r="G386" s="514"/>
      <c r="H386" s="514"/>
      <c r="I386" s="516" t="str">
        <f>IFERROR(IF(スキンタイト!N335=0,"",スキンタイト!E335),"")</f>
        <v/>
      </c>
      <c r="J386" s="514" t="str">
        <f>IFERROR(IF(スキンタイト!N335=0,"",スキンタイト!N335),"")</f>
        <v/>
      </c>
      <c r="K386" s="517"/>
      <c r="L386" s="517"/>
      <c r="M386" s="517"/>
      <c r="N386" s="517"/>
      <c r="O386" s="517"/>
      <c r="P386" s="517"/>
      <c r="Q386" s="517"/>
      <c r="R386" s="517"/>
      <c r="S386" s="465">
        <f t="shared" si="4"/>
        <v>385</v>
      </c>
      <c r="T386" s="514"/>
      <c r="U386" s="514"/>
      <c r="V386" s="514"/>
      <c r="W386" s="514"/>
      <c r="X386" s="514"/>
      <c r="Y386" s="514"/>
      <c r="Z386" s="514"/>
      <c r="AA386" s="466" t="e">
        <f t="shared" si="5"/>
        <v>#VALUE!</v>
      </c>
      <c r="AB386" s="514"/>
      <c r="AC386" s="514"/>
      <c r="AD386" s="514"/>
      <c r="AE386" s="514"/>
      <c r="AF386" s="514"/>
      <c r="AG386" s="514"/>
    </row>
    <row r="387" spans="1:33" ht="15.75" customHeight="1">
      <c r="A387" s="466" t="str">
        <f t="shared" si="3"/>
        <v/>
      </c>
      <c r="B387" s="468" t="str">
        <f>IFERROR(IF(J387="","",_xludf.CONCAT($Y$2,_xludf.CONCAT(IF(LEN(ドッグキャリー!$K$2)=1,0,""),ドッグキャリー!$K$2,_xludf.CONCAT(IF(LEN(ドッグキャリー!$N$2)=1,0,""),ドッグキャリー!$N$2)))),"")</f>
        <v/>
      </c>
      <c r="C387" s="515"/>
      <c r="D387" s="515"/>
      <c r="E387" s="515"/>
      <c r="F387" s="514"/>
      <c r="G387" s="514"/>
      <c r="H387" s="514"/>
      <c r="I387" s="516" t="str">
        <f>IFERROR(IF(スキンタイト!N336=0,"",スキンタイト!E336),"")</f>
        <v/>
      </c>
      <c r="J387" s="514" t="str">
        <f>IFERROR(IF(スキンタイト!N336=0,"",スキンタイト!N336),"")</f>
        <v/>
      </c>
      <c r="K387" s="517"/>
      <c r="L387" s="517"/>
      <c r="M387" s="517"/>
      <c r="N387" s="517"/>
      <c r="O387" s="517"/>
      <c r="P387" s="517"/>
      <c r="Q387" s="517"/>
      <c r="R387" s="517"/>
      <c r="S387" s="465">
        <f t="shared" si="4"/>
        <v>386</v>
      </c>
      <c r="T387" s="514"/>
      <c r="U387" s="514"/>
      <c r="V387" s="514"/>
      <c r="W387" s="514"/>
      <c r="X387" s="514"/>
      <c r="Y387" s="514"/>
      <c r="Z387" s="514"/>
      <c r="AA387" s="466" t="e">
        <f t="shared" si="5"/>
        <v>#VALUE!</v>
      </c>
      <c r="AB387" s="514"/>
      <c r="AC387" s="514"/>
      <c r="AD387" s="514"/>
      <c r="AE387" s="514"/>
      <c r="AF387" s="514"/>
      <c r="AG387" s="514"/>
    </row>
    <row r="388" spans="1:33" ht="15.75" customHeight="1">
      <c r="A388" s="466" t="str">
        <f t="shared" si="3"/>
        <v/>
      </c>
      <c r="B388" s="468" t="str">
        <f>IFERROR(IF(J388="","",_xludf.CONCAT($Y$2,_xludf.CONCAT(IF(LEN(ドッグキャリー!$K$2)=1,0,""),ドッグキャリー!$K$2,_xludf.CONCAT(IF(LEN(ドッグキャリー!$N$2)=1,0,""),ドッグキャリー!$N$2)))),"")</f>
        <v/>
      </c>
      <c r="C388" s="515"/>
      <c r="D388" s="515"/>
      <c r="E388" s="515"/>
      <c r="F388" s="514"/>
      <c r="G388" s="514"/>
      <c r="H388" s="514"/>
      <c r="I388" s="516" t="str">
        <f>IFERROR(IF(スキンタイト!N337=0,"",スキンタイト!E337),"")</f>
        <v/>
      </c>
      <c r="J388" s="514" t="str">
        <f>IFERROR(IF(スキンタイト!N337=0,"",スキンタイト!N337),"")</f>
        <v/>
      </c>
      <c r="K388" s="517"/>
      <c r="L388" s="517"/>
      <c r="M388" s="517"/>
      <c r="N388" s="517"/>
      <c r="O388" s="517"/>
      <c r="P388" s="517"/>
      <c r="Q388" s="517"/>
      <c r="R388" s="517"/>
      <c r="S388" s="465">
        <f t="shared" si="4"/>
        <v>387</v>
      </c>
      <c r="T388" s="514"/>
      <c r="U388" s="514"/>
      <c r="V388" s="514"/>
      <c r="W388" s="514"/>
      <c r="X388" s="514"/>
      <c r="Y388" s="514"/>
      <c r="Z388" s="514"/>
      <c r="AA388" s="466" t="e">
        <f t="shared" si="5"/>
        <v>#VALUE!</v>
      </c>
      <c r="AB388" s="514"/>
      <c r="AC388" s="514"/>
      <c r="AD388" s="514"/>
      <c r="AE388" s="514"/>
      <c r="AF388" s="514"/>
      <c r="AG388" s="514"/>
    </row>
    <row r="389" spans="1:33" ht="15.75" customHeight="1">
      <c r="A389" s="466" t="str">
        <f t="shared" si="3"/>
        <v/>
      </c>
      <c r="B389" s="468" t="str">
        <f>IFERROR(IF(J389="","",_xludf.CONCAT($Y$2,_xludf.CONCAT(IF(LEN(ドッグキャリー!$K$2)=1,0,""),ドッグキャリー!$K$2,_xludf.CONCAT(IF(LEN(ドッグキャリー!$N$2)=1,0,""),ドッグキャリー!$N$2)))),"")</f>
        <v/>
      </c>
      <c r="C389" s="515"/>
      <c r="D389" s="515"/>
      <c r="E389" s="515"/>
      <c r="F389" s="514"/>
      <c r="G389" s="514"/>
      <c r="H389" s="514"/>
      <c r="I389" s="516" t="str">
        <f>IFERROR(IF(スキンタイト!N338=0,"",スキンタイト!E338),"")</f>
        <v/>
      </c>
      <c r="J389" s="514" t="str">
        <f>IFERROR(IF(スキンタイト!N338=0,"",スキンタイト!N338),"")</f>
        <v/>
      </c>
      <c r="K389" s="517"/>
      <c r="L389" s="517"/>
      <c r="M389" s="517"/>
      <c r="N389" s="517"/>
      <c r="O389" s="517"/>
      <c r="P389" s="517"/>
      <c r="Q389" s="517"/>
      <c r="R389" s="517"/>
      <c r="S389" s="465">
        <f t="shared" si="4"/>
        <v>388</v>
      </c>
      <c r="T389" s="514"/>
      <c r="U389" s="514"/>
      <c r="V389" s="514"/>
      <c r="W389" s="514"/>
      <c r="X389" s="514"/>
      <c r="Y389" s="514"/>
      <c r="Z389" s="514"/>
      <c r="AA389" s="466" t="e">
        <f t="shared" si="5"/>
        <v>#VALUE!</v>
      </c>
      <c r="AB389" s="514"/>
      <c r="AC389" s="514"/>
      <c r="AD389" s="514"/>
      <c r="AE389" s="514"/>
      <c r="AF389" s="514"/>
      <c r="AG389" s="514"/>
    </row>
    <row r="390" spans="1:33" ht="15.75" customHeight="1">
      <c r="A390" s="466" t="str">
        <f t="shared" si="3"/>
        <v/>
      </c>
      <c r="B390" s="468" t="str">
        <f>IFERROR(IF(J390="","",_xludf.CONCAT($Y$2,_xludf.CONCAT(IF(LEN(ドッグキャリー!$K$2)=1,0,""),ドッグキャリー!$K$2,_xludf.CONCAT(IF(LEN(ドッグキャリー!$N$2)=1,0,""),ドッグキャリー!$N$2)))),"")</f>
        <v/>
      </c>
      <c r="C390" s="515"/>
      <c r="D390" s="515"/>
      <c r="E390" s="515"/>
      <c r="F390" s="514"/>
      <c r="G390" s="514"/>
      <c r="H390" s="514"/>
      <c r="I390" s="516" t="str">
        <f>IFERROR(IF(スキンタイト!N339=0,"",スキンタイト!E339),"")</f>
        <v/>
      </c>
      <c r="J390" s="514" t="str">
        <f>IFERROR(IF(スキンタイト!N339=0,"",スキンタイト!N339),"")</f>
        <v/>
      </c>
      <c r="K390" s="517"/>
      <c r="L390" s="517"/>
      <c r="M390" s="517"/>
      <c r="N390" s="517"/>
      <c r="O390" s="517"/>
      <c r="P390" s="517"/>
      <c r="Q390" s="517"/>
      <c r="R390" s="517"/>
      <c r="S390" s="465">
        <f t="shared" si="4"/>
        <v>389</v>
      </c>
      <c r="T390" s="514"/>
      <c r="U390" s="514"/>
      <c r="V390" s="514"/>
      <c r="W390" s="514"/>
      <c r="X390" s="514"/>
      <c r="Y390" s="514"/>
      <c r="Z390" s="514"/>
      <c r="AA390" s="466" t="e">
        <f t="shared" si="5"/>
        <v>#VALUE!</v>
      </c>
      <c r="AB390" s="514"/>
      <c r="AC390" s="514"/>
      <c r="AD390" s="514"/>
      <c r="AE390" s="514"/>
      <c r="AF390" s="514"/>
      <c r="AG390" s="514"/>
    </row>
    <row r="391" spans="1:33" ht="15.75" customHeight="1">
      <c r="A391" s="466" t="str">
        <f t="shared" si="3"/>
        <v/>
      </c>
      <c r="B391" s="468" t="str">
        <f>IFERROR(IF(J391="","",_xludf.CONCAT($Y$2,_xludf.CONCAT(IF(LEN(ドッグキャリー!$K$2)=1,0,""),ドッグキャリー!$K$2,_xludf.CONCAT(IF(LEN(ドッグキャリー!$N$2)=1,0,""),ドッグキャリー!$N$2)))),"")</f>
        <v/>
      </c>
      <c r="C391" s="515"/>
      <c r="D391" s="515"/>
      <c r="E391" s="515"/>
      <c r="F391" s="514"/>
      <c r="G391" s="514"/>
      <c r="H391" s="514"/>
      <c r="I391" s="516" t="str">
        <f>IFERROR(IF(スキンタイト!N340=0,"",スキンタイト!E340),"")</f>
        <v/>
      </c>
      <c r="J391" s="514" t="str">
        <f>IFERROR(IF(スキンタイト!N340=0,"",スキンタイト!N340),"")</f>
        <v/>
      </c>
      <c r="K391" s="517"/>
      <c r="L391" s="517"/>
      <c r="M391" s="517"/>
      <c r="N391" s="517"/>
      <c r="O391" s="517"/>
      <c r="P391" s="517"/>
      <c r="Q391" s="517"/>
      <c r="R391" s="517"/>
      <c r="S391" s="465">
        <f t="shared" si="4"/>
        <v>390</v>
      </c>
      <c r="T391" s="514"/>
      <c r="U391" s="514"/>
      <c r="V391" s="514"/>
      <c r="W391" s="514"/>
      <c r="X391" s="514"/>
      <c r="Y391" s="514"/>
      <c r="Z391" s="514"/>
      <c r="AA391" s="466" t="e">
        <f t="shared" si="5"/>
        <v>#VALUE!</v>
      </c>
      <c r="AB391" s="514"/>
      <c r="AC391" s="514"/>
      <c r="AD391" s="514"/>
      <c r="AE391" s="514"/>
      <c r="AF391" s="514"/>
      <c r="AG391" s="514"/>
    </row>
    <row r="392" spans="1:33" ht="15.75" customHeight="1">
      <c r="A392" s="466" t="str">
        <f t="shared" si="3"/>
        <v/>
      </c>
      <c r="B392" s="468" t="str">
        <f>IFERROR(IF(J392="","",_xludf.CONCAT($Y$2,_xludf.CONCAT(IF(LEN(ドッグキャリー!$K$2)=1,0,""),ドッグキャリー!$K$2,_xludf.CONCAT(IF(LEN(ドッグキャリー!$N$2)=1,0,""),ドッグキャリー!$N$2)))),"")</f>
        <v/>
      </c>
      <c r="C392" s="515"/>
      <c r="D392" s="515"/>
      <c r="E392" s="515"/>
      <c r="F392" s="514"/>
      <c r="G392" s="514"/>
      <c r="H392" s="514"/>
      <c r="I392" s="516" t="str">
        <f>IFERROR(IF(スキンタイト!N341=0,"",スキンタイト!E341),"")</f>
        <v/>
      </c>
      <c r="J392" s="514" t="str">
        <f>IFERROR(IF(スキンタイト!N341=0,"",スキンタイト!N341),"")</f>
        <v/>
      </c>
      <c r="K392" s="517"/>
      <c r="L392" s="517"/>
      <c r="M392" s="517"/>
      <c r="N392" s="517"/>
      <c r="O392" s="517"/>
      <c r="P392" s="517"/>
      <c r="Q392" s="517"/>
      <c r="R392" s="517"/>
      <c r="S392" s="465">
        <f t="shared" si="4"/>
        <v>391</v>
      </c>
      <c r="T392" s="514"/>
      <c r="U392" s="514"/>
      <c r="V392" s="514"/>
      <c r="W392" s="514"/>
      <c r="X392" s="514"/>
      <c r="Y392" s="514"/>
      <c r="Z392" s="514"/>
      <c r="AA392" s="466" t="e">
        <f t="shared" si="5"/>
        <v>#VALUE!</v>
      </c>
      <c r="AB392" s="514"/>
      <c r="AC392" s="514"/>
      <c r="AD392" s="514"/>
      <c r="AE392" s="514"/>
      <c r="AF392" s="514"/>
      <c r="AG392" s="514"/>
    </row>
    <row r="393" spans="1:33" ht="15.75" customHeight="1">
      <c r="A393" s="466" t="str">
        <f t="shared" si="3"/>
        <v/>
      </c>
      <c r="B393" s="468" t="str">
        <f>IFERROR(IF(J393="","",_xludf.CONCAT($Y$2,_xludf.CONCAT(IF(LEN(ドッグキャリー!$K$2)=1,0,""),ドッグキャリー!$K$2,_xludf.CONCAT(IF(LEN(ドッグキャリー!$N$2)=1,0,""),ドッグキャリー!$N$2)))),"")</f>
        <v/>
      </c>
      <c r="C393" s="515"/>
      <c r="D393" s="515"/>
      <c r="E393" s="515"/>
      <c r="F393" s="514"/>
      <c r="G393" s="514"/>
      <c r="H393" s="514"/>
      <c r="I393" s="516" t="str">
        <f>IFERROR(IF(スキンタイト!N342=0,"",スキンタイト!E342),"")</f>
        <v/>
      </c>
      <c r="J393" s="514" t="str">
        <f>IFERROR(IF(スキンタイト!N342=0,"",スキンタイト!N342),"")</f>
        <v/>
      </c>
      <c r="K393" s="517"/>
      <c r="L393" s="517"/>
      <c r="M393" s="517"/>
      <c r="N393" s="517"/>
      <c r="O393" s="517"/>
      <c r="P393" s="517"/>
      <c r="Q393" s="517"/>
      <c r="R393" s="517"/>
      <c r="S393" s="465">
        <f t="shared" si="4"/>
        <v>392</v>
      </c>
      <c r="T393" s="514"/>
      <c r="U393" s="514"/>
      <c r="V393" s="514"/>
      <c r="W393" s="514"/>
      <c r="X393" s="514"/>
      <c r="Y393" s="514"/>
      <c r="Z393" s="514"/>
      <c r="AA393" s="466" t="e">
        <f t="shared" si="5"/>
        <v>#VALUE!</v>
      </c>
      <c r="AB393" s="514"/>
      <c r="AC393" s="514"/>
      <c r="AD393" s="514"/>
      <c r="AE393" s="514"/>
      <c r="AF393" s="514"/>
      <c r="AG393" s="514"/>
    </row>
    <row r="394" spans="1:33" ht="15.75" customHeight="1">
      <c r="A394" s="466" t="str">
        <f t="shared" si="3"/>
        <v/>
      </c>
      <c r="B394" s="468" t="str">
        <f>IFERROR(IF(J394="","",_xludf.CONCAT($Y$2,_xludf.CONCAT(IF(LEN(ドッグキャリー!$K$2)=1,0,""),ドッグキャリー!$K$2,_xludf.CONCAT(IF(LEN(ドッグキャリー!$N$2)=1,0,""),ドッグキャリー!$N$2)))),"")</f>
        <v/>
      </c>
      <c r="C394" s="515"/>
      <c r="D394" s="515"/>
      <c r="E394" s="515"/>
      <c r="F394" s="514"/>
      <c r="G394" s="514"/>
      <c r="H394" s="514"/>
      <c r="I394" s="516" t="str">
        <f>IFERROR(IF(スキンタイト!N343=0,"",スキンタイト!E343),"")</f>
        <v/>
      </c>
      <c r="J394" s="514" t="str">
        <f>IFERROR(IF(スキンタイト!N343=0,"",スキンタイト!N343),"")</f>
        <v/>
      </c>
      <c r="K394" s="517"/>
      <c r="L394" s="517"/>
      <c r="M394" s="517"/>
      <c r="N394" s="517"/>
      <c r="O394" s="517"/>
      <c r="P394" s="517"/>
      <c r="Q394" s="517"/>
      <c r="R394" s="517"/>
      <c r="S394" s="465">
        <f t="shared" si="4"/>
        <v>393</v>
      </c>
      <c r="T394" s="514"/>
      <c r="U394" s="514"/>
      <c r="V394" s="514"/>
      <c r="W394" s="514"/>
      <c r="X394" s="514"/>
      <c r="Y394" s="514"/>
      <c r="Z394" s="514"/>
      <c r="AA394" s="466" t="e">
        <f t="shared" si="5"/>
        <v>#VALUE!</v>
      </c>
      <c r="AB394" s="514"/>
      <c r="AC394" s="514"/>
      <c r="AD394" s="514"/>
      <c r="AE394" s="514"/>
      <c r="AF394" s="514"/>
      <c r="AG394" s="514"/>
    </row>
    <row r="395" spans="1:33" ht="15.75" customHeight="1">
      <c r="A395" s="466" t="str">
        <f t="shared" si="3"/>
        <v/>
      </c>
      <c r="B395" s="468" t="str">
        <f>IFERROR(IF(J395="","",_xludf.CONCAT($Y$2,_xludf.CONCAT(IF(LEN(ドッグキャリー!$K$2)=1,0,""),ドッグキャリー!$K$2,_xludf.CONCAT(IF(LEN(ドッグキャリー!$N$2)=1,0,""),ドッグキャリー!$N$2)))),"")</f>
        <v/>
      </c>
      <c r="C395" s="515"/>
      <c r="D395" s="515"/>
      <c r="E395" s="515"/>
      <c r="F395" s="514"/>
      <c r="G395" s="514"/>
      <c r="H395" s="514"/>
      <c r="I395" s="516" t="str">
        <f>IFERROR(IF(スキンタイト!N344=0,"",スキンタイト!E344),"")</f>
        <v/>
      </c>
      <c r="J395" s="514" t="str">
        <f>IFERROR(IF(スキンタイト!N344=0,"",スキンタイト!N344),"")</f>
        <v/>
      </c>
      <c r="K395" s="517"/>
      <c r="L395" s="517"/>
      <c r="M395" s="517"/>
      <c r="N395" s="517"/>
      <c r="O395" s="517"/>
      <c r="P395" s="517"/>
      <c r="Q395" s="517"/>
      <c r="R395" s="517"/>
      <c r="S395" s="465">
        <f t="shared" si="4"/>
        <v>394</v>
      </c>
      <c r="T395" s="514"/>
      <c r="U395" s="514"/>
      <c r="V395" s="514"/>
      <c r="W395" s="514"/>
      <c r="X395" s="514"/>
      <c r="Y395" s="514"/>
      <c r="Z395" s="514"/>
      <c r="AA395" s="466" t="e">
        <f t="shared" si="5"/>
        <v>#VALUE!</v>
      </c>
      <c r="AB395" s="514"/>
      <c r="AC395" s="514"/>
      <c r="AD395" s="514"/>
      <c r="AE395" s="514"/>
      <c r="AF395" s="514"/>
      <c r="AG395" s="514"/>
    </row>
    <row r="396" spans="1:33" ht="15.75" customHeight="1">
      <c r="A396" s="466" t="str">
        <f t="shared" si="3"/>
        <v/>
      </c>
      <c r="B396" s="468" t="str">
        <f>IFERROR(IF(J396="","",_xludf.CONCAT($Y$2,_xludf.CONCAT(IF(LEN(ドッグキャリー!$K$2)=1,0,""),ドッグキャリー!$K$2,_xludf.CONCAT(IF(LEN(ドッグキャリー!$N$2)=1,0,""),ドッグキャリー!$N$2)))),"")</f>
        <v/>
      </c>
      <c r="C396" s="515"/>
      <c r="D396" s="515"/>
      <c r="E396" s="515"/>
      <c r="F396" s="514"/>
      <c r="G396" s="514"/>
      <c r="H396" s="514"/>
      <c r="I396" s="516" t="str">
        <f>IFERROR(IF(スキンタイト!N345=0,"",スキンタイト!E345),"")</f>
        <v/>
      </c>
      <c r="J396" s="514" t="str">
        <f>IFERROR(IF(スキンタイト!N345=0,"",スキンタイト!N345),"")</f>
        <v/>
      </c>
      <c r="K396" s="517"/>
      <c r="L396" s="517"/>
      <c r="M396" s="517"/>
      <c r="N396" s="517"/>
      <c r="O396" s="517"/>
      <c r="P396" s="517"/>
      <c r="Q396" s="517"/>
      <c r="R396" s="517"/>
      <c r="S396" s="465">
        <f t="shared" si="4"/>
        <v>395</v>
      </c>
      <c r="T396" s="514"/>
      <c r="U396" s="514"/>
      <c r="V396" s="514"/>
      <c r="W396" s="514"/>
      <c r="X396" s="514"/>
      <c r="Y396" s="514"/>
      <c r="Z396" s="514"/>
      <c r="AA396" s="466" t="e">
        <f t="shared" si="5"/>
        <v>#VALUE!</v>
      </c>
      <c r="AB396" s="514"/>
      <c r="AC396" s="514"/>
      <c r="AD396" s="514"/>
      <c r="AE396" s="514"/>
      <c r="AF396" s="514"/>
      <c r="AG396" s="514"/>
    </row>
    <row r="397" spans="1:33" ht="15.75" customHeight="1">
      <c r="A397" s="466" t="str">
        <f t="shared" si="3"/>
        <v/>
      </c>
      <c r="B397" s="468" t="str">
        <f>IFERROR(IF(J397="","",_xludf.CONCAT($Y$2,_xludf.CONCAT(IF(LEN(ドッグキャリー!$K$2)=1,0,""),ドッグキャリー!$K$2,_xludf.CONCAT(IF(LEN(ドッグキャリー!$N$2)=1,0,""),ドッグキャリー!$N$2)))),"")</f>
        <v/>
      </c>
      <c r="C397" s="515"/>
      <c r="D397" s="515"/>
      <c r="E397" s="515"/>
      <c r="F397" s="514"/>
      <c r="G397" s="514"/>
      <c r="H397" s="514"/>
      <c r="I397" s="516" t="str">
        <f>IFERROR(IF(スキンタイト!N346=0,"",スキンタイト!E346),"")</f>
        <v/>
      </c>
      <c r="J397" s="514" t="str">
        <f>IFERROR(IF(スキンタイト!N346=0,"",スキンタイト!N346),"")</f>
        <v/>
      </c>
      <c r="K397" s="517"/>
      <c r="L397" s="517"/>
      <c r="M397" s="517"/>
      <c r="N397" s="517"/>
      <c r="O397" s="517"/>
      <c r="P397" s="517"/>
      <c r="Q397" s="517"/>
      <c r="R397" s="517"/>
      <c r="S397" s="465">
        <f t="shared" si="4"/>
        <v>396</v>
      </c>
      <c r="T397" s="514"/>
      <c r="U397" s="514"/>
      <c r="V397" s="514"/>
      <c r="W397" s="514"/>
      <c r="X397" s="514"/>
      <c r="Y397" s="514"/>
      <c r="Z397" s="514"/>
      <c r="AA397" s="466" t="e">
        <f t="shared" si="5"/>
        <v>#VALUE!</v>
      </c>
      <c r="AB397" s="514"/>
      <c r="AC397" s="514"/>
      <c r="AD397" s="514"/>
      <c r="AE397" s="514"/>
      <c r="AF397" s="514"/>
      <c r="AG397" s="514"/>
    </row>
    <row r="398" spans="1:33" ht="15.75" customHeight="1">
      <c r="A398" s="466" t="str">
        <f t="shared" si="3"/>
        <v/>
      </c>
      <c r="B398" s="468" t="str">
        <f>IFERROR(IF(J398="","",_xludf.CONCAT($Y$2,_xludf.CONCAT(IF(LEN(ドッグキャリー!$K$2)=1,0,""),ドッグキャリー!$K$2,_xludf.CONCAT(IF(LEN(ドッグキャリー!$N$2)=1,0,""),ドッグキャリー!$N$2)))),"")</f>
        <v/>
      </c>
      <c r="C398" s="515"/>
      <c r="D398" s="515"/>
      <c r="E398" s="515"/>
      <c r="F398" s="514"/>
      <c r="G398" s="514"/>
      <c r="H398" s="514"/>
      <c r="I398" s="516" t="str">
        <f>IFERROR(IF(スキンタイト!N347=0,"",スキンタイト!E347),"")</f>
        <v/>
      </c>
      <c r="J398" s="514" t="str">
        <f>IFERROR(IF(スキンタイト!N347=0,"",スキンタイト!N347),"")</f>
        <v/>
      </c>
      <c r="K398" s="517"/>
      <c r="L398" s="517"/>
      <c r="M398" s="517"/>
      <c r="N398" s="517"/>
      <c r="O398" s="517"/>
      <c r="P398" s="517"/>
      <c r="Q398" s="517"/>
      <c r="R398" s="517"/>
      <c r="S398" s="465">
        <f t="shared" si="4"/>
        <v>397</v>
      </c>
      <c r="T398" s="514"/>
      <c r="U398" s="514"/>
      <c r="V398" s="514"/>
      <c r="W398" s="514"/>
      <c r="X398" s="514"/>
      <c r="Y398" s="514"/>
      <c r="Z398" s="514"/>
      <c r="AA398" s="466" t="e">
        <f t="shared" si="5"/>
        <v>#VALUE!</v>
      </c>
      <c r="AB398" s="514"/>
      <c r="AC398" s="514"/>
      <c r="AD398" s="514"/>
      <c r="AE398" s="514"/>
      <c r="AF398" s="514"/>
      <c r="AG398" s="514"/>
    </row>
    <row r="399" spans="1:33" ht="15.75" customHeight="1">
      <c r="A399" s="466" t="str">
        <f t="shared" si="3"/>
        <v/>
      </c>
      <c r="B399" s="468" t="str">
        <f>IFERROR(IF(J399="","",_xludf.CONCAT($Y$2,_xludf.CONCAT(IF(LEN(ドッグキャリー!$K$2)=1,0,""),ドッグキャリー!$K$2,_xludf.CONCAT(IF(LEN(ドッグキャリー!$N$2)=1,0,""),ドッグキャリー!$N$2)))),"")</f>
        <v/>
      </c>
      <c r="C399" s="515"/>
      <c r="D399" s="515"/>
      <c r="E399" s="515"/>
      <c r="F399" s="514"/>
      <c r="G399" s="514"/>
      <c r="H399" s="514"/>
      <c r="I399" s="516" t="str">
        <f>IFERROR(IF(スキンタイト!N348=0,"",スキンタイト!E348),"")</f>
        <v/>
      </c>
      <c r="J399" s="514" t="str">
        <f>IFERROR(IF(スキンタイト!N348=0,"",スキンタイト!N348),"")</f>
        <v/>
      </c>
      <c r="K399" s="517"/>
      <c r="L399" s="517"/>
      <c r="M399" s="517"/>
      <c r="N399" s="517"/>
      <c r="O399" s="517"/>
      <c r="P399" s="517"/>
      <c r="Q399" s="517"/>
      <c r="R399" s="517"/>
      <c r="S399" s="465">
        <f t="shared" si="4"/>
        <v>398</v>
      </c>
      <c r="T399" s="514"/>
      <c r="U399" s="514"/>
      <c r="V399" s="514"/>
      <c r="W399" s="514"/>
      <c r="X399" s="514"/>
      <c r="Y399" s="514"/>
      <c r="Z399" s="514"/>
      <c r="AA399" s="466" t="e">
        <f t="shared" si="5"/>
        <v>#VALUE!</v>
      </c>
      <c r="AB399" s="514"/>
      <c r="AC399" s="514"/>
      <c r="AD399" s="514"/>
      <c r="AE399" s="514"/>
      <c r="AF399" s="514"/>
      <c r="AG399" s="514"/>
    </row>
    <row r="400" spans="1:33" ht="15.75" customHeight="1">
      <c r="A400" s="466" t="str">
        <f t="shared" si="3"/>
        <v/>
      </c>
      <c r="B400" s="468" t="str">
        <f>IFERROR(IF(J400="","",_xludf.CONCAT($Y$2,_xludf.CONCAT(IF(LEN(ドッグキャリー!$K$2)=1,0,""),ドッグキャリー!$K$2,_xludf.CONCAT(IF(LEN(ドッグキャリー!$N$2)=1,0,""),ドッグキャリー!$N$2)))),"")</f>
        <v/>
      </c>
      <c r="C400" s="515"/>
      <c r="D400" s="515"/>
      <c r="E400" s="515"/>
      <c r="F400" s="514"/>
      <c r="G400" s="514"/>
      <c r="H400" s="514"/>
      <c r="I400" s="516" t="str">
        <f>IFERROR(IF(スキンタイト!N349=0,"",スキンタイト!E349),"")</f>
        <v/>
      </c>
      <c r="J400" s="514" t="str">
        <f>IFERROR(IF(スキンタイト!N349=0,"",スキンタイト!N349),"")</f>
        <v/>
      </c>
      <c r="K400" s="517"/>
      <c r="L400" s="517"/>
      <c r="M400" s="517"/>
      <c r="N400" s="517"/>
      <c r="O400" s="517"/>
      <c r="P400" s="517"/>
      <c r="Q400" s="517"/>
      <c r="R400" s="517"/>
      <c r="S400" s="465">
        <f t="shared" si="4"/>
        <v>399</v>
      </c>
      <c r="T400" s="514"/>
      <c r="U400" s="514"/>
      <c r="V400" s="514"/>
      <c r="W400" s="514"/>
      <c r="X400" s="514"/>
      <c r="Y400" s="514"/>
      <c r="Z400" s="514"/>
      <c r="AA400" s="466" t="e">
        <f t="shared" si="5"/>
        <v>#VALUE!</v>
      </c>
      <c r="AB400" s="514"/>
      <c r="AC400" s="514"/>
      <c r="AD400" s="514"/>
      <c r="AE400" s="514"/>
      <c r="AF400" s="514"/>
      <c r="AG400" s="514"/>
    </row>
    <row r="401" spans="1:33" ht="15.75" customHeight="1">
      <c r="A401" s="466" t="str">
        <f t="shared" si="3"/>
        <v/>
      </c>
      <c r="B401" s="468" t="str">
        <f>IFERROR(IF(J401="","",_xludf.CONCAT($Y$2,_xludf.CONCAT(IF(LEN(ドッグキャリー!$K$2)=1,0,""),ドッグキャリー!$K$2,_xludf.CONCAT(IF(LEN(ドッグキャリー!$N$2)=1,0,""),ドッグキャリー!$N$2)))),"")</f>
        <v/>
      </c>
      <c r="C401" s="515"/>
      <c r="D401" s="515"/>
      <c r="E401" s="515"/>
      <c r="F401" s="514"/>
      <c r="G401" s="514"/>
      <c r="H401" s="514"/>
      <c r="I401" s="516" t="str">
        <f>IFERROR(IF(スキンタイト!N350=0,"",スキンタイト!E350),"")</f>
        <v/>
      </c>
      <c r="J401" s="514" t="str">
        <f>IFERROR(IF(スキンタイト!N350=0,"",スキンタイト!N350),"")</f>
        <v/>
      </c>
      <c r="K401" s="517"/>
      <c r="L401" s="517"/>
      <c r="M401" s="517"/>
      <c r="N401" s="517"/>
      <c r="O401" s="517"/>
      <c r="P401" s="517"/>
      <c r="Q401" s="517"/>
      <c r="R401" s="517"/>
      <c r="S401" s="465">
        <f t="shared" si="4"/>
        <v>400</v>
      </c>
      <c r="T401" s="514"/>
      <c r="U401" s="514"/>
      <c r="V401" s="514"/>
      <c r="W401" s="514"/>
      <c r="X401" s="514"/>
      <c r="Y401" s="514"/>
      <c r="Z401" s="514"/>
      <c r="AA401" s="466" t="e">
        <f t="shared" si="5"/>
        <v>#VALUE!</v>
      </c>
      <c r="AB401" s="514"/>
      <c r="AC401" s="514"/>
      <c r="AD401" s="514"/>
      <c r="AE401" s="514"/>
      <c r="AF401" s="514"/>
      <c r="AG401" s="514"/>
    </row>
    <row r="402" spans="1:33" ht="15.75" customHeight="1">
      <c r="A402" s="466" t="str">
        <f t="shared" si="3"/>
        <v/>
      </c>
      <c r="B402" s="468" t="str">
        <f>IFERROR(IF(J402="","",_xludf.CONCAT($Y$2,_xludf.CONCAT(IF(LEN(ドッグキャリー!$K$2)=1,0,""),ドッグキャリー!$K$2,_xludf.CONCAT(IF(LEN(ドッグキャリー!$N$2)=1,0,""),ドッグキャリー!$N$2)))),"")</f>
        <v/>
      </c>
      <c r="C402" s="515"/>
      <c r="D402" s="515"/>
      <c r="E402" s="515"/>
      <c r="F402" s="514"/>
      <c r="G402" s="514"/>
      <c r="H402" s="514"/>
      <c r="I402" s="516" t="str">
        <f>IFERROR(IF(スキンタイト!N351=0,"",スキンタイト!E351),"")</f>
        <v/>
      </c>
      <c r="J402" s="514" t="str">
        <f>IFERROR(IF(スキンタイト!N351=0,"",スキンタイト!N351),"")</f>
        <v/>
      </c>
      <c r="K402" s="517"/>
      <c r="L402" s="517"/>
      <c r="M402" s="517"/>
      <c r="N402" s="517"/>
      <c r="O402" s="517"/>
      <c r="P402" s="517"/>
      <c r="Q402" s="517"/>
      <c r="R402" s="517"/>
      <c r="S402" s="465">
        <f t="shared" si="4"/>
        <v>401</v>
      </c>
      <c r="T402" s="514"/>
      <c r="U402" s="514"/>
      <c r="V402" s="514"/>
      <c r="W402" s="514"/>
      <c r="X402" s="514"/>
      <c r="Y402" s="514"/>
      <c r="Z402" s="514"/>
      <c r="AA402" s="466" t="e">
        <f t="shared" si="5"/>
        <v>#VALUE!</v>
      </c>
      <c r="AB402" s="514"/>
      <c r="AC402" s="514"/>
      <c r="AD402" s="514"/>
      <c r="AE402" s="514"/>
      <c r="AF402" s="514"/>
      <c r="AG402" s="514"/>
    </row>
    <row r="403" spans="1:33" ht="15.75" customHeight="1">
      <c r="A403" s="466" t="str">
        <f t="shared" si="3"/>
        <v/>
      </c>
      <c r="B403" s="468" t="str">
        <f>IFERROR(IF(J403="","",_xludf.CONCAT($Y$2,_xludf.CONCAT(IF(LEN(ドッグキャリー!$K$2)=1,0,""),ドッグキャリー!$K$2,_xludf.CONCAT(IF(LEN(ドッグキャリー!$N$2)=1,0,""),ドッグキャリー!$N$2)))),"")</f>
        <v/>
      </c>
      <c r="C403" s="515"/>
      <c r="D403" s="515"/>
      <c r="E403" s="515"/>
      <c r="F403" s="514"/>
      <c r="G403" s="514"/>
      <c r="H403" s="514"/>
      <c r="I403" s="516" t="str">
        <f>IFERROR(IF(スキンタイト!N352=0,"",スキンタイト!E352),"")</f>
        <v/>
      </c>
      <c r="J403" s="514" t="str">
        <f>IFERROR(IF(スキンタイト!N352=0,"",スキンタイト!N352),"")</f>
        <v/>
      </c>
      <c r="K403" s="517"/>
      <c r="L403" s="517"/>
      <c r="M403" s="517"/>
      <c r="N403" s="517"/>
      <c r="O403" s="517"/>
      <c r="P403" s="517"/>
      <c r="Q403" s="517"/>
      <c r="R403" s="517"/>
      <c r="S403" s="465">
        <f t="shared" si="4"/>
        <v>402</v>
      </c>
      <c r="T403" s="514"/>
      <c r="U403" s="514"/>
      <c r="V403" s="514"/>
      <c r="W403" s="514"/>
      <c r="X403" s="514"/>
      <c r="Y403" s="514"/>
      <c r="Z403" s="514"/>
      <c r="AA403" s="466" t="e">
        <f t="shared" si="5"/>
        <v>#VALUE!</v>
      </c>
      <c r="AB403" s="514"/>
      <c r="AC403" s="514"/>
      <c r="AD403" s="514"/>
      <c r="AE403" s="514"/>
      <c r="AF403" s="514"/>
      <c r="AG403" s="514"/>
    </row>
    <row r="404" spans="1:33" ht="15.75" customHeight="1">
      <c r="A404" s="466" t="str">
        <f t="shared" si="3"/>
        <v/>
      </c>
      <c r="B404" s="468" t="str">
        <f>IFERROR(IF(J404="","",_xludf.CONCAT($Y$2,_xludf.CONCAT(IF(LEN(ドッグキャリー!$K$2)=1,0,""),ドッグキャリー!$K$2,_xludf.CONCAT(IF(LEN(ドッグキャリー!$N$2)=1,0,""),ドッグキャリー!$N$2)))),"")</f>
        <v/>
      </c>
      <c r="C404" s="515"/>
      <c r="D404" s="515"/>
      <c r="E404" s="515"/>
      <c r="F404" s="514"/>
      <c r="G404" s="514"/>
      <c r="H404" s="514"/>
      <c r="I404" s="516" t="str">
        <f>IFERROR(IF(スキンタイト!N353=0,"",スキンタイト!E353),"")</f>
        <v/>
      </c>
      <c r="J404" s="514" t="str">
        <f>IFERROR(IF(スキンタイト!N353=0,"",スキンタイト!N353),"")</f>
        <v/>
      </c>
      <c r="K404" s="517"/>
      <c r="L404" s="517"/>
      <c r="M404" s="517"/>
      <c r="N404" s="517"/>
      <c r="O404" s="517"/>
      <c r="P404" s="517"/>
      <c r="Q404" s="517"/>
      <c r="R404" s="517"/>
      <c r="S404" s="465">
        <f t="shared" si="4"/>
        <v>403</v>
      </c>
      <c r="T404" s="514"/>
      <c r="U404" s="514"/>
      <c r="V404" s="514"/>
      <c r="W404" s="514"/>
      <c r="X404" s="514"/>
      <c r="Y404" s="514"/>
      <c r="Z404" s="514"/>
      <c r="AA404" s="466" t="e">
        <f t="shared" si="5"/>
        <v>#VALUE!</v>
      </c>
      <c r="AB404" s="514"/>
      <c r="AC404" s="514"/>
      <c r="AD404" s="514"/>
      <c r="AE404" s="514"/>
      <c r="AF404" s="514"/>
      <c r="AG404" s="514"/>
    </row>
    <row r="405" spans="1:33" ht="15.75" customHeight="1">
      <c r="A405" s="466" t="str">
        <f t="shared" si="3"/>
        <v/>
      </c>
      <c r="B405" s="468" t="str">
        <f>IFERROR(IF(J405="","",_xludf.CONCAT($Y$2,_xludf.CONCAT(IF(LEN(ドッグキャリー!$K$2)=1,0,""),ドッグキャリー!$K$2,_xludf.CONCAT(IF(LEN(ドッグキャリー!$N$2)=1,0,""),ドッグキャリー!$N$2)))),"")</f>
        <v/>
      </c>
      <c r="C405" s="515"/>
      <c r="D405" s="515"/>
      <c r="E405" s="515"/>
      <c r="F405" s="514"/>
      <c r="G405" s="514"/>
      <c r="H405" s="514"/>
      <c r="I405" s="516" t="str">
        <f>IFERROR(IF(スキンタイト!N354=0,"",スキンタイト!E354),"")</f>
        <v/>
      </c>
      <c r="J405" s="514" t="str">
        <f>IFERROR(IF(スキンタイト!N354=0,"",スキンタイト!N354),"")</f>
        <v/>
      </c>
      <c r="K405" s="517"/>
      <c r="L405" s="517"/>
      <c r="M405" s="517"/>
      <c r="N405" s="517"/>
      <c r="O405" s="517"/>
      <c r="P405" s="517"/>
      <c r="Q405" s="517"/>
      <c r="R405" s="517"/>
      <c r="S405" s="465">
        <f t="shared" si="4"/>
        <v>404</v>
      </c>
      <c r="T405" s="514"/>
      <c r="U405" s="514"/>
      <c r="V405" s="514"/>
      <c r="W405" s="514"/>
      <c r="X405" s="514"/>
      <c r="Y405" s="514"/>
      <c r="Z405" s="514"/>
      <c r="AA405" s="466" t="e">
        <f t="shared" si="5"/>
        <v>#VALUE!</v>
      </c>
      <c r="AB405" s="514"/>
      <c r="AC405" s="514"/>
      <c r="AD405" s="514"/>
      <c r="AE405" s="514"/>
      <c r="AF405" s="514"/>
      <c r="AG405" s="514"/>
    </row>
    <row r="406" spans="1:33" ht="15.75" customHeight="1">
      <c r="A406" s="466" t="str">
        <f t="shared" si="3"/>
        <v/>
      </c>
      <c r="B406" s="468" t="str">
        <f>IFERROR(IF(J406="","",_xludf.CONCAT($Y$2,_xludf.CONCAT(IF(LEN(ドッグキャリー!$K$2)=1,0,""),ドッグキャリー!$K$2,_xludf.CONCAT(IF(LEN(ドッグキャリー!$N$2)=1,0,""),ドッグキャリー!$N$2)))),"")</f>
        <v/>
      </c>
      <c r="C406" s="515"/>
      <c r="D406" s="515"/>
      <c r="E406" s="515"/>
      <c r="F406" s="514"/>
      <c r="G406" s="514"/>
      <c r="H406" s="514"/>
      <c r="I406" s="516" t="str">
        <f>IFERROR(IF(スキンタイト!N355=0,"",スキンタイト!E355),"")</f>
        <v/>
      </c>
      <c r="J406" s="514" t="str">
        <f>IFERROR(IF(スキンタイト!N355=0,"",スキンタイト!N355),"")</f>
        <v/>
      </c>
      <c r="K406" s="517"/>
      <c r="L406" s="517"/>
      <c r="M406" s="517"/>
      <c r="N406" s="517"/>
      <c r="O406" s="517"/>
      <c r="P406" s="517"/>
      <c r="Q406" s="517"/>
      <c r="R406" s="517"/>
      <c r="S406" s="465">
        <f t="shared" si="4"/>
        <v>405</v>
      </c>
      <c r="T406" s="514"/>
      <c r="U406" s="514"/>
      <c r="V406" s="514"/>
      <c r="W406" s="514"/>
      <c r="X406" s="514"/>
      <c r="Y406" s="514"/>
      <c r="Z406" s="514"/>
      <c r="AA406" s="466" t="e">
        <f t="shared" si="5"/>
        <v>#VALUE!</v>
      </c>
      <c r="AB406" s="514"/>
      <c r="AC406" s="514"/>
      <c r="AD406" s="514"/>
      <c r="AE406" s="514"/>
      <c r="AF406" s="514"/>
      <c r="AG406" s="514"/>
    </row>
    <row r="407" spans="1:33" ht="15.75" customHeight="1">
      <c r="A407" s="466" t="str">
        <f t="shared" si="3"/>
        <v/>
      </c>
      <c r="B407" s="468" t="str">
        <f>IFERROR(IF(J407="","",_xludf.CONCAT($Y$2,_xludf.CONCAT(IF(LEN(ドッグキャリー!$K$2)=1,0,""),ドッグキャリー!$K$2,_xludf.CONCAT(IF(LEN(ドッグキャリー!$N$2)=1,0,""),ドッグキャリー!$N$2)))),"")</f>
        <v/>
      </c>
      <c r="C407" s="515"/>
      <c r="D407" s="515"/>
      <c r="E407" s="515"/>
      <c r="F407" s="514"/>
      <c r="G407" s="514"/>
      <c r="H407" s="514"/>
      <c r="I407" s="516" t="str">
        <f>IFERROR(IF(スキンタイト!N356=0,"",スキンタイト!E356),"")</f>
        <v/>
      </c>
      <c r="J407" s="514" t="str">
        <f>IFERROR(IF(スキンタイト!N356=0,"",スキンタイト!N356),"")</f>
        <v/>
      </c>
      <c r="K407" s="517"/>
      <c r="L407" s="517"/>
      <c r="M407" s="517"/>
      <c r="N407" s="517"/>
      <c r="O407" s="517"/>
      <c r="P407" s="517"/>
      <c r="Q407" s="517"/>
      <c r="R407" s="517"/>
      <c r="S407" s="465">
        <f t="shared" si="4"/>
        <v>406</v>
      </c>
      <c r="T407" s="514"/>
      <c r="U407" s="514"/>
      <c r="V407" s="514"/>
      <c r="W407" s="514"/>
      <c r="X407" s="514"/>
      <c r="Y407" s="514"/>
      <c r="Z407" s="514"/>
      <c r="AA407" s="466" t="e">
        <f t="shared" si="5"/>
        <v>#VALUE!</v>
      </c>
      <c r="AB407" s="514"/>
      <c r="AC407" s="514"/>
      <c r="AD407" s="514"/>
      <c r="AE407" s="514"/>
      <c r="AF407" s="514"/>
      <c r="AG407" s="514"/>
    </row>
    <row r="408" spans="1:33" ht="15.75" customHeight="1">
      <c r="A408" s="466" t="str">
        <f t="shared" si="3"/>
        <v/>
      </c>
      <c r="B408" s="468" t="str">
        <f>IFERROR(IF(J408="","",_xludf.CONCAT($Y$2,_xludf.CONCAT(IF(LEN(ドッグキャリー!$K$2)=1,0,""),ドッグキャリー!$K$2,_xludf.CONCAT(IF(LEN(ドッグキャリー!$N$2)=1,0,""),ドッグキャリー!$N$2)))),"")</f>
        <v/>
      </c>
      <c r="C408" s="515"/>
      <c r="D408" s="515"/>
      <c r="E408" s="515"/>
      <c r="F408" s="514"/>
      <c r="G408" s="514"/>
      <c r="H408" s="514"/>
      <c r="I408" s="516" t="str">
        <f>IFERROR(IF(スキンタイト!N357=0,"",スキンタイト!E357),"")</f>
        <v/>
      </c>
      <c r="J408" s="514" t="str">
        <f>IFERROR(IF(スキンタイト!N357=0,"",スキンタイト!N357),"")</f>
        <v/>
      </c>
      <c r="K408" s="517"/>
      <c r="L408" s="517"/>
      <c r="M408" s="517"/>
      <c r="N408" s="517"/>
      <c r="O408" s="517"/>
      <c r="P408" s="517"/>
      <c r="Q408" s="517"/>
      <c r="R408" s="517"/>
      <c r="S408" s="465">
        <f t="shared" si="4"/>
        <v>407</v>
      </c>
      <c r="T408" s="514"/>
      <c r="U408" s="514"/>
      <c r="V408" s="514"/>
      <c r="W408" s="514"/>
      <c r="X408" s="514"/>
      <c r="Y408" s="514"/>
      <c r="Z408" s="514"/>
      <c r="AA408" s="466" t="e">
        <f t="shared" si="5"/>
        <v>#VALUE!</v>
      </c>
      <c r="AB408" s="514"/>
      <c r="AC408" s="514"/>
      <c r="AD408" s="514"/>
      <c r="AE408" s="514"/>
      <c r="AF408" s="514"/>
      <c r="AG408" s="514"/>
    </row>
    <row r="409" spans="1:33" ht="15.75" customHeight="1">
      <c r="A409" s="466" t="str">
        <f t="shared" si="3"/>
        <v/>
      </c>
      <c r="B409" s="468" t="str">
        <f>IFERROR(IF(J409="","",_xludf.CONCAT($Y$2,_xludf.CONCAT(IF(LEN(ドッグキャリー!$K$2)=1,0,""),ドッグキャリー!$K$2,_xludf.CONCAT(IF(LEN(ドッグキャリー!$N$2)=1,0,""),ドッグキャリー!$N$2)))),"")</f>
        <v/>
      </c>
      <c r="C409" s="515"/>
      <c r="D409" s="515"/>
      <c r="E409" s="515"/>
      <c r="F409" s="514"/>
      <c r="G409" s="514"/>
      <c r="H409" s="514"/>
      <c r="I409" s="516" t="str">
        <f>IFERROR(IF(スキンタイト!N358=0,"",スキンタイト!E358),"")</f>
        <v/>
      </c>
      <c r="J409" s="514" t="str">
        <f>IFERROR(IF(スキンタイト!N358=0,"",スキンタイト!N358),"")</f>
        <v/>
      </c>
      <c r="K409" s="517"/>
      <c r="L409" s="517"/>
      <c r="M409" s="517"/>
      <c r="N409" s="517"/>
      <c r="O409" s="517"/>
      <c r="P409" s="517"/>
      <c r="Q409" s="517"/>
      <c r="R409" s="517"/>
      <c r="S409" s="465">
        <f t="shared" si="4"/>
        <v>408</v>
      </c>
      <c r="T409" s="514"/>
      <c r="U409" s="514"/>
      <c r="V409" s="514"/>
      <c r="W409" s="514"/>
      <c r="X409" s="514"/>
      <c r="Y409" s="514"/>
      <c r="Z409" s="514"/>
      <c r="AA409" s="466" t="e">
        <f t="shared" si="5"/>
        <v>#VALUE!</v>
      </c>
      <c r="AB409" s="514"/>
      <c r="AC409" s="514"/>
      <c r="AD409" s="514"/>
      <c r="AE409" s="514"/>
      <c r="AF409" s="514"/>
      <c r="AG409" s="514"/>
    </row>
    <row r="410" spans="1:33" ht="15.75" customHeight="1">
      <c r="A410" s="466" t="str">
        <f t="shared" si="3"/>
        <v/>
      </c>
      <c r="B410" s="468" t="str">
        <f>IFERROR(IF(J410="","",_xludf.CONCAT($Y$2,_xludf.CONCAT(IF(LEN(ドッグキャリー!$K$2)=1,0,""),ドッグキャリー!$K$2,_xludf.CONCAT(IF(LEN(ドッグキャリー!$N$2)=1,0,""),ドッグキャリー!$N$2)))),"")</f>
        <v/>
      </c>
      <c r="C410" s="515"/>
      <c r="D410" s="515"/>
      <c r="E410" s="515"/>
      <c r="F410" s="514"/>
      <c r="G410" s="514"/>
      <c r="H410" s="514"/>
      <c r="I410" s="516"/>
      <c r="J410" s="514"/>
      <c r="K410" s="517"/>
      <c r="L410" s="517"/>
      <c r="M410" s="517"/>
      <c r="N410" s="517"/>
      <c r="O410" s="517"/>
      <c r="P410" s="517"/>
      <c r="Q410" s="517"/>
      <c r="R410" s="517"/>
      <c r="S410" s="465">
        <f t="shared" si="4"/>
        <v>409</v>
      </c>
      <c r="T410" s="514"/>
      <c r="U410" s="514"/>
      <c r="V410" s="514"/>
      <c r="W410" s="514"/>
      <c r="X410" s="514"/>
      <c r="Y410" s="514"/>
      <c r="Z410" s="514"/>
      <c r="AA410" s="466" t="e">
        <f t="shared" si="5"/>
        <v>#VALUE!</v>
      </c>
      <c r="AB410" s="514"/>
      <c r="AC410" s="514"/>
      <c r="AD410" s="514"/>
      <c r="AE410" s="514"/>
      <c r="AF410" s="514"/>
      <c r="AG410" s="514"/>
    </row>
    <row r="411" spans="1:33" ht="15.75" customHeight="1">
      <c r="A411" s="466" t="str">
        <f t="shared" si="3"/>
        <v/>
      </c>
      <c r="B411" s="468" t="str">
        <f>IFERROR(IF(J411="","",_xludf.CONCAT($Y$2,_xludf.CONCAT(IF(LEN(ドッグキャリー!$K$2)=1,0,""),ドッグキャリー!$K$2,_xludf.CONCAT(IF(LEN(ドッグキャリー!$N$2)=1,0,""),ドッグキャリー!$N$2)))),"")</f>
        <v/>
      </c>
      <c r="C411" s="515"/>
      <c r="D411" s="515"/>
      <c r="E411" s="515"/>
      <c r="F411" s="514"/>
      <c r="G411" s="514"/>
      <c r="H411" s="514"/>
      <c r="I411" s="516" t="str">
        <f>IFERROR(IF(スキンタイト!N360=0,"",スキンタイト!E360),"")</f>
        <v/>
      </c>
      <c r="J411" s="514" t="str">
        <f>IFERROR(IF(スキンタイト!N360=0,"",スキンタイト!N360),"")</f>
        <v/>
      </c>
      <c r="K411" s="517"/>
      <c r="L411" s="517"/>
      <c r="M411" s="517"/>
      <c r="N411" s="517"/>
      <c r="O411" s="517"/>
      <c r="P411" s="517"/>
      <c r="Q411" s="517"/>
      <c r="R411" s="517"/>
      <c r="S411" s="465">
        <f t="shared" si="4"/>
        <v>410</v>
      </c>
      <c r="T411" s="514"/>
      <c r="U411" s="514"/>
      <c r="V411" s="514"/>
      <c r="W411" s="514"/>
      <c r="X411" s="514"/>
      <c r="Y411" s="514"/>
      <c r="Z411" s="514"/>
      <c r="AA411" s="466" t="e">
        <f t="shared" si="5"/>
        <v>#VALUE!</v>
      </c>
      <c r="AB411" s="514"/>
      <c r="AC411" s="514"/>
      <c r="AD411" s="514"/>
      <c r="AE411" s="514"/>
      <c r="AF411" s="514"/>
      <c r="AG411" s="514"/>
    </row>
    <row r="412" spans="1:33" ht="15.75" customHeight="1">
      <c r="A412" s="466" t="str">
        <f t="shared" si="3"/>
        <v/>
      </c>
      <c r="B412" s="468" t="str">
        <f>IFERROR(IF(J412="","",_xludf.CONCAT($Y$2,_xludf.CONCAT(IF(LEN(ドッグキャリー!$K$2)=1,0,""),ドッグキャリー!$K$2,_xludf.CONCAT(IF(LEN(ドッグキャリー!$N$2)=1,0,""),ドッグキャリー!$N$2)))),"")</f>
        <v/>
      </c>
      <c r="C412" s="518"/>
      <c r="D412" s="518"/>
      <c r="E412" s="518"/>
      <c r="F412" s="517"/>
      <c r="G412" s="517"/>
      <c r="H412" s="517" t="s">
        <v>1442</v>
      </c>
      <c r="I412" s="516" t="str">
        <f>IFERROR(IF(スキンタイト!#REF!=0,"",スキンタイト!#REF!),"")</f>
        <v/>
      </c>
      <c r="J412" s="514" t="str">
        <f>IFERROR(IF(スキンタイト!#REF!=0,"",スキンタイト!#REF!),"")</f>
        <v/>
      </c>
      <c r="K412" s="517"/>
      <c r="L412" s="517"/>
      <c r="M412" s="517"/>
      <c r="N412" s="517"/>
      <c r="O412" s="517"/>
      <c r="P412" s="517"/>
      <c r="Q412" s="517"/>
      <c r="R412" s="517"/>
      <c r="S412" s="465">
        <f t="shared" si="4"/>
        <v>411</v>
      </c>
      <c r="T412" s="514"/>
      <c r="U412" s="514"/>
      <c r="V412" s="514"/>
      <c r="W412" s="514"/>
      <c r="X412" s="514"/>
      <c r="Y412" s="514"/>
      <c r="Z412" s="514"/>
      <c r="AA412" s="466" t="e">
        <f t="shared" si="5"/>
        <v>#VALUE!</v>
      </c>
      <c r="AB412" s="514"/>
      <c r="AC412" s="514"/>
      <c r="AD412" s="514"/>
      <c r="AE412" s="514"/>
      <c r="AF412" s="514"/>
      <c r="AG412" s="514"/>
    </row>
    <row r="413" spans="1:33" ht="15.75" customHeight="1">
      <c r="A413" s="466" t="str">
        <f t="shared" si="3"/>
        <v/>
      </c>
      <c r="B413" s="468" t="str">
        <f>IFERROR(IF(J413="","",_xludf.CONCAT($Y$2,_xludf.CONCAT(IF(LEN(ドッグキャリー!$K$2)=1,0,""),ドッグキャリー!$K$2,_xludf.CONCAT(IF(LEN(ドッグキャリー!$N$2)=1,0,""),ドッグキャリー!$N$2)))),"")</f>
        <v/>
      </c>
      <c r="C413" s="518"/>
      <c r="D413" s="518"/>
      <c r="E413" s="518"/>
      <c r="F413" s="517"/>
      <c r="G413" s="517"/>
      <c r="H413" s="517"/>
      <c r="I413" s="516" t="str">
        <f>IFERROR(IF(スキンタイト!#REF!=0,"",スキンタイト!#REF!),"")</f>
        <v/>
      </c>
      <c r="J413" s="514" t="str">
        <f>IFERROR(IF(スキンタイト!#REF!=0,"",スキンタイト!#REF!),"")</f>
        <v/>
      </c>
      <c r="K413" s="517"/>
      <c r="L413" s="517"/>
      <c r="M413" s="517"/>
      <c r="N413" s="517"/>
      <c r="O413" s="517"/>
      <c r="P413" s="517"/>
      <c r="Q413" s="517"/>
      <c r="R413" s="517"/>
      <c r="S413" s="465">
        <f t="shared" si="4"/>
        <v>412</v>
      </c>
      <c r="T413" s="514"/>
      <c r="U413" s="514"/>
      <c r="V413" s="514"/>
      <c r="W413" s="514"/>
      <c r="X413" s="514"/>
      <c r="Y413" s="514"/>
      <c r="Z413" s="514"/>
      <c r="AA413" s="466" t="e">
        <f t="shared" si="5"/>
        <v>#VALUE!</v>
      </c>
      <c r="AB413" s="514"/>
      <c r="AC413" s="514"/>
      <c r="AD413" s="514"/>
      <c r="AE413" s="514"/>
      <c r="AF413" s="514"/>
      <c r="AG413" s="514"/>
    </row>
    <row r="414" spans="1:33" ht="15.75" customHeight="1">
      <c r="A414" s="466" t="str">
        <f t="shared" si="3"/>
        <v/>
      </c>
      <c r="B414" s="468" t="str">
        <f>IFERROR(IF(J414="","",_xludf.CONCAT($Y$2,_xludf.CONCAT(IF(LEN(ドッグキャリー!$K$2)=1,0,""),ドッグキャリー!$K$2,_xludf.CONCAT(IF(LEN(ドッグキャリー!$N$2)=1,0,""),ドッグキャリー!$N$2)))),"")</f>
        <v/>
      </c>
      <c r="C414" s="518"/>
      <c r="D414" s="518"/>
      <c r="E414" s="518"/>
      <c r="F414" s="517"/>
      <c r="G414" s="517"/>
      <c r="H414" s="517"/>
      <c r="I414" s="516" t="str">
        <f>IFERROR(IF(スキンタイト!#REF!=0,"",スキンタイト!#REF!),"")</f>
        <v/>
      </c>
      <c r="J414" s="514" t="str">
        <f>IFERROR(IF(スキンタイト!#REF!=0,"",スキンタイト!#REF!),"")</f>
        <v/>
      </c>
      <c r="K414" s="517"/>
      <c r="L414" s="517"/>
      <c r="M414" s="517"/>
      <c r="N414" s="517"/>
      <c r="O414" s="517"/>
      <c r="P414" s="517"/>
      <c r="Q414" s="517"/>
      <c r="R414" s="517"/>
      <c r="S414" s="465">
        <f t="shared" si="4"/>
        <v>413</v>
      </c>
      <c r="T414" s="514"/>
      <c r="U414" s="514"/>
      <c r="V414" s="514"/>
      <c r="W414" s="514"/>
      <c r="X414" s="514"/>
      <c r="Y414" s="514"/>
      <c r="Z414" s="514"/>
      <c r="AA414" s="466" t="e">
        <f t="shared" si="5"/>
        <v>#VALUE!</v>
      </c>
      <c r="AB414" s="514"/>
      <c r="AC414" s="514"/>
      <c r="AD414" s="514"/>
      <c r="AE414" s="514"/>
      <c r="AF414" s="514"/>
      <c r="AG414" s="514"/>
    </row>
    <row r="415" spans="1:33" ht="15.75" customHeight="1">
      <c r="A415" s="466" t="str">
        <f t="shared" si="3"/>
        <v/>
      </c>
      <c r="B415" s="468" t="str">
        <f>IFERROR(IF(J415="","",_xludf.CONCAT($Y$2,_xludf.CONCAT(IF(LEN(ドッグキャリー!$K$2)=1,0,""),ドッグキャリー!$K$2,_xludf.CONCAT(IF(LEN(ドッグキャリー!$N$2)=1,0,""),ドッグキャリー!$N$2)))),"")</f>
        <v/>
      </c>
      <c r="C415" s="518"/>
      <c r="D415" s="518"/>
      <c r="E415" s="518"/>
      <c r="F415" s="517"/>
      <c r="G415" s="517"/>
      <c r="H415" s="517"/>
      <c r="I415" s="516" t="str">
        <f>IFERROR(IF(スキンタイト!#REF!=0,"",スキンタイト!#REF!),"")</f>
        <v/>
      </c>
      <c r="J415" s="514" t="str">
        <f>IFERROR(IF(スキンタイト!#REF!=0,"",スキンタイト!#REF!),"")</f>
        <v/>
      </c>
      <c r="K415" s="517"/>
      <c r="L415" s="517"/>
      <c r="M415" s="517"/>
      <c r="N415" s="517"/>
      <c r="O415" s="517"/>
      <c r="P415" s="517"/>
      <c r="Q415" s="517"/>
      <c r="R415" s="517"/>
      <c r="S415" s="465">
        <f t="shared" si="4"/>
        <v>414</v>
      </c>
      <c r="T415" s="514"/>
      <c r="U415" s="514"/>
      <c r="V415" s="514"/>
      <c r="W415" s="514"/>
      <c r="X415" s="514"/>
      <c r="Y415" s="514"/>
      <c r="Z415" s="514"/>
      <c r="AA415" s="466" t="e">
        <f t="shared" si="5"/>
        <v>#VALUE!</v>
      </c>
      <c r="AB415" s="514"/>
      <c r="AC415" s="514"/>
      <c r="AD415" s="514"/>
      <c r="AE415" s="514"/>
      <c r="AF415" s="514"/>
      <c r="AG415" s="514"/>
    </row>
    <row r="416" spans="1:33" ht="15.75" customHeight="1">
      <c r="A416" s="466" t="str">
        <f t="shared" si="3"/>
        <v/>
      </c>
      <c r="B416" s="468" t="str">
        <f>IFERROR(IF(J416="","",_xludf.CONCAT($Y$2,_xludf.CONCAT(IF(LEN(ドッグキャリー!$K$2)=1,0,""),ドッグキャリー!$K$2,_xludf.CONCAT(IF(LEN(ドッグキャリー!$N$2)=1,0,""),ドッグキャリー!$N$2)))),"")</f>
        <v/>
      </c>
      <c r="C416" s="518"/>
      <c r="D416" s="518"/>
      <c r="E416" s="518"/>
      <c r="F416" s="517"/>
      <c r="G416" s="517"/>
      <c r="H416" s="517"/>
      <c r="I416" s="516" t="str">
        <f>IFERROR(IF(スキンタイト!#REF!=0,"",スキンタイト!#REF!),"")</f>
        <v/>
      </c>
      <c r="J416" s="514" t="str">
        <f>IFERROR(IF(スキンタイト!#REF!=0,"",スキンタイト!#REF!),"")</f>
        <v/>
      </c>
      <c r="K416" s="517"/>
      <c r="L416" s="517"/>
      <c r="M416" s="517"/>
      <c r="N416" s="517"/>
      <c r="O416" s="517"/>
      <c r="P416" s="517"/>
      <c r="Q416" s="517"/>
      <c r="R416" s="517"/>
      <c r="S416" s="465">
        <f t="shared" si="4"/>
        <v>415</v>
      </c>
      <c r="T416" s="514"/>
      <c r="U416" s="514"/>
      <c r="V416" s="514"/>
      <c r="W416" s="514"/>
      <c r="X416" s="514"/>
      <c r="Y416" s="514"/>
      <c r="Z416" s="514"/>
      <c r="AA416" s="466" t="e">
        <f t="shared" si="5"/>
        <v>#VALUE!</v>
      </c>
      <c r="AB416" s="514"/>
      <c r="AC416" s="514"/>
      <c r="AD416" s="514"/>
      <c r="AE416" s="514"/>
      <c r="AF416" s="514"/>
      <c r="AG416" s="514"/>
    </row>
    <row r="417" spans="1:33" ht="15.75" customHeight="1">
      <c r="A417" s="466" t="str">
        <f t="shared" si="3"/>
        <v/>
      </c>
      <c r="B417" s="468" t="str">
        <f>IFERROR(IF(J417="","",_xludf.CONCAT($Y$2,_xludf.CONCAT(IF(LEN(ドッグキャリー!$K$2)=1,0,""),ドッグキャリー!$K$2,_xludf.CONCAT(IF(LEN(ドッグキャリー!$N$2)=1,0,""),ドッグキャリー!$N$2)))),"")</f>
        <v/>
      </c>
      <c r="C417" s="518"/>
      <c r="D417" s="518"/>
      <c r="E417" s="518"/>
      <c r="F417" s="517"/>
      <c r="G417" s="517"/>
      <c r="H417" s="517"/>
      <c r="I417" s="516"/>
      <c r="J417" s="514"/>
      <c r="K417" s="517"/>
      <c r="L417" s="517"/>
      <c r="M417" s="517"/>
      <c r="N417" s="517"/>
      <c r="O417" s="517"/>
      <c r="P417" s="517"/>
      <c r="Q417" s="517"/>
      <c r="R417" s="517"/>
      <c r="S417" s="465">
        <f t="shared" si="4"/>
        <v>416</v>
      </c>
      <c r="T417" s="514"/>
      <c r="U417" s="514"/>
      <c r="V417" s="514"/>
      <c r="W417" s="514"/>
      <c r="X417" s="514"/>
      <c r="Y417" s="514"/>
      <c r="Z417" s="514"/>
      <c r="AA417" s="466" t="e">
        <f t="shared" si="5"/>
        <v>#VALUE!</v>
      </c>
      <c r="AB417" s="514"/>
      <c r="AC417" s="514"/>
      <c r="AD417" s="514"/>
      <c r="AE417" s="514"/>
      <c r="AF417" s="514"/>
      <c r="AG417" s="514"/>
    </row>
    <row r="418" spans="1:33" ht="15.75" customHeight="1">
      <c r="A418" s="466" t="str">
        <f t="shared" si="3"/>
        <v/>
      </c>
      <c r="B418" s="468" t="str">
        <f>IFERROR(IF(J418="","",_xludf.CONCAT($Y$2,_xludf.CONCAT(IF(LEN(ドッグキャリー!$K$2)=1,0,""),ドッグキャリー!$K$2,_xludf.CONCAT(IF(LEN(ドッグキャリー!$N$2)=1,0,""),ドッグキャリー!$N$2)))),"")</f>
        <v/>
      </c>
      <c r="C418" s="518"/>
      <c r="D418" s="518"/>
      <c r="E418" s="518"/>
      <c r="F418" s="517"/>
      <c r="G418" s="517"/>
      <c r="H418" s="517"/>
      <c r="I418" s="516"/>
      <c r="J418" s="514"/>
      <c r="K418" s="517"/>
      <c r="L418" s="517"/>
      <c r="M418" s="517"/>
      <c r="N418" s="517"/>
      <c r="O418" s="517"/>
      <c r="P418" s="517"/>
      <c r="Q418" s="517"/>
      <c r="R418" s="517"/>
      <c r="S418" s="465">
        <f t="shared" si="4"/>
        <v>417</v>
      </c>
      <c r="T418" s="514"/>
      <c r="U418" s="514"/>
      <c r="V418" s="514"/>
      <c r="W418" s="514"/>
      <c r="X418" s="514"/>
      <c r="Y418" s="514"/>
      <c r="Z418" s="514"/>
      <c r="AA418" s="466">
        <f t="shared" si="5"/>
        <v>1</v>
      </c>
      <c r="AB418" s="514"/>
      <c r="AC418" s="514"/>
      <c r="AD418" s="514"/>
      <c r="AE418" s="514"/>
      <c r="AF418" s="514"/>
      <c r="AG418" s="514"/>
    </row>
    <row r="419" spans="1:33" ht="15.75" customHeight="1">
      <c r="A419" s="466" t="str">
        <f t="shared" si="3"/>
        <v/>
      </c>
      <c r="B419" s="468" t="str">
        <f>IFERROR(IF(J419="","",_xludf.CONCAT($Y$2,_xludf.CONCAT(IF(LEN(ドッグキャリー!$K$2)=1,0,""),ドッグキャリー!$K$2,_xludf.CONCAT(IF(LEN(ドッグキャリー!$N$2)=1,0,""),ドッグキャリー!$N$2)))),"")</f>
        <v/>
      </c>
      <c r="C419" s="518"/>
      <c r="D419" s="518"/>
      <c r="E419" s="518"/>
      <c r="F419" s="517"/>
      <c r="G419" s="517"/>
      <c r="H419" s="517"/>
      <c r="I419" s="516"/>
      <c r="J419" s="514"/>
      <c r="K419" s="517"/>
      <c r="L419" s="517"/>
      <c r="M419" s="517"/>
      <c r="N419" s="517"/>
      <c r="O419" s="517"/>
      <c r="P419" s="517"/>
      <c r="Q419" s="517"/>
      <c r="R419" s="517"/>
      <c r="S419" s="465">
        <f t="shared" si="4"/>
        <v>418</v>
      </c>
      <c r="T419" s="514"/>
      <c r="U419" s="514"/>
      <c r="V419" s="514"/>
      <c r="W419" s="514"/>
      <c r="X419" s="514"/>
      <c r="Y419" s="514"/>
      <c r="Z419" s="514"/>
      <c r="AA419" s="466">
        <f t="shared" si="5"/>
        <v>1</v>
      </c>
      <c r="AB419" s="514"/>
      <c r="AC419" s="514"/>
      <c r="AD419" s="514"/>
      <c r="AE419" s="514"/>
      <c r="AF419" s="514"/>
      <c r="AG419" s="514"/>
    </row>
    <row r="420" spans="1:33" ht="15.75" customHeight="1">
      <c r="A420" s="466" t="str">
        <f t="shared" si="3"/>
        <v/>
      </c>
      <c r="B420" s="468" t="str">
        <f>IFERROR(IF(J420="","",_xludf.CONCAT($Y$2,_xludf.CONCAT(IF(LEN(ドッグキャリー!$K$2)=1,0,""),ドッグキャリー!$K$2,_xludf.CONCAT(IF(LEN(ドッグキャリー!$N$2)=1,0,""),ドッグキャリー!$N$2)))),"")</f>
        <v/>
      </c>
      <c r="C420" s="518"/>
      <c r="D420" s="518"/>
      <c r="E420" s="518"/>
      <c r="F420" s="517"/>
      <c r="G420" s="517"/>
      <c r="H420" s="517"/>
      <c r="I420" s="519" t="str">
        <f>IFERROR(IF(ベッド・マット!N7=0,"",ベッド・マット!E7),"")</f>
        <v/>
      </c>
      <c r="J420" s="520" t="str">
        <f>IFERROR(IF(ベッド・マット!N7=0,"",ベッド・マット!N7),"")</f>
        <v/>
      </c>
      <c r="K420" s="517"/>
      <c r="L420" s="517"/>
      <c r="M420" s="517"/>
      <c r="N420" s="517"/>
      <c r="O420" s="517"/>
      <c r="P420" s="517"/>
      <c r="Q420" s="517"/>
      <c r="R420" s="517"/>
      <c r="S420" s="465">
        <f t="shared" si="4"/>
        <v>419</v>
      </c>
      <c r="T420" s="514"/>
      <c r="U420" s="514">
        <f>SUM(J420:J454)</f>
        <v>0</v>
      </c>
      <c r="V420" s="514"/>
      <c r="W420" s="514"/>
      <c r="X420" s="514"/>
      <c r="Y420" s="514"/>
      <c r="Z420" s="514"/>
      <c r="AA420" s="466" t="e">
        <f t="shared" si="5"/>
        <v>#VALUE!</v>
      </c>
      <c r="AB420" s="514"/>
      <c r="AC420" s="514"/>
      <c r="AD420" s="514"/>
      <c r="AE420" s="514"/>
      <c r="AF420" s="514"/>
      <c r="AG420" s="514"/>
    </row>
    <row r="421" spans="1:33" ht="15.75" customHeight="1">
      <c r="A421" s="466" t="str">
        <f t="shared" si="3"/>
        <v/>
      </c>
      <c r="B421" s="468" t="str">
        <f>IFERROR(IF(J421="","",_xludf.CONCAT($Y$2,_xludf.CONCAT(IF(LEN(ドッグキャリー!$K$2)=1,0,""),ドッグキャリー!$K$2,_xludf.CONCAT(IF(LEN(ドッグキャリー!$N$2)=1,0,""),ドッグキャリー!$N$2)))),"")</f>
        <v/>
      </c>
      <c r="C421" s="518"/>
      <c r="D421" s="518"/>
      <c r="E421" s="518"/>
      <c r="F421" s="517"/>
      <c r="G421" s="517"/>
      <c r="H421" s="517"/>
      <c r="I421" s="519" t="str">
        <f>IFERROR(IF(ベッド・マット!N8=0,"",ベッド・マット!E8),"")</f>
        <v/>
      </c>
      <c r="J421" s="520" t="str">
        <f>IFERROR(IF(ベッド・マット!N8=0,"",ベッド・マット!N8),"")</f>
        <v/>
      </c>
      <c r="K421" s="517"/>
      <c r="L421" s="517"/>
      <c r="M421" s="517"/>
      <c r="N421" s="517"/>
      <c r="O421" s="517"/>
      <c r="P421" s="517"/>
      <c r="Q421" s="517"/>
      <c r="R421" s="517"/>
      <c r="S421" s="465">
        <f t="shared" si="4"/>
        <v>420</v>
      </c>
      <c r="T421" s="514"/>
      <c r="U421" s="514"/>
      <c r="V421" s="514"/>
      <c r="W421" s="514"/>
      <c r="X421" s="514"/>
      <c r="Y421" s="514"/>
      <c r="Z421" s="514"/>
      <c r="AA421" s="466" t="e">
        <f t="shared" si="5"/>
        <v>#VALUE!</v>
      </c>
      <c r="AB421" s="514"/>
      <c r="AC421" s="514"/>
      <c r="AD421" s="514"/>
      <c r="AE421" s="514"/>
      <c r="AF421" s="514"/>
      <c r="AG421" s="514"/>
    </row>
    <row r="422" spans="1:33" ht="15.75" customHeight="1">
      <c r="A422" s="466" t="str">
        <f t="shared" si="3"/>
        <v/>
      </c>
      <c r="B422" s="468" t="str">
        <f>IFERROR(IF(J422="","",_xludf.CONCAT($Y$2,_xludf.CONCAT(IF(LEN(ドッグキャリー!$K$2)=1,0,""),ドッグキャリー!$K$2,_xludf.CONCAT(IF(LEN(ドッグキャリー!$N$2)=1,0,""),ドッグキャリー!$N$2)))),"")</f>
        <v/>
      </c>
      <c r="C422" s="518"/>
      <c r="D422" s="518"/>
      <c r="E422" s="518"/>
      <c r="F422" s="517"/>
      <c r="G422" s="517"/>
      <c r="H422" s="517"/>
      <c r="I422" s="519" t="str">
        <f>IFERROR(IF(ベッド・マット!N9=0,"",ベッド・マット!E9),"")</f>
        <v/>
      </c>
      <c r="J422" s="520" t="str">
        <f>IFERROR(IF(ベッド・マット!N9=0,"",ベッド・マット!N9),"")</f>
        <v/>
      </c>
      <c r="K422" s="517"/>
      <c r="L422" s="517"/>
      <c r="M422" s="517"/>
      <c r="N422" s="517"/>
      <c r="O422" s="517"/>
      <c r="P422" s="517"/>
      <c r="Q422" s="517"/>
      <c r="R422" s="517"/>
      <c r="S422" s="465">
        <f t="shared" si="4"/>
        <v>421</v>
      </c>
      <c r="T422" s="514"/>
      <c r="U422" s="514"/>
      <c r="V422" s="514"/>
      <c r="W422" s="514"/>
      <c r="X422" s="514"/>
      <c r="Y422" s="514"/>
      <c r="Z422" s="514"/>
      <c r="AA422" s="466" t="e">
        <f t="shared" si="5"/>
        <v>#VALUE!</v>
      </c>
      <c r="AB422" s="514"/>
      <c r="AC422" s="514"/>
      <c r="AD422" s="514"/>
      <c r="AE422" s="514"/>
      <c r="AF422" s="514"/>
      <c r="AG422" s="514"/>
    </row>
    <row r="423" spans="1:33" ht="15.75" customHeight="1">
      <c r="A423" s="466" t="str">
        <f t="shared" si="3"/>
        <v/>
      </c>
      <c r="B423" s="468" t="str">
        <f>IFERROR(IF(J423="","",_xludf.CONCAT($Y$2,_xludf.CONCAT(IF(LEN(ドッグキャリー!$K$2)=1,0,""),ドッグキャリー!$K$2,_xludf.CONCAT(IF(LEN(ドッグキャリー!$N$2)=1,0,""),ドッグキャリー!$N$2)))),"")</f>
        <v/>
      </c>
      <c r="C423" s="518"/>
      <c r="D423" s="518"/>
      <c r="E423" s="518"/>
      <c r="F423" s="517"/>
      <c r="G423" s="517"/>
      <c r="H423" s="517"/>
      <c r="I423" s="519" t="str">
        <f>IFERROR(IF(ベッド・マット!N10=0,"",ベッド・マット!E10),"")</f>
        <v/>
      </c>
      <c r="J423" s="520" t="str">
        <f>IFERROR(IF(ベッド・マット!N10=0,"",ベッド・マット!N10),"")</f>
        <v/>
      </c>
      <c r="K423" s="517"/>
      <c r="L423" s="517"/>
      <c r="M423" s="517"/>
      <c r="N423" s="517"/>
      <c r="O423" s="517"/>
      <c r="P423" s="517"/>
      <c r="Q423" s="517"/>
      <c r="R423" s="517"/>
      <c r="S423" s="465">
        <f t="shared" si="4"/>
        <v>422</v>
      </c>
      <c r="T423" s="514"/>
      <c r="U423" s="514"/>
      <c r="V423" s="514"/>
      <c r="W423" s="514"/>
      <c r="X423" s="514"/>
      <c r="Y423" s="514"/>
      <c r="Z423" s="514"/>
      <c r="AA423" s="466" t="e">
        <f t="shared" si="5"/>
        <v>#VALUE!</v>
      </c>
      <c r="AB423" s="514"/>
      <c r="AC423" s="514"/>
      <c r="AD423" s="514"/>
      <c r="AE423" s="514"/>
      <c r="AF423" s="514"/>
      <c r="AG423" s="514"/>
    </row>
    <row r="424" spans="1:33" ht="15.75" customHeight="1">
      <c r="A424" s="466" t="str">
        <f t="shared" si="3"/>
        <v/>
      </c>
      <c r="B424" s="468" t="str">
        <f>IFERROR(IF(J424="","",_xludf.CONCAT($Y$2,_xludf.CONCAT(IF(LEN(ドッグキャリー!$K$2)=1,0,""),ドッグキャリー!$K$2,_xludf.CONCAT(IF(LEN(ドッグキャリー!$N$2)=1,0,""),ドッグキャリー!$N$2)))),"")</f>
        <v/>
      </c>
      <c r="C424" s="518"/>
      <c r="D424" s="518"/>
      <c r="E424" s="518"/>
      <c r="F424" s="517"/>
      <c r="G424" s="517"/>
      <c r="H424" s="517"/>
      <c r="I424" s="519" t="str">
        <f>IFERROR(IF(ベッド・マット!N11=0,"",ベッド・マット!E11),"")</f>
        <v/>
      </c>
      <c r="J424" s="520" t="str">
        <f>IFERROR(IF(ベッド・マット!N11=0,"",ベッド・マット!N11),"")</f>
        <v/>
      </c>
      <c r="K424" s="517"/>
      <c r="L424" s="517"/>
      <c r="M424" s="517"/>
      <c r="N424" s="517"/>
      <c r="O424" s="517"/>
      <c r="P424" s="517"/>
      <c r="Q424" s="517"/>
      <c r="R424" s="517"/>
      <c r="S424" s="465">
        <f t="shared" si="4"/>
        <v>423</v>
      </c>
      <c r="T424" s="514"/>
      <c r="U424" s="514"/>
      <c r="V424" s="514"/>
      <c r="W424" s="514"/>
      <c r="X424" s="514"/>
      <c r="Y424" s="514"/>
      <c r="Z424" s="514"/>
      <c r="AA424" s="466" t="e">
        <f t="shared" si="5"/>
        <v>#VALUE!</v>
      </c>
      <c r="AB424" s="514"/>
      <c r="AC424" s="514"/>
      <c r="AD424" s="514"/>
      <c r="AE424" s="514"/>
      <c r="AF424" s="514"/>
      <c r="AG424" s="514"/>
    </row>
    <row r="425" spans="1:33" ht="15.75" customHeight="1">
      <c r="A425" s="466" t="str">
        <f t="shared" si="3"/>
        <v/>
      </c>
      <c r="B425" s="468" t="str">
        <f>IFERROR(IF(J425="","",_xludf.CONCAT($Y$2,_xludf.CONCAT(IF(LEN(ドッグキャリー!$K$2)=1,0,""),ドッグキャリー!$K$2,_xludf.CONCAT(IF(LEN(ドッグキャリー!$N$2)=1,0,""),ドッグキャリー!$N$2)))),"")</f>
        <v/>
      </c>
      <c r="C425" s="518"/>
      <c r="D425" s="518"/>
      <c r="E425" s="518"/>
      <c r="F425" s="517"/>
      <c r="G425" s="517"/>
      <c r="H425" s="517"/>
      <c r="I425" s="519" t="str">
        <f>IFERROR(IF(ベッド・マット!N12=0,"",ベッド・マット!E12),"")</f>
        <v/>
      </c>
      <c r="J425" s="520" t="str">
        <f>IFERROR(IF(ベッド・マット!N12=0,"",ベッド・マット!N12),"")</f>
        <v/>
      </c>
      <c r="K425" s="517"/>
      <c r="L425" s="517"/>
      <c r="M425" s="517"/>
      <c r="N425" s="517"/>
      <c r="O425" s="517"/>
      <c r="P425" s="517"/>
      <c r="Q425" s="517"/>
      <c r="R425" s="517"/>
      <c r="S425" s="465">
        <f t="shared" si="4"/>
        <v>424</v>
      </c>
      <c r="T425" s="514"/>
      <c r="U425" s="514"/>
      <c r="V425" s="514"/>
      <c r="W425" s="514"/>
      <c r="X425" s="514"/>
      <c r="Y425" s="514"/>
      <c r="Z425" s="514"/>
      <c r="AA425" s="466" t="e">
        <f t="shared" si="5"/>
        <v>#VALUE!</v>
      </c>
      <c r="AB425" s="514"/>
      <c r="AC425" s="514"/>
      <c r="AD425" s="514"/>
      <c r="AE425" s="514"/>
      <c r="AF425" s="514"/>
      <c r="AG425" s="514"/>
    </row>
    <row r="426" spans="1:33" ht="15.75" customHeight="1">
      <c r="A426" s="466" t="str">
        <f t="shared" si="3"/>
        <v/>
      </c>
      <c r="B426" s="468" t="str">
        <f>IFERROR(IF(J426="","",_xludf.CONCAT($Y$2,_xludf.CONCAT(IF(LEN(ドッグキャリー!$K$2)=1,0,""),ドッグキャリー!$K$2,_xludf.CONCAT(IF(LEN(ドッグキャリー!$N$2)=1,0,""),ドッグキャリー!$N$2)))),"")</f>
        <v/>
      </c>
      <c r="C426" s="518"/>
      <c r="D426" s="518"/>
      <c r="E426" s="518"/>
      <c r="F426" s="517"/>
      <c r="G426" s="517"/>
      <c r="H426" s="517"/>
      <c r="I426" s="519" t="str">
        <f>IFERROR(IF(ベッド・マット!N13=0,"",ベッド・マット!E13),"")</f>
        <v/>
      </c>
      <c r="J426" s="520" t="str">
        <f>IFERROR(IF(ベッド・マット!N13=0,"",ベッド・マット!N13),"")</f>
        <v/>
      </c>
      <c r="K426" s="517"/>
      <c r="L426" s="517"/>
      <c r="M426" s="517"/>
      <c r="N426" s="517"/>
      <c r="O426" s="517"/>
      <c r="P426" s="517"/>
      <c r="Q426" s="517"/>
      <c r="R426" s="517"/>
      <c r="S426" s="465">
        <f t="shared" si="4"/>
        <v>425</v>
      </c>
      <c r="T426" s="514"/>
      <c r="U426" s="514"/>
      <c r="V426" s="514"/>
      <c r="W426" s="514"/>
      <c r="X426" s="514"/>
      <c r="Y426" s="514"/>
      <c r="Z426" s="514"/>
      <c r="AA426" s="466" t="e">
        <f t="shared" si="5"/>
        <v>#VALUE!</v>
      </c>
      <c r="AB426" s="514"/>
      <c r="AC426" s="514"/>
      <c r="AD426" s="514"/>
      <c r="AE426" s="514"/>
      <c r="AF426" s="514"/>
      <c r="AG426" s="514"/>
    </row>
    <row r="427" spans="1:33" ht="15.75" customHeight="1">
      <c r="A427" s="466" t="str">
        <f t="shared" si="3"/>
        <v/>
      </c>
      <c r="B427" s="468" t="str">
        <f>IFERROR(IF(J427="","",_xludf.CONCAT($Y$2,_xludf.CONCAT(IF(LEN(ドッグキャリー!$K$2)=1,0,""),ドッグキャリー!$K$2,_xludf.CONCAT(IF(LEN(ドッグキャリー!$N$2)=1,0,""),ドッグキャリー!$N$2)))),"")</f>
        <v/>
      </c>
      <c r="C427" s="518"/>
      <c r="D427" s="518"/>
      <c r="E427" s="518"/>
      <c r="F427" s="517"/>
      <c r="G427" s="517"/>
      <c r="H427" s="517"/>
      <c r="I427" s="519" t="str">
        <f>IFERROR(IF(ベッド・マット!N14=0,"",ベッド・マット!E14),"")</f>
        <v/>
      </c>
      <c r="J427" s="520" t="str">
        <f>IFERROR(IF(ベッド・マット!N14=0,"",ベッド・マット!N14),"")</f>
        <v/>
      </c>
      <c r="K427" s="517"/>
      <c r="L427" s="517"/>
      <c r="M427" s="517"/>
      <c r="N427" s="517"/>
      <c r="O427" s="517"/>
      <c r="P427" s="517"/>
      <c r="Q427" s="517"/>
      <c r="R427" s="517"/>
      <c r="S427" s="465">
        <f t="shared" si="4"/>
        <v>426</v>
      </c>
      <c r="T427" s="514"/>
      <c r="U427" s="514"/>
      <c r="V427" s="514"/>
      <c r="W427" s="514"/>
      <c r="X427" s="514"/>
      <c r="Y427" s="514"/>
      <c r="Z427" s="514"/>
      <c r="AA427" s="466" t="e">
        <f t="shared" si="5"/>
        <v>#VALUE!</v>
      </c>
      <c r="AB427" s="514"/>
      <c r="AC427" s="514"/>
      <c r="AD427" s="514"/>
      <c r="AE427" s="514"/>
      <c r="AF427" s="514"/>
      <c r="AG427" s="514"/>
    </row>
    <row r="428" spans="1:33" ht="15.75" customHeight="1">
      <c r="A428" s="466" t="str">
        <f t="shared" si="3"/>
        <v/>
      </c>
      <c r="B428" s="468" t="str">
        <f>IFERROR(IF(J428="","",_xludf.CONCAT($Y$2,_xludf.CONCAT(IF(LEN(ドッグキャリー!$K$2)=1,0,""),ドッグキャリー!$K$2,_xludf.CONCAT(IF(LEN(ドッグキャリー!$N$2)=1,0,""),ドッグキャリー!$N$2)))),"")</f>
        <v/>
      </c>
      <c r="C428" s="518"/>
      <c r="D428" s="518"/>
      <c r="E428" s="518"/>
      <c r="F428" s="517"/>
      <c r="G428" s="517"/>
      <c r="H428" s="517"/>
      <c r="I428" s="519" t="str">
        <f>IFERROR(IF(ベッド・マット!N15=0,"",ベッド・マット!E15),"")</f>
        <v/>
      </c>
      <c r="J428" s="520" t="str">
        <f>IFERROR(IF(ベッド・マット!N15=0,"",ベッド・マット!N15),"")</f>
        <v/>
      </c>
      <c r="K428" s="517"/>
      <c r="L428" s="517"/>
      <c r="M428" s="517"/>
      <c r="N428" s="517"/>
      <c r="O428" s="517"/>
      <c r="P428" s="517"/>
      <c r="Q428" s="517"/>
      <c r="R428" s="517"/>
      <c r="S428" s="465">
        <f t="shared" si="4"/>
        <v>427</v>
      </c>
      <c r="T428" s="514"/>
      <c r="U428" s="514"/>
      <c r="V428" s="514"/>
      <c r="W428" s="514"/>
      <c r="X428" s="514"/>
      <c r="Y428" s="514"/>
      <c r="Z428" s="514"/>
      <c r="AA428" s="466" t="e">
        <f t="shared" si="5"/>
        <v>#VALUE!</v>
      </c>
      <c r="AB428" s="514"/>
      <c r="AC428" s="514"/>
      <c r="AD428" s="514"/>
      <c r="AE428" s="514"/>
      <c r="AF428" s="514"/>
      <c r="AG428" s="514"/>
    </row>
    <row r="429" spans="1:33" ht="15.75" customHeight="1">
      <c r="A429" s="466" t="str">
        <f t="shared" si="3"/>
        <v/>
      </c>
      <c r="B429" s="468" t="str">
        <f>IFERROR(IF(J429="","",_xludf.CONCAT($Y$2,_xludf.CONCAT(IF(LEN(ドッグキャリー!$K$2)=1,0,""),ドッグキャリー!$K$2,_xludf.CONCAT(IF(LEN(ドッグキャリー!$N$2)=1,0,""),ドッグキャリー!$N$2)))),"")</f>
        <v/>
      </c>
      <c r="C429" s="518"/>
      <c r="D429" s="518"/>
      <c r="E429" s="518"/>
      <c r="F429" s="517"/>
      <c r="G429" s="517"/>
      <c r="H429" s="517"/>
      <c r="I429" s="519" t="str">
        <f>IFERROR(IF(ベッド・マット!N16=0,"",ベッド・マット!E16),"")</f>
        <v/>
      </c>
      <c r="J429" s="520" t="str">
        <f>IFERROR(IF(ベッド・マット!N16=0,"",ベッド・マット!N16),"")</f>
        <v/>
      </c>
      <c r="K429" s="517"/>
      <c r="L429" s="517"/>
      <c r="M429" s="517"/>
      <c r="N429" s="517"/>
      <c r="O429" s="517"/>
      <c r="P429" s="517"/>
      <c r="Q429" s="517"/>
      <c r="R429" s="517"/>
      <c r="S429" s="465">
        <f t="shared" si="4"/>
        <v>428</v>
      </c>
      <c r="T429" s="514"/>
      <c r="U429" s="514"/>
      <c r="V429" s="514"/>
      <c r="W429" s="514"/>
      <c r="X429" s="514"/>
      <c r="Y429" s="514"/>
      <c r="Z429" s="514"/>
      <c r="AA429" s="466" t="e">
        <f t="shared" si="5"/>
        <v>#VALUE!</v>
      </c>
      <c r="AB429" s="514"/>
      <c r="AC429" s="514"/>
      <c r="AD429" s="514"/>
      <c r="AE429" s="514"/>
      <c r="AF429" s="514"/>
      <c r="AG429" s="514"/>
    </row>
    <row r="430" spans="1:33" ht="15.75" customHeight="1">
      <c r="A430" s="466" t="str">
        <f t="shared" si="3"/>
        <v/>
      </c>
      <c r="B430" s="468" t="str">
        <f>IFERROR(IF(J430="","",_xludf.CONCAT($Y$2,_xludf.CONCAT(IF(LEN(ドッグキャリー!$K$2)=1,0,""),ドッグキャリー!$K$2,_xludf.CONCAT(IF(LEN(ドッグキャリー!$N$2)=1,0,""),ドッグキャリー!$N$2)))),"")</f>
        <v/>
      </c>
      <c r="C430" s="518"/>
      <c r="D430" s="518"/>
      <c r="E430" s="518"/>
      <c r="F430" s="517"/>
      <c r="G430" s="517"/>
      <c r="H430" s="517"/>
      <c r="I430" s="519" t="str">
        <f>IFERROR(IF(ベッド・マット!N17=0,"",ベッド・マット!E17),"")</f>
        <v/>
      </c>
      <c r="J430" s="520" t="str">
        <f>IFERROR(IF(ベッド・マット!N17=0,"",ベッド・マット!N17),"")</f>
        <v/>
      </c>
      <c r="K430" s="517"/>
      <c r="L430" s="517"/>
      <c r="M430" s="517"/>
      <c r="N430" s="517"/>
      <c r="O430" s="517"/>
      <c r="P430" s="517"/>
      <c r="Q430" s="517"/>
      <c r="R430" s="517"/>
      <c r="S430" s="465">
        <f t="shared" si="4"/>
        <v>429</v>
      </c>
      <c r="T430" s="514"/>
      <c r="U430" s="514"/>
      <c r="V430" s="514"/>
      <c r="W430" s="514"/>
      <c r="X430" s="514"/>
      <c r="Y430" s="514"/>
      <c r="Z430" s="514"/>
      <c r="AA430" s="466" t="e">
        <f t="shared" si="5"/>
        <v>#VALUE!</v>
      </c>
      <c r="AB430" s="514"/>
      <c r="AC430" s="514"/>
      <c r="AD430" s="514"/>
      <c r="AE430" s="514"/>
      <c r="AF430" s="514"/>
      <c r="AG430" s="514"/>
    </row>
    <row r="431" spans="1:33" ht="15.75" customHeight="1">
      <c r="A431" s="466" t="str">
        <f t="shared" si="3"/>
        <v/>
      </c>
      <c r="B431" s="468" t="str">
        <f>IFERROR(IF(J431="","",_xludf.CONCAT($Y$2,_xludf.CONCAT(IF(LEN(ドッグキャリー!$K$2)=1,0,""),ドッグキャリー!$K$2,_xludf.CONCAT(IF(LEN(ドッグキャリー!$N$2)=1,0,""),ドッグキャリー!$N$2)))),"")</f>
        <v/>
      </c>
      <c r="C431" s="518"/>
      <c r="D431" s="518"/>
      <c r="E431" s="518"/>
      <c r="F431" s="517"/>
      <c r="G431" s="517"/>
      <c r="H431" s="517"/>
      <c r="I431" s="519" t="str">
        <f>IFERROR(IF(ベッド・マット!N18=0,"",ベッド・マット!E18),"")</f>
        <v/>
      </c>
      <c r="J431" s="520" t="str">
        <f>IFERROR(IF(ベッド・マット!N18=0,"",ベッド・マット!N18),"")</f>
        <v/>
      </c>
      <c r="K431" s="517"/>
      <c r="L431" s="517"/>
      <c r="M431" s="517"/>
      <c r="N431" s="517"/>
      <c r="O431" s="517"/>
      <c r="P431" s="517"/>
      <c r="Q431" s="517"/>
      <c r="R431" s="517"/>
      <c r="S431" s="465">
        <f t="shared" si="4"/>
        <v>430</v>
      </c>
      <c r="T431" s="514"/>
      <c r="U431" s="514"/>
      <c r="V431" s="514"/>
      <c r="W431" s="514"/>
      <c r="X431" s="514"/>
      <c r="Y431" s="514"/>
      <c r="Z431" s="514"/>
      <c r="AA431" s="466" t="e">
        <f t="shared" si="5"/>
        <v>#VALUE!</v>
      </c>
      <c r="AB431" s="514"/>
      <c r="AC431" s="514"/>
      <c r="AD431" s="514"/>
      <c r="AE431" s="514"/>
      <c r="AF431" s="514"/>
      <c r="AG431" s="514"/>
    </row>
    <row r="432" spans="1:33" ht="15.75" customHeight="1">
      <c r="A432" s="466" t="str">
        <f t="shared" si="3"/>
        <v/>
      </c>
      <c r="B432" s="468" t="str">
        <f>IFERROR(IF(J432="","",_xludf.CONCAT($Y$2,_xludf.CONCAT(IF(LEN(ドッグキャリー!$K$2)=1,0,""),ドッグキャリー!$K$2,_xludf.CONCAT(IF(LEN(ドッグキャリー!$N$2)=1,0,""),ドッグキャリー!$N$2)))),"")</f>
        <v/>
      </c>
      <c r="C432" s="518"/>
      <c r="D432" s="518"/>
      <c r="E432" s="518"/>
      <c r="F432" s="517"/>
      <c r="G432" s="517"/>
      <c r="H432" s="517"/>
      <c r="I432" s="519" t="str">
        <f>IFERROR(IF(ベッド・マット!N19=0,"",ベッド・マット!E19),"")</f>
        <v/>
      </c>
      <c r="J432" s="520" t="str">
        <f>IFERROR(IF(ベッド・マット!N19=0,"",ベッド・マット!N19),"")</f>
        <v/>
      </c>
      <c r="K432" s="517"/>
      <c r="L432" s="517"/>
      <c r="M432" s="517"/>
      <c r="N432" s="517"/>
      <c r="O432" s="517"/>
      <c r="P432" s="517"/>
      <c r="Q432" s="517"/>
      <c r="R432" s="517"/>
      <c r="S432" s="465">
        <f t="shared" si="4"/>
        <v>431</v>
      </c>
      <c r="T432" s="514"/>
      <c r="U432" s="514"/>
      <c r="V432" s="514"/>
      <c r="W432" s="514"/>
      <c r="X432" s="514"/>
      <c r="Y432" s="514"/>
      <c r="Z432" s="514"/>
      <c r="AA432" s="466" t="e">
        <f t="shared" si="5"/>
        <v>#VALUE!</v>
      </c>
      <c r="AB432" s="514"/>
      <c r="AC432" s="514"/>
      <c r="AD432" s="514"/>
      <c r="AE432" s="514"/>
      <c r="AF432" s="514"/>
      <c r="AG432" s="514"/>
    </row>
    <row r="433" spans="1:33" ht="15.75" customHeight="1">
      <c r="A433" s="466" t="str">
        <f t="shared" si="3"/>
        <v/>
      </c>
      <c r="B433" s="468" t="str">
        <f>IFERROR(IF(J433="","",_xludf.CONCAT($Y$2,_xludf.CONCAT(IF(LEN(ドッグキャリー!$K$2)=1,0,""),ドッグキャリー!$K$2,_xludf.CONCAT(IF(LEN(ドッグキャリー!$N$2)=1,0,""),ドッグキャリー!$N$2)))),"")</f>
        <v/>
      </c>
      <c r="C433" s="518"/>
      <c r="D433" s="518"/>
      <c r="E433" s="518"/>
      <c r="F433" s="517"/>
      <c r="G433" s="517"/>
      <c r="H433" s="517"/>
      <c r="I433" s="519" t="str">
        <f>IFERROR(IF(ベッド・マット!N20=0,"",ベッド・マット!E20),"")</f>
        <v/>
      </c>
      <c r="J433" s="520" t="str">
        <f>IFERROR(IF(ベッド・マット!N20=0,"",ベッド・マット!N20),"")</f>
        <v/>
      </c>
      <c r="K433" s="517"/>
      <c r="L433" s="517"/>
      <c r="M433" s="517"/>
      <c r="N433" s="517"/>
      <c r="O433" s="517"/>
      <c r="P433" s="517"/>
      <c r="Q433" s="517"/>
      <c r="R433" s="517"/>
      <c r="S433" s="465">
        <f t="shared" si="4"/>
        <v>432</v>
      </c>
      <c r="T433" s="514"/>
      <c r="U433" s="514"/>
      <c r="V433" s="514"/>
      <c r="W433" s="514"/>
      <c r="X433" s="514"/>
      <c r="Y433" s="514"/>
      <c r="Z433" s="514"/>
      <c r="AA433" s="466" t="e">
        <f t="shared" si="5"/>
        <v>#VALUE!</v>
      </c>
      <c r="AB433" s="514"/>
      <c r="AC433" s="514"/>
      <c r="AD433" s="514"/>
      <c r="AE433" s="514"/>
      <c r="AF433" s="514"/>
      <c r="AG433" s="514"/>
    </row>
    <row r="434" spans="1:33" ht="15.75" customHeight="1">
      <c r="A434" s="466" t="str">
        <f t="shared" si="3"/>
        <v/>
      </c>
      <c r="B434" s="468" t="str">
        <f>IFERROR(IF(J434="","",_xludf.CONCAT($Y$2,_xludf.CONCAT(IF(LEN(ドッグキャリー!$K$2)=1,0,""),ドッグキャリー!$K$2,_xludf.CONCAT(IF(LEN(ドッグキャリー!$N$2)=1,0,""),ドッグキャリー!$N$2)))),"")</f>
        <v/>
      </c>
      <c r="C434" s="518"/>
      <c r="D434" s="518"/>
      <c r="E434" s="518"/>
      <c r="F434" s="517"/>
      <c r="G434" s="517"/>
      <c r="H434" s="517"/>
      <c r="I434" s="519" t="str">
        <f>IFERROR(IF(ベッド・マット!N21=0,"",ベッド・マット!E21),"")</f>
        <v/>
      </c>
      <c r="J434" s="520" t="str">
        <f>IFERROR(IF(ベッド・マット!N21=0,"",ベッド・マット!N21),"")</f>
        <v/>
      </c>
      <c r="K434" s="517"/>
      <c r="L434" s="517"/>
      <c r="M434" s="517"/>
      <c r="N434" s="517"/>
      <c r="O434" s="517"/>
      <c r="P434" s="517"/>
      <c r="Q434" s="517"/>
      <c r="R434" s="517"/>
      <c r="S434" s="465">
        <f t="shared" si="4"/>
        <v>433</v>
      </c>
      <c r="T434" s="514"/>
      <c r="U434" s="514"/>
      <c r="V434" s="514"/>
      <c r="W434" s="514"/>
      <c r="X434" s="514"/>
      <c r="Y434" s="514"/>
      <c r="Z434" s="514"/>
      <c r="AA434" s="466" t="e">
        <f t="shared" si="5"/>
        <v>#VALUE!</v>
      </c>
      <c r="AB434" s="514"/>
      <c r="AC434" s="514"/>
      <c r="AD434" s="514"/>
      <c r="AE434" s="514"/>
      <c r="AF434" s="514"/>
      <c r="AG434" s="514"/>
    </row>
    <row r="435" spans="1:33" ht="15.75" customHeight="1">
      <c r="A435" s="466" t="str">
        <f t="shared" si="3"/>
        <v/>
      </c>
      <c r="B435" s="468" t="str">
        <f>IFERROR(IF(J435="","",_xludf.CONCAT($Y$2,_xludf.CONCAT(IF(LEN(ドッグキャリー!$K$2)=1,0,""),ドッグキャリー!$K$2,_xludf.CONCAT(IF(LEN(ドッグキャリー!$N$2)=1,0,""),ドッグキャリー!$N$2)))),"")</f>
        <v/>
      </c>
      <c r="C435" s="518"/>
      <c r="D435" s="518"/>
      <c r="E435" s="518"/>
      <c r="F435" s="517"/>
      <c r="G435" s="517"/>
      <c r="H435" s="517"/>
      <c r="I435" s="519" t="str">
        <f>IFERROR(IF(ベッド・マット!N22=0,"",ベッド・マット!E22),"")</f>
        <v/>
      </c>
      <c r="J435" s="520" t="str">
        <f>IFERROR(IF(ベッド・マット!N22=0,"",ベッド・マット!N22),"")</f>
        <v/>
      </c>
      <c r="K435" s="517"/>
      <c r="L435" s="517"/>
      <c r="M435" s="517"/>
      <c r="N435" s="517"/>
      <c r="O435" s="517"/>
      <c r="P435" s="517"/>
      <c r="Q435" s="517"/>
      <c r="R435" s="517"/>
      <c r="S435" s="465">
        <f t="shared" si="4"/>
        <v>434</v>
      </c>
      <c r="T435" s="514"/>
      <c r="U435" s="514"/>
      <c r="V435" s="514"/>
      <c r="W435" s="514"/>
      <c r="X435" s="514"/>
      <c r="Y435" s="514"/>
      <c r="Z435" s="514"/>
      <c r="AA435" s="466" t="e">
        <f t="shared" si="5"/>
        <v>#VALUE!</v>
      </c>
      <c r="AB435" s="514"/>
      <c r="AC435" s="514"/>
      <c r="AD435" s="514"/>
      <c r="AE435" s="514"/>
      <c r="AF435" s="514"/>
      <c r="AG435" s="514"/>
    </row>
    <row r="436" spans="1:33" ht="15.75" customHeight="1">
      <c r="A436" s="466" t="str">
        <f t="shared" si="3"/>
        <v/>
      </c>
      <c r="B436" s="468" t="str">
        <f>IFERROR(IF(J436="","",_xludf.CONCAT($Y$2,_xludf.CONCAT(IF(LEN(ドッグキャリー!$K$2)=1,0,""),ドッグキャリー!$K$2,_xludf.CONCAT(IF(LEN(ドッグキャリー!$N$2)=1,0,""),ドッグキャリー!$N$2)))),"")</f>
        <v/>
      </c>
      <c r="C436" s="518"/>
      <c r="D436" s="518"/>
      <c r="E436" s="518"/>
      <c r="F436" s="517"/>
      <c r="G436" s="517"/>
      <c r="H436" s="517"/>
      <c r="I436" s="519" t="str">
        <f>IFERROR(IF(ベッド・マット!N23=0,"",ベッド・マット!E23),"")</f>
        <v/>
      </c>
      <c r="J436" s="520" t="str">
        <f>IFERROR(IF(ベッド・マット!N23=0,"",ベッド・マット!N23),"")</f>
        <v/>
      </c>
      <c r="K436" s="517"/>
      <c r="L436" s="517"/>
      <c r="M436" s="517"/>
      <c r="N436" s="517"/>
      <c r="O436" s="517"/>
      <c r="P436" s="517"/>
      <c r="Q436" s="517"/>
      <c r="R436" s="517"/>
      <c r="S436" s="465">
        <f t="shared" si="4"/>
        <v>435</v>
      </c>
      <c r="T436" s="514"/>
      <c r="U436" s="514"/>
      <c r="V436" s="514"/>
      <c r="W436" s="514"/>
      <c r="X436" s="514"/>
      <c r="Y436" s="514"/>
      <c r="Z436" s="514"/>
      <c r="AA436" s="466" t="e">
        <f t="shared" si="5"/>
        <v>#VALUE!</v>
      </c>
      <c r="AB436" s="514"/>
      <c r="AC436" s="514"/>
      <c r="AD436" s="514"/>
      <c r="AE436" s="514"/>
      <c r="AF436" s="514"/>
      <c r="AG436" s="514"/>
    </row>
    <row r="437" spans="1:33" ht="15.75" customHeight="1">
      <c r="A437" s="466" t="str">
        <f t="shared" si="3"/>
        <v/>
      </c>
      <c r="B437" s="468" t="str">
        <f>IFERROR(IF(J437="","",_xludf.CONCAT($Y$2,_xludf.CONCAT(IF(LEN(ドッグキャリー!$K$2)=1,0,""),ドッグキャリー!$K$2,_xludf.CONCAT(IF(LEN(ドッグキャリー!$N$2)=1,0,""),ドッグキャリー!$N$2)))),"")</f>
        <v/>
      </c>
      <c r="C437" s="518"/>
      <c r="D437" s="518"/>
      <c r="E437" s="518"/>
      <c r="F437" s="517"/>
      <c r="G437" s="517"/>
      <c r="H437" s="517"/>
      <c r="I437" s="519" t="str">
        <f>IFERROR(IF(ベッド・マット!N24=0,"",ベッド・マット!E24),"")</f>
        <v/>
      </c>
      <c r="J437" s="520" t="str">
        <f>IFERROR(IF(ベッド・マット!N24=0,"",ベッド・マット!N24),"")</f>
        <v/>
      </c>
      <c r="K437" s="517"/>
      <c r="L437" s="517"/>
      <c r="M437" s="517"/>
      <c r="N437" s="517"/>
      <c r="O437" s="517"/>
      <c r="P437" s="517"/>
      <c r="Q437" s="517"/>
      <c r="R437" s="517"/>
      <c r="S437" s="465">
        <f t="shared" si="4"/>
        <v>436</v>
      </c>
      <c r="T437" s="514"/>
      <c r="U437" s="514"/>
      <c r="V437" s="514"/>
      <c r="W437" s="514"/>
      <c r="X437" s="514"/>
      <c r="Y437" s="514"/>
      <c r="Z437" s="514"/>
      <c r="AA437" s="466" t="e">
        <f t="shared" si="5"/>
        <v>#VALUE!</v>
      </c>
      <c r="AB437" s="514"/>
      <c r="AC437" s="514"/>
      <c r="AD437" s="514"/>
      <c r="AE437" s="514"/>
      <c r="AF437" s="514"/>
      <c r="AG437" s="514"/>
    </row>
    <row r="438" spans="1:33" ht="15.75" customHeight="1">
      <c r="A438" s="466" t="str">
        <f t="shared" si="3"/>
        <v/>
      </c>
      <c r="B438" s="468" t="str">
        <f>IFERROR(IF(J438="","",_xludf.CONCAT($Y$2,_xludf.CONCAT(IF(LEN(ドッグキャリー!$K$2)=1,0,""),ドッグキャリー!$K$2,_xludf.CONCAT(IF(LEN(ドッグキャリー!$N$2)=1,0,""),ドッグキャリー!$N$2)))),"")</f>
        <v/>
      </c>
      <c r="C438" s="518"/>
      <c r="D438" s="518"/>
      <c r="E438" s="518"/>
      <c r="F438" s="517"/>
      <c r="G438" s="517"/>
      <c r="H438" s="517"/>
      <c r="I438" s="519" t="str">
        <f>IFERROR(IF(ベッド・マット!N25=0,"",ベッド・マット!E25),"")</f>
        <v/>
      </c>
      <c r="J438" s="520" t="str">
        <f>IFERROR(IF(ベッド・マット!N25=0,"",ベッド・マット!N25),"")</f>
        <v/>
      </c>
      <c r="K438" s="517"/>
      <c r="L438" s="517"/>
      <c r="M438" s="517"/>
      <c r="N438" s="517"/>
      <c r="O438" s="517"/>
      <c r="P438" s="517"/>
      <c r="Q438" s="517"/>
      <c r="R438" s="517"/>
      <c r="S438" s="465">
        <f t="shared" si="4"/>
        <v>437</v>
      </c>
      <c r="T438" s="514"/>
      <c r="U438" s="514"/>
      <c r="V438" s="514"/>
      <c r="W438" s="514"/>
      <c r="X438" s="514"/>
      <c r="Y438" s="514"/>
      <c r="Z438" s="514"/>
      <c r="AA438" s="466" t="e">
        <f t="shared" si="5"/>
        <v>#VALUE!</v>
      </c>
      <c r="AB438" s="514"/>
      <c r="AC438" s="514"/>
      <c r="AD438" s="514"/>
      <c r="AE438" s="514"/>
      <c r="AF438" s="514"/>
      <c r="AG438" s="514"/>
    </row>
    <row r="439" spans="1:33" ht="15.75" customHeight="1">
      <c r="A439" s="466" t="str">
        <f t="shared" si="3"/>
        <v/>
      </c>
      <c r="B439" s="468" t="str">
        <f>IFERROR(IF(J439="","",_xludf.CONCAT($Y$2,_xludf.CONCAT(IF(LEN(ドッグキャリー!$K$2)=1,0,""),ドッグキャリー!$K$2,_xludf.CONCAT(IF(LEN(ドッグキャリー!$N$2)=1,0,""),ドッグキャリー!$N$2)))),"")</f>
        <v/>
      </c>
      <c r="C439" s="518"/>
      <c r="D439" s="518"/>
      <c r="E439" s="518"/>
      <c r="F439" s="517"/>
      <c r="G439" s="517"/>
      <c r="H439" s="517"/>
      <c r="I439" s="519" t="str">
        <f>IFERROR(IF(ベッド・マット!N26=0,"",ベッド・マット!E26),"")</f>
        <v/>
      </c>
      <c r="J439" s="520" t="str">
        <f>IFERROR(IF(ベッド・マット!N26=0,"",ベッド・マット!N26),"")</f>
        <v/>
      </c>
      <c r="K439" s="517"/>
      <c r="L439" s="517"/>
      <c r="M439" s="517"/>
      <c r="N439" s="517"/>
      <c r="O439" s="517"/>
      <c r="P439" s="517"/>
      <c r="Q439" s="517"/>
      <c r="R439" s="517"/>
      <c r="S439" s="465">
        <f t="shared" si="4"/>
        <v>438</v>
      </c>
      <c r="T439" s="514"/>
      <c r="U439" s="514"/>
      <c r="V439" s="514"/>
      <c r="W439" s="514"/>
      <c r="X439" s="514"/>
      <c r="Y439" s="514"/>
      <c r="Z439" s="514"/>
      <c r="AA439" s="466" t="e">
        <f t="shared" si="5"/>
        <v>#VALUE!</v>
      </c>
      <c r="AB439" s="514"/>
      <c r="AC439" s="514"/>
      <c r="AD439" s="514"/>
      <c r="AE439" s="514"/>
      <c r="AF439" s="514"/>
      <c r="AG439" s="514"/>
    </row>
    <row r="440" spans="1:33" ht="15.75" customHeight="1">
      <c r="A440" s="466" t="str">
        <f t="shared" si="3"/>
        <v/>
      </c>
      <c r="B440" s="468" t="str">
        <f>IFERROR(IF(J440="","",_xludf.CONCAT($Y$2,_xludf.CONCAT(IF(LEN(ドッグキャリー!$K$2)=1,0,""),ドッグキャリー!$K$2,_xludf.CONCAT(IF(LEN(ドッグキャリー!$N$2)=1,0,""),ドッグキャリー!$N$2)))),"")</f>
        <v/>
      </c>
      <c r="C440" s="518"/>
      <c r="D440" s="518"/>
      <c r="E440" s="518"/>
      <c r="F440" s="517"/>
      <c r="G440" s="517"/>
      <c r="H440" s="517"/>
      <c r="I440" s="519" t="str">
        <f>IFERROR(IF(ベッド・マット!N27=0,"",ベッド・マット!E27),"")</f>
        <v/>
      </c>
      <c r="J440" s="520" t="str">
        <f>IFERROR(IF(ベッド・マット!N27=0,"",ベッド・マット!N27),"")</f>
        <v/>
      </c>
      <c r="K440" s="517"/>
      <c r="L440" s="517"/>
      <c r="M440" s="517"/>
      <c r="N440" s="517"/>
      <c r="O440" s="517"/>
      <c r="P440" s="517"/>
      <c r="Q440" s="517"/>
      <c r="R440" s="517"/>
      <c r="S440" s="465">
        <f t="shared" si="4"/>
        <v>439</v>
      </c>
      <c r="T440" s="514"/>
      <c r="U440" s="514"/>
      <c r="V440" s="514"/>
      <c r="W440" s="514"/>
      <c r="X440" s="514"/>
      <c r="Y440" s="514"/>
      <c r="Z440" s="514"/>
      <c r="AA440" s="466" t="e">
        <f t="shared" si="5"/>
        <v>#VALUE!</v>
      </c>
      <c r="AB440" s="514"/>
      <c r="AC440" s="514"/>
      <c r="AD440" s="514"/>
      <c r="AE440" s="514"/>
      <c r="AF440" s="514"/>
      <c r="AG440" s="514"/>
    </row>
    <row r="441" spans="1:33" ht="15.75" customHeight="1">
      <c r="A441" s="466" t="str">
        <f t="shared" si="3"/>
        <v/>
      </c>
      <c r="B441" s="468" t="str">
        <f>IFERROR(IF(J441="","",_xludf.CONCAT($Y$2,_xludf.CONCAT(IF(LEN(ドッグキャリー!$K$2)=1,0,""),ドッグキャリー!$K$2,_xludf.CONCAT(IF(LEN(ドッグキャリー!$N$2)=1,0,""),ドッグキャリー!$N$2)))),"")</f>
        <v/>
      </c>
      <c r="C441" s="518"/>
      <c r="D441" s="518"/>
      <c r="E441" s="518"/>
      <c r="F441" s="517"/>
      <c r="G441" s="517"/>
      <c r="H441" s="517"/>
      <c r="I441" s="519" t="str">
        <f>IFERROR(IF(ベッド・マット!N28=0,"",ベッド・マット!E28),"")</f>
        <v/>
      </c>
      <c r="J441" s="520" t="str">
        <f>IFERROR(IF(ベッド・マット!N28=0,"",ベッド・マット!N28),"")</f>
        <v/>
      </c>
      <c r="K441" s="517"/>
      <c r="L441" s="517"/>
      <c r="M441" s="517"/>
      <c r="N441" s="517"/>
      <c r="O441" s="517"/>
      <c r="P441" s="517"/>
      <c r="Q441" s="517"/>
      <c r="R441" s="517"/>
      <c r="S441" s="465">
        <f t="shared" si="4"/>
        <v>440</v>
      </c>
      <c r="T441" s="514"/>
      <c r="U441" s="514"/>
      <c r="V441" s="514"/>
      <c r="W441" s="514"/>
      <c r="X441" s="514"/>
      <c r="Y441" s="514"/>
      <c r="Z441" s="514"/>
      <c r="AA441" s="466" t="e">
        <f t="shared" si="5"/>
        <v>#VALUE!</v>
      </c>
      <c r="AB441" s="514"/>
      <c r="AC441" s="514"/>
      <c r="AD441" s="514"/>
      <c r="AE441" s="514"/>
      <c r="AF441" s="514"/>
      <c r="AG441" s="514"/>
    </row>
    <row r="442" spans="1:33" ht="15.75" customHeight="1">
      <c r="A442" s="466" t="str">
        <f t="shared" si="3"/>
        <v/>
      </c>
      <c r="B442" s="468" t="str">
        <f>IFERROR(IF(J442="","",_xludf.CONCAT($Y$2,_xludf.CONCAT(IF(LEN(ドッグキャリー!$K$2)=1,0,""),ドッグキャリー!$K$2,_xludf.CONCAT(IF(LEN(ドッグキャリー!$N$2)=1,0,""),ドッグキャリー!$N$2)))),"")</f>
        <v/>
      </c>
      <c r="C442" s="518"/>
      <c r="D442" s="518"/>
      <c r="E442" s="518"/>
      <c r="F442" s="517"/>
      <c r="G442" s="517"/>
      <c r="H442" s="517"/>
      <c r="I442" s="519" t="str">
        <f>IFERROR(IF(ベッド・マット!N29=0,"",ベッド・マット!E29),"")</f>
        <v/>
      </c>
      <c r="J442" s="520" t="str">
        <f>IFERROR(IF(ベッド・マット!N29=0,"",ベッド・マット!N29),"")</f>
        <v/>
      </c>
      <c r="K442" s="517"/>
      <c r="L442" s="517"/>
      <c r="M442" s="517"/>
      <c r="N442" s="517"/>
      <c r="O442" s="517"/>
      <c r="P442" s="517"/>
      <c r="Q442" s="517"/>
      <c r="R442" s="517"/>
      <c r="S442" s="465">
        <f t="shared" si="4"/>
        <v>441</v>
      </c>
      <c r="T442" s="514"/>
      <c r="U442" s="514"/>
      <c r="V442" s="514"/>
      <c r="W442" s="514"/>
      <c r="X442" s="514"/>
      <c r="Y442" s="514"/>
      <c r="Z442" s="514"/>
      <c r="AA442" s="466" t="e">
        <f t="shared" si="5"/>
        <v>#VALUE!</v>
      </c>
      <c r="AB442" s="514"/>
      <c r="AC442" s="514"/>
      <c r="AD442" s="514"/>
      <c r="AE442" s="514"/>
      <c r="AF442" s="514"/>
      <c r="AG442" s="514"/>
    </row>
    <row r="443" spans="1:33" ht="15.75" customHeight="1">
      <c r="A443" s="466" t="str">
        <f t="shared" si="3"/>
        <v/>
      </c>
      <c r="B443" s="468" t="str">
        <f>IFERROR(IF(J443="","",_xludf.CONCAT($Y$2,_xludf.CONCAT(IF(LEN(ドッグキャリー!$K$2)=1,0,""),ドッグキャリー!$K$2,_xludf.CONCAT(IF(LEN(ドッグキャリー!$N$2)=1,0,""),ドッグキャリー!$N$2)))),"")</f>
        <v/>
      </c>
      <c r="C443" s="518"/>
      <c r="D443" s="518"/>
      <c r="E443" s="518"/>
      <c r="F443" s="517"/>
      <c r="G443" s="517"/>
      <c r="H443" s="517"/>
      <c r="I443" s="519" t="str">
        <f>IFERROR(IF(ベッド・マット!N30=0,"",ベッド・マット!E30),"")</f>
        <v/>
      </c>
      <c r="J443" s="520" t="str">
        <f>IFERROR(IF(ベッド・マット!N30=0,"",ベッド・マット!N30),"")</f>
        <v/>
      </c>
      <c r="K443" s="517"/>
      <c r="L443" s="517"/>
      <c r="M443" s="517"/>
      <c r="N443" s="517"/>
      <c r="O443" s="517"/>
      <c r="P443" s="517"/>
      <c r="Q443" s="517"/>
      <c r="R443" s="517"/>
      <c r="S443" s="465">
        <f t="shared" si="4"/>
        <v>442</v>
      </c>
      <c r="T443" s="514"/>
      <c r="U443" s="514"/>
      <c r="V443" s="514"/>
      <c r="W443" s="514"/>
      <c r="X443" s="514"/>
      <c r="Y443" s="514"/>
      <c r="Z443" s="514"/>
      <c r="AA443" s="466" t="e">
        <f t="shared" si="5"/>
        <v>#VALUE!</v>
      </c>
      <c r="AB443" s="514"/>
      <c r="AC443" s="514"/>
      <c r="AD443" s="514"/>
      <c r="AE443" s="514"/>
      <c r="AF443" s="514"/>
      <c r="AG443" s="514"/>
    </row>
    <row r="444" spans="1:33" ht="15.75" customHeight="1">
      <c r="A444" s="466" t="str">
        <f t="shared" si="3"/>
        <v/>
      </c>
      <c r="B444" s="468" t="str">
        <f>IFERROR(IF(J444="","",_xludf.CONCAT($Y$2,_xludf.CONCAT(IF(LEN(ドッグキャリー!$K$2)=1,0,""),ドッグキャリー!$K$2,_xludf.CONCAT(IF(LEN(ドッグキャリー!$N$2)=1,0,""),ドッグキャリー!$N$2)))),"")</f>
        <v/>
      </c>
      <c r="C444" s="518"/>
      <c r="D444" s="518"/>
      <c r="E444" s="518"/>
      <c r="F444" s="517"/>
      <c r="G444" s="517"/>
      <c r="H444" s="517"/>
      <c r="I444" s="519" t="str">
        <f>IFERROR(IF(ベッド・マット!N31=0,"",ベッド・マット!E31),"")</f>
        <v/>
      </c>
      <c r="J444" s="520" t="str">
        <f>IFERROR(IF(ベッド・マット!N31=0,"",ベッド・マット!N31),"")</f>
        <v/>
      </c>
      <c r="K444" s="517"/>
      <c r="L444" s="517"/>
      <c r="M444" s="517"/>
      <c r="N444" s="517"/>
      <c r="O444" s="517"/>
      <c r="P444" s="517"/>
      <c r="Q444" s="517"/>
      <c r="R444" s="517"/>
      <c r="S444" s="465">
        <f t="shared" si="4"/>
        <v>443</v>
      </c>
      <c r="T444" s="514"/>
      <c r="U444" s="514"/>
      <c r="V444" s="514"/>
      <c r="W444" s="514"/>
      <c r="X444" s="514"/>
      <c r="Y444" s="514"/>
      <c r="Z444" s="514"/>
      <c r="AA444" s="466" t="e">
        <f t="shared" si="5"/>
        <v>#VALUE!</v>
      </c>
      <c r="AB444" s="514"/>
      <c r="AC444" s="514"/>
      <c r="AD444" s="514"/>
      <c r="AE444" s="514"/>
      <c r="AF444" s="514"/>
      <c r="AG444" s="514"/>
    </row>
    <row r="445" spans="1:33" ht="15.75" customHeight="1">
      <c r="A445" s="466" t="str">
        <f t="shared" si="3"/>
        <v/>
      </c>
      <c r="B445" s="468" t="str">
        <f>IFERROR(IF(J445="","",_xludf.CONCAT($Y$2,_xludf.CONCAT(IF(LEN(ドッグキャリー!$K$2)=1,0,""),ドッグキャリー!$K$2,_xludf.CONCAT(IF(LEN(ドッグキャリー!$N$2)=1,0,""),ドッグキャリー!$N$2)))),"")</f>
        <v/>
      </c>
      <c r="C445" s="518"/>
      <c r="D445" s="518"/>
      <c r="E445" s="518"/>
      <c r="F445" s="517"/>
      <c r="G445" s="517"/>
      <c r="H445" s="517"/>
      <c r="I445" s="519" t="str">
        <f>IFERROR(IF(ベッド・マット!N32=0,"",ベッド・マット!E32),"")</f>
        <v/>
      </c>
      <c r="J445" s="520" t="str">
        <f>IFERROR(IF(ベッド・マット!N32=0,"",ベッド・マット!N32),"")</f>
        <v/>
      </c>
      <c r="K445" s="517"/>
      <c r="L445" s="517"/>
      <c r="M445" s="517"/>
      <c r="N445" s="517"/>
      <c r="O445" s="517"/>
      <c r="P445" s="517"/>
      <c r="Q445" s="517"/>
      <c r="R445" s="517"/>
      <c r="S445" s="465">
        <f t="shared" si="4"/>
        <v>444</v>
      </c>
      <c r="T445" s="514"/>
      <c r="U445" s="514"/>
      <c r="V445" s="514"/>
      <c r="W445" s="514"/>
      <c r="X445" s="514"/>
      <c r="Y445" s="514"/>
      <c r="Z445" s="514"/>
      <c r="AA445" s="466" t="e">
        <f t="shared" si="5"/>
        <v>#VALUE!</v>
      </c>
      <c r="AB445" s="514"/>
      <c r="AC445" s="514"/>
      <c r="AD445" s="514"/>
      <c r="AE445" s="514"/>
      <c r="AF445" s="514"/>
      <c r="AG445" s="514"/>
    </row>
    <row r="446" spans="1:33" ht="15.75" customHeight="1">
      <c r="A446" s="466" t="str">
        <f t="shared" si="3"/>
        <v/>
      </c>
      <c r="B446" s="468" t="str">
        <f>IFERROR(IF(J446="","",_xludf.CONCAT($Y$2,_xludf.CONCAT(IF(LEN(ドッグキャリー!$K$2)=1,0,""),ドッグキャリー!$K$2,_xludf.CONCAT(IF(LEN(ドッグキャリー!$N$2)=1,0,""),ドッグキャリー!$N$2)))),"")</f>
        <v/>
      </c>
      <c r="C446" s="518"/>
      <c r="D446" s="518"/>
      <c r="E446" s="518"/>
      <c r="F446" s="517"/>
      <c r="G446" s="517"/>
      <c r="H446" s="517"/>
      <c r="I446" s="519" t="str">
        <f>IFERROR(IF(ベッド・マット!N33=0,"",ベッド・マット!E33),"")</f>
        <v/>
      </c>
      <c r="J446" s="520" t="str">
        <f>IFERROR(IF(ベッド・マット!N33=0,"",ベッド・マット!N33),"")</f>
        <v/>
      </c>
      <c r="K446" s="517"/>
      <c r="L446" s="517"/>
      <c r="M446" s="517"/>
      <c r="N446" s="517"/>
      <c r="O446" s="517"/>
      <c r="P446" s="517"/>
      <c r="Q446" s="517"/>
      <c r="R446" s="517"/>
      <c r="S446" s="465">
        <f t="shared" si="4"/>
        <v>445</v>
      </c>
      <c r="T446" s="514"/>
      <c r="U446" s="514"/>
      <c r="V446" s="514"/>
      <c r="W446" s="514"/>
      <c r="X446" s="514"/>
      <c r="Y446" s="514"/>
      <c r="Z446" s="514"/>
      <c r="AA446" s="466" t="e">
        <f t="shared" si="5"/>
        <v>#VALUE!</v>
      </c>
      <c r="AB446" s="514"/>
      <c r="AC446" s="514"/>
      <c r="AD446" s="514"/>
      <c r="AE446" s="514"/>
      <c r="AF446" s="514"/>
      <c r="AG446" s="514"/>
    </row>
    <row r="447" spans="1:33" ht="15.75" customHeight="1">
      <c r="A447" s="466" t="str">
        <f t="shared" si="3"/>
        <v/>
      </c>
      <c r="B447" s="468" t="str">
        <f>IFERROR(IF(J447="","",_xludf.CONCAT($Y$2,_xludf.CONCAT(IF(LEN(ドッグキャリー!$K$2)=1,0,""),ドッグキャリー!$K$2,_xludf.CONCAT(IF(LEN(ドッグキャリー!$N$2)=1,0,""),ドッグキャリー!$N$2)))),"")</f>
        <v/>
      </c>
      <c r="C447" s="518"/>
      <c r="D447" s="518"/>
      <c r="E447" s="518"/>
      <c r="F447" s="517"/>
      <c r="G447" s="517"/>
      <c r="H447" s="517"/>
      <c r="I447" s="519" t="str">
        <f>IFERROR(IF(ベッド・マット!N34=0,"",ベッド・マット!E34),"")</f>
        <v/>
      </c>
      <c r="J447" s="520" t="str">
        <f>IFERROR(IF(ベッド・マット!N34=0,"",ベッド・マット!N34),"")</f>
        <v/>
      </c>
      <c r="K447" s="517"/>
      <c r="L447" s="517"/>
      <c r="M447" s="517"/>
      <c r="N447" s="517"/>
      <c r="O447" s="517"/>
      <c r="P447" s="517"/>
      <c r="Q447" s="517"/>
      <c r="R447" s="517"/>
      <c r="S447" s="465">
        <f t="shared" si="4"/>
        <v>446</v>
      </c>
      <c r="T447" s="514"/>
      <c r="U447" s="514"/>
      <c r="V447" s="514"/>
      <c r="W447" s="514"/>
      <c r="X447" s="514"/>
      <c r="Y447" s="514"/>
      <c r="Z447" s="514"/>
      <c r="AA447" s="466" t="e">
        <f t="shared" si="5"/>
        <v>#VALUE!</v>
      </c>
      <c r="AB447" s="514"/>
      <c r="AC447" s="514"/>
      <c r="AD447" s="514"/>
      <c r="AE447" s="514"/>
      <c r="AF447" s="514"/>
      <c r="AG447" s="514"/>
    </row>
    <row r="448" spans="1:33" ht="15.75" customHeight="1">
      <c r="A448" s="466" t="str">
        <f t="shared" si="3"/>
        <v/>
      </c>
      <c r="B448" s="468" t="str">
        <f>IFERROR(IF(J448="","",_xludf.CONCAT($Y$2,_xludf.CONCAT(IF(LEN(ドッグキャリー!$K$2)=1,0,""),ドッグキャリー!$K$2,_xludf.CONCAT(IF(LEN(ドッグキャリー!$N$2)=1,0,""),ドッグキャリー!$N$2)))),"")</f>
        <v/>
      </c>
      <c r="C448" s="518"/>
      <c r="D448" s="518"/>
      <c r="E448" s="518"/>
      <c r="F448" s="517"/>
      <c r="G448" s="517"/>
      <c r="H448" s="517"/>
      <c r="I448" s="519"/>
      <c r="J448" s="520"/>
      <c r="K448" s="517"/>
      <c r="L448" s="517"/>
      <c r="M448" s="517"/>
      <c r="N448" s="517"/>
      <c r="O448" s="517"/>
      <c r="P448" s="517"/>
      <c r="Q448" s="517"/>
      <c r="R448" s="517"/>
      <c r="S448" s="465">
        <f t="shared" si="4"/>
        <v>447</v>
      </c>
      <c r="T448" s="514"/>
      <c r="U448" s="514"/>
      <c r="V448" s="514"/>
      <c r="W448" s="514"/>
      <c r="X448" s="514"/>
      <c r="Y448" s="514"/>
      <c r="Z448" s="514"/>
      <c r="AA448" s="466" t="e">
        <f t="shared" si="5"/>
        <v>#VALUE!</v>
      </c>
      <c r="AB448" s="514"/>
      <c r="AC448" s="514"/>
      <c r="AD448" s="514"/>
      <c r="AE448" s="514"/>
      <c r="AF448" s="514"/>
      <c r="AG448" s="514"/>
    </row>
    <row r="449" spans="1:33" ht="15.75" customHeight="1">
      <c r="A449" s="466" t="str">
        <f t="shared" si="3"/>
        <v/>
      </c>
      <c r="B449" s="468" t="str">
        <f>IFERROR(IF(J449="","",_xludf.CONCAT($Y$2,_xludf.CONCAT(IF(LEN(ドッグキャリー!$K$2)=1,0,""),ドッグキャリー!$K$2,_xludf.CONCAT(IF(LEN(ドッグキャリー!$N$2)=1,0,""),ドッグキャリー!$N$2)))),"")</f>
        <v/>
      </c>
      <c r="C449" s="518"/>
      <c r="D449" s="518"/>
      <c r="E449" s="518"/>
      <c r="F449" s="517"/>
      <c r="G449" s="517"/>
      <c r="H449" s="517"/>
      <c r="I449" s="519"/>
      <c r="J449" s="520"/>
      <c r="K449" s="517"/>
      <c r="L449" s="517"/>
      <c r="M449" s="517"/>
      <c r="N449" s="517"/>
      <c r="O449" s="517"/>
      <c r="P449" s="517"/>
      <c r="Q449" s="517"/>
      <c r="R449" s="517"/>
      <c r="S449" s="465">
        <f t="shared" si="4"/>
        <v>448</v>
      </c>
      <c r="T449" s="514"/>
      <c r="U449" s="514"/>
      <c r="V449" s="514"/>
      <c r="W449" s="514"/>
      <c r="X449" s="514"/>
      <c r="Y449" s="514"/>
      <c r="Z449" s="514"/>
      <c r="AA449" s="466">
        <f t="shared" si="5"/>
        <v>1</v>
      </c>
      <c r="AB449" s="514"/>
      <c r="AC449" s="514"/>
      <c r="AD449" s="514"/>
      <c r="AE449" s="514"/>
      <c r="AF449" s="514"/>
      <c r="AG449" s="514"/>
    </row>
    <row r="450" spans="1:33" ht="15.75" customHeight="1">
      <c r="A450" s="466" t="str">
        <f t="shared" si="3"/>
        <v/>
      </c>
      <c r="B450" s="468" t="str">
        <f>IFERROR(IF(J450="","",_xludf.CONCAT($Y$2,_xludf.CONCAT(IF(LEN(ドッグキャリー!$K$2)=1,0,""),ドッグキャリー!$K$2,_xludf.CONCAT(IF(LEN(ドッグキャリー!$N$2)=1,0,""),ドッグキャリー!$N$2)))),"")</f>
        <v/>
      </c>
      <c r="C450" s="518"/>
      <c r="D450" s="518"/>
      <c r="E450" s="518"/>
      <c r="F450" s="517"/>
      <c r="G450" s="517"/>
      <c r="H450" s="517"/>
      <c r="I450" s="519"/>
      <c r="J450" s="520"/>
      <c r="K450" s="517"/>
      <c r="L450" s="517"/>
      <c r="M450" s="517"/>
      <c r="N450" s="517"/>
      <c r="O450" s="517"/>
      <c r="P450" s="517"/>
      <c r="Q450" s="517"/>
      <c r="R450" s="517"/>
      <c r="S450" s="465">
        <f t="shared" si="4"/>
        <v>449</v>
      </c>
      <c r="T450" s="514"/>
      <c r="U450" s="514"/>
      <c r="V450" s="514"/>
      <c r="W450" s="514"/>
      <c r="X450" s="514"/>
      <c r="Y450" s="514"/>
      <c r="Z450" s="514"/>
      <c r="AA450" s="466">
        <f t="shared" si="5"/>
        <v>1</v>
      </c>
      <c r="AB450" s="514"/>
      <c r="AC450" s="514"/>
      <c r="AD450" s="514"/>
      <c r="AE450" s="514"/>
      <c r="AF450" s="514"/>
      <c r="AG450" s="514"/>
    </row>
    <row r="451" spans="1:33" ht="15.75" customHeight="1">
      <c r="A451" s="466" t="str">
        <f t="shared" si="3"/>
        <v/>
      </c>
      <c r="B451" s="468" t="str">
        <f>IFERROR(IF(J451="","",_xludf.CONCAT($Y$2,_xludf.CONCAT(IF(LEN(ドッグキャリー!$K$2)=1,0,""),ドッグキャリー!$K$2,_xludf.CONCAT(IF(LEN(ドッグキャリー!$N$2)=1,0,""),ドッグキャリー!$N$2)))),"")</f>
        <v/>
      </c>
      <c r="C451" s="518"/>
      <c r="D451" s="518"/>
      <c r="E451" s="518"/>
      <c r="F451" s="517"/>
      <c r="G451" s="517"/>
      <c r="H451" s="517"/>
      <c r="I451" s="519"/>
      <c r="J451" s="520"/>
      <c r="K451" s="517"/>
      <c r="L451" s="517"/>
      <c r="M451" s="517"/>
      <c r="N451" s="517"/>
      <c r="O451" s="517"/>
      <c r="P451" s="517"/>
      <c r="Q451" s="517"/>
      <c r="R451" s="517"/>
      <c r="S451" s="465">
        <f t="shared" si="4"/>
        <v>450</v>
      </c>
      <c r="T451" s="514"/>
      <c r="U451" s="514"/>
      <c r="V451" s="514"/>
      <c r="W451" s="514"/>
      <c r="X451" s="514"/>
      <c r="Y451" s="514"/>
      <c r="Z451" s="514"/>
      <c r="AA451" s="466">
        <f t="shared" si="5"/>
        <v>1</v>
      </c>
      <c r="AB451" s="514"/>
      <c r="AC451" s="514"/>
      <c r="AD451" s="514"/>
      <c r="AE451" s="514"/>
      <c r="AF451" s="514"/>
      <c r="AG451" s="514"/>
    </row>
    <row r="452" spans="1:33" ht="15.75" customHeight="1">
      <c r="A452" s="466" t="str">
        <f t="shared" si="3"/>
        <v/>
      </c>
      <c r="B452" s="468" t="str">
        <f>IFERROR(IF(J452="","",_xludf.CONCAT($Y$2,_xludf.CONCAT(IF(LEN(ドッグキャリー!$K$2)=1,0,""),ドッグキャリー!$K$2,_xludf.CONCAT(IF(LEN(ドッグキャリー!$N$2)=1,0,""),ドッグキャリー!$N$2)))),"")</f>
        <v/>
      </c>
      <c r="C452" s="518"/>
      <c r="D452" s="518"/>
      <c r="E452" s="518"/>
      <c r="F452" s="517"/>
      <c r="G452" s="517"/>
      <c r="H452" s="517"/>
      <c r="I452" s="519" t="str">
        <f>IFERROR(IF(ベッド・マット!#REF!=0,"",ベッド・マット!#REF!),"")</f>
        <v/>
      </c>
      <c r="J452" s="520" t="str">
        <f>IFERROR(IF(ベッド・マット!#REF!=0,"",ベッド・マット!#REF!),"")</f>
        <v/>
      </c>
      <c r="K452" s="517"/>
      <c r="L452" s="517"/>
      <c r="M452" s="517"/>
      <c r="N452" s="517"/>
      <c r="O452" s="517"/>
      <c r="P452" s="517"/>
      <c r="Q452" s="517"/>
      <c r="R452" s="517"/>
      <c r="S452" s="465">
        <f t="shared" si="4"/>
        <v>451</v>
      </c>
      <c r="T452" s="514"/>
      <c r="U452" s="514"/>
      <c r="V452" s="514"/>
      <c r="W452" s="514"/>
      <c r="X452" s="514"/>
      <c r="Y452" s="514"/>
      <c r="Z452" s="514"/>
      <c r="AA452" s="466" t="e">
        <f t="shared" si="5"/>
        <v>#VALUE!</v>
      </c>
      <c r="AB452" s="514"/>
      <c r="AC452" s="514"/>
      <c r="AD452" s="514"/>
      <c r="AE452" s="514"/>
      <c r="AF452" s="514"/>
      <c r="AG452" s="514"/>
    </row>
    <row r="453" spans="1:33" ht="15.75" customHeight="1">
      <c r="A453" s="466" t="str">
        <f t="shared" si="3"/>
        <v/>
      </c>
      <c r="B453" s="468" t="str">
        <f>IFERROR(IF(J453="","",_xludf.CONCAT($Y$2,_xludf.CONCAT(IF(LEN(ドッグキャリー!$K$2)=1,0,""),ドッグキャリー!$K$2,_xludf.CONCAT(IF(LEN(ドッグキャリー!$N$2)=1,0,""),ドッグキャリー!$N$2)))),"")</f>
        <v/>
      </c>
      <c r="C453" s="518"/>
      <c r="D453" s="518"/>
      <c r="E453" s="518"/>
      <c r="F453" s="517"/>
      <c r="G453" s="517"/>
      <c r="H453" s="517"/>
      <c r="I453" s="519" t="str">
        <f>IFERROR(IF(ベッド・マット!#REF!=0,"",ベッド・マット!#REF!),"")</f>
        <v/>
      </c>
      <c r="J453" s="520" t="str">
        <f>IFERROR(IF(ベッド・マット!#REF!=0,"",ベッド・マット!#REF!),"")</f>
        <v/>
      </c>
      <c r="K453" s="517"/>
      <c r="L453" s="517"/>
      <c r="M453" s="517"/>
      <c r="N453" s="517"/>
      <c r="O453" s="517"/>
      <c r="P453" s="517"/>
      <c r="Q453" s="517"/>
      <c r="R453" s="517"/>
      <c r="S453" s="465">
        <f t="shared" si="4"/>
        <v>452</v>
      </c>
      <c r="T453" s="514"/>
      <c r="U453" s="514"/>
      <c r="V453" s="514"/>
      <c r="W453" s="514"/>
      <c r="X453" s="514"/>
      <c r="Y453" s="514"/>
      <c r="Z453" s="514"/>
      <c r="AA453" s="466" t="e">
        <f t="shared" si="5"/>
        <v>#VALUE!</v>
      </c>
      <c r="AB453" s="514"/>
      <c r="AC453" s="514"/>
      <c r="AD453" s="514"/>
      <c r="AE453" s="514"/>
      <c r="AF453" s="514"/>
      <c r="AG453" s="514"/>
    </row>
    <row r="454" spans="1:33" ht="15.75" customHeight="1">
      <c r="A454" s="466" t="str">
        <f t="shared" si="3"/>
        <v/>
      </c>
      <c r="B454" s="468" t="str">
        <f>IFERROR(IF(J454="","",_xludf.CONCAT($Y$2,_xludf.CONCAT(IF(LEN(ドッグキャリー!$K$2)=1,0,""),ドッグキャリー!$K$2,_xludf.CONCAT(IF(LEN(ドッグキャリー!$N$2)=1,0,""),ドッグキャリー!$N$2)))),"")</f>
        <v/>
      </c>
      <c r="C454" s="518"/>
      <c r="D454" s="518"/>
      <c r="E454" s="518"/>
      <c r="F454" s="517"/>
      <c r="G454" s="517"/>
      <c r="H454" s="517"/>
      <c r="I454" s="519" t="str">
        <f>IFERROR(IF(ベッド・マット!#REF!=0,"",ベッド・マット!#REF!),"")</f>
        <v/>
      </c>
      <c r="J454" s="520" t="str">
        <f>IFERROR(IF(ベッド・マット!#REF!=0,"",ベッド・マット!#REF!),"")</f>
        <v/>
      </c>
      <c r="K454" s="517"/>
      <c r="L454" s="517"/>
      <c r="M454" s="517"/>
      <c r="N454" s="517"/>
      <c r="O454" s="517"/>
      <c r="P454" s="517"/>
      <c r="Q454" s="517"/>
      <c r="R454" s="517"/>
      <c r="S454" s="465">
        <f t="shared" si="4"/>
        <v>453</v>
      </c>
      <c r="T454" s="514"/>
      <c r="U454" s="514"/>
      <c r="V454" s="514"/>
      <c r="W454" s="514"/>
      <c r="X454" s="514"/>
      <c r="Y454" s="514"/>
      <c r="Z454" s="514"/>
      <c r="AA454" s="466" t="e">
        <f t="shared" si="5"/>
        <v>#VALUE!</v>
      </c>
      <c r="AB454" s="514"/>
      <c r="AC454" s="514"/>
      <c r="AD454" s="514"/>
      <c r="AE454" s="514"/>
      <c r="AF454" s="514"/>
      <c r="AG454" s="514"/>
    </row>
    <row r="455" spans="1:33" ht="15.75" customHeight="1">
      <c r="A455" s="466" t="str">
        <f t="shared" si="3"/>
        <v/>
      </c>
      <c r="B455" s="468" t="str">
        <f>IFERROR(IF(J455="","",_xludf.CONCAT($Y$2,_xludf.CONCAT(IF(LEN(ドッグキャリー!$K$2)=1,0,""),ドッグキャリー!$K$2,_xludf.CONCAT(IF(LEN(ドッグキャリー!$N$2)=1,0,""),ドッグキャリー!$N$2)))),"")</f>
        <v/>
      </c>
      <c r="C455" s="518"/>
      <c r="D455" s="518"/>
      <c r="E455" s="518"/>
      <c r="F455" s="517"/>
      <c r="G455" s="517"/>
      <c r="H455" s="517"/>
      <c r="I455" s="519"/>
      <c r="J455" s="520"/>
      <c r="K455" s="517"/>
      <c r="L455" s="517"/>
      <c r="M455" s="517"/>
      <c r="N455" s="517"/>
      <c r="O455" s="517"/>
      <c r="P455" s="517"/>
      <c r="Q455" s="517"/>
      <c r="R455" s="517"/>
      <c r="S455" s="465">
        <f t="shared" si="4"/>
        <v>454</v>
      </c>
      <c r="T455" s="514"/>
      <c r="U455" s="514"/>
      <c r="V455" s="514"/>
      <c r="W455" s="514"/>
      <c r="X455" s="514"/>
      <c r="Y455" s="514"/>
      <c r="Z455" s="514"/>
      <c r="AA455" s="466" t="e">
        <f t="shared" si="5"/>
        <v>#VALUE!</v>
      </c>
      <c r="AB455" s="514"/>
      <c r="AC455" s="514"/>
      <c r="AD455" s="514"/>
      <c r="AE455" s="514"/>
      <c r="AF455" s="514"/>
      <c r="AG455" s="514"/>
    </row>
    <row r="456" spans="1:33" ht="15.75" customHeight="1">
      <c r="A456" s="466" t="str">
        <f t="shared" si="3"/>
        <v/>
      </c>
      <c r="B456" s="468" t="str">
        <f>IFERROR(IF(J456="","",_xludf.CONCAT($Y$2,_xludf.CONCAT(IF(LEN(ドッグキャリー!$K$2)=1,0,""),ドッグキャリー!$K$2,_xludf.CONCAT(IF(LEN(ドッグキャリー!$N$2)=1,0,""),ドッグキャリー!$N$2)))),"")</f>
        <v/>
      </c>
      <c r="C456" s="518"/>
      <c r="D456" s="518"/>
      <c r="E456" s="518"/>
      <c r="F456" s="517"/>
      <c r="G456" s="517"/>
      <c r="H456" s="517"/>
      <c r="I456" s="516"/>
      <c r="J456" s="514"/>
      <c r="K456" s="517"/>
      <c r="L456" s="517"/>
      <c r="M456" s="517"/>
      <c r="N456" s="517"/>
      <c r="O456" s="517"/>
      <c r="P456" s="517"/>
      <c r="Q456" s="517"/>
      <c r="R456" s="517"/>
      <c r="S456" s="465">
        <f t="shared" si="4"/>
        <v>455</v>
      </c>
      <c r="T456" s="514"/>
      <c r="U456" s="514"/>
      <c r="V456" s="514"/>
      <c r="W456" s="514"/>
      <c r="X456" s="514"/>
      <c r="Y456" s="514"/>
      <c r="Z456" s="514"/>
      <c r="AA456" s="466">
        <f t="shared" si="5"/>
        <v>1</v>
      </c>
      <c r="AB456" s="514"/>
      <c r="AC456" s="514"/>
      <c r="AD456" s="514"/>
      <c r="AE456" s="514"/>
      <c r="AF456" s="514"/>
      <c r="AG456" s="514"/>
    </row>
    <row r="457" spans="1:33" ht="15.75" customHeight="1">
      <c r="A457" s="466" t="str">
        <f t="shared" si="3"/>
        <v/>
      </c>
      <c r="B457" s="468" t="str">
        <f>IFERROR(IF(J457="","",_xludf.CONCAT($Y$2,_xludf.CONCAT(IF(LEN(ドッグキャリー!$K$2)=1,0,""),ドッグキャリー!$K$2,_xludf.CONCAT(IF(LEN(ドッグキャリー!$N$2)=1,0,""),ドッグキャリー!$N$2)))),"")</f>
        <v/>
      </c>
      <c r="C457" s="518"/>
      <c r="D457" s="518"/>
      <c r="E457" s="518"/>
      <c r="F457" s="517"/>
      <c r="G457" s="517"/>
      <c r="H457" s="517"/>
      <c r="I457" s="521" t="str">
        <f>IFERROR(IF(ウエア!N7=0,"",ウエア!E7),"")</f>
        <v/>
      </c>
      <c r="J457" s="517" t="str">
        <f>IFERROR(IF(ウエア!N7=0,"",ウエア!N7),"")</f>
        <v/>
      </c>
      <c r="K457" s="517"/>
      <c r="L457" s="517"/>
      <c r="M457" s="517"/>
      <c r="N457" s="517"/>
      <c r="O457" s="517"/>
      <c r="P457" s="517"/>
      <c r="Q457" s="517"/>
      <c r="R457" s="517"/>
      <c r="S457" s="465">
        <f t="shared" si="4"/>
        <v>456</v>
      </c>
      <c r="T457" s="514"/>
      <c r="U457" s="514">
        <f>SUM(J457:J766)</f>
        <v>0</v>
      </c>
      <c r="V457" s="514"/>
      <c r="W457" s="514"/>
      <c r="X457" s="514"/>
      <c r="Y457" s="514"/>
      <c r="Z457" s="514"/>
      <c r="AA457" s="466" t="e">
        <f t="shared" si="5"/>
        <v>#VALUE!</v>
      </c>
      <c r="AB457" s="514"/>
      <c r="AC457" s="514"/>
      <c r="AD457" s="514"/>
      <c r="AE457" s="514"/>
      <c r="AF457" s="514"/>
      <c r="AG457" s="514"/>
    </row>
    <row r="458" spans="1:33" ht="15.75" customHeight="1">
      <c r="A458" s="466" t="str">
        <f t="shared" si="3"/>
        <v/>
      </c>
      <c r="B458" s="468" t="str">
        <f>IFERROR(IF(J458="","",_xludf.CONCAT($Y$2,_xludf.CONCAT(IF(LEN(ドッグキャリー!$K$2)=1,0,""),ドッグキャリー!$K$2,_xludf.CONCAT(IF(LEN(ドッグキャリー!$N$2)=1,0,""),ドッグキャリー!$N$2)))),"")</f>
        <v/>
      </c>
      <c r="C458" s="518"/>
      <c r="D458" s="518"/>
      <c r="E458" s="518"/>
      <c r="F458" s="517"/>
      <c r="G458" s="517"/>
      <c r="H458" s="517"/>
      <c r="I458" s="521" t="str">
        <f>IFERROR(IF(ウエア!N8=0,"",ウエア!E8),"")</f>
        <v/>
      </c>
      <c r="J458" s="517" t="str">
        <f>IFERROR(IF(ウエア!N8=0,"",ウエア!N8),"")</f>
        <v/>
      </c>
      <c r="K458" s="517"/>
      <c r="L458" s="517"/>
      <c r="M458" s="517"/>
      <c r="N458" s="517"/>
      <c r="O458" s="517"/>
      <c r="P458" s="517"/>
      <c r="Q458" s="517"/>
      <c r="R458" s="517"/>
      <c r="S458" s="465">
        <f t="shared" si="4"/>
        <v>457</v>
      </c>
      <c r="T458" s="514"/>
      <c r="U458" s="514"/>
      <c r="V458" s="514"/>
      <c r="W458" s="514"/>
      <c r="X458" s="514"/>
      <c r="Y458" s="514"/>
      <c r="Z458" s="514"/>
      <c r="AA458" s="466" t="e">
        <f t="shared" si="5"/>
        <v>#VALUE!</v>
      </c>
      <c r="AB458" s="514"/>
      <c r="AC458" s="514"/>
      <c r="AD458" s="514"/>
      <c r="AE458" s="514"/>
      <c r="AF458" s="514"/>
      <c r="AG458" s="514"/>
    </row>
    <row r="459" spans="1:33" ht="15.75" customHeight="1">
      <c r="A459" s="466" t="str">
        <f t="shared" si="3"/>
        <v/>
      </c>
      <c r="B459" s="468" t="str">
        <f>IFERROR(IF(J459="","",_xludf.CONCAT($Y$2,_xludf.CONCAT(IF(LEN(ドッグキャリー!$K$2)=1,0,""),ドッグキャリー!$K$2,_xludf.CONCAT(IF(LEN(ドッグキャリー!$N$2)=1,0,""),ドッグキャリー!$N$2)))),"")</f>
        <v/>
      </c>
      <c r="C459" s="518"/>
      <c r="D459" s="518"/>
      <c r="E459" s="518"/>
      <c r="F459" s="517"/>
      <c r="G459" s="517"/>
      <c r="H459" s="517"/>
      <c r="I459" s="521" t="str">
        <f>IFERROR(IF(ウエア!N9=0,"",ウエア!E9),"")</f>
        <v/>
      </c>
      <c r="J459" s="517" t="str">
        <f>IFERROR(IF(ウエア!N9=0,"",ウエア!N9),"")</f>
        <v/>
      </c>
      <c r="K459" s="517"/>
      <c r="L459" s="517"/>
      <c r="M459" s="517"/>
      <c r="N459" s="517"/>
      <c r="O459" s="517"/>
      <c r="P459" s="517"/>
      <c r="Q459" s="517"/>
      <c r="R459" s="517"/>
      <c r="S459" s="465">
        <f t="shared" si="4"/>
        <v>458</v>
      </c>
      <c r="T459" s="514"/>
      <c r="U459" s="514"/>
      <c r="V459" s="514"/>
      <c r="W459" s="514"/>
      <c r="X459" s="514"/>
      <c r="Y459" s="514"/>
      <c r="Z459" s="514"/>
      <c r="AA459" s="466" t="e">
        <f t="shared" si="5"/>
        <v>#VALUE!</v>
      </c>
      <c r="AB459" s="514"/>
      <c r="AC459" s="514"/>
      <c r="AD459" s="514"/>
      <c r="AE459" s="514"/>
      <c r="AF459" s="514"/>
      <c r="AG459" s="514"/>
    </row>
    <row r="460" spans="1:33" ht="15.75" customHeight="1">
      <c r="A460" s="466" t="str">
        <f t="shared" si="3"/>
        <v/>
      </c>
      <c r="B460" s="468" t="str">
        <f>IFERROR(IF(J460="","",_xludf.CONCAT($Y$2,_xludf.CONCAT(IF(LEN(ドッグキャリー!$K$2)=1,0,""),ドッグキャリー!$K$2,_xludf.CONCAT(IF(LEN(ドッグキャリー!$N$2)=1,0,""),ドッグキャリー!$N$2)))),"")</f>
        <v/>
      </c>
      <c r="C460" s="518"/>
      <c r="D460" s="518"/>
      <c r="E460" s="518"/>
      <c r="F460" s="517"/>
      <c r="G460" s="517"/>
      <c r="H460" s="517"/>
      <c r="I460" s="521" t="str">
        <f>IFERROR(IF(ウエア!N10=0,"",ウエア!E10),"")</f>
        <v/>
      </c>
      <c r="J460" s="517" t="str">
        <f>IFERROR(IF(ウエア!N10=0,"",ウエア!N10),"")</f>
        <v/>
      </c>
      <c r="K460" s="517"/>
      <c r="L460" s="517"/>
      <c r="M460" s="517"/>
      <c r="N460" s="517"/>
      <c r="O460" s="517"/>
      <c r="P460" s="517"/>
      <c r="Q460" s="517"/>
      <c r="R460" s="517"/>
      <c r="S460" s="465">
        <f t="shared" si="4"/>
        <v>459</v>
      </c>
      <c r="T460" s="514"/>
      <c r="U460" s="514"/>
      <c r="V460" s="514"/>
      <c r="W460" s="514"/>
      <c r="X460" s="514"/>
      <c r="Y460" s="514"/>
      <c r="Z460" s="514"/>
      <c r="AA460" s="466" t="e">
        <f t="shared" si="5"/>
        <v>#VALUE!</v>
      </c>
      <c r="AB460" s="514"/>
      <c r="AC460" s="514"/>
      <c r="AD460" s="514"/>
      <c r="AE460" s="514"/>
      <c r="AF460" s="514"/>
      <c r="AG460" s="514"/>
    </row>
    <row r="461" spans="1:33" ht="15.75" customHeight="1">
      <c r="A461" s="466" t="str">
        <f t="shared" si="3"/>
        <v/>
      </c>
      <c r="B461" s="468" t="str">
        <f>IFERROR(IF(J461="","",_xludf.CONCAT($Y$2,_xludf.CONCAT(IF(LEN(ドッグキャリー!$K$2)=1,0,""),ドッグキャリー!$K$2,_xludf.CONCAT(IF(LEN(ドッグキャリー!$N$2)=1,0,""),ドッグキャリー!$N$2)))),"")</f>
        <v/>
      </c>
      <c r="C461" s="518"/>
      <c r="D461" s="518"/>
      <c r="E461" s="518"/>
      <c r="F461" s="517"/>
      <c r="G461" s="517"/>
      <c r="H461" s="517"/>
      <c r="I461" s="521" t="str">
        <f>IFERROR(IF(ウエア!N11=0,"",ウエア!E11),"")</f>
        <v/>
      </c>
      <c r="J461" s="517" t="str">
        <f>IFERROR(IF(ウエア!N11=0,"",ウエア!N11),"")</f>
        <v/>
      </c>
      <c r="K461" s="517"/>
      <c r="L461" s="517"/>
      <c r="M461" s="517"/>
      <c r="N461" s="517"/>
      <c r="O461" s="517"/>
      <c r="P461" s="517"/>
      <c r="Q461" s="517"/>
      <c r="R461" s="517"/>
      <c r="S461" s="465">
        <f t="shared" si="4"/>
        <v>460</v>
      </c>
      <c r="T461" s="514"/>
      <c r="U461" s="514"/>
      <c r="V461" s="514"/>
      <c r="W461" s="514"/>
      <c r="X461" s="514"/>
      <c r="Y461" s="514"/>
      <c r="Z461" s="514"/>
      <c r="AA461" s="466" t="e">
        <f t="shared" si="5"/>
        <v>#VALUE!</v>
      </c>
      <c r="AB461" s="514"/>
      <c r="AC461" s="514"/>
      <c r="AD461" s="514"/>
      <c r="AE461" s="514"/>
      <c r="AF461" s="514"/>
      <c r="AG461" s="514"/>
    </row>
    <row r="462" spans="1:33" ht="15.75" customHeight="1">
      <c r="A462" s="466" t="str">
        <f t="shared" si="3"/>
        <v/>
      </c>
      <c r="B462" s="468" t="str">
        <f>IFERROR(IF(J462="","",_xludf.CONCAT($Y$2,_xludf.CONCAT(IF(LEN(ドッグキャリー!$K$2)=1,0,""),ドッグキャリー!$K$2,_xludf.CONCAT(IF(LEN(ドッグキャリー!$N$2)=1,0,""),ドッグキャリー!$N$2)))),"")</f>
        <v/>
      </c>
      <c r="C462" s="518"/>
      <c r="D462" s="518"/>
      <c r="E462" s="518"/>
      <c r="F462" s="517"/>
      <c r="G462" s="517"/>
      <c r="H462" s="517"/>
      <c r="I462" s="521" t="str">
        <f>IFERROR(IF(ウエア!N12=0,"",ウエア!E12),"")</f>
        <v/>
      </c>
      <c r="J462" s="517" t="str">
        <f>IFERROR(IF(ウエア!N12=0,"",ウエア!N12),"")</f>
        <v/>
      </c>
      <c r="K462" s="517"/>
      <c r="L462" s="517"/>
      <c r="M462" s="517"/>
      <c r="N462" s="517"/>
      <c r="O462" s="517"/>
      <c r="P462" s="517"/>
      <c r="Q462" s="517"/>
      <c r="R462" s="517"/>
      <c r="S462" s="465">
        <f t="shared" si="4"/>
        <v>461</v>
      </c>
      <c r="T462" s="514"/>
      <c r="U462" s="514"/>
      <c r="V462" s="514"/>
      <c r="W462" s="514"/>
      <c r="X462" s="514"/>
      <c r="Y462" s="514"/>
      <c r="Z462" s="514"/>
      <c r="AA462" s="466" t="e">
        <f t="shared" si="5"/>
        <v>#VALUE!</v>
      </c>
      <c r="AB462" s="514"/>
      <c r="AC462" s="514"/>
      <c r="AD462" s="514"/>
      <c r="AE462" s="514"/>
      <c r="AF462" s="514"/>
      <c r="AG462" s="514"/>
    </row>
    <row r="463" spans="1:33" ht="15.75" customHeight="1">
      <c r="A463" s="466" t="str">
        <f t="shared" si="3"/>
        <v/>
      </c>
      <c r="B463" s="468" t="str">
        <f>IFERROR(IF(J463="","",_xludf.CONCAT($Y$2,_xludf.CONCAT(IF(LEN(ドッグキャリー!$K$2)=1,0,""),ドッグキャリー!$K$2,_xludf.CONCAT(IF(LEN(ドッグキャリー!$N$2)=1,0,""),ドッグキャリー!$N$2)))),"")</f>
        <v/>
      </c>
      <c r="C463" s="518"/>
      <c r="D463" s="518"/>
      <c r="E463" s="518"/>
      <c r="F463" s="517"/>
      <c r="G463" s="517"/>
      <c r="H463" s="517"/>
      <c r="I463" s="521" t="str">
        <f>IFERROR(IF(ウエア!N13=0,"",ウエア!E13),"")</f>
        <v/>
      </c>
      <c r="J463" s="517" t="str">
        <f>IFERROR(IF(ウエア!N13=0,"",ウエア!N13),"")</f>
        <v/>
      </c>
      <c r="K463" s="517"/>
      <c r="L463" s="517"/>
      <c r="M463" s="517"/>
      <c r="N463" s="517"/>
      <c r="O463" s="517"/>
      <c r="P463" s="517"/>
      <c r="Q463" s="517"/>
      <c r="R463" s="517"/>
      <c r="S463" s="465">
        <f t="shared" si="4"/>
        <v>462</v>
      </c>
      <c r="T463" s="514"/>
      <c r="U463" s="514"/>
      <c r="V463" s="514"/>
      <c r="W463" s="514"/>
      <c r="X463" s="514"/>
      <c r="Y463" s="514"/>
      <c r="Z463" s="514"/>
      <c r="AA463" s="466" t="e">
        <f t="shared" si="5"/>
        <v>#VALUE!</v>
      </c>
      <c r="AB463" s="514"/>
      <c r="AC463" s="514"/>
      <c r="AD463" s="514"/>
      <c r="AE463" s="514"/>
      <c r="AF463" s="514"/>
      <c r="AG463" s="514"/>
    </row>
    <row r="464" spans="1:33" ht="15.75" customHeight="1">
      <c r="A464" s="466" t="str">
        <f t="shared" si="3"/>
        <v/>
      </c>
      <c r="B464" s="468" t="str">
        <f>IFERROR(IF(J464="","",_xludf.CONCAT($Y$2,_xludf.CONCAT(IF(LEN(ドッグキャリー!$K$2)=1,0,""),ドッグキャリー!$K$2,_xludf.CONCAT(IF(LEN(ドッグキャリー!$N$2)=1,0,""),ドッグキャリー!$N$2)))),"")</f>
        <v/>
      </c>
      <c r="C464" s="518"/>
      <c r="D464" s="518"/>
      <c r="E464" s="518"/>
      <c r="F464" s="517"/>
      <c r="G464" s="517"/>
      <c r="H464" s="517"/>
      <c r="I464" s="521" t="str">
        <f>IFERROR(IF(ウエア!N14=0,"",ウエア!E14),"")</f>
        <v/>
      </c>
      <c r="J464" s="517" t="str">
        <f>IFERROR(IF(ウエア!N14=0,"",ウエア!N14),"")</f>
        <v/>
      </c>
      <c r="K464" s="517"/>
      <c r="L464" s="517"/>
      <c r="M464" s="517"/>
      <c r="N464" s="517"/>
      <c r="O464" s="517"/>
      <c r="P464" s="517"/>
      <c r="Q464" s="517"/>
      <c r="R464" s="517"/>
      <c r="S464" s="465">
        <f t="shared" si="4"/>
        <v>463</v>
      </c>
      <c r="T464" s="514"/>
      <c r="U464" s="514"/>
      <c r="V464" s="514"/>
      <c r="W464" s="514"/>
      <c r="X464" s="514"/>
      <c r="Y464" s="514"/>
      <c r="Z464" s="514"/>
      <c r="AA464" s="466" t="e">
        <f t="shared" si="5"/>
        <v>#VALUE!</v>
      </c>
      <c r="AB464" s="514"/>
      <c r="AC464" s="514"/>
      <c r="AD464" s="514"/>
      <c r="AE464" s="514"/>
      <c r="AF464" s="514"/>
      <c r="AG464" s="514"/>
    </row>
    <row r="465" spans="1:33" ht="15.75" customHeight="1">
      <c r="A465" s="466" t="str">
        <f t="shared" si="3"/>
        <v/>
      </c>
      <c r="B465" s="468" t="str">
        <f>IFERROR(IF(J465="","",_xludf.CONCAT($Y$2,_xludf.CONCAT(IF(LEN(ドッグキャリー!$K$2)=1,0,""),ドッグキャリー!$K$2,_xludf.CONCAT(IF(LEN(ドッグキャリー!$N$2)=1,0,""),ドッグキャリー!$N$2)))),"")</f>
        <v/>
      </c>
      <c r="C465" s="518"/>
      <c r="D465" s="518"/>
      <c r="E465" s="518"/>
      <c r="F465" s="517"/>
      <c r="G465" s="517"/>
      <c r="H465" s="517"/>
      <c r="I465" s="521" t="str">
        <f>IFERROR(IF(ウエア!N15=0,"",ウエア!E15),"")</f>
        <v/>
      </c>
      <c r="J465" s="517" t="str">
        <f>IFERROR(IF(ウエア!N15=0,"",ウエア!N15),"")</f>
        <v/>
      </c>
      <c r="K465" s="517"/>
      <c r="L465" s="517"/>
      <c r="M465" s="517"/>
      <c r="N465" s="517"/>
      <c r="O465" s="517"/>
      <c r="P465" s="517"/>
      <c r="Q465" s="517"/>
      <c r="R465" s="517"/>
      <c r="S465" s="465">
        <f t="shared" si="4"/>
        <v>464</v>
      </c>
      <c r="T465" s="514"/>
      <c r="U465" s="514"/>
      <c r="V465" s="514"/>
      <c r="W465" s="514"/>
      <c r="X465" s="514"/>
      <c r="Y465" s="514"/>
      <c r="Z465" s="514"/>
      <c r="AA465" s="466" t="e">
        <f t="shared" si="5"/>
        <v>#VALUE!</v>
      </c>
      <c r="AB465" s="514"/>
      <c r="AC465" s="514"/>
      <c r="AD465" s="514"/>
      <c r="AE465" s="514"/>
      <c r="AF465" s="514"/>
      <c r="AG465" s="514"/>
    </row>
    <row r="466" spans="1:33" ht="15.75" customHeight="1">
      <c r="A466" s="466" t="str">
        <f t="shared" si="3"/>
        <v/>
      </c>
      <c r="B466" s="468" t="str">
        <f>IFERROR(IF(J466="","",_xludf.CONCAT($Y$2,_xludf.CONCAT(IF(LEN(ドッグキャリー!$K$2)=1,0,""),ドッグキャリー!$K$2,_xludf.CONCAT(IF(LEN(ドッグキャリー!$N$2)=1,0,""),ドッグキャリー!$N$2)))),"")</f>
        <v/>
      </c>
      <c r="C466" s="518"/>
      <c r="D466" s="518"/>
      <c r="E466" s="518"/>
      <c r="F466" s="517"/>
      <c r="G466" s="517"/>
      <c r="H466" s="517"/>
      <c r="I466" s="521" t="str">
        <f>IFERROR(IF(ウエア!N16=0,"",ウエア!E16),"")</f>
        <v/>
      </c>
      <c r="J466" s="517" t="str">
        <f>IFERROR(IF(ウエア!N16=0,"",ウエア!N16),"")</f>
        <v/>
      </c>
      <c r="K466" s="517"/>
      <c r="L466" s="517"/>
      <c r="M466" s="517"/>
      <c r="N466" s="517"/>
      <c r="O466" s="517"/>
      <c r="P466" s="517"/>
      <c r="Q466" s="517"/>
      <c r="R466" s="517"/>
      <c r="S466" s="465">
        <f t="shared" si="4"/>
        <v>465</v>
      </c>
      <c r="T466" s="514"/>
      <c r="U466" s="514"/>
      <c r="V466" s="514"/>
      <c r="W466" s="514"/>
      <c r="X466" s="514"/>
      <c r="Y466" s="514"/>
      <c r="Z466" s="514"/>
      <c r="AA466" s="466" t="e">
        <f t="shared" si="5"/>
        <v>#VALUE!</v>
      </c>
      <c r="AB466" s="514"/>
      <c r="AC466" s="514"/>
      <c r="AD466" s="514"/>
      <c r="AE466" s="514"/>
      <c r="AF466" s="514"/>
      <c r="AG466" s="514"/>
    </row>
    <row r="467" spans="1:33" ht="15.75" customHeight="1">
      <c r="A467" s="466" t="str">
        <f t="shared" si="3"/>
        <v/>
      </c>
      <c r="B467" s="468" t="str">
        <f>IFERROR(IF(J467="","",_xludf.CONCAT($Y$2,_xludf.CONCAT(IF(LEN(ドッグキャリー!$K$2)=1,0,""),ドッグキャリー!$K$2,_xludf.CONCAT(IF(LEN(ドッグキャリー!$N$2)=1,0,""),ドッグキャリー!$N$2)))),"")</f>
        <v/>
      </c>
      <c r="C467" s="518"/>
      <c r="D467" s="518"/>
      <c r="E467" s="518"/>
      <c r="F467" s="517"/>
      <c r="G467" s="517"/>
      <c r="H467" s="517"/>
      <c r="I467" s="521" t="str">
        <f>IFERROR(IF(ウエア!N17=0,"",ウエア!E17),"")</f>
        <v/>
      </c>
      <c r="J467" s="517" t="str">
        <f>IFERROR(IF(ウエア!N17=0,"",ウエア!N17),"")</f>
        <v/>
      </c>
      <c r="K467" s="517"/>
      <c r="L467" s="517"/>
      <c r="M467" s="517"/>
      <c r="N467" s="517"/>
      <c r="O467" s="517"/>
      <c r="P467" s="517"/>
      <c r="Q467" s="517"/>
      <c r="R467" s="517"/>
      <c r="S467" s="465">
        <f t="shared" si="4"/>
        <v>466</v>
      </c>
      <c r="T467" s="514"/>
      <c r="U467" s="514"/>
      <c r="V467" s="514"/>
      <c r="W467" s="514"/>
      <c r="X467" s="514"/>
      <c r="Y467" s="514"/>
      <c r="Z467" s="514"/>
      <c r="AA467" s="466" t="e">
        <f t="shared" si="5"/>
        <v>#VALUE!</v>
      </c>
      <c r="AB467" s="514"/>
      <c r="AC467" s="514"/>
      <c r="AD467" s="514"/>
      <c r="AE467" s="514"/>
      <c r="AF467" s="514"/>
      <c r="AG467" s="514"/>
    </row>
    <row r="468" spans="1:33" ht="15.75" customHeight="1">
      <c r="A468" s="466" t="str">
        <f t="shared" si="3"/>
        <v/>
      </c>
      <c r="B468" s="468" t="str">
        <f>IFERROR(IF(J468="","",_xludf.CONCAT($Y$2,_xludf.CONCAT(IF(LEN(ドッグキャリー!$K$2)=1,0,""),ドッグキャリー!$K$2,_xludf.CONCAT(IF(LEN(ドッグキャリー!$N$2)=1,0,""),ドッグキャリー!$N$2)))),"")</f>
        <v/>
      </c>
      <c r="C468" s="518"/>
      <c r="D468" s="518"/>
      <c r="E468" s="518"/>
      <c r="F468" s="517"/>
      <c r="G468" s="517"/>
      <c r="H468" s="517"/>
      <c r="I468" s="521" t="str">
        <f>IFERROR(IF(ウエア!N18=0,"",ウエア!E18),"")</f>
        <v/>
      </c>
      <c r="J468" s="517" t="str">
        <f>IFERROR(IF(ウエア!N18=0,"",ウエア!N18),"")</f>
        <v/>
      </c>
      <c r="K468" s="517"/>
      <c r="L468" s="517"/>
      <c r="M468" s="517"/>
      <c r="N468" s="517"/>
      <c r="O468" s="517"/>
      <c r="P468" s="517"/>
      <c r="Q468" s="517"/>
      <c r="R468" s="517"/>
      <c r="S468" s="465">
        <f t="shared" si="4"/>
        <v>467</v>
      </c>
      <c r="T468" s="514"/>
      <c r="U468" s="514"/>
      <c r="V468" s="514"/>
      <c r="W468" s="514"/>
      <c r="X468" s="514"/>
      <c r="Y468" s="514"/>
      <c r="Z468" s="514"/>
      <c r="AA468" s="466" t="e">
        <f t="shared" si="5"/>
        <v>#VALUE!</v>
      </c>
      <c r="AB468" s="514"/>
      <c r="AC468" s="514"/>
      <c r="AD468" s="514"/>
      <c r="AE468" s="514"/>
      <c r="AF468" s="514"/>
      <c r="AG468" s="514"/>
    </row>
    <row r="469" spans="1:33" ht="15.75" customHeight="1">
      <c r="A469" s="466" t="str">
        <f t="shared" si="3"/>
        <v/>
      </c>
      <c r="B469" s="468" t="str">
        <f>IFERROR(IF(J469="","",_xludf.CONCAT($Y$2,_xludf.CONCAT(IF(LEN(ドッグキャリー!$K$2)=1,0,""),ドッグキャリー!$K$2,_xludf.CONCAT(IF(LEN(ドッグキャリー!$N$2)=1,0,""),ドッグキャリー!$N$2)))),"")</f>
        <v/>
      </c>
      <c r="C469" s="518"/>
      <c r="D469" s="518"/>
      <c r="E469" s="518"/>
      <c r="F469" s="517"/>
      <c r="G469" s="517"/>
      <c r="H469" s="517"/>
      <c r="I469" s="521" t="str">
        <f>IFERROR(IF(ウエア!N19=0,"",ウエア!E19),"")</f>
        <v/>
      </c>
      <c r="J469" s="517" t="str">
        <f>IFERROR(IF(ウエア!N19=0,"",ウエア!N19),"")</f>
        <v/>
      </c>
      <c r="K469" s="517"/>
      <c r="L469" s="517"/>
      <c r="M469" s="517"/>
      <c r="N469" s="517"/>
      <c r="O469" s="517"/>
      <c r="P469" s="517"/>
      <c r="Q469" s="517"/>
      <c r="R469" s="517"/>
      <c r="S469" s="465">
        <f t="shared" si="4"/>
        <v>468</v>
      </c>
      <c r="T469" s="514"/>
      <c r="U469" s="514"/>
      <c r="V469" s="514"/>
      <c r="W469" s="514"/>
      <c r="X469" s="514"/>
      <c r="Y469" s="514"/>
      <c r="Z469" s="514"/>
      <c r="AA469" s="466" t="e">
        <f t="shared" si="5"/>
        <v>#VALUE!</v>
      </c>
      <c r="AB469" s="514"/>
      <c r="AC469" s="514"/>
      <c r="AD469" s="514"/>
      <c r="AE469" s="514"/>
      <c r="AF469" s="514"/>
      <c r="AG469" s="514"/>
    </row>
    <row r="470" spans="1:33" ht="15.75" customHeight="1">
      <c r="A470" s="466" t="str">
        <f t="shared" si="3"/>
        <v/>
      </c>
      <c r="B470" s="468" t="str">
        <f>IFERROR(IF(J470="","",_xludf.CONCAT($Y$2,_xludf.CONCAT(IF(LEN(ドッグキャリー!$K$2)=1,0,""),ドッグキャリー!$K$2,_xludf.CONCAT(IF(LEN(ドッグキャリー!$N$2)=1,0,""),ドッグキャリー!$N$2)))),"")</f>
        <v/>
      </c>
      <c r="C470" s="518"/>
      <c r="D470" s="518"/>
      <c r="E470" s="518"/>
      <c r="F470" s="517"/>
      <c r="G470" s="517"/>
      <c r="H470" s="517"/>
      <c r="I470" s="521" t="str">
        <f>IFERROR(IF(ウエア!N20=0,"",ウエア!E20),"")</f>
        <v/>
      </c>
      <c r="J470" s="517" t="str">
        <f>IFERROR(IF(ウエア!N20=0,"",ウエア!N20),"")</f>
        <v/>
      </c>
      <c r="K470" s="517"/>
      <c r="L470" s="517"/>
      <c r="M470" s="517"/>
      <c r="N470" s="517"/>
      <c r="O470" s="517"/>
      <c r="P470" s="517"/>
      <c r="Q470" s="517"/>
      <c r="R470" s="517"/>
      <c r="S470" s="465">
        <f t="shared" si="4"/>
        <v>469</v>
      </c>
      <c r="T470" s="514"/>
      <c r="U470" s="514"/>
      <c r="V470" s="514"/>
      <c r="W470" s="514"/>
      <c r="X470" s="514"/>
      <c r="Y470" s="514"/>
      <c r="Z470" s="514"/>
      <c r="AA470" s="466" t="e">
        <f t="shared" si="5"/>
        <v>#VALUE!</v>
      </c>
      <c r="AB470" s="514"/>
      <c r="AC470" s="514"/>
      <c r="AD470" s="514"/>
      <c r="AE470" s="514"/>
      <c r="AF470" s="514"/>
      <c r="AG470" s="514"/>
    </row>
    <row r="471" spans="1:33" ht="15.75" customHeight="1">
      <c r="A471" s="466" t="str">
        <f t="shared" si="3"/>
        <v/>
      </c>
      <c r="B471" s="468" t="str">
        <f>IFERROR(IF(J471="","",_xludf.CONCAT($Y$2,_xludf.CONCAT(IF(LEN(ドッグキャリー!$K$2)=1,0,""),ドッグキャリー!$K$2,_xludf.CONCAT(IF(LEN(ドッグキャリー!$N$2)=1,0,""),ドッグキャリー!$N$2)))),"")</f>
        <v/>
      </c>
      <c r="C471" s="518"/>
      <c r="D471" s="518"/>
      <c r="E471" s="518"/>
      <c r="F471" s="517"/>
      <c r="G471" s="517"/>
      <c r="H471" s="517"/>
      <c r="I471" s="521" t="str">
        <f>IFERROR(IF(ウエア!N21=0,"",ウエア!E21),"")</f>
        <v/>
      </c>
      <c r="J471" s="517" t="str">
        <f>IFERROR(IF(ウエア!N21=0,"",ウエア!N21),"")</f>
        <v/>
      </c>
      <c r="K471" s="517"/>
      <c r="L471" s="517"/>
      <c r="M471" s="517"/>
      <c r="N471" s="517"/>
      <c r="O471" s="517"/>
      <c r="P471" s="517"/>
      <c r="Q471" s="517"/>
      <c r="R471" s="517"/>
      <c r="S471" s="465">
        <f t="shared" si="4"/>
        <v>470</v>
      </c>
      <c r="T471" s="514"/>
      <c r="U471" s="514"/>
      <c r="V471" s="514"/>
      <c r="W471" s="514"/>
      <c r="X471" s="514"/>
      <c r="Y471" s="514"/>
      <c r="Z471" s="514"/>
      <c r="AA471" s="466" t="e">
        <f t="shared" si="5"/>
        <v>#VALUE!</v>
      </c>
      <c r="AB471" s="514"/>
      <c r="AC471" s="514"/>
      <c r="AD471" s="514"/>
      <c r="AE471" s="514"/>
      <c r="AF471" s="514"/>
      <c r="AG471" s="514"/>
    </row>
    <row r="472" spans="1:33" ht="15.75" customHeight="1">
      <c r="A472" s="466" t="str">
        <f t="shared" si="3"/>
        <v/>
      </c>
      <c r="B472" s="468" t="str">
        <f>IFERROR(IF(J472="","",_xludf.CONCAT($Y$2,_xludf.CONCAT(IF(LEN(ドッグキャリー!$K$2)=1,0,""),ドッグキャリー!$K$2,_xludf.CONCAT(IF(LEN(ドッグキャリー!$N$2)=1,0,""),ドッグキャリー!$N$2)))),"")</f>
        <v/>
      </c>
      <c r="C472" s="518"/>
      <c r="D472" s="518"/>
      <c r="E472" s="518"/>
      <c r="F472" s="517"/>
      <c r="G472" s="517"/>
      <c r="H472" s="517"/>
      <c r="I472" s="521" t="str">
        <f>IFERROR(IF(ウエア!N22=0,"",ウエア!E22),"")</f>
        <v/>
      </c>
      <c r="J472" s="517" t="str">
        <f>IFERROR(IF(ウエア!N22=0,"",ウエア!N22),"")</f>
        <v/>
      </c>
      <c r="K472" s="517"/>
      <c r="L472" s="517"/>
      <c r="M472" s="517"/>
      <c r="N472" s="517"/>
      <c r="O472" s="517"/>
      <c r="P472" s="517"/>
      <c r="Q472" s="517"/>
      <c r="R472" s="517"/>
      <c r="S472" s="465">
        <f t="shared" si="4"/>
        <v>471</v>
      </c>
      <c r="T472" s="514"/>
      <c r="U472" s="514"/>
      <c r="V472" s="514"/>
      <c r="W472" s="514"/>
      <c r="X472" s="514"/>
      <c r="Y472" s="514"/>
      <c r="Z472" s="514"/>
      <c r="AA472" s="466" t="e">
        <f t="shared" si="5"/>
        <v>#VALUE!</v>
      </c>
      <c r="AB472" s="514"/>
      <c r="AC472" s="514"/>
      <c r="AD472" s="514"/>
      <c r="AE472" s="514"/>
      <c r="AF472" s="514"/>
      <c r="AG472" s="514"/>
    </row>
    <row r="473" spans="1:33" ht="15.75" customHeight="1">
      <c r="A473" s="466" t="str">
        <f t="shared" si="3"/>
        <v/>
      </c>
      <c r="B473" s="468" t="str">
        <f>IFERROR(IF(J473="","",_xludf.CONCAT($Y$2,_xludf.CONCAT(IF(LEN(ドッグキャリー!$K$2)=1,0,""),ドッグキャリー!$K$2,_xludf.CONCAT(IF(LEN(ドッグキャリー!$N$2)=1,0,""),ドッグキャリー!$N$2)))),"")</f>
        <v/>
      </c>
      <c r="C473" s="518"/>
      <c r="D473" s="518"/>
      <c r="E473" s="518"/>
      <c r="F473" s="517"/>
      <c r="G473" s="517"/>
      <c r="H473" s="517"/>
      <c r="I473" s="521" t="str">
        <f>IFERROR(IF(ウエア!N23=0,"",ウエア!E23),"")</f>
        <v/>
      </c>
      <c r="J473" s="517" t="str">
        <f>IFERROR(IF(ウエア!N23=0,"",ウエア!N23),"")</f>
        <v/>
      </c>
      <c r="K473" s="517"/>
      <c r="L473" s="517"/>
      <c r="M473" s="517"/>
      <c r="N473" s="517"/>
      <c r="O473" s="517"/>
      <c r="P473" s="517"/>
      <c r="Q473" s="517"/>
      <c r="R473" s="517"/>
      <c r="S473" s="465">
        <f t="shared" si="4"/>
        <v>472</v>
      </c>
      <c r="T473" s="514"/>
      <c r="U473" s="514"/>
      <c r="V473" s="514"/>
      <c r="W473" s="514"/>
      <c r="X473" s="514"/>
      <c r="Y473" s="514"/>
      <c r="Z473" s="514"/>
      <c r="AA473" s="466" t="e">
        <f t="shared" si="5"/>
        <v>#VALUE!</v>
      </c>
      <c r="AB473" s="514"/>
      <c r="AC473" s="514"/>
      <c r="AD473" s="514"/>
      <c r="AE473" s="514"/>
      <c r="AF473" s="514"/>
      <c r="AG473" s="514"/>
    </row>
    <row r="474" spans="1:33" ht="15.75" customHeight="1">
      <c r="A474" s="466" t="str">
        <f t="shared" si="3"/>
        <v/>
      </c>
      <c r="B474" s="468" t="str">
        <f>IFERROR(IF(J474="","",_xludf.CONCAT($Y$2,_xludf.CONCAT(IF(LEN(ドッグキャリー!$K$2)=1,0,""),ドッグキャリー!$K$2,_xludf.CONCAT(IF(LEN(ドッグキャリー!$N$2)=1,0,""),ドッグキャリー!$N$2)))),"")</f>
        <v/>
      </c>
      <c r="C474" s="518"/>
      <c r="D474" s="518"/>
      <c r="E474" s="518"/>
      <c r="F474" s="517"/>
      <c r="G474" s="517"/>
      <c r="H474" s="517"/>
      <c r="I474" s="521" t="str">
        <f>IFERROR(IF(ウエア!N24=0,"",ウエア!E24),"")</f>
        <v/>
      </c>
      <c r="J474" s="517" t="str">
        <f>IFERROR(IF(ウエア!N24=0,"",ウエア!N24),"")</f>
        <v/>
      </c>
      <c r="K474" s="517"/>
      <c r="L474" s="517"/>
      <c r="M474" s="517"/>
      <c r="N474" s="517"/>
      <c r="O474" s="517"/>
      <c r="P474" s="517"/>
      <c r="Q474" s="517"/>
      <c r="R474" s="517"/>
      <c r="S474" s="465">
        <f t="shared" si="4"/>
        <v>473</v>
      </c>
      <c r="T474" s="514"/>
      <c r="U474" s="514"/>
      <c r="V474" s="514"/>
      <c r="W474" s="514"/>
      <c r="X474" s="514"/>
      <c r="Y474" s="514"/>
      <c r="Z474" s="514"/>
      <c r="AA474" s="466" t="e">
        <f t="shared" si="5"/>
        <v>#VALUE!</v>
      </c>
      <c r="AB474" s="514"/>
      <c r="AC474" s="514"/>
      <c r="AD474" s="514"/>
      <c r="AE474" s="514"/>
      <c r="AF474" s="514"/>
      <c r="AG474" s="514"/>
    </row>
    <row r="475" spans="1:33" ht="15.75" customHeight="1">
      <c r="A475" s="466" t="str">
        <f t="shared" si="3"/>
        <v/>
      </c>
      <c r="B475" s="468" t="str">
        <f>IFERROR(IF(J475="","",_xludf.CONCAT($Y$2,_xludf.CONCAT(IF(LEN(ドッグキャリー!$K$2)=1,0,""),ドッグキャリー!$K$2,_xludf.CONCAT(IF(LEN(ドッグキャリー!$N$2)=1,0,""),ドッグキャリー!$N$2)))),"")</f>
        <v/>
      </c>
      <c r="C475" s="518"/>
      <c r="D475" s="518"/>
      <c r="E475" s="518"/>
      <c r="F475" s="517"/>
      <c r="G475" s="517"/>
      <c r="H475" s="517"/>
      <c r="I475" s="521" t="str">
        <f>IFERROR(IF(ウエア!N25=0,"",ウエア!E25),"")</f>
        <v/>
      </c>
      <c r="J475" s="517" t="str">
        <f>IFERROR(IF(ウエア!N25=0,"",ウエア!N25),"")</f>
        <v/>
      </c>
      <c r="K475" s="517"/>
      <c r="L475" s="517"/>
      <c r="M475" s="517"/>
      <c r="N475" s="517"/>
      <c r="O475" s="517"/>
      <c r="P475" s="517"/>
      <c r="Q475" s="517"/>
      <c r="R475" s="517"/>
      <c r="S475" s="465">
        <f t="shared" si="4"/>
        <v>474</v>
      </c>
      <c r="T475" s="514"/>
      <c r="U475" s="514"/>
      <c r="V475" s="514"/>
      <c r="W475" s="514"/>
      <c r="X475" s="514"/>
      <c r="Y475" s="514"/>
      <c r="Z475" s="514"/>
      <c r="AA475" s="466" t="e">
        <f t="shared" si="5"/>
        <v>#VALUE!</v>
      </c>
      <c r="AB475" s="514"/>
      <c r="AC475" s="514"/>
      <c r="AD475" s="514"/>
      <c r="AE475" s="514"/>
      <c r="AF475" s="514"/>
      <c r="AG475" s="514"/>
    </row>
    <row r="476" spans="1:33" ht="15.75" customHeight="1">
      <c r="A476" s="466" t="str">
        <f t="shared" si="3"/>
        <v/>
      </c>
      <c r="B476" s="468" t="str">
        <f>IFERROR(IF(J476="","",_xludf.CONCAT($Y$2,_xludf.CONCAT(IF(LEN(ドッグキャリー!$K$2)=1,0,""),ドッグキャリー!$K$2,_xludf.CONCAT(IF(LEN(ドッグキャリー!$N$2)=1,0,""),ドッグキャリー!$N$2)))),"")</f>
        <v/>
      </c>
      <c r="C476" s="518"/>
      <c r="D476" s="518"/>
      <c r="E476" s="518"/>
      <c r="F476" s="517"/>
      <c r="G476" s="517"/>
      <c r="H476" s="517"/>
      <c r="I476" s="521" t="str">
        <f>IFERROR(IF(ウエア!N26=0,"",ウエア!E26),"")</f>
        <v/>
      </c>
      <c r="J476" s="517" t="str">
        <f>IFERROR(IF(ウエア!N26=0,"",ウエア!N26),"")</f>
        <v/>
      </c>
      <c r="K476" s="517"/>
      <c r="L476" s="517"/>
      <c r="M476" s="517"/>
      <c r="N476" s="517"/>
      <c r="O476" s="517"/>
      <c r="P476" s="517"/>
      <c r="Q476" s="517"/>
      <c r="R476" s="517"/>
      <c r="S476" s="465">
        <f t="shared" si="4"/>
        <v>475</v>
      </c>
      <c r="T476" s="514"/>
      <c r="U476" s="514"/>
      <c r="V476" s="514"/>
      <c r="W476" s="514"/>
      <c r="X476" s="514"/>
      <c r="Y476" s="514"/>
      <c r="Z476" s="514"/>
      <c r="AA476" s="466" t="e">
        <f t="shared" si="5"/>
        <v>#VALUE!</v>
      </c>
      <c r="AB476" s="514"/>
      <c r="AC476" s="514"/>
      <c r="AD476" s="514"/>
      <c r="AE476" s="514"/>
      <c r="AF476" s="514"/>
      <c r="AG476" s="514"/>
    </row>
    <row r="477" spans="1:33" ht="15.75" customHeight="1">
      <c r="A477" s="466" t="str">
        <f t="shared" si="3"/>
        <v/>
      </c>
      <c r="B477" s="468" t="str">
        <f>IFERROR(IF(J477="","",_xludf.CONCAT($Y$2,_xludf.CONCAT(IF(LEN(ドッグキャリー!$K$2)=1,0,""),ドッグキャリー!$K$2,_xludf.CONCAT(IF(LEN(ドッグキャリー!$N$2)=1,0,""),ドッグキャリー!$N$2)))),"")</f>
        <v/>
      </c>
      <c r="C477" s="518"/>
      <c r="D477" s="518"/>
      <c r="E477" s="518"/>
      <c r="F477" s="517"/>
      <c r="G477" s="517"/>
      <c r="H477" s="517"/>
      <c r="I477" s="521" t="str">
        <f>IFERROR(IF(ウエア!N27=0,"",ウエア!E27),"")</f>
        <v/>
      </c>
      <c r="J477" s="517" t="str">
        <f>IFERROR(IF(ウエア!N27=0,"",ウエア!N27),"")</f>
        <v/>
      </c>
      <c r="K477" s="517"/>
      <c r="L477" s="517"/>
      <c r="M477" s="517"/>
      <c r="N477" s="517"/>
      <c r="O477" s="517"/>
      <c r="P477" s="517"/>
      <c r="Q477" s="517"/>
      <c r="R477" s="517"/>
      <c r="S477" s="465">
        <f t="shared" si="4"/>
        <v>476</v>
      </c>
      <c r="T477" s="514"/>
      <c r="U477" s="514"/>
      <c r="V477" s="514"/>
      <c r="W477" s="514"/>
      <c r="X477" s="514"/>
      <c r="Y477" s="514"/>
      <c r="Z477" s="514"/>
      <c r="AA477" s="466" t="e">
        <f t="shared" si="5"/>
        <v>#VALUE!</v>
      </c>
      <c r="AB477" s="514"/>
      <c r="AC477" s="514"/>
      <c r="AD477" s="514"/>
      <c r="AE477" s="514"/>
      <c r="AF477" s="514"/>
      <c r="AG477" s="514"/>
    </row>
    <row r="478" spans="1:33" ht="15.75" customHeight="1">
      <c r="A478" s="466" t="str">
        <f t="shared" si="3"/>
        <v/>
      </c>
      <c r="B478" s="468" t="str">
        <f>IFERROR(IF(J478="","",_xludf.CONCAT($Y$2,_xludf.CONCAT(IF(LEN(ドッグキャリー!$K$2)=1,0,""),ドッグキャリー!$K$2,_xludf.CONCAT(IF(LEN(ドッグキャリー!$N$2)=1,0,""),ドッグキャリー!$N$2)))),"")</f>
        <v/>
      </c>
      <c r="C478" s="518"/>
      <c r="D478" s="518"/>
      <c r="E478" s="518"/>
      <c r="F478" s="517"/>
      <c r="G478" s="517"/>
      <c r="H478" s="517"/>
      <c r="I478" s="521" t="str">
        <f>IFERROR(IF(ウエア!N28=0,"",ウエア!E28),"")</f>
        <v/>
      </c>
      <c r="J478" s="517" t="str">
        <f>IFERROR(IF(ウエア!N28=0,"",ウエア!N28),"")</f>
        <v/>
      </c>
      <c r="K478" s="517"/>
      <c r="L478" s="517"/>
      <c r="M478" s="517"/>
      <c r="N478" s="517"/>
      <c r="O478" s="517"/>
      <c r="P478" s="517"/>
      <c r="Q478" s="517"/>
      <c r="R478" s="517"/>
      <c r="S478" s="465">
        <f t="shared" si="4"/>
        <v>477</v>
      </c>
      <c r="T478" s="514"/>
      <c r="U478" s="514"/>
      <c r="V478" s="514"/>
      <c r="W478" s="514"/>
      <c r="X478" s="514"/>
      <c r="Y478" s="514"/>
      <c r="Z478" s="514"/>
      <c r="AA478" s="466" t="e">
        <f t="shared" si="5"/>
        <v>#VALUE!</v>
      </c>
      <c r="AB478" s="514"/>
      <c r="AC478" s="514"/>
      <c r="AD478" s="514"/>
      <c r="AE478" s="514"/>
      <c r="AF478" s="514"/>
      <c r="AG478" s="514"/>
    </row>
    <row r="479" spans="1:33" ht="15.75" customHeight="1">
      <c r="A479" s="466" t="str">
        <f t="shared" si="3"/>
        <v/>
      </c>
      <c r="B479" s="468" t="str">
        <f>IFERROR(IF(J479="","",_xludf.CONCAT($Y$2,_xludf.CONCAT(IF(LEN(ドッグキャリー!$K$2)=1,0,""),ドッグキャリー!$K$2,_xludf.CONCAT(IF(LEN(ドッグキャリー!$N$2)=1,0,""),ドッグキャリー!$N$2)))),"")</f>
        <v/>
      </c>
      <c r="C479" s="518"/>
      <c r="D479" s="518"/>
      <c r="E479" s="518"/>
      <c r="F479" s="517"/>
      <c r="G479" s="517"/>
      <c r="H479" s="517"/>
      <c r="I479" s="521" t="str">
        <f>IFERROR(IF(ウエア!N29=0,"",ウエア!E29),"")</f>
        <v/>
      </c>
      <c r="J479" s="517" t="str">
        <f>IFERROR(IF(ウエア!N29=0,"",ウエア!N29),"")</f>
        <v/>
      </c>
      <c r="K479" s="517"/>
      <c r="L479" s="517"/>
      <c r="M479" s="517"/>
      <c r="N479" s="517"/>
      <c r="O479" s="517"/>
      <c r="P479" s="517"/>
      <c r="Q479" s="517"/>
      <c r="R479" s="517"/>
      <c r="S479" s="465">
        <f t="shared" si="4"/>
        <v>478</v>
      </c>
      <c r="T479" s="514"/>
      <c r="U479" s="514"/>
      <c r="V479" s="514"/>
      <c r="W479" s="514"/>
      <c r="X479" s="514"/>
      <c r="Y479" s="514"/>
      <c r="Z479" s="514"/>
      <c r="AA479" s="466" t="e">
        <f t="shared" si="5"/>
        <v>#VALUE!</v>
      </c>
      <c r="AB479" s="514"/>
      <c r="AC479" s="514"/>
      <c r="AD479" s="514"/>
      <c r="AE479" s="514"/>
      <c r="AF479" s="514"/>
      <c r="AG479" s="514"/>
    </row>
    <row r="480" spans="1:33" ht="15.75" customHeight="1">
      <c r="A480" s="466" t="str">
        <f t="shared" si="3"/>
        <v/>
      </c>
      <c r="B480" s="468" t="str">
        <f>IFERROR(IF(J480="","",_xludf.CONCAT($Y$2,_xludf.CONCAT(IF(LEN(ドッグキャリー!$K$2)=1,0,""),ドッグキャリー!$K$2,_xludf.CONCAT(IF(LEN(ドッグキャリー!$N$2)=1,0,""),ドッグキャリー!$N$2)))),"")</f>
        <v/>
      </c>
      <c r="C480" s="518"/>
      <c r="D480" s="518"/>
      <c r="E480" s="518"/>
      <c r="F480" s="517"/>
      <c r="G480" s="517"/>
      <c r="H480" s="517"/>
      <c r="I480" s="521" t="str">
        <f>IFERROR(IF(ウエア!N30=0,"",ウエア!E30),"")</f>
        <v/>
      </c>
      <c r="J480" s="517" t="str">
        <f>IFERROR(IF(ウエア!N30=0,"",ウエア!N30),"")</f>
        <v/>
      </c>
      <c r="K480" s="517"/>
      <c r="L480" s="517"/>
      <c r="M480" s="517"/>
      <c r="N480" s="517"/>
      <c r="O480" s="517"/>
      <c r="P480" s="517"/>
      <c r="Q480" s="517"/>
      <c r="R480" s="517"/>
      <c r="S480" s="465">
        <f t="shared" si="4"/>
        <v>479</v>
      </c>
      <c r="T480" s="514"/>
      <c r="U480" s="514"/>
      <c r="V480" s="514"/>
      <c r="W480" s="514"/>
      <c r="X480" s="514"/>
      <c r="Y480" s="514"/>
      <c r="Z480" s="514"/>
      <c r="AA480" s="466" t="e">
        <f t="shared" si="5"/>
        <v>#VALUE!</v>
      </c>
      <c r="AB480" s="514"/>
      <c r="AC480" s="514"/>
      <c r="AD480" s="514"/>
      <c r="AE480" s="514"/>
      <c r="AF480" s="514"/>
      <c r="AG480" s="514"/>
    </row>
    <row r="481" spans="1:33" ht="15.75" customHeight="1">
      <c r="A481" s="466" t="str">
        <f t="shared" si="3"/>
        <v/>
      </c>
      <c r="B481" s="468" t="str">
        <f>IFERROR(IF(J481="","",_xludf.CONCAT($Y$2,_xludf.CONCAT(IF(LEN(ドッグキャリー!$K$2)=1,0,""),ドッグキャリー!$K$2,_xludf.CONCAT(IF(LEN(ドッグキャリー!$N$2)=1,0,""),ドッグキャリー!$N$2)))),"")</f>
        <v/>
      </c>
      <c r="C481" s="518"/>
      <c r="D481" s="518"/>
      <c r="E481" s="518"/>
      <c r="F481" s="517"/>
      <c r="G481" s="517"/>
      <c r="H481" s="517"/>
      <c r="I481" s="521" t="str">
        <f>IFERROR(IF(ウエア!N31=0,"",ウエア!E31),"")</f>
        <v/>
      </c>
      <c r="J481" s="517" t="str">
        <f>IFERROR(IF(ウエア!N31=0,"",ウエア!N31),"")</f>
        <v/>
      </c>
      <c r="K481" s="517"/>
      <c r="L481" s="517"/>
      <c r="M481" s="517"/>
      <c r="N481" s="517"/>
      <c r="O481" s="517"/>
      <c r="P481" s="517"/>
      <c r="Q481" s="517"/>
      <c r="R481" s="517"/>
      <c r="S481" s="465">
        <f t="shared" si="4"/>
        <v>480</v>
      </c>
      <c r="T481" s="514"/>
      <c r="U481" s="514"/>
      <c r="V481" s="514"/>
      <c r="W481" s="514"/>
      <c r="X481" s="514"/>
      <c r="Y481" s="514"/>
      <c r="Z481" s="514"/>
      <c r="AA481" s="466" t="e">
        <f t="shared" si="5"/>
        <v>#VALUE!</v>
      </c>
      <c r="AB481" s="514"/>
      <c r="AC481" s="514"/>
      <c r="AD481" s="514"/>
      <c r="AE481" s="514"/>
      <c r="AF481" s="514"/>
      <c r="AG481" s="514"/>
    </row>
    <row r="482" spans="1:33" ht="15.75" customHeight="1">
      <c r="A482" s="466" t="str">
        <f t="shared" si="3"/>
        <v/>
      </c>
      <c r="B482" s="468" t="str">
        <f>IFERROR(IF(J482="","",_xludf.CONCAT($Y$2,_xludf.CONCAT(IF(LEN(ドッグキャリー!$K$2)=1,0,""),ドッグキャリー!$K$2,_xludf.CONCAT(IF(LEN(ドッグキャリー!$N$2)=1,0,""),ドッグキャリー!$N$2)))),"")</f>
        <v/>
      </c>
      <c r="C482" s="518"/>
      <c r="D482" s="518"/>
      <c r="E482" s="518"/>
      <c r="F482" s="517"/>
      <c r="G482" s="517"/>
      <c r="H482" s="517"/>
      <c r="I482" s="521" t="str">
        <f>IFERROR(IF(ウエア!N32=0,"",ウエア!E32),"")</f>
        <v/>
      </c>
      <c r="J482" s="517" t="str">
        <f>IFERROR(IF(ウエア!N32=0,"",ウエア!N32),"")</f>
        <v/>
      </c>
      <c r="K482" s="517"/>
      <c r="L482" s="517"/>
      <c r="M482" s="517"/>
      <c r="N482" s="517"/>
      <c r="O482" s="517"/>
      <c r="P482" s="517"/>
      <c r="Q482" s="517"/>
      <c r="R482" s="517"/>
      <c r="S482" s="465">
        <f t="shared" si="4"/>
        <v>481</v>
      </c>
      <c r="T482" s="514"/>
      <c r="U482" s="514"/>
      <c r="V482" s="514"/>
      <c r="W482" s="514"/>
      <c r="X482" s="514"/>
      <c r="Y482" s="514"/>
      <c r="Z482" s="514"/>
      <c r="AA482" s="466" t="e">
        <f t="shared" si="5"/>
        <v>#VALUE!</v>
      </c>
      <c r="AB482" s="514"/>
      <c r="AC482" s="514"/>
      <c r="AD482" s="514"/>
      <c r="AE482" s="514"/>
      <c r="AF482" s="514"/>
      <c r="AG482" s="514"/>
    </row>
    <row r="483" spans="1:33" ht="15.75" customHeight="1">
      <c r="A483" s="466" t="str">
        <f t="shared" si="3"/>
        <v/>
      </c>
      <c r="B483" s="468" t="str">
        <f>IFERROR(IF(J483="","",_xludf.CONCAT($Y$2,_xludf.CONCAT(IF(LEN(ドッグキャリー!$K$2)=1,0,""),ドッグキャリー!$K$2,_xludf.CONCAT(IF(LEN(ドッグキャリー!$N$2)=1,0,""),ドッグキャリー!$N$2)))),"")</f>
        <v/>
      </c>
      <c r="C483" s="518"/>
      <c r="D483" s="518"/>
      <c r="E483" s="518"/>
      <c r="F483" s="517"/>
      <c r="G483" s="517"/>
      <c r="H483" s="517"/>
      <c r="I483" s="521" t="str">
        <f>IFERROR(IF(ウエア!N33=0,"",ウエア!E33),"")</f>
        <v/>
      </c>
      <c r="J483" s="517" t="str">
        <f>IFERROR(IF(ウエア!N33=0,"",ウエア!N33),"")</f>
        <v/>
      </c>
      <c r="K483" s="517"/>
      <c r="L483" s="517"/>
      <c r="M483" s="517"/>
      <c r="N483" s="517"/>
      <c r="O483" s="517"/>
      <c r="P483" s="517"/>
      <c r="Q483" s="517"/>
      <c r="R483" s="517"/>
      <c r="S483" s="465">
        <f t="shared" si="4"/>
        <v>482</v>
      </c>
      <c r="T483" s="514"/>
      <c r="U483" s="514"/>
      <c r="V483" s="514"/>
      <c r="W483" s="514"/>
      <c r="X483" s="514"/>
      <c r="Y483" s="514"/>
      <c r="Z483" s="514"/>
      <c r="AA483" s="466" t="e">
        <f t="shared" si="5"/>
        <v>#VALUE!</v>
      </c>
      <c r="AB483" s="514"/>
      <c r="AC483" s="514"/>
      <c r="AD483" s="514"/>
      <c r="AE483" s="514"/>
      <c r="AF483" s="514"/>
      <c r="AG483" s="514"/>
    </row>
    <row r="484" spans="1:33" ht="15.75" customHeight="1">
      <c r="A484" s="466" t="str">
        <f t="shared" si="3"/>
        <v/>
      </c>
      <c r="B484" s="468" t="str">
        <f>IFERROR(IF(J484="","",_xludf.CONCAT($Y$2,_xludf.CONCAT(IF(LEN(ドッグキャリー!$K$2)=1,0,""),ドッグキャリー!$K$2,_xludf.CONCAT(IF(LEN(ドッグキャリー!$N$2)=1,0,""),ドッグキャリー!$N$2)))),"")</f>
        <v/>
      </c>
      <c r="C484" s="518"/>
      <c r="D484" s="518"/>
      <c r="E484" s="518"/>
      <c r="F484" s="517"/>
      <c r="G484" s="517"/>
      <c r="H484" s="517"/>
      <c r="I484" s="521" t="str">
        <f>IFERROR(IF(ウエア!N34=0,"",ウエア!E34),"")</f>
        <v/>
      </c>
      <c r="J484" s="517" t="str">
        <f>IFERROR(IF(ウエア!N34=0,"",ウエア!N34),"")</f>
        <v/>
      </c>
      <c r="K484" s="517"/>
      <c r="L484" s="517"/>
      <c r="M484" s="517"/>
      <c r="N484" s="517"/>
      <c r="O484" s="517"/>
      <c r="P484" s="517"/>
      <c r="Q484" s="517"/>
      <c r="R484" s="517"/>
      <c r="S484" s="465">
        <f t="shared" si="4"/>
        <v>483</v>
      </c>
      <c r="T484" s="514"/>
      <c r="U484" s="514"/>
      <c r="V484" s="514"/>
      <c r="W484" s="514"/>
      <c r="X484" s="514"/>
      <c r="Y484" s="514"/>
      <c r="Z484" s="514"/>
      <c r="AA484" s="466" t="e">
        <f t="shared" si="5"/>
        <v>#VALUE!</v>
      </c>
      <c r="AB484" s="514"/>
      <c r="AC484" s="514"/>
      <c r="AD484" s="514"/>
      <c r="AE484" s="514"/>
      <c r="AF484" s="514"/>
      <c r="AG484" s="514"/>
    </row>
    <row r="485" spans="1:33" ht="15.75" customHeight="1">
      <c r="A485" s="466" t="str">
        <f t="shared" si="3"/>
        <v/>
      </c>
      <c r="B485" s="468" t="str">
        <f>IFERROR(IF(J485="","",_xludf.CONCAT($Y$2,_xludf.CONCAT(IF(LEN(ドッグキャリー!$K$2)=1,0,""),ドッグキャリー!$K$2,_xludf.CONCAT(IF(LEN(ドッグキャリー!$N$2)=1,0,""),ドッグキャリー!$N$2)))),"")</f>
        <v/>
      </c>
      <c r="C485" s="518"/>
      <c r="D485" s="518"/>
      <c r="E485" s="518"/>
      <c r="F485" s="517"/>
      <c r="G485" s="517"/>
      <c r="H485" s="517"/>
      <c r="I485" s="521" t="str">
        <f>IFERROR(IF(ウエア!N35=0,"",ウエア!E35),"")</f>
        <v/>
      </c>
      <c r="J485" s="517" t="str">
        <f>IFERROR(IF(ウエア!N35=0,"",ウエア!N35),"")</f>
        <v/>
      </c>
      <c r="K485" s="517"/>
      <c r="L485" s="517"/>
      <c r="M485" s="517"/>
      <c r="N485" s="517"/>
      <c r="O485" s="517"/>
      <c r="P485" s="517"/>
      <c r="Q485" s="517"/>
      <c r="R485" s="517"/>
      <c r="S485" s="465">
        <f t="shared" si="4"/>
        <v>484</v>
      </c>
      <c r="T485" s="514"/>
      <c r="U485" s="514"/>
      <c r="V485" s="514"/>
      <c r="W485" s="514"/>
      <c r="X485" s="514"/>
      <c r="Y485" s="514"/>
      <c r="Z485" s="514"/>
      <c r="AA485" s="466" t="e">
        <f t="shared" si="5"/>
        <v>#VALUE!</v>
      </c>
      <c r="AB485" s="514"/>
      <c r="AC485" s="514"/>
      <c r="AD485" s="514"/>
      <c r="AE485" s="514"/>
      <c r="AF485" s="514"/>
      <c r="AG485" s="514"/>
    </row>
    <row r="486" spans="1:33" ht="15.75" customHeight="1">
      <c r="A486" s="466" t="str">
        <f t="shared" si="3"/>
        <v/>
      </c>
      <c r="B486" s="468" t="str">
        <f>IFERROR(IF(J486="","",_xludf.CONCAT($Y$2,_xludf.CONCAT(IF(LEN(ドッグキャリー!$K$2)=1,0,""),ドッグキャリー!$K$2,_xludf.CONCAT(IF(LEN(ドッグキャリー!$N$2)=1,0,""),ドッグキャリー!$N$2)))),"")</f>
        <v/>
      </c>
      <c r="C486" s="518"/>
      <c r="D486" s="518"/>
      <c r="E486" s="518"/>
      <c r="F486" s="517"/>
      <c r="G486" s="517"/>
      <c r="H486" s="517"/>
      <c r="I486" s="521" t="str">
        <f>IFERROR(IF(ウエア!N36=0,"",ウエア!E36),"")</f>
        <v/>
      </c>
      <c r="J486" s="517" t="str">
        <f>IFERROR(IF(ウエア!N36=0,"",ウエア!N36),"")</f>
        <v/>
      </c>
      <c r="K486" s="517"/>
      <c r="L486" s="517"/>
      <c r="M486" s="517"/>
      <c r="N486" s="517"/>
      <c r="O486" s="517"/>
      <c r="P486" s="517"/>
      <c r="Q486" s="517"/>
      <c r="R486" s="517"/>
      <c r="S486" s="465">
        <f t="shared" si="4"/>
        <v>485</v>
      </c>
      <c r="T486" s="514"/>
      <c r="U486" s="514"/>
      <c r="V486" s="514"/>
      <c r="W486" s="514"/>
      <c r="X486" s="514"/>
      <c r="Y486" s="514"/>
      <c r="Z486" s="514"/>
      <c r="AA486" s="466" t="e">
        <f t="shared" si="5"/>
        <v>#VALUE!</v>
      </c>
      <c r="AB486" s="514"/>
      <c r="AC486" s="514"/>
      <c r="AD486" s="514"/>
      <c r="AE486" s="514"/>
      <c r="AF486" s="514"/>
      <c r="AG486" s="514"/>
    </row>
    <row r="487" spans="1:33" ht="15.75" customHeight="1">
      <c r="A487" s="466" t="str">
        <f t="shared" si="3"/>
        <v/>
      </c>
      <c r="B487" s="468" t="str">
        <f>IFERROR(IF(J487="","",_xludf.CONCAT($Y$2,_xludf.CONCAT(IF(LEN(ドッグキャリー!$K$2)=1,0,""),ドッグキャリー!$K$2,_xludf.CONCAT(IF(LEN(ドッグキャリー!$N$2)=1,0,""),ドッグキャリー!$N$2)))),"")</f>
        <v/>
      </c>
      <c r="C487" s="518"/>
      <c r="D487" s="518"/>
      <c r="E487" s="518"/>
      <c r="F487" s="517"/>
      <c r="G487" s="517"/>
      <c r="H487" s="517"/>
      <c r="I487" s="521" t="str">
        <f>IFERROR(IF(ウエア!N37=0,"",ウエア!E37),"")</f>
        <v/>
      </c>
      <c r="J487" s="517" t="str">
        <f>IFERROR(IF(ウエア!N37=0,"",ウエア!N37),"")</f>
        <v/>
      </c>
      <c r="K487" s="517"/>
      <c r="L487" s="517"/>
      <c r="M487" s="517"/>
      <c r="N487" s="517"/>
      <c r="O487" s="517"/>
      <c r="P487" s="517"/>
      <c r="Q487" s="517"/>
      <c r="R487" s="517"/>
      <c r="S487" s="465">
        <f t="shared" si="4"/>
        <v>486</v>
      </c>
      <c r="T487" s="514"/>
      <c r="U487" s="514"/>
      <c r="V487" s="514"/>
      <c r="W487" s="514"/>
      <c r="X487" s="514"/>
      <c r="Y487" s="514"/>
      <c r="Z487" s="514"/>
      <c r="AA487" s="466" t="e">
        <f t="shared" si="5"/>
        <v>#VALUE!</v>
      </c>
      <c r="AB487" s="514"/>
      <c r="AC487" s="514"/>
      <c r="AD487" s="514"/>
      <c r="AE487" s="514"/>
      <c r="AF487" s="514"/>
      <c r="AG487" s="514"/>
    </row>
    <row r="488" spans="1:33" ht="15.75" customHeight="1">
      <c r="A488" s="466" t="str">
        <f t="shared" si="3"/>
        <v/>
      </c>
      <c r="B488" s="468" t="str">
        <f>IFERROR(IF(J488="","",_xludf.CONCAT($Y$2,_xludf.CONCAT(IF(LEN(ドッグキャリー!$K$2)=1,0,""),ドッグキャリー!$K$2,_xludf.CONCAT(IF(LEN(ドッグキャリー!$N$2)=1,0,""),ドッグキャリー!$N$2)))),"")</f>
        <v/>
      </c>
      <c r="C488" s="518"/>
      <c r="D488" s="518"/>
      <c r="E488" s="518"/>
      <c r="F488" s="517"/>
      <c r="G488" s="517"/>
      <c r="H488" s="517"/>
      <c r="I488" s="521" t="str">
        <f>IFERROR(IF(ウエア!N38=0,"",ウエア!E38),"")</f>
        <v/>
      </c>
      <c r="J488" s="517" t="str">
        <f>IFERROR(IF(ウエア!N38=0,"",ウエア!N38),"")</f>
        <v/>
      </c>
      <c r="K488" s="517"/>
      <c r="L488" s="517"/>
      <c r="M488" s="517"/>
      <c r="N488" s="517"/>
      <c r="O488" s="517"/>
      <c r="P488" s="517"/>
      <c r="Q488" s="517"/>
      <c r="R488" s="517"/>
      <c r="S488" s="465">
        <f t="shared" si="4"/>
        <v>487</v>
      </c>
      <c r="T488" s="514"/>
      <c r="U488" s="514"/>
      <c r="V488" s="514"/>
      <c r="W488" s="514"/>
      <c r="X488" s="514"/>
      <c r="Y488" s="514"/>
      <c r="Z488" s="514"/>
      <c r="AA488" s="466" t="e">
        <f t="shared" si="5"/>
        <v>#VALUE!</v>
      </c>
      <c r="AB488" s="514"/>
      <c r="AC488" s="514"/>
      <c r="AD488" s="514"/>
      <c r="AE488" s="514"/>
      <c r="AF488" s="514"/>
      <c r="AG488" s="514"/>
    </row>
    <row r="489" spans="1:33" ht="15.75" customHeight="1">
      <c r="A489" s="466" t="str">
        <f t="shared" si="3"/>
        <v/>
      </c>
      <c r="B489" s="468" t="str">
        <f>IFERROR(IF(J489="","",_xludf.CONCAT($Y$2,_xludf.CONCAT(IF(LEN(ドッグキャリー!$K$2)=1,0,""),ドッグキャリー!$K$2,_xludf.CONCAT(IF(LEN(ドッグキャリー!$N$2)=1,0,""),ドッグキャリー!$N$2)))),"")</f>
        <v/>
      </c>
      <c r="C489" s="518"/>
      <c r="D489" s="518"/>
      <c r="E489" s="518"/>
      <c r="F489" s="517"/>
      <c r="G489" s="517"/>
      <c r="H489" s="517"/>
      <c r="I489" s="521" t="str">
        <f>IFERROR(IF(ウエア!N39=0,"",ウエア!E39),"")</f>
        <v/>
      </c>
      <c r="J489" s="517" t="str">
        <f>IFERROR(IF(ウエア!N39=0,"",ウエア!N39),"")</f>
        <v/>
      </c>
      <c r="K489" s="517"/>
      <c r="L489" s="517"/>
      <c r="M489" s="517"/>
      <c r="N489" s="517"/>
      <c r="O489" s="517"/>
      <c r="P489" s="517"/>
      <c r="Q489" s="517"/>
      <c r="R489" s="517"/>
      <c r="S489" s="465">
        <f t="shared" si="4"/>
        <v>488</v>
      </c>
      <c r="T489" s="514"/>
      <c r="U489" s="514"/>
      <c r="V489" s="514"/>
      <c r="W489" s="514"/>
      <c r="X489" s="514"/>
      <c r="Y489" s="514"/>
      <c r="Z489" s="514"/>
      <c r="AA489" s="466" t="e">
        <f t="shared" si="5"/>
        <v>#VALUE!</v>
      </c>
      <c r="AB489" s="514"/>
      <c r="AC489" s="514"/>
      <c r="AD489" s="514"/>
      <c r="AE489" s="514"/>
      <c r="AF489" s="514"/>
      <c r="AG489" s="514"/>
    </row>
    <row r="490" spans="1:33" ht="15.75" customHeight="1">
      <c r="A490" s="466" t="str">
        <f t="shared" si="3"/>
        <v/>
      </c>
      <c r="B490" s="468" t="str">
        <f>IFERROR(IF(J490="","",_xludf.CONCAT($Y$2,_xludf.CONCAT(IF(LEN(ドッグキャリー!$K$2)=1,0,""),ドッグキャリー!$K$2,_xludf.CONCAT(IF(LEN(ドッグキャリー!$N$2)=1,0,""),ドッグキャリー!$N$2)))),"")</f>
        <v/>
      </c>
      <c r="C490" s="518"/>
      <c r="D490" s="518"/>
      <c r="E490" s="518"/>
      <c r="F490" s="517"/>
      <c r="G490" s="517"/>
      <c r="H490" s="517"/>
      <c r="I490" s="521" t="str">
        <f>IFERROR(IF(ウエア!N40=0,"",ウエア!E40),"")</f>
        <v/>
      </c>
      <c r="J490" s="517" t="str">
        <f>IFERROR(IF(ウエア!N40=0,"",ウエア!N40),"")</f>
        <v/>
      </c>
      <c r="K490" s="517"/>
      <c r="L490" s="517"/>
      <c r="M490" s="517"/>
      <c r="N490" s="517"/>
      <c r="O490" s="517"/>
      <c r="P490" s="517"/>
      <c r="Q490" s="517"/>
      <c r="R490" s="517"/>
      <c r="S490" s="465">
        <f t="shared" si="4"/>
        <v>489</v>
      </c>
      <c r="T490" s="514"/>
      <c r="U490" s="514"/>
      <c r="V490" s="514"/>
      <c r="W490" s="514"/>
      <c r="X490" s="514"/>
      <c r="Y490" s="514"/>
      <c r="Z490" s="514"/>
      <c r="AA490" s="466" t="e">
        <f t="shared" si="5"/>
        <v>#VALUE!</v>
      </c>
      <c r="AB490" s="514"/>
      <c r="AC490" s="514"/>
      <c r="AD490" s="514"/>
      <c r="AE490" s="514"/>
      <c r="AF490" s="514"/>
      <c r="AG490" s="514"/>
    </row>
    <row r="491" spans="1:33" ht="15.75" customHeight="1">
      <c r="A491" s="466" t="str">
        <f t="shared" si="3"/>
        <v/>
      </c>
      <c r="B491" s="468" t="str">
        <f>IFERROR(IF(J491="","",_xludf.CONCAT($Y$2,_xludf.CONCAT(IF(LEN(ドッグキャリー!$K$2)=1,0,""),ドッグキャリー!$K$2,_xludf.CONCAT(IF(LEN(ドッグキャリー!$N$2)=1,0,""),ドッグキャリー!$N$2)))),"")</f>
        <v/>
      </c>
      <c r="C491" s="518"/>
      <c r="D491" s="518"/>
      <c r="E491" s="518"/>
      <c r="F491" s="517"/>
      <c r="G491" s="517"/>
      <c r="H491" s="517"/>
      <c r="I491" s="521" t="str">
        <f>IFERROR(IF(ウエア!N41=0,"",ウエア!E41),"")</f>
        <v/>
      </c>
      <c r="J491" s="517" t="str">
        <f>IFERROR(IF(ウエア!N41=0,"",ウエア!N41),"")</f>
        <v/>
      </c>
      <c r="K491" s="517"/>
      <c r="L491" s="517"/>
      <c r="M491" s="517"/>
      <c r="N491" s="517"/>
      <c r="O491" s="517"/>
      <c r="P491" s="517"/>
      <c r="Q491" s="517"/>
      <c r="R491" s="517"/>
      <c r="S491" s="465">
        <f t="shared" si="4"/>
        <v>490</v>
      </c>
      <c r="T491" s="514"/>
      <c r="U491" s="514"/>
      <c r="V491" s="514"/>
      <c r="W491" s="514"/>
      <c r="X491" s="514"/>
      <c r="Y491" s="514"/>
      <c r="Z491" s="514"/>
      <c r="AA491" s="466" t="e">
        <f t="shared" si="5"/>
        <v>#VALUE!</v>
      </c>
      <c r="AB491" s="514"/>
      <c r="AC491" s="514"/>
      <c r="AD491" s="514"/>
      <c r="AE491" s="514"/>
      <c r="AF491" s="514"/>
      <c r="AG491" s="514"/>
    </row>
    <row r="492" spans="1:33" ht="15.75" customHeight="1">
      <c r="A492" s="466" t="str">
        <f t="shared" si="3"/>
        <v/>
      </c>
      <c r="B492" s="468" t="str">
        <f>IFERROR(IF(J492="","",_xludf.CONCAT($Y$2,_xludf.CONCAT(IF(LEN(ドッグキャリー!$K$2)=1,0,""),ドッグキャリー!$K$2,_xludf.CONCAT(IF(LEN(ドッグキャリー!$N$2)=1,0,""),ドッグキャリー!$N$2)))),"")</f>
        <v/>
      </c>
      <c r="C492" s="518"/>
      <c r="D492" s="518"/>
      <c r="E492" s="518"/>
      <c r="F492" s="517"/>
      <c r="G492" s="517"/>
      <c r="H492" s="517"/>
      <c r="I492" s="521" t="str">
        <f>IFERROR(IF(ウエア!N42=0,"",ウエア!E42),"")</f>
        <v/>
      </c>
      <c r="J492" s="517" t="str">
        <f>IFERROR(IF(ウエア!N42=0,"",ウエア!N42),"")</f>
        <v/>
      </c>
      <c r="K492" s="517"/>
      <c r="L492" s="517"/>
      <c r="M492" s="517"/>
      <c r="N492" s="517"/>
      <c r="O492" s="517"/>
      <c r="P492" s="517"/>
      <c r="Q492" s="517"/>
      <c r="R492" s="517"/>
      <c r="S492" s="465">
        <f t="shared" si="4"/>
        <v>491</v>
      </c>
      <c r="T492" s="514"/>
      <c r="U492" s="514"/>
      <c r="V492" s="514"/>
      <c r="W492" s="514"/>
      <c r="X492" s="514"/>
      <c r="Y492" s="514"/>
      <c r="Z492" s="514"/>
      <c r="AA492" s="466" t="e">
        <f t="shared" si="5"/>
        <v>#VALUE!</v>
      </c>
      <c r="AB492" s="514"/>
      <c r="AC492" s="514"/>
      <c r="AD492" s="514"/>
      <c r="AE492" s="514"/>
      <c r="AF492" s="514"/>
      <c r="AG492" s="514"/>
    </row>
    <row r="493" spans="1:33" ht="15.75" customHeight="1">
      <c r="A493" s="466" t="str">
        <f t="shared" si="3"/>
        <v/>
      </c>
      <c r="B493" s="468" t="str">
        <f>IFERROR(IF(J493="","",_xludf.CONCAT($Y$2,_xludf.CONCAT(IF(LEN(ドッグキャリー!$K$2)=1,0,""),ドッグキャリー!$K$2,_xludf.CONCAT(IF(LEN(ドッグキャリー!$N$2)=1,0,""),ドッグキャリー!$N$2)))),"")</f>
        <v/>
      </c>
      <c r="C493" s="518"/>
      <c r="D493" s="518"/>
      <c r="E493" s="518"/>
      <c r="F493" s="517"/>
      <c r="G493" s="517"/>
      <c r="H493" s="517"/>
      <c r="I493" s="521" t="str">
        <f>IFERROR(IF(ウエア!N43=0,"",ウエア!E43),"")</f>
        <v/>
      </c>
      <c r="J493" s="517" t="str">
        <f>IFERROR(IF(ウエア!N43=0,"",ウエア!N43),"")</f>
        <v/>
      </c>
      <c r="K493" s="517"/>
      <c r="L493" s="517"/>
      <c r="M493" s="517"/>
      <c r="N493" s="517"/>
      <c r="O493" s="517"/>
      <c r="P493" s="517"/>
      <c r="Q493" s="517"/>
      <c r="R493" s="517"/>
      <c r="S493" s="465">
        <f t="shared" si="4"/>
        <v>492</v>
      </c>
      <c r="T493" s="514"/>
      <c r="U493" s="514"/>
      <c r="V493" s="514"/>
      <c r="W493" s="514"/>
      <c r="X493" s="514"/>
      <c r="Y493" s="514"/>
      <c r="Z493" s="514"/>
      <c r="AA493" s="466" t="e">
        <f t="shared" si="5"/>
        <v>#VALUE!</v>
      </c>
      <c r="AB493" s="514"/>
      <c r="AC493" s="514"/>
      <c r="AD493" s="514"/>
      <c r="AE493" s="514"/>
      <c r="AF493" s="514"/>
      <c r="AG493" s="514"/>
    </row>
    <row r="494" spans="1:33" ht="15.75" customHeight="1">
      <c r="A494" s="466" t="str">
        <f t="shared" si="3"/>
        <v/>
      </c>
      <c r="B494" s="468" t="str">
        <f>IFERROR(IF(J494="","",_xludf.CONCAT($Y$2,_xludf.CONCAT(IF(LEN(ドッグキャリー!$K$2)=1,0,""),ドッグキャリー!$K$2,_xludf.CONCAT(IF(LEN(ドッグキャリー!$N$2)=1,0,""),ドッグキャリー!$N$2)))),"")</f>
        <v/>
      </c>
      <c r="C494" s="518"/>
      <c r="D494" s="518"/>
      <c r="E494" s="518"/>
      <c r="F494" s="517"/>
      <c r="G494" s="517"/>
      <c r="H494" s="517"/>
      <c r="I494" s="521" t="str">
        <f>IFERROR(IF(ウエア!N44=0,"",ウエア!E44),"")</f>
        <v/>
      </c>
      <c r="J494" s="517" t="str">
        <f>IFERROR(IF(ウエア!N44=0,"",ウエア!N44),"")</f>
        <v/>
      </c>
      <c r="K494" s="517"/>
      <c r="L494" s="517"/>
      <c r="M494" s="517"/>
      <c r="N494" s="517"/>
      <c r="O494" s="517"/>
      <c r="P494" s="517"/>
      <c r="Q494" s="517"/>
      <c r="R494" s="517"/>
      <c r="S494" s="465">
        <f t="shared" si="4"/>
        <v>493</v>
      </c>
      <c r="T494" s="514"/>
      <c r="U494" s="514"/>
      <c r="V494" s="514"/>
      <c r="W494" s="514"/>
      <c r="X494" s="514"/>
      <c r="Y494" s="514"/>
      <c r="Z494" s="514"/>
      <c r="AA494" s="466" t="e">
        <f t="shared" si="5"/>
        <v>#VALUE!</v>
      </c>
      <c r="AB494" s="514"/>
      <c r="AC494" s="514"/>
      <c r="AD494" s="514"/>
      <c r="AE494" s="514"/>
      <c r="AF494" s="514"/>
      <c r="AG494" s="514"/>
    </row>
    <row r="495" spans="1:33" ht="15.75" customHeight="1">
      <c r="A495" s="466" t="str">
        <f t="shared" si="3"/>
        <v/>
      </c>
      <c r="B495" s="468" t="str">
        <f>IFERROR(IF(J495="","",_xludf.CONCAT($Y$2,_xludf.CONCAT(IF(LEN(ドッグキャリー!$K$2)=1,0,""),ドッグキャリー!$K$2,_xludf.CONCAT(IF(LEN(ドッグキャリー!$N$2)=1,0,""),ドッグキャリー!$N$2)))),"")</f>
        <v/>
      </c>
      <c r="C495" s="518"/>
      <c r="D495" s="518"/>
      <c r="E495" s="518"/>
      <c r="F495" s="517"/>
      <c r="G495" s="517"/>
      <c r="H495" s="517"/>
      <c r="I495" s="521" t="str">
        <f>IFERROR(IF(ウエア!N45=0,"",ウエア!E45),"")</f>
        <v/>
      </c>
      <c r="J495" s="517" t="str">
        <f>IFERROR(IF(ウエア!N45=0,"",ウエア!N45),"")</f>
        <v/>
      </c>
      <c r="K495" s="517"/>
      <c r="L495" s="517"/>
      <c r="M495" s="517"/>
      <c r="N495" s="517"/>
      <c r="O495" s="517"/>
      <c r="P495" s="517"/>
      <c r="Q495" s="517"/>
      <c r="R495" s="517"/>
      <c r="S495" s="465">
        <f t="shared" si="4"/>
        <v>494</v>
      </c>
      <c r="T495" s="514"/>
      <c r="U495" s="514"/>
      <c r="V495" s="514"/>
      <c r="W495" s="514"/>
      <c r="X495" s="514"/>
      <c r="Y495" s="514"/>
      <c r="Z495" s="514"/>
      <c r="AA495" s="466" t="e">
        <f t="shared" si="5"/>
        <v>#VALUE!</v>
      </c>
      <c r="AB495" s="514"/>
      <c r="AC495" s="514"/>
      <c r="AD495" s="514"/>
      <c r="AE495" s="514"/>
      <c r="AF495" s="514"/>
      <c r="AG495" s="514"/>
    </row>
    <row r="496" spans="1:33" ht="15.75" customHeight="1">
      <c r="A496" s="466" t="str">
        <f t="shared" si="3"/>
        <v/>
      </c>
      <c r="B496" s="468" t="str">
        <f>IFERROR(IF(J496="","",_xludf.CONCAT($Y$2,_xludf.CONCAT(IF(LEN(ドッグキャリー!$K$2)=1,0,""),ドッグキャリー!$K$2,_xludf.CONCAT(IF(LEN(ドッグキャリー!$N$2)=1,0,""),ドッグキャリー!$N$2)))),"")</f>
        <v/>
      </c>
      <c r="C496" s="518"/>
      <c r="D496" s="518"/>
      <c r="E496" s="518"/>
      <c r="F496" s="517"/>
      <c r="G496" s="517"/>
      <c r="H496" s="517"/>
      <c r="I496" s="521" t="str">
        <f>IFERROR(IF(ウエア!N46=0,"",ウエア!E46),"")</f>
        <v/>
      </c>
      <c r="J496" s="517" t="str">
        <f>IFERROR(IF(ウエア!N46=0,"",ウエア!N46),"")</f>
        <v/>
      </c>
      <c r="K496" s="517"/>
      <c r="L496" s="517"/>
      <c r="M496" s="517"/>
      <c r="N496" s="517"/>
      <c r="O496" s="517"/>
      <c r="P496" s="517"/>
      <c r="Q496" s="517"/>
      <c r="R496" s="517"/>
      <c r="S496" s="465">
        <f t="shared" si="4"/>
        <v>495</v>
      </c>
      <c r="T496" s="514"/>
      <c r="U496" s="514"/>
      <c r="V496" s="514"/>
      <c r="W496" s="514"/>
      <c r="X496" s="514"/>
      <c r="Y496" s="514"/>
      <c r="Z496" s="514"/>
      <c r="AA496" s="466" t="e">
        <f t="shared" si="5"/>
        <v>#VALUE!</v>
      </c>
      <c r="AB496" s="514"/>
      <c r="AC496" s="514"/>
      <c r="AD496" s="514"/>
      <c r="AE496" s="514"/>
      <c r="AF496" s="514"/>
      <c r="AG496" s="514"/>
    </row>
    <row r="497" spans="1:33" ht="15.75" customHeight="1">
      <c r="A497" s="466" t="str">
        <f t="shared" si="3"/>
        <v/>
      </c>
      <c r="B497" s="468" t="str">
        <f>IFERROR(IF(J497="","",_xludf.CONCAT($Y$2,_xludf.CONCAT(IF(LEN(ドッグキャリー!$K$2)=1,0,""),ドッグキャリー!$K$2,_xludf.CONCAT(IF(LEN(ドッグキャリー!$N$2)=1,0,""),ドッグキャリー!$N$2)))),"")</f>
        <v/>
      </c>
      <c r="C497" s="518"/>
      <c r="D497" s="518"/>
      <c r="E497" s="518"/>
      <c r="F497" s="517"/>
      <c r="G497" s="517"/>
      <c r="H497" s="517"/>
      <c r="I497" s="521" t="str">
        <f>IFERROR(IF(ウエア!N47=0,"",ウエア!E47),"")</f>
        <v/>
      </c>
      <c r="J497" s="517" t="str">
        <f>IFERROR(IF(ウエア!N47=0,"",ウエア!N47),"")</f>
        <v/>
      </c>
      <c r="K497" s="517"/>
      <c r="L497" s="517"/>
      <c r="M497" s="517"/>
      <c r="N497" s="517"/>
      <c r="O497" s="517"/>
      <c r="P497" s="517"/>
      <c r="Q497" s="517"/>
      <c r="R497" s="517"/>
      <c r="S497" s="465">
        <f t="shared" si="4"/>
        <v>496</v>
      </c>
      <c r="T497" s="514"/>
      <c r="U497" s="514"/>
      <c r="V497" s="514"/>
      <c r="W497" s="514"/>
      <c r="X497" s="514"/>
      <c r="Y497" s="514"/>
      <c r="Z497" s="514"/>
      <c r="AA497" s="466" t="e">
        <f t="shared" si="5"/>
        <v>#VALUE!</v>
      </c>
      <c r="AB497" s="514"/>
      <c r="AC497" s="514"/>
      <c r="AD497" s="514"/>
      <c r="AE497" s="514"/>
      <c r="AF497" s="514"/>
      <c r="AG497" s="514"/>
    </row>
    <row r="498" spans="1:33" ht="15.75" customHeight="1">
      <c r="A498" s="466" t="str">
        <f t="shared" si="3"/>
        <v/>
      </c>
      <c r="B498" s="468" t="str">
        <f>IFERROR(IF(J498="","",_xludf.CONCAT($Y$2,_xludf.CONCAT(IF(LEN(ドッグキャリー!$K$2)=1,0,""),ドッグキャリー!$K$2,_xludf.CONCAT(IF(LEN(ドッグキャリー!$N$2)=1,0,""),ドッグキャリー!$N$2)))),"")</f>
        <v/>
      </c>
      <c r="C498" s="518"/>
      <c r="D498" s="518"/>
      <c r="E498" s="518"/>
      <c r="F498" s="517"/>
      <c r="G498" s="517"/>
      <c r="H498" s="517"/>
      <c r="I498" s="521" t="str">
        <f>IFERROR(IF(ウエア!N48=0,"",ウエア!E48),"")</f>
        <v/>
      </c>
      <c r="J498" s="517" t="str">
        <f>IFERROR(IF(ウエア!N48=0,"",ウエア!N48),"")</f>
        <v/>
      </c>
      <c r="K498" s="517"/>
      <c r="L498" s="517"/>
      <c r="M498" s="517"/>
      <c r="N498" s="517"/>
      <c r="O498" s="517"/>
      <c r="P498" s="517"/>
      <c r="Q498" s="517"/>
      <c r="R498" s="517"/>
      <c r="S498" s="465">
        <f t="shared" si="4"/>
        <v>497</v>
      </c>
      <c r="T498" s="514"/>
      <c r="U498" s="514"/>
      <c r="V498" s="514"/>
      <c r="W498" s="514"/>
      <c r="X498" s="514"/>
      <c r="Y498" s="514"/>
      <c r="Z498" s="514"/>
      <c r="AA498" s="466" t="e">
        <f t="shared" si="5"/>
        <v>#VALUE!</v>
      </c>
      <c r="AB498" s="514"/>
      <c r="AC498" s="514"/>
      <c r="AD498" s="514"/>
      <c r="AE498" s="514"/>
      <c r="AF498" s="514"/>
      <c r="AG498" s="514"/>
    </row>
    <row r="499" spans="1:33" ht="15.75" customHeight="1">
      <c r="A499" s="466" t="str">
        <f t="shared" si="3"/>
        <v/>
      </c>
      <c r="B499" s="468" t="str">
        <f>IFERROR(IF(J499="","",_xludf.CONCAT($Y$2,_xludf.CONCAT(IF(LEN(ドッグキャリー!$K$2)=1,0,""),ドッグキャリー!$K$2,_xludf.CONCAT(IF(LEN(ドッグキャリー!$N$2)=1,0,""),ドッグキャリー!$N$2)))),"")</f>
        <v/>
      </c>
      <c r="C499" s="518"/>
      <c r="D499" s="518"/>
      <c r="E499" s="518"/>
      <c r="F499" s="517"/>
      <c r="G499" s="517"/>
      <c r="H499" s="517"/>
      <c r="I499" s="521" t="str">
        <f>IFERROR(IF(ウエア!N49=0,"",ウエア!E49),"")</f>
        <v/>
      </c>
      <c r="J499" s="517" t="str">
        <f>IFERROR(IF(ウエア!N49=0,"",ウエア!N49),"")</f>
        <v/>
      </c>
      <c r="K499" s="517"/>
      <c r="L499" s="517"/>
      <c r="M499" s="517"/>
      <c r="N499" s="517"/>
      <c r="O499" s="517"/>
      <c r="P499" s="517"/>
      <c r="Q499" s="517"/>
      <c r="R499" s="517"/>
      <c r="S499" s="465">
        <f t="shared" si="4"/>
        <v>498</v>
      </c>
      <c r="T499" s="514"/>
      <c r="U499" s="514"/>
      <c r="V499" s="514"/>
      <c r="W499" s="514"/>
      <c r="X499" s="514"/>
      <c r="Y499" s="514"/>
      <c r="Z499" s="514"/>
      <c r="AA499" s="466" t="e">
        <f t="shared" si="5"/>
        <v>#VALUE!</v>
      </c>
      <c r="AB499" s="514"/>
      <c r="AC499" s="514"/>
      <c r="AD499" s="514"/>
      <c r="AE499" s="514"/>
      <c r="AF499" s="514"/>
      <c r="AG499" s="514"/>
    </row>
    <row r="500" spans="1:33" ht="15.75" customHeight="1">
      <c r="A500" s="466" t="str">
        <f t="shared" si="3"/>
        <v/>
      </c>
      <c r="B500" s="468" t="str">
        <f>IFERROR(IF(J500="","",_xludf.CONCAT($Y$2,_xludf.CONCAT(IF(LEN(ドッグキャリー!$K$2)=1,0,""),ドッグキャリー!$K$2,_xludf.CONCAT(IF(LEN(ドッグキャリー!$N$2)=1,0,""),ドッグキャリー!$N$2)))),"")</f>
        <v/>
      </c>
      <c r="C500" s="518"/>
      <c r="D500" s="518"/>
      <c r="E500" s="518"/>
      <c r="F500" s="517"/>
      <c r="G500" s="517"/>
      <c r="H500" s="517"/>
      <c r="I500" s="521" t="str">
        <f>IFERROR(IF(ウエア!N50=0,"",ウエア!E50),"")</f>
        <v/>
      </c>
      <c r="J500" s="517" t="str">
        <f>IFERROR(IF(ウエア!N50=0,"",ウエア!N50),"")</f>
        <v/>
      </c>
      <c r="K500" s="517"/>
      <c r="L500" s="517"/>
      <c r="M500" s="517"/>
      <c r="N500" s="517"/>
      <c r="O500" s="517"/>
      <c r="P500" s="517"/>
      <c r="Q500" s="517"/>
      <c r="R500" s="517"/>
      <c r="S500" s="465">
        <f t="shared" si="4"/>
        <v>499</v>
      </c>
      <c r="T500" s="514"/>
      <c r="U500" s="514"/>
      <c r="V500" s="514"/>
      <c r="W500" s="514"/>
      <c r="X500" s="514"/>
      <c r="Y500" s="514"/>
      <c r="Z500" s="514"/>
      <c r="AA500" s="466" t="e">
        <f t="shared" si="5"/>
        <v>#VALUE!</v>
      </c>
      <c r="AB500" s="514"/>
      <c r="AC500" s="514"/>
      <c r="AD500" s="514"/>
      <c r="AE500" s="514"/>
      <c r="AF500" s="514"/>
      <c r="AG500" s="514"/>
    </row>
    <row r="501" spans="1:33" ht="15.75" customHeight="1">
      <c r="A501" s="466" t="str">
        <f t="shared" si="3"/>
        <v/>
      </c>
      <c r="B501" s="468" t="str">
        <f>IFERROR(IF(J501="","",_xludf.CONCAT($Y$2,_xludf.CONCAT(IF(LEN(ドッグキャリー!$K$2)=1,0,""),ドッグキャリー!$K$2,_xludf.CONCAT(IF(LEN(ドッグキャリー!$N$2)=1,0,""),ドッグキャリー!$N$2)))),"")</f>
        <v/>
      </c>
      <c r="C501" s="518"/>
      <c r="D501" s="518"/>
      <c r="E501" s="518"/>
      <c r="F501" s="517"/>
      <c r="G501" s="517"/>
      <c r="H501" s="517"/>
      <c r="I501" s="521" t="str">
        <f>IFERROR(IF(ウエア!N51=0,"",ウエア!E51),"")</f>
        <v/>
      </c>
      <c r="J501" s="517" t="str">
        <f>IFERROR(IF(ウエア!N51=0,"",ウエア!N51),"")</f>
        <v/>
      </c>
      <c r="K501" s="517"/>
      <c r="L501" s="517"/>
      <c r="M501" s="517"/>
      <c r="N501" s="517"/>
      <c r="O501" s="517"/>
      <c r="P501" s="517"/>
      <c r="Q501" s="517"/>
      <c r="R501" s="517"/>
      <c r="S501" s="465">
        <f t="shared" si="4"/>
        <v>500</v>
      </c>
      <c r="T501" s="514"/>
      <c r="U501" s="514"/>
      <c r="V501" s="514"/>
      <c r="W501" s="514"/>
      <c r="X501" s="514"/>
      <c r="Y501" s="514"/>
      <c r="Z501" s="514"/>
      <c r="AA501" s="466" t="e">
        <f t="shared" si="5"/>
        <v>#VALUE!</v>
      </c>
      <c r="AB501" s="514"/>
      <c r="AC501" s="514"/>
      <c r="AD501" s="514"/>
      <c r="AE501" s="514"/>
      <c r="AF501" s="514"/>
      <c r="AG501" s="514"/>
    </row>
    <row r="502" spans="1:33" ht="15.75" customHeight="1">
      <c r="A502" s="466" t="str">
        <f t="shared" si="3"/>
        <v/>
      </c>
      <c r="B502" s="468" t="str">
        <f>IFERROR(IF(J502="","",_xludf.CONCAT($Y$2,_xludf.CONCAT(IF(LEN(ドッグキャリー!$K$2)=1,0,""),ドッグキャリー!$K$2,_xludf.CONCAT(IF(LEN(ドッグキャリー!$N$2)=1,0,""),ドッグキャリー!$N$2)))),"")</f>
        <v/>
      </c>
      <c r="C502" s="518"/>
      <c r="D502" s="518"/>
      <c r="E502" s="518"/>
      <c r="F502" s="517"/>
      <c r="G502" s="517"/>
      <c r="H502" s="517"/>
      <c r="I502" s="521" t="str">
        <f>IFERROR(IF(ウエア!N52=0,"",ウエア!E52),"")</f>
        <v/>
      </c>
      <c r="J502" s="517" t="str">
        <f>IFERROR(IF(ウエア!N52=0,"",ウエア!N52),"")</f>
        <v/>
      </c>
      <c r="K502" s="517"/>
      <c r="L502" s="517"/>
      <c r="M502" s="517"/>
      <c r="N502" s="517"/>
      <c r="O502" s="517"/>
      <c r="P502" s="517"/>
      <c r="Q502" s="517"/>
      <c r="R502" s="517"/>
      <c r="S502" s="465">
        <f t="shared" si="4"/>
        <v>501</v>
      </c>
      <c r="T502" s="514"/>
      <c r="U502" s="514"/>
      <c r="V502" s="514"/>
      <c r="W502" s="514"/>
      <c r="X502" s="514"/>
      <c r="Y502" s="514"/>
      <c r="Z502" s="514"/>
      <c r="AA502" s="466" t="e">
        <f t="shared" si="5"/>
        <v>#VALUE!</v>
      </c>
      <c r="AB502" s="514"/>
      <c r="AC502" s="514"/>
      <c r="AD502" s="514"/>
      <c r="AE502" s="514"/>
      <c r="AF502" s="514"/>
      <c r="AG502" s="514"/>
    </row>
    <row r="503" spans="1:33" ht="15.75" customHeight="1">
      <c r="A503" s="466" t="str">
        <f t="shared" si="3"/>
        <v/>
      </c>
      <c r="B503" s="468" t="str">
        <f>IFERROR(IF(J503="","",_xludf.CONCAT($Y$2,_xludf.CONCAT(IF(LEN(ドッグキャリー!$K$2)=1,0,""),ドッグキャリー!$K$2,_xludf.CONCAT(IF(LEN(ドッグキャリー!$N$2)=1,0,""),ドッグキャリー!$N$2)))),"")</f>
        <v/>
      </c>
      <c r="C503" s="518"/>
      <c r="D503" s="518"/>
      <c r="E503" s="518"/>
      <c r="F503" s="517"/>
      <c r="G503" s="517"/>
      <c r="H503" s="517"/>
      <c r="I503" s="521" t="str">
        <f>IFERROR(IF(ウエア!N53=0,"",ウエア!E53),"")</f>
        <v/>
      </c>
      <c r="J503" s="517" t="str">
        <f>IFERROR(IF(ウエア!N53=0,"",ウエア!N53),"")</f>
        <v/>
      </c>
      <c r="K503" s="517"/>
      <c r="L503" s="517"/>
      <c r="M503" s="517"/>
      <c r="N503" s="517"/>
      <c r="O503" s="517"/>
      <c r="P503" s="517"/>
      <c r="Q503" s="517"/>
      <c r="R503" s="517"/>
      <c r="S503" s="465">
        <f t="shared" si="4"/>
        <v>502</v>
      </c>
      <c r="T503" s="514"/>
      <c r="U503" s="514"/>
      <c r="V503" s="514"/>
      <c r="W503" s="514"/>
      <c r="X503" s="514"/>
      <c r="Y503" s="514"/>
      <c r="Z503" s="514"/>
      <c r="AA503" s="466" t="e">
        <f t="shared" si="5"/>
        <v>#VALUE!</v>
      </c>
      <c r="AB503" s="514"/>
      <c r="AC503" s="514"/>
      <c r="AD503" s="514"/>
      <c r="AE503" s="514"/>
      <c r="AF503" s="514"/>
      <c r="AG503" s="514"/>
    </row>
    <row r="504" spans="1:33" ht="15.75" customHeight="1">
      <c r="A504" s="466" t="str">
        <f t="shared" si="3"/>
        <v/>
      </c>
      <c r="B504" s="468" t="str">
        <f>IFERROR(IF(J504="","",_xludf.CONCAT($Y$2,_xludf.CONCAT(IF(LEN(ドッグキャリー!$K$2)=1,0,""),ドッグキャリー!$K$2,_xludf.CONCAT(IF(LEN(ドッグキャリー!$N$2)=1,0,""),ドッグキャリー!$N$2)))),"")</f>
        <v/>
      </c>
      <c r="C504" s="518"/>
      <c r="D504" s="518"/>
      <c r="E504" s="518"/>
      <c r="F504" s="517"/>
      <c r="G504" s="517"/>
      <c r="H504" s="517"/>
      <c r="I504" s="521" t="str">
        <f>IFERROR(IF(ウエア!N54=0,"",ウエア!E54),"")</f>
        <v/>
      </c>
      <c r="J504" s="517" t="str">
        <f>IFERROR(IF(ウエア!N54=0,"",ウエア!N54),"")</f>
        <v/>
      </c>
      <c r="K504" s="517"/>
      <c r="L504" s="517"/>
      <c r="M504" s="517"/>
      <c r="N504" s="517"/>
      <c r="O504" s="517"/>
      <c r="P504" s="517"/>
      <c r="Q504" s="517"/>
      <c r="R504" s="517"/>
      <c r="S504" s="465">
        <f t="shared" si="4"/>
        <v>503</v>
      </c>
      <c r="T504" s="514"/>
      <c r="U504" s="514"/>
      <c r="V504" s="514"/>
      <c r="W504" s="514"/>
      <c r="X504" s="514"/>
      <c r="Y504" s="514"/>
      <c r="Z504" s="514"/>
      <c r="AA504" s="466" t="e">
        <f t="shared" si="5"/>
        <v>#VALUE!</v>
      </c>
      <c r="AB504" s="514"/>
      <c r="AC504" s="514"/>
      <c r="AD504" s="514"/>
      <c r="AE504" s="514"/>
      <c r="AF504" s="514"/>
      <c r="AG504" s="514"/>
    </row>
    <row r="505" spans="1:33" ht="15.75" customHeight="1">
      <c r="A505" s="466" t="str">
        <f t="shared" si="3"/>
        <v/>
      </c>
      <c r="B505" s="468" t="str">
        <f>IFERROR(IF(J505="","",_xludf.CONCAT($Y$2,_xludf.CONCAT(IF(LEN(ドッグキャリー!$K$2)=1,0,""),ドッグキャリー!$K$2,_xludf.CONCAT(IF(LEN(ドッグキャリー!$N$2)=1,0,""),ドッグキャリー!$N$2)))),"")</f>
        <v/>
      </c>
      <c r="C505" s="518"/>
      <c r="D505" s="518"/>
      <c r="E505" s="518"/>
      <c r="F505" s="517"/>
      <c r="G505" s="517"/>
      <c r="H505" s="517"/>
      <c r="I505" s="521" t="str">
        <f>IFERROR(IF(ウエア!N55=0,"",ウエア!E55),"")</f>
        <v/>
      </c>
      <c r="J505" s="517" t="str">
        <f>IFERROR(IF(ウエア!N55=0,"",ウエア!N55),"")</f>
        <v/>
      </c>
      <c r="K505" s="517"/>
      <c r="L505" s="517"/>
      <c r="M505" s="517"/>
      <c r="N505" s="517"/>
      <c r="O505" s="517"/>
      <c r="P505" s="517"/>
      <c r="Q505" s="517"/>
      <c r="R505" s="517"/>
      <c r="S505" s="465">
        <f t="shared" si="4"/>
        <v>504</v>
      </c>
      <c r="T505" s="514"/>
      <c r="U505" s="514"/>
      <c r="V505" s="514"/>
      <c r="W505" s="514"/>
      <c r="X505" s="514"/>
      <c r="Y505" s="514"/>
      <c r="Z505" s="514"/>
      <c r="AA505" s="466" t="e">
        <f t="shared" si="5"/>
        <v>#VALUE!</v>
      </c>
      <c r="AB505" s="514"/>
      <c r="AC505" s="514"/>
      <c r="AD505" s="514"/>
      <c r="AE505" s="514"/>
      <c r="AF505" s="514"/>
      <c r="AG505" s="514"/>
    </row>
    <row r="506" spans="1:33" ht="15.75" customHeight="1">
      <c r="A506" s="466" t="str">
        <f t="shared" si="3"/>
        <v/>
      </c>
      <c r="B506" s="468" t="str">
        <f>IFERROR(IF(J506="","",_xludf.CONCAT($Y$2,_xludf.CONCAT(IF(LEN(ドッグキャリー!$K$2)=1,0,""),ドッグキャリー!$K$2,_xludf.CONCAT(IF(LEN(ドッグキャリー!$N$2)=1,0,""),ドッグキャリー!$N$2)))),"")</f>
        <v/>
      </c>
      <c r="C506" s="518"/>
      <c r="D506" s="518"/>
      <c r="E506" s="518"/>
      <c r="F506" s="517"/>
      <c r="G506" s="517"/>
      <c r="H506" s="517"/>
      <c r="I506" s="521" t="str">
        <f>IFERROR(IF(ウエア!N56=0,"",ウエア!E56),"")</f>
        <v/>
      </c>
      <c r="J506" s="517" t="str">
        <f>IFERROR(IF(ウエア!N56=0,"",ウエア!N56),"")</f>
        <v/>
      </c>
      <c r="K506" s="517"/>
      <c r="L506" s="517"/>
      <c r="M506" s="517"/>
      <c r="N506" s="517"/>
      <c r="O506" s="517"/>
      <c r="P506" s="517"/>
      <c r="Q506" s="517"/>
      <c r="R506" s="517"/>
      <c r="S506" s="465">
        <f t="shared" si="4"/>
        <v>505</v>
      </c>
      <c r="T506" s="514"/>
      <c r="U506" s="514"/>
      <c r="V506" s="514"/>
      <c r="W506" s="514"/>
      <c r="X506" s="514"/>
      <c r="Y506" s="514"/>
      <c r="Z506" s="514"/>
      <c r="AA506" s="466" t="e">
        <f t="shared" si="5"/>
        <v>#VALUE!</v>
      </c>
      <c r="AB506" s="514"/>
      <c r="AC506" s="514"/>
      <c r="AD506" s="514"/>
      <c r="AE506" s="514"/>
      <c r="AF506" s="514"/>
      <c r="AG506" s="514"/>
    </row>
    <row r="507" spans="1:33" ht="15.75" customHeight="1">
      <c r="A507" s="466" t="str">
        <f t="shared" si="3"/>
        <v/>
      </c>
      <c r="B507" s="468" t="str">
        <f>IFERROR(IF(J507="","",_xludf.CONCAT($Y$2,_xludf.CONCAT(IF(LEN(ドッグキャリー!$K$2)=1,0,""),ドッグキャリー!$K$2,_xludf.CONCAT(IF(LEN(ドッグキャリー!$N$2)=1,0,""),ドッグキャリー!$N$2)))),"")</f>
        <v/>
      </c>
      <c r="C507" s="518"/>
      <c r="D507" s="518"/>
      <c r="E507" s="518"/>
      <c r="F507" s="517"/>
      <c r="G507" s="517"/>
      <c r="H507" s="517"/>
      <c r="I507" s="521" t="str">
        <f>IFERROR(IF(ウエア!N57=0,"",ウエア!E57),"")</f>
        <v/>
      </c>
      <c r="J507" s="517" t="str">
        <f>IFERROR(IF(ウエア!N57=0,"",ウエア!N57),"")</f>
        <v/>
      </c>
      <c r="K507" s="517"/>
      <c r="L507" s="517"/>
      <c r="M507" s="517"/>
      <c r="N507" s="517"/>
      <c r="O507" s="517"/>
      <c r="P507" s="517"/>
      <c r="Q507" s="517"/>
      <c r="R507" s="517"/>
      <c r="S507" s="465">
        <f t="shared" si="4"/>
        <v>506</v>
      </c>
      <c r="T507" s="514"/>
      <c r="U507" s="514"/>
      <c r="V507" s="514"/>
      <c r="W507" s="514"/>
      <c r="X507" s="514"/>
      <c r="Y507" s="514"/>
      <c r="Z507" s="514"/>
      <c r="AA507" s="466" t="e">
        <f t="shared" si="5"/>
        <v>#VALUE!</v>
      </c>
      <c r="AB507" s="514"/>
      <c r="AC507" s="514"/>
      <c r="AD507" s="514"/>
      <c r="AE507" s="514"/>
      <c r="AF507" s="514"/>
      <c r="AG507" s="514"/>
    </row>
    <row r="508" spans="1:33" ht="15.75" customHeight="1">
      <c r="A508" s="466" t="str">
        <f t="shared" si="3"/>
        <v/>
      </c>
      <c r="B508" s="468" t="str">
        <f>IFERROR(IF(J508="","",_xludf.CONCAT($Y$2,_xludf.CONCAT(IF(LEN(ドッグキャリー!$K$2)=1,0,""),ドッグキャリー!$K$2,_xludf.CONCAT(IF(LEN(ドッグキャリー!$N$2)=1,0,""),ドッグキャリー!$N$2)))),"")</f>
        <v/>
      </c>
      <c r="C508" s="518"/>
      <c r="D508" s="518"/>
      <c r="E508" s="518"/>
      <c r="F508" s="517"/>
      <c r="G508" s="517"/>
      <c r="H508" s="517"/>
      <c r="I508" s="521" t="str">
        <f>IFERROR(IF(ウエア!N58=0,"",ウエア!E58),"")</f>
        <v/>
      </c>
      <c r="J508" s="517" t="str">
        <f>IFERROR(IF(ウエア!N58=0,"",ウエア!N58),"")</f>
        <v/>
      </c>
      <c r="K508" s="517"/>
      <c r="L508" s="517"/>
      <c r="M508" s="517"/>
      <c r="N508" s="517"/>
      <c r="O508" s="517"/>
      <c r="P508" s="517"/>
      <c r="Q508" s="517"/>
      <c r="R508" s="517"/>
      <c r="S508" s="465">
        <f t="shared" si="4"/>
        <v>507</v>
      </c>
      <c r="T508" s="514"/>
      <c r="U508" s="514"/>
      <c r="V508" s="514"/>
      <c r="W508" s="514"/>
      <c r="X508" s="514"/>
      <c r="Y508" s="514"/>
      <c r="Z508" s="514"/>
      <c r="AA508" s="466" t="e">
        <f t="shared" si="5"/>
        <v>#VALUE!</v>
      </c>
      <c r="AB508" s="514"/>
      <c r="AC508" s="514"/>
      <c r="AD508" s="514"/>
      <c r="AE508" s="514"/>
      <c r="AF508" s="514"/>
      <c r="AG508" s="514"/>
    </row>
    <row r="509" spans="1:33" ht="15.75" customHeight="1">
      <c r="A509" s="466" t="str">
        <f t="shared" si="3"/>
        <v/>
      </c>
      <c r="B509" s="468" t="str">
        <f>IFERROR(IF(J509="","",_xludf.CONCAT($Y$2,_xludf.CONCAT(IF(LEN(ドッグキャリー!$K$2)=1,0,""),ドッグキャリー!$K$2,_xludf.CONCAT(IF(LEN(ドッグキャリー!$N$2)=1,0,""),ドッグキャリー!$N$2)))),"")</f>
        <v/>
      </c>
      <c r="C509" s="518"/>
      <c r="D509" s="518"/>
      <c r="E509" s="518"/>
      <c r="F509" s="517"/>
      <c r="G509" s="517"/>
      <c r="H509" s="517"/>
      <c r="I509" s="521" t="str">
        <f>IFERROR(IF(ウエア!N59=0,"",ウエア!E59),"")</f>
        <v/>
      </c>
      <c r="J509" s="517" t="str">
        <f>IFERROR(IF(ウエア!N59=0,"",ウエア!N59),"")</f>
        <v/>
      </c>
      <c r="K509" s="517"/>
      <c r="L509" s="517"/>
      <c r="M509" s="517"/>
      <c r="N509" s="517"/>
      <c r="O509" s="517"/>
      <c r="P509" s="517"/>
      <c r="Q509" s="517"/>
      <c r="R509" s="517"/>
      <c r="S509" s="465">
        <f t="shared" si="4"/>
        <v>508</v>
      </c>
      <c r="T509" s="514"/>
      <c r="U509" s="514"/>
      <c r="V509" s="514"/>
      <c r="W509" s="514"/>
      <c r="X509" s="514"/>
      <c r="Y509" s="514"/>
      <c r="Z509" s="514"/>
      <c r="AA509" s="466" t="e">
        <f t="shared" si="5"/>
        <v>#VALUE!</v>
      </c>
      <c r="AB509" s="514"/>
      <c r="AC509" s="514"/>
      <c r="AD509" s="514"/>
      <c r="AE509" s="514"/>
      <c r="AF509" s="514"/>
      <c r="AG509" s="514"/>
    </row>
    <row r="510" spans="1:33" ht="15.75" customHeight="1">
      <c r="A510" s="466" t="str">
        <f t="shared" si="3"/>
        <v/>
      </c>
      <c r="B510" s="468" t="str">
        <f>IFERROR(IF(J510="","",_xludf.CONCAT($Y$2,_xludf.CONCAT(IF(LEN(ドッグキャリー!$K$2)=1,0,""),ドッグキャリー!$K$2,_xludf.CONCAT(IF(LEN(ドッグキャリー!$N$2)=1,0,""),ドッグキャリー!$N$2)))),"")</f>
        <v/>
      </c>
      <c r="C510" s="518"/>
      <c r="D510" s="518"/>
      <c r="E510" s="518"/>
      <c r="F510" s="517"/>
      <c r="G510" s="517"/>
      <c r="H510" s="517"/>
      <c r="I510" s="521" t="str">
        <f>IFERROR(IF(ウエア!N60=0,"",ウエア!E60),"")</f>
        <v/>
      </c>
      <c r="J510" s="517" t="str">
        <f>IFERROR(IF(ウエア!N60=0,"",ウエア!N60),"")</f>
        <v/>
      </c>
      <c r="K510" s="517"/>
      <c r="L510" s="517"/>
      <c r="M510" s="517"/>
      <c r="N510" s="517"/>
      <c r="O510" s="517"/>
      <c r="P510" s="517"/>
      <c r="Q510" s="517"/>
      <c r="R510" s="517"/>
      <c r="S510" s="465">
        <f t="shared" si="4"/>
        <v>509</v>
      </c>
      <c r="T510" s="514"/>
      <c r="U510" s="514"/>
      <c r="V510" s="514"/>
      <c r="W510" s="514"/>
      <c r="X510" s="514"/>
      <c r="Y510" s="514"/>
      <c r="Z510" s="514"/>
      <c r="AA510" s="466" t="e">
        <f t="shared" si="5"/>
        <v>#VALUE!</v>
      </c>
      <c r="AB510" s="514"/>
      <c r="AC510" s="514"/>
      <c r="AD510" s="514"/>
      <c r="AE510" s="514"/>
      <c r="AF510" s="514"/>
      <c r="AG510" s="514"/>
    </row>
    <row r="511" spans="1:33" ht="15.75" customHeight="1">
      <c r="A511" s="466" t="str">
        <f t="shared" si="3"/>
        <v/>
      </c>
      <c r="B511" s="468" t="str">
        <f>IFERROR(IF(J511="","",_xludf.CONCAT($Y$2,_xludf.CONCAT(IF(LEN(ドッグキャリー!$K$2)=1,0,""),ドッグキャリー!$K$2,_xludf.CONCAT(IF(LEN(ドッグキャリー!$N$2)=1,0,""),ドッグキャリー!$N$2)))),"")</f>
        <v/>
      </c>
      <c r="C511" s="518"/>
      <c r="D511" s="518"/>
      <c r="E511" s="518"/>
      <c r="F511" s="517"/>
      <c r="G511" s="517"/>
      <c r="H511" s="517"/>
      <c r="I511" s="521" t="str">
        <f>IFERROR(IF(ウエア!N61=0,"",ウエア!E61),"")</f>
        <v/>
      </c>
      <c r="J511" s="517" t="str">
        <f>IFERROR(IF(ウエア!N61=0,"",ウエア!N61),"")</f>
        <v/>
      </c>
      <c r="K511" s="517"/>
      <c r="L511" s="517"/>
      <c r="M511" s="517"/>
      <c r="N511" s="517"/>
      <c r="O511" s="517"/>
      <c r="P511" s="517"/>
      <c r="Q511" s="517"/>
      <c r="R511" s="517"/>
      <c r="S511" s="465">
        <f t="shared" si="4"/>
        <v>510</v>
      </c>
      <c r="T511" s="514"/>
      <c r="U511" s="514"/>
      <c r="V511" s="514"/>
      <c r="W511" s="514"/>
      <c r="X511" s="514"/>
      <c r="Y511" s="514"/>
      <c r="Z511" s="514"/>
      <c r="AA511" s="466" t="e">
        <f t="shared" si="5"/>
        <v>#VALUE!</v>
      </c>
      <c r="AB511" s="514"/>
      <c r="AC511" s="514"/>
      <c r="AD511" s="514"/>
      <c r="AE511" s="514"/>
      <c r="AF511" s="514"/>
      <c r="AG511" s="514"/>
    </row>
    <row r="512" spans="1:33" ht="15.75" customHeight="1">
      <c r="A512" s="466" t="str">
        <f t="shared" ref="A512:A766" si="6">IFERROR(IF(J512&lt;&gt;"",MAX($A$1:A511)+1,""),"")</f>
        <v/>
      </c>
      <c r="B512" s="468" t="str">
        <f>IFERROR(IF(J512="","",_xludf.CONCAT($Y$2,_xludf.CONCAT(IF(LEN(ドッグキャリー!$K$2)=1,0,""),ドッグキャリー!$K$2,_xludf.CONCAT(IF(LEN(ドッグキャリー!$N$2)=1,0,""),ドッグキャリー!$N$2)))),"")</f>
        <v/>
      </c>
      <c r="C512" s="518"/>
      <c r="D512" s="518"/>
      <c r="E512" s="518"/>
      <c r="F512" s="517"/>
      <c r="G512" s="517"/>
      <c r="H512" s="517"/>
      <c r="I512" s="521" t="str">
        <f>IFERROR(IF(ウエア!N62=0,"",ウエア!E62),"")</f>
        <v/>
      </c>
      <c r="J512" s="517" t="str">
        <f>IFERROR(IF(ウエア!N62=0,"",ウエア!N62),"")</f>
        <v/>
      </c>
      <c r="K512" s="517"/>
      <c r="L512" s="517"/>
      <c r="M512" s="517"/>
      <c r="N512" s="517"/>
      <c r="O512" s="517"/>
      <c r="P512" s="517"/>
      <c r="Q512" s="517"/>
      <c r="R512" s="517"/>
      <c r="S512" s="465">
        <f t="shared" ref="S512:S766" si="7">+ROW()-ROW($B$1)</f>
        <v>511</v>
      </c>
      <c r="T512" s="514"/>
      <c r="U512" s="514"/>
      <c r="V512" s="514"/>
      <c r="W512" s="514"/>
      <c r="X512" s="514"/>
      <c r="Y512" s="514"/>
      <c r="Z512" s="514"/>
      <c r="AA512" s="466" t="e">
        <f t="shared" ref="AA512:AA766" si="8">IF(J512-J511=1,0,1)</f>
        <v>#VALUE!</v>
      </c>
      <c r="AB512" s="514"/>
      <c r="AC512" s="514"/>
      <c r="AD512" s="514"/>
      <c r="AE512" s="514"/>
      <c r="AF512" s="514"/>
      <c r="AG512" s="514"/>
    </row>
    <row r="513" spans="1:33" ht="15.75" customHeight="1">
      <c r="A513" s="466" t="str">
        <f t="shared" si="6"/>
        <v/>
      </c>
      <c r="B513" s="468" t="str">
        <f>IFERROR(IF(J513="","",_xludf.CONCAT($Y$2,_xludf.CONCAT(IF(LEN(ドッグキャリー!$K$2)=1,0,""),ドッグキャリー!$K$2,_xludf.CONCAT(IF(LEN(ドッグキャリー!$N$2)=1,0,""),ドッグキャリー!$N$2)))),"")</f>
        <v/>
      </c>
      <c r="C513" s="518"/>
      <c r="D513" s="518"/>
      <c r="E513" s="518"/>
      <c r="F513" s="517"/>
      <c r="G513" s="517"/>
      <c r="H513" s="517"/>
      <c r="I513" s="521" t="str">
        <f>IFERROR(IF(ウエア!N63=0,"",ウエア!E63),"")</f>
        <v/>
      </c>
      <c r="J513" s="517" t="str">
        <f>IFERROR(IF(ウエア!N63=0,"",ウエア!N63),"")</f>
        <v/>
      </c>
      <c r="K513" s="517"/>
      <c r="L513" s="517"/>
      <c r="M513" s="517"/>
      <c r="N513" s="517"/>
      <c r="O513" s="517"/>
      <c r="P513" s="517"/>
      <c r="Q513" s="517"/>
      <c r="R513" s="517"/>
      <c r="S513" s="465">
        <f t="shared" si="7"/>
        <v>512</v>
      </c>
      <c r="T513" s="514"/>
      <c r="U513" s="514"/>
      <c r="V513" s="514"/>
      <c r="W513" s="514"/>
      <c r="X513" s="514"/>
      <c r="Y513" s="514"/>
      <c r="Z513" s="514"/>
      <c r="AA513" s="466" t="e">
        <f t="shared" si="8"/>
        <v>#VALUE!</v>
      </c>
      <c r="AB513" s="514"/>
      <c r="AC513" s="514"/>
      <c r="AD513" s="514"/>
      <c r="AE513" s="514"/>
      <c r="AF513" s="514"/>
      <c r="AG513" s="514"/>
    </row>
    <row r="514" spans="1:33" ht="15.75" customHeight="1">
      <c r="A514" s="466" t="str">
        <f t="shared" si="6"/>
        <v/>
      </c>
      <c r="B514" s="468" t="str">
        <f>IFERROR(IF(J514="","",_xludf.CONCAT($Y$2,_xludf.CONCAT(IF(LEN(ドッグキャリー!$K$2)=1,0,""),ドッグキャリー!$K$2,_xludf.CONCAT(IF(LEN(ドッグキャリー!$N$2)=1,0,""),ドッグキャリー!$N$2)))),"")</f>
        <v/>
      </c>
      <c r="C514" s="518"/>
      <c r="D514" s="518"/>
      <c r="E514" s="518"/>
      <c r="F514" s="517"/>
      <c r="G514" s="517"/>
      <c r="H514" s="517"/>
      <c r="I514" s="521" t="str">
        <f>IFERROR(IF(ウエア!N64=0,"",ウエア!E64),"")</f>
        <v/>
      </c>
      <c r="J514" s="517" t="str">
        <f>IFERROR(IF(ウエア!N64=0,"",ウエア!N64),"")</f>
        <v/>
      </c>
      <c r="K514" s="517"/>
      <c r="L514" s="517"/>
      <c r="M514" s="517"/>
      <c r="N514" s="517"/>
      <c r="O514" s="517"/>
      <c r="P514" s="517"/>
      <c r="Q514" s="517"/>
      <c r="R514" s="517"/>
      <c r="S514" s="465">
        <f t="shared" si="7"/>
        <v>513</v>
      </c>
      <c r="T514" s="514"/>
      <c r="U514" s="514"/>
      <c r="V514" s="514"/>
      <c r="W514" s="514"/>
      <c r="X514" s="514"/>
      <c r="Y514" s="514"/>
      <c r="Z514" s="514"/>
      <c r="AA514" s="466" t="e">
        <f t="shared" si="8"/>
        <v>#VALUE!</v>
      </c>
      <c r="AB514" s="514"/>
      <c r="AC514" s="514"/>
      <c r="AD514" s="514"/>
      <c r="AE514" s="514"/>
      <c r="AF514" s="514"/>
      <c r="AG514" s="514"/>
    </row>
    <row r="515" spans="1:33" ht="15.75" customHeight="1">
      <c r="A515" s="466" t="str">
        <f t="shared" si="6"/>
        <v/>
      </c>
      <c r="B515" s="468" t="str">
        <f>IFERROR(IF(J515="","",_xludf.CONCAT($Y$2,_xludf.CONCAT(IF(LEN(ドッグキャリー!$K$2)=1,0,""),ドッグキャリー!$K$2,_xludf.CONCAT(IF(LEN(ドッグキャリー!$N$2)=1,0,""),ドッグキャリー!$N$2)))),"")</f>
        <v/>
      </c>
      <c r="C515" s="518"/>
      <c r="D515" s="518"/>
      <c r="E515" s="518"/>
      <c r="F515" s="517"/>
      <c r="G515" s="517"/>
      <c r="H515" s="517"/>
      <c r="I515" s="521" t="str">
        <f>IFERROR(IF(ウエア!N65=0,"",ウエア!E65),"")</f>
        <v/>
      </c>
      <c r="J515" s="517" t="str">
        <f>IFERROR(IF(ウエア!N65=0,"",ウエア!N65),"")</f>
        <v/>
      </c>
      <c r="K515" s="517"/>
      <c r="L515" s="517"/>
      <c r="M515" s="517"/>
      <c r="N515" s="517"/>
      <c r="O515" s="517"/>
      <c r="P515" s="517"/>
      <c r="Q515" s="517"/>
      <c r="R515" s="517"/>
      <c r="S515" s="465">
        <f t="shared" si="7"/>
        <v>514</v>
      </c>
      <c r="T515" s="514"/>
      <c r="U515" s="514"/>
      <c r="V515" s="514"/>
      <c r="W515" s="514"/>
      <c r="X515" s="514"/>
      <c r="Y515" s="514"/>
      <c r="Z515" s="514"/>
      <c r="AA515" s="466" t="e">
        <f t="shared" si="8"/>
        <v>#VALUE!</v>
      </c>
      <c r="AB515" s="514"/>
      <c r="AC515" s="514"/>
      <c r="AD515" s="514"/>
      <c r="AE515" s="514"/>
      <c r="AF515" s="514"/>
      <c r="AG515" s="514"/>
    </row>
    <row r="516" spans="1:33" ht="15.75" customHeight="1">
      <c r="A516" s="466" t="str">
        <f t="shared" si="6"/>
        <v/>
      </c>
      <c r="B516" s="468" t="str">
        <f>IFERROR(IF(J516="","",_xludf.CONCAT($Y$2,_xludf.CONCAT(IF(LEN(ドッグキャリー!$K$2)=1,0,""),ドッグキャリー!$K$2,_xludf.CONCAT(IF(LEN(ドッグキャリー!$N$2)=1,0,""),ドッグキャリー!$N$2)))),"")</f>
        <v/>
      </c>
      <c r="C516" s="518"/>
      <c r="D516" s="518"/>
      <c r="E516" s="518"/>
      <c r="F516" s="517"/>
      <c r="G516" s="517"/>
      <c r="H516" s="517"/>
      <c r="I516" s="521" t="str">
        <f>IFERROR(IF(ウエア!N66=0,"",ウエア!E66),"")</f>
        <v/>
      </c>
      <c r="J516" s="517" t="str">
        <f>IFERROR(IF(ウエア!N66=0,"",ウエア!N66),"")</f>
        <v/>
      </c>
      <c r="K516" s="517"/>
      <c r="L516" s="517"/>
      <c r="M516" s="517"/>
      <c r="N516" s="517"/>
      <c r="O516" s="517"/>
      <c r="P516" s="517"/>
      <c r="Q516" s="517"/>
      <c r="R516" s="517"/>
      <c r="S516" s="465">
        <f t="shared" si="7"/>
        <v>515</v>
      </c>
      <c r="T516" s="514"/>
      <c r="U516" s="514"/>
      <c r="V516" s="514"/>
      <c r="W516" s="514"/>
      <c r="X516" s="514"/>
      <c r="Y516" s="514"/>
      <c r="Z516" s="514"/>
      <c r="AA516" s="466" t="e">
        <f t="shared" si="8"/>
        <v>#VALUE!</v>
      </c>
      <c r="AB516" s="514"/>
      <c r="AC516" s="514"/>
      <c r="AD516" s="514"/>
      <c r="AE516" s="514"/>
      <c r="AF516" s="514"/>
      <c r="AG516" s="514"/>
    </row>
    <row r="517" spans="1:33" ht="15.75" customHeight="1">
      <c r="A517" s="466" t="str">
        <f t="shared" si="6"/>
        <v/>
      </c>
      <c r="B517" s="468" t="str">
        <f>IFERROR(IF(J517="","",_xludf.CONCAT($Y$2,_xludf.CONCAT(IF(LEN(ドッグキャリー!$K$2)=1,0,""),ドッグキャリー!$K$2,_xludf.CONCAT(IF(LEN(ドッグキャリー!$N$2)=1,0,""),ドッグキャリー!$N$2)))),"")</f>
        <v/>
      </c>
      <c r="C517" s="518"/>
      <c r="D517" s="518"/>
      <c r="E517" s="518"/>
      <c r="F517" s="517"/>
      <c r="G517" s="517"/>
      <c r="H517" s="517"/>
      <c r="I517" s="521" t="str">
        <f>IFERROR(IF(ウエア!N67=0,"",ウエア!E67),"")</f>
        <v/>
      </c>
      <c r="J517" s="517" t="str">
        <f>IFERROR(IF(ウエア!N67=0,"",ウエア!N67),"")</f>
        <v/>
      </c>
      <c r="K517" s="517"/>
      <c r="L517" s="517"/>
      <c r="M517" s="517"/>
      <c r="N517" s="517"/>
      <c r="O517" s="517"/>
      <c r="P517" s="517"/>
      <c r="Q517" s="517"/>
      <c r="R517" s="517"/>
      <c r="S517" s="465">
        <f t="shared" si="7"/>
        <v>516</v>
      </c>
      <c r="T517" s="514"/>
      <c r="U517" s="514"/>
      <c r="V517" s="514"/>
      <c r="W517" s="514"/>
      <c r="X517" s="514"/>
      <c r="Y517" s="514"/>
      <c r="Z517" s="514"/>
      <c r="AA517" s="466" t="e">
        <f t="shared" si="8"/>
        <v>#VALUE!</v>
      </c>
      <c r="AB517" s="514"/>
      <c r="AC517" s="514"/>
      <c r="AD517" s="514"/>
      <c r="AE517" s="514"/>
      <c r="AF517" s="514"/>
      <c r="AG517" s="514"/>
    </row>
    <row r="518" spans="1:33" ht="15.75" customHeight="1">
      <c r="A518" s="466" t="str">
        <f t="shared" si="6"/>
        <v/>
      </c>
      <c r="B518" s="468" t="str">
        <f>IFERROR(IF(J518="","",_xludf.CONCAT($Y$2,_xludf.CONCAT(IF(LEN(ドッグキャリー!$K$2)=1,0,""),ドッグキャリー!$K$2,_xludf.CONCAT(IF(LEN(ドッグキャリー!$N$2)=1,0,""),ドッグキャリー!$N$2)))),"")</f>
        <v/>
      </c>
      <c r="C518" s="518"/>
      <c r="D518" s="518"/>
      <c r="E518" s="518"/>
      <c r="F518" s="517"/>
      <c r="G518" s="517"/>
      <c r="H518" s="517"/>
      <c r="I518" s="521" t="str">
        <f>IFERROR(IF(ウエア!N68=0,"",ウエア!E68),"")</f>
        <v/>
      </c>
      <c r="J518" s="517" t="str">
        <f>IFERROR(IF(ウエア!N68=0,"",ウエア!N68),"")</f>
        <v/>
      </c>
      <c r="K518" s="517"/>
      <c r="L518" s="517"/>
      <c r="M518" s="517"/>
      <c r="N518" s="517"/>
      <c r="O518" s="517"/>
      <c r="P518" s="517"/>
      <c r="Q518" s="517"/>
      <c r="R518" s="517"/>
      <c r="S518" s="465">
        <f t="shared" si="7"/>
        <v>517</v>
      </c>
      <c r="T518" s="514"/>
      <c r="U518" s="514"/>
      <c r="V518" s="514"/>
      <c r="W518" s="514"/>
      <c r="X518" s="514"/>
      <c r="Y518" s="514"/>
      <c r="Z518" s="514"/>
      <c r="AA518" s="466" t="e">
        <f t="shared" si="8"/>
        <v>#VALUE!</v>
      </c>
      <c r="AB518" s="514"/>
      <c r="AC518" s="514"/>
      <c r="AD518" s="514"/>
      <c r="AE518" s="514"/>
      <c r="AF518" s="514"/>
      <c r="AG518" s="514"/>
    </row>
    <row r="519" spans="1:33" ht="15.75" customHeight="1">
      <c r="A519" s="466" t="str">
        <f t="shared" si="6"/>
        <v/>
      </c>
      <c r="B519" s="468" t="str">
        <f>IFERROR(IF(J519="","",_xludf.CONCAT($Y$2,_xludf.CONCAT(IF(LEN(ドッグキャリー!$K$2)=1,0,""),ドッグキャリー!$K$2,_xludf.CONCAT(IF(LEN(ドッグキャリー!$N$2)=1,0,""),ドッグキャリー!$N$2)))),"")</f>
        <v/>
      </c>
      <c r="C519" s="518"/>
      <c r="D519" s="518"/>
      <c r="E519" s="518"/>
      <c r="F519" s="517"/>
      <c r="G519" s="517"/>
      <c r="H519" s="517"/>
      <c r="I519" s="521" t="str">
        <f>IFERROR(IF(ウエア!N69=0,"",ウエア!E69),"")</f>
        <v/>
      </c>
      <c r="J519" s="517" t="str">
        <f>IFERROR(IF(ウエア!N69=0,"",ウエア!N69),"")</f>
        <v/>
      </c>
      <c r="K519" s="517"/>
      <c r="L519" s="517"/>
      <c r="M519" s="517"/>
      <c r="N519" s="517"/>
      <c r="O519" s="517"/>
      <c r="P519" s="517"/>
      <c r="Q519" s="517"/>
      <c r="R519" s="517"/>
      <c r="S519" s="465">
        <f t="shared" si="7"/>
        <v>518</v>
      </c>
      <c r="T519" s="514"/>
      <c r="U519" s="514"/>
      <c r="V519" s="514"/>
      <c r="W519" s="514"/>
      <c r="X519" s="514"/>
      <c r="Y519" s="514"/>
      <c r="Z519" s="514"/>
      <c r="AA519" s="466" t="e">
        <f t="shared" si="8"/>
        <v>#VALUE!</v>
      </c>
      <c r="AB519" s="514"/>
      <c r="AC519" s="514"/>
      <c r="AD519" s="514"/>
      <c r="AE519" s="514"/>
      <c r="AF519" s="514"/>
      <c r="AG519" s="514"/>
    </row>
    <row r="520" spans="1:33" ht="15.75" customHeight="1">
      <c r="A520" s="466" t="str">
        <f t="shared" si="6"/>
        <v/>
      </c>
      <c r="B520" s="468" t="str">
        <f>IFERROR(IF(J520="","",_xludf.CONCAT($Y$2,_xludf.CONCAT(IF(LEN(ドッグキャリー!$K$2)=1,0,""),ドッグキャリー!$K$2,_xludf.CONCAT(IF(LEN(ドッグキャリー!$N$2)=1,0,""),ドッグキャリー!$N$2)))),"")</f>
        <v/>
      </c>
      <c r="C520" s="518"/>
      <c r="D520" s="518"/>
      <c r="E520" s="518"/>
      <c r="F520" s="517"/>
      <c r="G520" s="517"/>
      <c r="H520" s="517"/>
      <c r="I520" s="521" t="str">
        <f>IFERROR(IF(ウエア!N70=0,"",ウエア!E70),"")</f>
        <v/>
      </c>
      <c r="J520" s="517" t="str">
        <f>IFERROR(IF(ウエア!N70=0,"",ウエア!N70),"")</f>
        <v/>
      </c>
      <c r="K520" s="517"/>
      <c r="L520" s="517"/>
      <c r="M520" s="517"/>
      <c r="N520" s="517"/>
      <c r="O520" s="517"/>
      <c r="P520" s="517"/>
      <c r="Q520" s="517"/>
      <c r="R520" s="517"/>
      <c r="S520" s="465">
        <f t="shared" si="7"/>
        <v>519</v>
      </c>
      <c r="T520" s="514"/>
      <c r="U520" s="514"/>
      <c r="V520" s="514"/>
      <c r="W520" s="514"/>
      <c r="X520" s="514"/>
      <c r="Y520" s="514"/>
      <c r="Z520" s="514"/>
      <c r="AA520" s="466" t="e">
        <f t="shared" si="8"/>
        <v>#VALUE!</v>
      </c>
      <c r="AB520" s="514"/>
      <c r="AC520" s="514"/>
      <c r="AD520" s="514"/>
      <c r="AE520" s="514"/>
      <c r="AF520" s="514"/>
      <c r="AG520" s="514"/>
    </row>
    <row r="521" spans="1:33" ht="15.75" customHeight="1">
      <c r="A521" s="466" t="str">
        <f t="shared" si="6"/>
        <v/>
      </c>
      <c r="B521" s="468" t="str">
        <f>IFERROR(IF(J521="","",_xludf.CONCAT($Y$2,_xludf.CONCAT(IF(LEN(ドッグキャリー!$K$2)=1,0,""),ドッグキャリー!$K$2,_xludf.CONCAT(IF(LEN(ドッグキャリー!$N$2)=1,0,""),ドッグキャリー!$N$2)))),"")</f>
        <v/>
      </c>
      <c r="C521" s="518"/>
      <c r="D521" s="518"/>
      <c r="E521" s="518"/>
      <c r="F521" s="517"/>
      <c r="G521" s="517"/>
      <c r="H521" s="517"/>
      <c r="I521" s="521" t="str">
        <f>IFERROR(IF(ウエア!N71=0,"",ウエア!E71),"")</f>
        <v/>
      </c>
      <c r="J521" s="517" t="str">
        <f>IFERROR(IF(ウエア!N71=0,"",ウエア!N71),"")</f>
        <v/>
      </c>
      <c r="K521" s="517"/>
      <c r="L521" s="517"/>
      <c r="M521" s="517"/>
      <c r="N521" s="517"/>
      <c r="O521" s="517"/>
      <c r="P521" s="517"/>
      <c r="Q521" s="517"/>
      <c r="R521" s="517"/>
      <c r="S521" s="465">
        <f t="shared" si="7"/>
        <v>520</v>
      </c>
      <c r="T521" s="514"/>
      <c r="U521" s="514"/>
      <c r="V521" s="514"/>
      <c r="W521" s="514"/>
      <c r="X521" s="514"/>
      <c r="Y521" s="514"/>
      <c r="Z521" s="514"/>
      <c r="AA521" s="466" t="e">
        <f t="shared" si="8"/>
        <v>#VALUE!</v>
      </c>
      <c r="AB521" s="514"/>
      <c r="AC521" s="514"/>
      <c r="AD521" s="514"/>
      <c r="AE521" s="514"/>
      <c r="AF521" s="514"/>
      <c r="AG521" s="514"/>
    </row>
    <row r="522" spans="1:33" ht="15.75" customHeight="1">
      <c r="A522" s="466" t="str">
        <f t="shared" si="6"/>
        <v/>
      </c>
      <c r="B522" s="468" t="str">
        <f>IFERROR(IF(J522="","",_xludf.CONCAT($Y$2,_xludf.CONCAT(IF(LEN(ドッグキャリー!$K$2)=1,0,""),ドッグキャリー!$K$2,_xludf.CONCAT(IF(LEN(ドッグキャリー!$N$2)=1,0,""),ドッグキャリー!$N$2)))),"")</f>
        <v/>
      </c>
      <c r="C522" s="518"/>
      <c r="D522" s="518"/>
      <c r="E522" s="518"/>
      <c r="F522" s="517"/>
      <c r="G522" s="517"/>
      <c r="H522" s="517"/>
      <c r="I522" s="521" t="str">
        <f>IFERROR(IF(ウエア!N72=0,"",ウエア!E72),"")</f>
        <v/>
      </c>
      <c r="J522" s="517" t="str">
        <f>IFERROR(IF(ウエア!N72=0,"",ウエア!N72),"")</f>
        <v/>
      </c>
      <c r="K522" s="517"/>
      <c r="L522" s="517"/>
      <c r="M522" s="517"/>
      <c r="N522" s="517"/>
      <c r="O522" s="517"/>
      <c r="P522" s="517"/>
      <c r="Q522" s="517"/>
      <c r="R522" s="517"/>
      <c r="S522" s="465">
        <f t="shared" si="7"/>
        <v>521</v>
      </c>
      <c r="T522" s="514"/>
      <c r="U522" s="514"/>
      <c r="V522" s="514"/>
      <c r="W522" s="514"/>
      <c r="X522" s="514"/>
      <c r="Y522" s="514"/>
      <c r="Z522" s="514"/>
      <c r="AA522" s="466" t="e">
        <f t="shared" si="8"/>
        <v>#VALUE!</v>
      </c>
      <c r="AB522" s="514"/>
      <c r="AC522" s="514"/>
      <c r="AD522" s="514"/>
      <c r="AE522" s="514"/>
      <c r="AF522" s="514"/>
      <c r="AG522" s="514"/>
    </row>
    <row r="523" spans="1:33" ht="15.75" customHeight="1">
      <c r="A523" s="466" t="str">
        <f t="shared" si="6"/>
        <v/>
      </c>
      <c r="B523" s="468" t="str">
        <f>IFERROR(IF(J523="","",_xludf.CONCAT($Y$2,_xludf.CONCAT(IF(LEN(ドッグキャリー!$K$2)=1,0,""),ドッグキャリー!$K$2,_xludf.CONCAT(IF(LEN(ドッグキャリー!$N$2)=1,0,""),ドッグキャリー!$N$2)))),"")</f>
        <v/>
      </c>
      <c r="C523" s="518"/>
      <c r="D523" s="518"/>
      <c r="E523" s="518"/>
      <c r="F523" s="517"/>
      <c r="G523" s="517"/>
      <c r="H523" s="517"/>
      <c r="I523" s="521" t="str">
        <f>IFERROR(IF(ウエア!N73=0,"",ウエア!E73),"")</f>
        <v/>
      </c>
      <c r="J523" s="517" t="str">
        <f>IFERROR(IF(ウエア!N73=0,"",ウエア!N73),"")</f>
        <v/>
      </c>
      <c r="K523" s="517"/>
      <c r="L523" s="517"/>
      <c r="M523" s="517"/>
      <c r="N523" s="517"/>
      <c r="O523" s="517"/>
      <c r="P523" s="517"/>
      <c r="Q523" s="517"/>
      <c r="R523" s="517"/>
      <c r="S523" s="465">
        <f t="shared" si="7"/>
        <v>522</v>
      </c>
      <c r="T523" s="514"/>
      <c r="U523" s="514"/>
      <c r="V523" s="514"/>
      <c r="W523" s="514"/>
      <c r="X523" s="514"/>
      <c r="Y523" s="514"/>
      <c r="Z523" s="514"/>
      <c r="AA523" s="466" t="e">
        <f t="shared" si="8"/>
        <v>#VALUE!</v>
      </c>
      <c r="AB523" s="514"/>
      <c r="AC523" s="514"/>
      <c r="AD523" s="514"/>
      <c r="AE523" s="514"/>
      <c r="AF523" s="514"/>
      <c r="AG523" s="514"/>
    </row>
    <row r="524" spans="1:33" ht="15.75" customHeight="1">
      <c r="A524" s="466" t="str">
        <f t="shared" si="6"/>
        <v/>
      </c>
      <c r="B524" s="468" t="str">
        <f>IFERROR(IF(J524="","",_xludf.CONCAT($Y$2,_xludf.CONCAT(IF(LEN(ドッグキャリー!$K$2)=1,0,""),ドッグキャリー!$K$2,_xludf.CONCAT(IF(LEN(ドッグキャリー!$N$2)=1,0,""),ドッグキャリー!$N$2)))),"")</f>
        <v/>
      </c>
      <c r="C524" s="518"/>
      <c r="D524" s="518"/>
      <c r="E524" s="518"/>
      <c r="F524" s="517"/>
      <c r="G524" s="517"/>
      <c r="H524" s="517"/>
      <c r="I524" s="521" t="str">
        <f>IFERROR(IF(ウエア!N74=0,"",ウエア!E74),"")</f>
        <v/>
      </c>
      <c r="J524" s="517" t="str">
        <f>IFERROR(IF(ウエア!N74=0,"",ウエア!N74),"")</f>
        <v/>
      </c>
      <c r="K524" s="517"/>
      <c r="L524" s="517"/>
      <c r="M524" s="517"/>
      <c r="N524" s="517"/>
      <c r="O524" s="517"/>
      <c r="P524" s="517"/>
      <c r="Q524" s="517"/>
      <c r="R524" s="517"/>
      <c r="S524" s="465">
        <f t="shared" si="7"/>
        <v>523</v>
      </c>
      <c r="T524" s="514"/>
      <c r="U524" s="514"/>
      <c r="V524" s="514"/>
      <c r="W524" s="514"/>
      <c r="X524" s="514"/>
      <c r="Y524" s="514"/>
      <c r="Z524" s="514"/>
      <c r="AA524" s="466" t="e">
        <f t="shared" si="8"/>
        <v>#VALUE!</v>
      </c>
      <c r="AB524" s="514"/>
      <c r="AC524" s="514"/>
      <c r="AD524" s="514"/>
      <c r="AE524" s="514"/>
      <c r="AF524" s="514"/>
      <c r="AG524" s="514"/>
    </row>
    <row r="525" spans="1:33" ht="15.75" customHeight="1">
      <c r="A525" s="466" t="str">
        <f t="shared" si="6"/>
        <v/>
      </c>
      <c r="B525" s="468" t="str">
        <f>IFERROR(IF(J525="","",_xludf.CONCAT($Y$2,_xludf.CONCAT(IF(LEN(ドッグキャリー!$K$2)=1,0,""),ドッグキャリー!$K$2,_xludf.CONCAT(IF(LEN(ドッグキャリー!$N$2)=1,0,""),ドッグキャリー!$N$2)))),"")</f>
        <v/>
      </c>
      <c r="C525" s="518"/>
      <c r="D525" s="518"/>
      <c r="E525" s="518"/>
      <c r="F525" s="517"/>
      <c r="G525" s="517"/>
      <c r="H525" s="517"/>
      <c r="I525" s="521" t="str">
        <f>IFERROR(IF(ウエア!N75=0,"",ウエア!E75),"")</f>
        <v/>
      </c>
      <c r="J525" s="517" t="str">
        <f>IFERROR(IF(ウエア!N75=0,"",ウエア!N75),"")</f>
        <v/>
      </c>
      <c r="K525" s="517"/>
      <c r="L525" s="517"/>
      <c r="M525" s="517"/>
      <c r="N525" s="517"/>
      <c r="O525" s="517"/>
      <c r="P525" s="517"/>
      <c r="Q525" s="517"/>
      <c r="R525" s="517"/>
      <c r="S525" s="465">
        <f t="shared" si="7"/>
        <v>524</v>
      </c>
      <c r="T525" s="514"/>
      <c r="U525" s="514"/>
      <c r="V525" s="514"/>
      <c r="W525" s="514"/>
      <c r="X525" s="514"/>
      <c r="Y525" s="514"/>
      <c r="Z525" s="514"/>
      <c r="AA525" s="466" t="e">
        <f t="shared" si="8"/>
        <v>#VALUE!</v>
      </c>
      <c r="AB525" s="514"/>
      <c r="AC525" s="514"/>
      <c r="AD525" s="514"/>
      <c r="AE525" s="514"/>
      <c r="AF525" s="514"/>
      <c r="AG525" s="514"/>
    </row>
    <row r="526" spans="1:33" ht="15.75" customHeight="1">
      <c r="A526" s="466" t="str">
        <f t="shared" si="6"/>
        <v/>
      </c>
      <c r="B526" s="468" t="str">
        <f>IFERROR(IF(J526="","",_xludf.CONCAT($Y$2,_xludf.CONCAT(IF(LEN(ドッグキャリー!$K$2)=1,0,""),ドッグキャリー!$K$2,_xludf.CONCAT(IF(LEN(ドッグキャリー!$N$2)=1,0,""),ドッグキャリー!$N$2)))),"")</f>
        <v/>
      </c>
      <c r="C526" s="518"/>
      <c r="D526" s="518"/>
      <c r="E526" s="518"/>
      <c r="F526" s="517"/>
      <c r="G526" s="517"/>
      <c r="H526" s="517"/>
      <c r="I526" s="521" t="str">
        <f>IFERROR(IF(ウエア!N76=0,"",ウエア!E76),"")</f>
        <v/>
      </c>
      <c r="J526" s="517" t="str">
        <f>IFERROR(IF(ウエア!N76=0,"",ウエア!N76),"")</f>
        <v/>
      </c>
      <c r="K526" s="517"/>
      <c r="L526" s="517"/>
      <c r="M526" s="517"/>
      <c r="N526" s="517"/>
      <c r="O526" s="517"/>
      <c r="P526" s="517"/>
      <c r="Q526" s="517"/>
      <c r="R526" s="517"/>
      <c r="S526" s="465">
        <f t="shared" si="7"/>
        <v>525</v>
      </c>
      <c r="T526" s="514"/>
      <c r="U526" s="514"/>
      <c r="V526" s="514"/>
      <c r="W526" s="514"/>
      <c r="X526" s="514"/>
      <c r="Y526" s="514"/>
      <c r="Z526" s="514"/>
      <c r="AA526" s="466" t="e">
        <f t="shared" si="8"/>
        <v>#VALUE!</v>
      </c>
      <c r="AB526" s="514"/>
      <c r="AC526" s="514"/>
      <c r="AD526" s="514"/>
      <c r="AE526" s="514"/>
      <c r="AF526" s="514"/>
      <c r="AG526" s="514"/>
    </row>
    <row r="527" spans="1:33" ht="15.75" customHeight="1">
      <c r="A527" s="466" t="str">
        <f t="shared" si="6"/>
        <v/>
      </c>
      <c r="B527" s="468" t="str">
        <f>IFERROR(IF(J527="","",_xludf.CONCAT($Y$2,_xludf.CONCAT(IF(LEN(ドッグキャリー!$K$2)=1,0,""),ドッグキャリー!$K$2,_xludf.CONCAT(IF(LEN(ドッグキャリー!$N$2)=1,0,""),ドッグキャリー!$N$2)))),"")</f>
        <v/>
      </c>
      <c r="C527" s="518"/>
      <c r="D527" s="518"/>
      <c r="E527" s="518"/>
      <c r="F527" s="517"/>
      <c r="G527" s="517"/>
      <c r="H527" s="517"/>
      <c r="I527" s="521" t="str">
        <f>IFERROR(IF(ウエア!N77=0,"",ウエア!E77),"")</f>
        <v/>
      </c>
      <c r="J527" s="517" t="str">
        <f>IFERROR(IF(ウエア!N77=0,"",ウエア!N77),"")</f>
        <v/>
      </c>
      <c r="K527" s="517"/>
      <c r="L527" s="517"/>
      <c r="M527" s="517"/>
      <c r="N527" s="517"/>
      <c r="O527" s="517"/>
      <c r="P527" s="517"/>
      <c r="Q527" s="517"/>
      <c r="R527" s="517"/>
      <c r="S527" s="465">
        <f t="shared" si="7"/>
        <v>526</v>
      </c>
      <c r="T527" s="514"/>
      <c r="U527" s="514"/>
      <c r="V527" s="514"/>
      <c r="W527" s="514"/>
      <c r="X527" s="514"/>
      <c r="Y527" s="514"/>
      <c r="Z527" s="514"/>
      <c r="AA527" s="466" t="e">
        <f t="shared" si="8"/>
        <v>#VALUE!</v>
      </c>
      <c r="AB527" s="514"/>
      <c r="AC527" s="514"/>
      <c r="AD527" s="514"/>
      <c r="AE527" s="514"/>
      <c r="AF527" s="514"/>
      <c r="AG527" s="514"/>
    </row>
    <row r="528" spans="1:33" ht="15.75" customHeight="1">
      <c r="A528" s="466" t="str">
        <f t="shared" si="6"/>
        <v/>
      </c>
      <c r="B528" s="468" t="str">
        <f>IFERROR(IF(J528="","",_xludf.CONCAT($Y$2,_xludf.CONCAT(IF(LEN(ドッグキャリー!$K$2)=1,0,""),ドッグキャリー!$K$2,_xludf.CONCAT(IF(LEN(ドッグキャリー!$N$2)=1,0,""),ドッグキャリー!$N$2)))),"")</f>
        <v/>
      </c>
      <c r="C528" s="518"/>
      <c r="D528" s="518"/>
      <c r="E528" s="518"/>
      <c r="F528" s="517"/>
      <c r="G528" s="517"/>
      <c r="H528" s="517"/>
      <c r="I528" s="521" t="str">
        <f>IFERROR(IF(ウエア!N78=0,"",ウエア!E78),"")</f>
        <v/>
      </c>
      <c r="J528" s="517" t="str">
        <f>IFERROR(IF(ウエア!N78=0,"",ウエア!N78),"")</f>
        <v/>
      </c>
      <c r="K528" s="517"/>
      <c r="L528" s="517"/>
      <c r="M528" s="517"/>
      <c r="N528" s="517"/>
      <c r="O528" s="517"/>
      <c r="P528" s="517"/>
      <c r="Q528" s="517"/>
      <c r="R528" s="517"/>
      <c r="S528" s="465">
        <f t="shared" si="7"/>
        <v>527</v>
      </c>
      <c r="T528" s="514"/>
      <c r="U528" s="514"/>
      <c r="V528" s="514"/>
      <c r="W528" s="514"/>
      <c r="X528" s="514"/>
      <c r="Y528" s="514"/>
      <c r="Z528" s="514"/>
      <c r="AA528" s="466" t="e">
        <f t="shared" si="8"/>
        <v>#VALUE!</v>
      </c>
      <c r="AB528" s="514"/>
      <c r="AC528" s="514"/>
      <c r="AD528" s="514"/>
      <c r="AE528" s="514"/>
      <c r="AF528" s="514"/>
      <c r="AG528" s="514"/>
    </row>
    <row r="529" spans="1:33" ht="15.75" customHeight="1">
      <c r="A529" s="466" t="str">
        <f t="shared" si="6"/>
        <v/>
      </c>
      <c r="B529" s="468" t="str">
        <f>IFERROR(IF(J529="","",_xludf.CONCAT($Y$2,_xludf.CONCAT(IF(LEN(ドッグキャリー!$K$2)=1,0,""),ドッグキャリー!$K$2,_xludf.CONCAT(IF(LEN(ドッグキャリー!$N$2)=1,0,""),ドッグキャリー!$N$2)))),"")</f>
        <v/>
      </c>
      <c r="C529" s="518"/>
      <c r="D529" s="518"/>
      <c r="E529" s="518"/>
      <c r="F529" s="517"/>
      <c r="G529" s="517"/>
      <c r="H529" s="517"/>
      <c r="I529" s="521" t="str">
        <f>IFERROR(IF(ウエア!N79=0,"",ウエア!E79),"")</f>
        <v/>
      </c>
      <c r="J529" s="517" t="str">
        <f>IFERROR(IF(ウエア!N79=0,"",ウエア!N79),"")</f>
        <v/>
      </c>
      <c r="K529" s="517"/>
      <c r="L529" s="517"/>
      <c r="M529" s="517"/>
      <c r="N529" s="517"/>
      <c r="O529" s="517"/>
      <c r="P529" s="517"/>
      <c r="Q529" s="517"/>
      <c r="R529" s="517"/>
      <c r="S529" s="465">
        <f t="shared" si="7"/>
        <v>528</v>
      </c>
      <c r="T529" s="514"/>
      <c r="U529" s="514"/>
      <c r="V529" s="514"/>
      <c r="W529" s="514"/>
      <c r="X529" s="514"/>
      <c r="Y529" s="514"/>
      <c r="Z529" s="514"/>
      <c r="AA529" s="466" t="e">
        <f t="shared" si="8"/>
        <v>#VALUE!</v>
      </c>
      <c r="AB529" s="514"/>
      <c r="AC529" s="514"/>
      <c r="AD529" s="514"/>
      <c r="AE529" s="514"/>
      <c r="AF529" s="514"/>
      <c r="AG529" s="514"/>
    </row>
    <row r="530" spans="1:33" ht="15.75" customHeight="1">
      <c r="A530" s="466" t="str">
        <f t="shared" si="6"/>
        <v/>
      </c>
      <c r="B530" s="468" t="str">
        <f>IFERROR(IF(J530="","",_xludf.CONCAT($Y$2,_xludf.CONCAT(IF(LEN(ドッグキャリー!$K$2)=1,0,""),ドッグキャリー!$K$2,_xludf.CONCAT(IF(LEN(ドッグキャリー!$N$2)=1,0,""),ドッグキャリー!$N$2)))),"")</f>
        <v/>
      </c>
      <c r="C530" s="518"/>
      <c r="D530" s="518"/>
      <c r="E530" s="518"/>
      <c r="F530" s="517"/>
      <c r="G530" s="517"/>
      <c r="H530" s="517"/>
      <c r="I530" s="521" t="str">
        <f>IFERROR(IF(ウエア!N80=0,"",ウエア!E80),"")</f>
        <v/>
      </c>
      <c r="J530" s="517" t="str">
        <f>IFERROR(IF(ウエア!N80=0,"",ウエア!N80),"")</f>
        <v/>
      </c>
      <c r="K530" s="517"/>
      <c r="L530" s="517"/>
      <c r="M530" s="517"/>
      <c r="N530" s="517"/>
      <c r="O530" s="517"/>
      <c r="P530" s="517"/>
      <c r="Q530" s="517"/>
      <c r="R530" s="517"/>
      <c r="S530" s="465">
        <f t="shared" si="7"/>
        <v>529</v>
      </c>
      <c r="T530" s="514"/>
      <c r="U530" s="514"/>
      <c r="V530" s="514"/>
      <c r="W530" s="514"/>
      <c r="X530" s="514"/>
      <c r="Y530" s="514"/>
      <c r="Z530" s="514"/>
      <c r="AA530" s="466" t="e">
        <f t="shared" si="8"/>
        <v>#VALUE!</v>
      </c>
      <c r="AB530" s="514"/>
      <c r="AC530" s="514"/>
      <c r="AD530" s="514"/>
      <c r="AE530" s="514"/>
      <c r="AF530" s="514"/>
      <c r="AG530" s="514"/>
    </row>
    <row r="531" spans="1:33" ht="15.75" customHeight="1">
      <c r="A531" s="466" t="str">
        <f t="shared" si="6"/>
        <v/>
      </c>
      <c r="B531" s="468" t="str">
        <f>IFERROR(IF(J531="","",_xludf.CONCAT($Y$2,_xludf.CONCAT(IF(LEN(ドッグキャリー!$K$2)=1,0,""),ドッグキャリー!$K$2,_xludf.CONCAT(IF(LEN(ドッグキャリー!$N$2)=1,0,""),ドッグキャリー!$N$2)))),"")</f>
        <v/>
      </c>
      <c r="C531" s="518"/>
      <c r="D531" s="518"/>
      <c r="E531" s="518"/>
      <c r="F531" s="517"/>
      <c r="G531" s="517"/>
      <c r="H531" s="517"/>
      <c r="I531" s="521" t="str">
        <f>IFERROR(IF(ウエア!N81=0,"",ウエア!E81),"")</f>
        <v/>
      </c>
      <c r="J531" s="517" t="str">
        <f>IFERROR(IF(ウエア!N81=0,"",ウエア!N81),"")</f>
        <v/>
      </c>
      <c r="K531" s="517"/>
      <c r="L531" s="517"/>
      <c r="M531" s="517"/>
      <c r="N531" s="517"/>
      <c r="O531" s="517"/>
      <c r="P531" s="517"/>
      <c r="Q531" s="517"/>
      <c r="R531" s="517"/>
      <c r="S531" s="465">
        <f t="shared" si="7"/>
        <v>530</v>
      </c>
      <c r="T531" s="514"/>
      <c r="U531" s="514"/>
      <c r="V531" s="514"/>
      <c r="W531" s="514"/>
      <c r="X531" s="514"/>
      <c r="Y531" s="514"/>
      <c r="Z531" s="514"/>
      <c r="AA531" s="466" t="e">
        <f t="shared" si="8"/>
        <v>#VALUE!</v>
      </c>
      <c r="AB531" s="514"/>
      <c r="AC531" s="514"/>
      <c r="AD531" s="514"/>
      <c r="AE531" s="514"/>
      <c r="AF531" s="514"/>
      <c r="AG531" s="514"/>
    </row>
    <row r="532" spans="1:33" ht="15.75" customHeight="1">
      <c r="A532" s="466" t="str">
        <f t="shared" si="6"/>
        <v/>
      </c>
      <c r="B532" s="468" t="str">
        <f>IFERROR(IF(J532="","",_xludf.CONCAT($Y$2,_xludf.CONCAT(IF(LEN(ドッグキャリー!$K$2)=1,0,""),ドッグキャリー!$K$2,_xludf.CONCAT(IF(LEN(ドッグキャリー!$N$2)=1,0,""),ドッグキャリー!$N$2)))),"")</f>
        <v/>
      </c>
      <c r="C532" s="518"/>
      <c r="D532" s="518"/>
      <c r="E532" s="518"/>
      <c r="F532" s="517"/>
      <c r="G532" s="517"/>
      <c r="H532" s="517"/>
      <c r="I532" s="521" t="str">
        <f>IFERROR(IF(ウエア!N82=0,"",ウエア!E82),"")</f>
        <v/>
      </c>
      <c r="J532" s="517" t="str">
        <f>IFERROR(IF(ウエア!N82=0,"",ウエア!N82),"")</f>
        <v/>
      </c>
      <c r="K532" s="517"/>
      <c r="L532" s="517"/>
      <c r="M532" s="517"/>
      <c r="N532" s="517"/>
      <c r="O532" s="517"/>
      <c r="P532" s="517"/>
      <c r="Q532" s="517"/>
      <c r="R532" s="517"/>
      <c r="S532" s="465">
        <f t="shared" si="7"/>
        <v>531</v>
      </c>
      <c r="T532" s="514"/>
      <c r="U532" s="514"/>
      <c r="V532" s="514"/>
      <c r="W532" s="514"/>
      <c r="X532" s="514"/>
      <c r="Y532" s="514"/>
      <c r="Z532" s="514"/>
      <c r="AA532" s="466" t="e">
        <f t="shared" si="8"/>
        <v>#VALUE!</v>
      </c>
      <c r="AB532" s="514"/>
      <c r="AC532" s="514"/>
      <c r="AD532" s="514"/>
      <c r="AE532" s="514"/>
      <c r="AF532" s="514"/>
      <c r="AG532" s="514"/>
    </row>
    <row r="533" spans="1:33" ht="15.75" customHeight="1">
      <c r="A533" s="466" t="str">
        <f t="shared" si="6"/>
        <v/>
      </c>
      <c r="B533" s="468" t="str">
        <f>IFERROR(IF(J533="","",_xludf.CONCAT($Y$2,_xludf.CONCAT(IF(LEN(ドッグキャリー!$K$2)=1,0,""),ドッグキャリー!$K$2,_xludf.CONCAT(IF(LEN(ドッグキャリー!$N$2)=1,0,""),ドッグキャリー!$N$2)))),"")</f>
        <v/>
      </c>
      <c r="C533" s="518"/>
      <c r="D533" s="518"/>
      <c r="E533" s="518"/>
      <c r="F533" s="517"/>
      <c r="G533" s="517"/>
      <c r="H533" s="517"/>
      <c r="I533" s="521" t="str">
        <f>IFERROR(IF(ウエア!N83=0,"",ウエア!E83),"")</f>
        <v/>
      </c>
      <c r="J533" s="517" t="str">
        <f>IFERROR(IF(ウエア!N83=0,"",ウエア!N83),"")</f>
        <v/>
      </c>
      <c r="K533" s="517"/>
      <c r="L533" s="517"/>
      <c r="M533" s="517"/>
      <c r="N533" s="517"/>
      <c r="O533" s="517"/>
      <c r="P533" s="517"/>
      <c r="Q533" s="517"/>
      <c r="R533" s="517"/>
      <c r="S533" s="465">
        <f t="shared" si="7"/>
        <v>532</v>
      </c>
      <c r="T533" s="514"/>
      <c r="U533" s="514"/>
      <c r="V533" s="514"/>
      <c r="W533" s="514"/>
      <c r="X533" s="514"/>
      <c r="Y533" s="514"/>
      <c r="Z533" s="514"/>
      <c r="AA533" s="466" t="e">
        <f t="shared" si="8"/>
        <v>#VALUE!</v>
      </c>
      <c r="AB533" s="514"/>
      <c r="AC533" s="514"/>
      <c r="AD533" s="514"/>
      <c r="AE533" s="514"/>
      <c r="AF533" s="514"/>
      <c r="AG533" s="514"/>
    </row>
    <row r="534" spans="1:33" ht="15.75" customHeight="1">
      <c r="A534" s="466" t="str">
        <f t="shared" si="6"/>
        <v/>
      </c>
      <c r="B534" s="468" t="str">
        <f>IFERROR(IF(J534="","",_xludf.CONCAT($Y$2,_xludf.CONCAT(IF(LEN(ドッグキャリー!$K$2)=1,0,""),ドッグキャリー!$K$2,_xludf.CONCAT(IF(LEN(ドッグキャリー!$N$2)=1,0,""),ドッグキャリー!$N$2)))),"")</f>
        <v/>
      </c>
      <c r="C534" s="518"/>
      <c r="D534" s="518"/>
      <c r="E534" s="518"/>
      <c r="F534" s="517"/>
      <c r="G534" s="517"/>
      <c r="H534" s="517"/>
      <c r="I534" s="521" t="str">
        <f>IFERROR(IF(ウエア!N84=0,"",ウエア!E84),"")</f>
        <v/>
      </c>
      <c r="J534" s="517" t="str">
        <f>IFERROR(IF(ウエア!N84=0,"",ウエア!N84),"")</f>
        <v/>
      </c>
      <c r="K534" s="517"/>
      <c r="L534" s="517"/>
      <c r="M534" s="517"/>
      <c r="N534" s="517"/>
      <c r="O534" s="517"/>
      <c r="P534" s="517"/>
      <c r="Q534" s="517"/>
      <c r="R534" s="517"/>
      <c r="S534" s="465">
        <f t="shared" si="7"/>
        <v>533</v>
      </c>
      <c r="T534" s="514"/>
      <c r="U534" s="514"/>
      <c r="V534" s="514"/>
      <c r="W534" s="514"/>
      <c r="X534" s="514"/>
      <c r="Y534" s="514"/>
      <c r="Z534" s="514"/>
      <c r="AA534" s="466" t="e">
        <f t="shared" si="8"/>
        <v>#VALUE!</v>
      </c>
      <c r="AB534" s="514"/>
      <c r="AC534" s="514"/>
      <c r="AD534" s="514"/>
      <c r="AE534" s="514"/>
      <c r="AF534" s="514"/>
      <c r="AG534" s="514"/>
    </row>
    <row r="535" spans="1:33" ht="15.75" customHeight="1">
      <c r="A535" s="466" t="str">
        <f t="shared" si="6"/>
        <v/>
      </c>
      <c r="B535" s="468" t="str">
        <f>IFERROR(IF(J535="","",_xludf.CONCAT($Y$2,_xludf.CONCAT(IF(LEN(ドッグキャリー!$K$2)=1,0,""),ドッグキャリー!$K$2,_xludf.CONCAT(IF(LEN(ドッグキャリー!$N$2)=1,0,""),ドッグキャリー!$N$2)))),"")</f>
        <v/>
      </c>
      <c r="C535" s="518"/>
      <c r="D535" s="518"/>
      <c r="E535" s="518"/>
      <c r="F535" s="517"/>
      <c r="G535" s="517"/>
      <c r="H535" s="517"/>
      <c r="I535" s="521" t="str">
        <f>IFERROR(IF(ウエア!N85=0,"",ウエア!E85),"")</f>
        <v/>
      </c>
      <c r="J535" s="517" t="str">
        <f>IFERROR(IF(ウエア!N85=0,"",ウエア!N85),"")</f>
        <v/>
      </c>
      <c r="K535" s="517"/>
      <c r="L535" s="517"/>
      <c r="M535" s="517"/>
      <c r="N535" s="517"/>
      <c r="O535" s="517"/>
      <c r="P535" s="517"/>
      <c r="Q535" s="517"/>
      <c r="R535" s="517"/>
      <c r="S535" s="465">
        <f t="shared" si="7"/>
        <v>534</v>
      </c>
      <c r="T535" s="514"/>
      <c r="U535" s="514"/>
      <c r="V535" s="514"/>
      <c r="W535" s="514"/>
      <c r="X535" s="514"/>
      <c r="Y535" s="514"/>
      <c r="Z535" s="514"/>
      <c r="AA535" s="466" t="e">
        <f t="shared" si="8"/>
        <v>#VALUE!</v>
      </c>
      <c r="AB535" s="514"/>
      <c r="AC535" s="514"/>
      <c r="AD535" s="514"/>
      <c r="AE535" s="514"/>
      <c r="AF535" s="514"/>
      <c r="AG535" s="514"/>
    </row>
    <row r="536" spans="1:33" ht="15.75" customHeight="1">
      <c r="A536" s="466" t="str">
        <f t="shared" si="6"/>
        <v/>
      </c>
      <c r="B536" s="468" t="str">
        <f>IFERROR(IF(J536="","",_xludf.CONCAT($Y$2,_xludf.CONCAT(IF(LEN(ドッグキャリー!$K$2)=1,0,""),ドッグキャリー!$K$2,_xludf.CONCAT(IF(LEN(ドッグキャリー!$N$2)=1,0,""),ドッグキャリー!$N$2)))),"")</f>
        <v/>
      </c>
      <c r="C536" s="518"/>
      <c r="D536" s="518"/>
      <c r="E536" s="518"/>
      <c r="F536" s="517"/>
      <c r="G536" s="517"/>
      <c r="H536" s="517"/>
      <c r="I536" s="521" t="str">
        <f>IFERROR(IF(ウエア!N86=0,"",ウエア!E86),"")</f>
        <v/>
      </c>
      <c r="J536" s="517" t="str">
        <f>IFERROR(IF(ウエア!N86=0,"",ウエア!N86),"")</f>
        <v/>
      </c>
      <c r="K536" s="517"/>
      <c r="L536" s="517"/>
      <c r="M536" s="517"/>
      <c r="N536" s="517"/>
      <c r="O536" s="517"/>
      <c r="P536" s="517"/>
      <c r="Q536" s="517"/>
      <c r="R536" s="517"/>
      <c r="S536" s="465">
        <f t="shared" si="7"/>
        <v>535</v>
      </c>
      <c r="T536" s="514"/>
      <c r="U536" s="514"/>
      <c r="V536" s="514"/>
      <c r="W536" s="514"/>
      <c r="X536" s="514"/>
      <c r="Y536" s="514"/>
      <c r="Z536" s="514"/>
      <c r="AA536" s="466" t="e">
        <f t="shared" si="8"/>
        <v>#VALUE!</v>
      </c>
      <c r="AB536" s="514"/>
      <c r="AC536" s="514"/>
      <c r="AD536" s="514"/>
      <c r="AE536" s="514"/>
      <c r="AF536" s="514"/>
      <c r="AG536" s="514"/>
    </row>
    <row r="537" spans="1:33" ht="15.75" customHeight="1">
      <c r="A537" s="466" t="str">
        <f t="shared" si="6"/>
        <v/>
      </c>
      <c r="B537" s="468" t="str">
        <f>IFERROR(IF(J537="","",_xludf.CONCAT($Y$2,_xludf.CONCAT(IF(LEN(ドッグキャリー!$K$2)=1,0,""),ドッグキャリー!$K$2,_xludf.CONCAT(IF(LEN(ドッグキャリー!$N$2)=1,0,""),ドッグキャリー!$N$2)))),"")</f>
        <v/>
      </c>
      <c r="C537" s="518"/>
      <c r="D537" s="518"/>
      <c r="E537" s="518"/>
      <c r="F537" s="517"/>
      <c r="G537" s="517"/>
      <c r="H537" s="517"/>
      <c r="I537" s="521" t="str">
        <f>IFERROR(IF(ウエア!N87=0,"",ウエア!E87),"")</f>
        <v/>
      </c>
      <c r="J537" s="517" t="str">
        <f>IFERROR(IF(ウエア!N87=0,"",ウエア!N87),"")</f>
        <v/>
      </c>
      <c r="K537" s="517"/>
      <c r="L537" s="517"/>
      <c r="M537" s="517"/>
      <c r="N537" s="517"/>
      <c r="O537" s="517"/>
      <c r="P537" s="517"/>
      <c r="Q537" s="517"/>
      <c r="R537" s="517"/>
      <c r="S537" s="465">
        <f t="shared" si="7"/>
        <v>536</v>
      </c>
      <c r="T537" s="514"/>
      <c r="U537" s="514"/>
      <c r="V537" s="514"/>
      <c r="W537" s="514"/>
      <c r="X537" s="514"/>
      <c r="Y537" s="514"/>
      <c r="Z537" s="514"/>
      <c r="AA537" s="466" t="e">
        <f t="shared" si="8"/>
        <v>#VALUE!</v>
      </c>
      <c r="AB537" s="514"/>
      <c r="AC537" s="514"/>
      <c r="AD537" s="514"/>
      <c r="AE537" s="514"/>
      <c r="AF537" s="514"/>
      <c r="AG537" s="514"/>
    </row>
    <row r="538" spans="1:33" ht="15.75" customHeight="1">
      <c r="A538" s="466" t="str">
        <f t="shared" si="6"/>
        <v/>
      </c>
      <c r="B538" s="468" t="str">
        <f>IFERROR(IF(J538="","",_xludf.CONCAT($Y$2,_xludf.CONCAT(IF(LEN(ドッグキャリー!$K$2)=1,0,""),ドッグキャリー!$K$2,_xludf.CONCAT(IF(LEN(ドッグキャリー!$N$2)=1,0,""),ドッグキャリー!$N$2)))),"")</f>
        <v/>
      </c>
      <c r="C538" s="518"/>
      <c r="D538" s="518"/>
      <c r="E538" s="518"/>
      <c r="F538" s="517"/>
      <c r="G538" s="517"/>
      <c r="H538" s="517"/>
      <c r="I538" s="521" t="str">
        <f>IFERROR(IF(ウエア!N88=0,"",ウエア!E88),"")</f>
        <v/>
      </c>
      <c r="J538" s="517" t="str">
        <f>IFERROR(IF(ウエア!N88=0,"",ウエア!N88),"")</f>
        <v/>
      </c>
      <c r="K538" s="517"/>
      <c r="L538" s="517"/>
      <c r="M538" s="517"/>
      <c r="N538" s="517"/>
      <c r="O538" s="517"/>
      <c r="P538" s="517"/>
      <c r="Q538" s="517"/>
      <c r="R538" s="517"/>
      <c r="S538" s="465">
        <f t="shared" si="7"/>
        <v>537</v>
      </c>
      <c r="T538" s="514"/>
      <c r="U538" s="514"/>
      <c r="V538" s="514"/>
      <c r="W538" s="514"/>
      <c r="X538" s="514"/>
      <c r="Y538" s="514"/>
      <c r="Z538" s="514"/>
      <c r="AA538" s="466" t="e">
        <f t="shared" si="8"/>
        <v>#VALUE!</v>
      </c>
      <c r="AB538" s="514"/>
      <c r="AC538" s="514"/>
      <c r="AD538" s="514"/>
      <c r="AE538" s="514"/>
      <c r="AF538" s="514"/>
      <c r="AG538" s="514"/>
    </row>
    <row r="539" spans="1:33" ht="15.75" customHeight="1">
      <c r="A539" s="466" t="str">
        <f t="shared" si="6"/>
        <v/>
      </c>
      <c r="B539" s="468" t="str">
        <f>IFERROR(IF(J539="","",_xludf.CONCAT($Y$2,_xludf.CONCAT(IF(LEN(ドッグキャリー!$K$2)=1,0,""),ドッグキャリー!$K$2,_xludf.CONCAT(IF(LEN(ドッグキャリー!$N$2)=1,0,""),ドッグキャリー!$N$2)))),"")</f>
        <v/>
      </c>
      <c r="C539" s="518"/>
      <c r="D539" s="518"/>
      <c r="E539" s="518"/>
      <c r="F539" s="517"/>
      <c r="G539" s="517"/>
      <c r="H539" s="517"/>
      <c r="I539" s="521" t="str">
        <f>IFERROR(IF(ウエア!N89=0,"",ウエア!E89),"")</f>
        <v/>
      </c>
      <c r="J539" s="517" t="str">
        <f>IFERROR(IF(ウエア!N89=0,"",ウエア!N89),"")</f>
        <v/>
      </c>
      <c r="K539" s="517"/>
      <c r="L539" s="517"/>
      <c r="M539" s="517"/>
      <c r="N539" s="517"/>
      <c r="O539" s="517"/>
      <c r="P539" s="517"/>
      <c r="Q539" s="517"/>
      <c r="R539" s="517"/>
      <c r="S539" s="465">
        <f t="shared" si="7"/>
        <v>538</v>
      </c>
      <c r="T539" s="514"/>
      <c r="U539" s="514"/>
      <c r="V539" s="514"/>
      <c r="W539" s="514"/>
      <c r="X539" s="514"/>
      <c r="Y539" s="514"/>
      <c r="Z539" s="514"/>
      <c r="AA539" s="466" t="e">
        <f t="shared" si="8"/>
        <v>#VALUE!</v>
      </c>
      <c r="AB539" s="514"/>
      <c r="AC539" s="514"/>
      <c r="AD539" s="514"/>
      <c r="AE539" s="514"/>
      <c r="AF539" s="514"/>
      <c r="AG539" s="514"/>
    </row>
    <row r="540" spans="1:33" ht="15.75" customHeight="1">
      <c r="A540" s="466" t="str">
        <f t="shared" si="6"/>
        <v/>
      </c>
      <c r="B540" s="468" t="str">
        <f>IFERROR(IF(J540="","",_xludf.CONCAT($Y$2,_xludf.CONCAT(IF(LEN(ドッグキャリー!$K$2)=1,0,""),ドッグキャリー!$K$2,_xludf.CONCAT(IF(LEN(ドッグキャリー!$N$2)=1,0,""),ドッグキャリー!$N$2)))),"")</f>
        <v/>
      </c>
      <c r="C540" s="518"/>
      <c r="D540" s="518"/>
      <c r="E540" s="518"/>
      <c r="F540" s="517"/>
      <c r="G540" s="517"/>
      <c r="H540" s="517"/>
      <c r="I540" s="521" t="str">
        <f>IFERROR(IF(ウエア!N90=0,"",ウエア!E90),"")</f>
        <v/>
      </c>
      <c r="J540" s="517" t="str">
        <f>IFERROR(IF(ウエア!N90=0,"",ウエア!N90),"")</f>
        <v/>
      </c>
      <c r="K540" s="517"/>
      <c r="L540" s="517"/>
      <c r="M540" s="517"/>
      <c r="N540" s="517"/>
      <c r="O540" s="517"/>
      <c r="P540" s="517"/>
      <c r="Q540" s="517"/>
      <c r="R540" s="517"/>
      <c r="S540" s="465">
        <f t="shared" si="7"/>
        <v>539</v>
      </c>
      <c r="T540" s="514"/>
      <c r="U540" s="514"/>
      <c r="V540" s="514"/>
      <c r="W540" s="514"/>
      <c r="X540" s="514"/>
      <c r="Y540" s="514"/>
      <c r="Z540" s="514"/>
      <c r="AA540" s="466" t="e">
        <f t="shared" si="8"/>
        <v>#VALUE!</v>
      </c>
      <c r="AB540" s="514"/>
      <c r="AC540" s="514"/>
      <c r="AD540" s="514"/>
      <c r="AE540" s="514"/>
      <c r="AF540" s="514"/>
      <c r="AG540" s="514"/>
    </row>
    <row r="541" spans="1:33" ht="15.75" customHeight="1">
      <c r="A541" s="466" t="str">
        <f t="shared" si="6"/>
        <v/>
      </c>
      <c r="B541" s="468" t="str">
        <f>IFERROR(IF(J541="","",_xludf.CONCAT($Y$2,_xludf.CONCAT(IF(LEN(ドッグキャリー!$K$2)=1,0,""),ドッグキャリー!$K$2,_xludf.CONCAT(IF(LEN(ドッグキャリー!$N$2)=1,0,""),ドッグキャリー!$N$2)))),"")</f>
        <v/>
      </c>
      <c r="C541" s="518"/>
      <c r="D541" s="518"/>
      <c r="E541" s="518"/>
      <c r="F541" s="517"/>
      <c r="G541" s="517"/>
      <c r="H541" s="517"/>
      <c r="I541" s="521" t="str">
        <f>IFERROR(IF(ウエア!N91=0,"",ウエア!E91),"")</f>
        <v/>
      </c>
      <c r="J541" s="517" t="str">
        <f>IFERROR(IF(ウエア!N91=0,"",ウエア!N91),"")</f>
        <v/>
      </c>
      <c r="K541" s="517"/>
      <c r="L541" s="517"/>
      <c r="M541" s="517"/>
      <c r="N541" s="517"/>
      <c r="O541" s="517"/>
      <c r="P541" s="517"/>
      <c r="Q541" s="517"/>
      <c r="R541" s="517"/>
      <c r="S541" s="465">
        <f t="shared" si="7"/>
        <v>540</v>
      </c>
      <c r="T541" s="514"/>
      <c r="U541" s="514"/>
      <c r="V541" s="514"/>
      <c r="W541" s="514"/>
      <c r="X541" s="514"/>
      <c r="Y541" s="514"/>
      <c r="Z541" s="514"/>
      <c r="AA541" s="466" t="e">
        <f t="shared" si="8"/>
        <v>#VALUE!</v>
      </c>
      <c r="AB541" s="514"/>
      <c r="AC541" s="514"/>
      <c r="AD541" s="514"/>
      <c r="AE541" s="514"/>
      <c r="AF541" s="514"/>
      <c r="AG541" s="514"/>
    </row>
    <row r="542" spans="1:33" ht="15.75" customHeight="1">
      <c r="A542" s="466" t="str">
        <f t="shared" si="6"/>
        <v/>
      </c>
      <c r="B542" s="468" t="str">
        <f>IFERROR(IF(J542="","",_xludf.CONCAT($Y$2,_xludf.CONCAT(IF(LEN(ドッグキャリー!$K$2)=1,0,""),ドッグキャリー!$K$2,_xludf.CONCAT(IF(LEN(ドッグキャリー!$N$2)=1,0,""),ドッグキャリー!$N$2)))),"")</f>
        <v/>
      </c>
      <c r="C542" s="518"/>
      <c r="D542" s="518"/>
      <c r="E542" s="518"/>
      <c r="F542" s="517"/>
      <c r="G542" s="517"/>
      <c r="H542" s="517"/>
      <c r="I542" s="521" t="str">
        <f>IFERROR(IF(ウエア!N92=0,"",ウエア!E92),"")</f>
        <v/>
      </c>
      <c r="J542" s="517" t="str">
        <f>IFERROR(IF(ウエア!N92=0,"",ウエア!N92),"")</f>
        <v/>
      </c>
      <c r="K542" s="517"/>
      <c r="L542" s="517"/>
      <c r="M542" s="517"/>
      <c r="N542" s="517"/>
      <c r="O542" s="517"/>
      <c r="P542" s="517"/>
      <c r="Q542" s="517"/>
      <c r="R542" s="517"/>
      <c r="S542" s="465">
        <f t="shared" si="7"/>
        <v>541</v>
      </c>
      <c r="T542" s="514"/>
      <c r="U542" s="514"/>
      <c r="V542" s="514"/>
      <c r="W542" s="514"/>
      <c r="X542" s="514"/>
      <c r="Y542" s="514"/>
      <c r="Z542" s="514"/>
      <c r="AA542" s="466" t="e">
        <f t="shared" si="8"/>
        <v>#VALUE!</v>
      </c>
      <c r="AB542" s="514"/>
      <c r="AC542" s="514"/>
      <c r="AD542" s="514"/>
      <c r="AE542" s="514"/>
      <c r="AF542" s="514"/>
      <c r="AG542" s="514"/>
    </row>
    <row r="543" spans="1:33" ht="15.75" customHeight="1">
      <c r="A543" s="466" t="str">
        <f t="shared" si="6"/>
        <v/>
      </c>
      <c r="B543" s="468" t="str">
        <f>IFERROR(IF(J543="","",_xludf.CONCAT($Y$2,_xludf.CONCAT(IF(LEN(ドッグキャリー!$K$2)=1,0,""),ドッグキャリー!$K$2,_xludf.CONCAT(IF(LEN(ドッグキャリー!$N$2)=1,0,""),ドッグキャリー!$N$2)))),"")</f>
        <v/>
      </c>
      <c r="C543" s="518"/>
      <c r="D543" s="518"/>
      <c r="E543" s="518"/>
      <c r="F543" s="517"/>
      <c r="G543" s="517"/>
      <c r="H543" s="517"/>
      <c r="I543" s="521" t="str">
        <f>IFERROR(IF(ウエア!N93=0,"",ウエア!E93),"")</f>
        <v/>
      </c>
      <c r="J543" s="517" t="str">
        <f>IFERROR(IF(ウエア!N93=0,"",ウエア!N93),"")</f>
        <v/>
      </c>
      <c r="K543" s="517"/>
      <c r="L543" s="517"/>
      <c r="M543" s="517"/>
      <c r="N543" s="517"/>
      <c r="O543" s="517"/>
      <c r="P543" s="517"/>
      <c r="Q543" s="517"/>
      <c r="R543" s="517"/>
      <c r="S543" s="465">
        <f t="shared" si="7"/>
        <v>542</v>
      </c>
      <c r="T543" s="514"/>
      <c r="U543" s="514"/>
      <c r="V543" s="514"/>
      <c r="W543" s="514"/>
      <c r="X543" s="514"/>
      <c r="Y543" s="514"/>
      <c r="Z543" s="514"/>
      <c r="AA543" s="466" t="e">
        <f t="shared" si="8"/>
        <v>#VALUE!</v>
      </c>
      <c r="AB543" s="514"/>
      <c r="AC543" s="514"/>
      <c r="AD543" s="514"/>
      <c r="AE543" s="514"/>
      <c r="AF543" s="514"/>
      <c r="AG543" s="514"/>
    </row>
    <row r="544" spans="1:33" ht="15.75" customHeight="1">
      <c r="A544" s="466" t="str">
        <f t="shared" si="6"/>
        <v/>
      </c>
      <c r="B544" s="468" t="str">
        <f>IFERROR(IF(J544="","",_xludf.CONCAT($Y$2,_xludf.CONCAT(IF(LEN(ドッグキャリー!$K$2)=1,0,""),ドッグキャリー!$K$2,_xludf.CONCAT(IF(LEN(ドッグキャリー!$N$2)=1,0,""),ドッグキャリー!$N$2)))),"")</f>
        <v/>
      </c>
      <c r="C544" s="518"/>
      <c r="D544" s="518"/>
      <c r="E544" s="518"/>
      <c r="F544" s="517"/>
      <c r="G544" s="517"/>
      <c r="H544" s="517"/>
      <c r="I544" s="521" t="str">
        <f>IFERROR(IF(ウエア!N94=0,"",ウエア!E94),"")</f>
        <v/>
      </c>
      <c r="J544" s="517" t="str">
        <f>IFERROR(IF(ウエア!N94=0,"",ウエア!N94),"")</f>
        <v/>
      </c>
      <c r="K544" s="517"/>
      <c r="L544" s="517"/>
      <c r="M544" s="517"/>
      <c r="N544" s="517"/>
      <c r="O544" s="517"/>
      <c r="P544" s="517"/>
      <c r="Q544" s="517"/>
      <c r="R544" s="517"/>
      <c r="S544" s="465">
        <f t="shared" si="7"/>
        <v>543</v>
      </c>
      <c r="T544" s="514"/>
      <c r="U544" s="514"/>
      <c r="V544" s="514"/>
      <c r="W544" s="514"/>
      <c r="X544" s="514"/>
      <c r="Y544" s="514"/>
      <c r="Z544" s="514"/>
      <c r="AA544" s="466" t="e">
        <f t="shared" si="8"/>
        <v>#VALUE!</v>
      </c>
      <c r="AB544" s="514"/>
      <c r="AC544" s="514"/>
      <c r="AD544" s="514"/>
      <c r="AE544" s="514"/>
      <c r="AF544" s="514"/>
      <c r="AG544" s="514"/>
    </row>
    <row r="545" spans="1:33" ht="15.75" customHeight="1">
      <c r="A545" s="466" t="str">
        <f t="shared" si="6"/>
        <v/>
      </c>
      <c r="B545" s="468" t="str">
        <f>IFERROR(IF(J545="","",_xludf.CONCAT($Y$2,_xludf.CONCAT(IF(LEN(ドッグキャリー!$K$2)=1,0,""),ドッグキャリー!$K$2,_xludf.CONCAT(IF(LEN(ドッグキャリー!$N$2)=1,0,""),ドッグキャリー!$N$2)))),"")</f>
        <v/>
      </c>
      <c r="C545" s="518"/>
      <c r="D545" s="518"/>
      <c r="E545" s="518"/>
      <c r="F545" s="517"/>
      <c r="G545" s="517"/>
      <c r="H545" s="517"/>
      <c r="I545" s="521" t="str">
        <f>IFERROR(IF(ウエア!N95=0,"",ウエア!E95),"")</f>
        <v/>
      </c>
      <c r="J545" s="517" t="str">
        <f>IFERROR(IF(ウエア!N95=0,"",ウエア!N95),"")</f>
        <v/>
      </c>
      <c r="K545" s="517"/>
      <c r="L545" s="517"/>
      <c r="M545" s="517"/>
      <c r="N545" s="517"/>
      <c r="O545" s="517"/>
      <c r="P545" s="517"/>
      <c r="Q545" s="517"/>
      <c r="R545" s="517"/>
      <c r="S545" s="465">
        <f t="shared" si="7"/>
        <v>544</v>
      </c>
      <c r="T545" s="514"/>
      <c r="U545" s="514"/>
      <c r="V545" s="514"/>
      <c r="W545" s="514"/>
      <c r="X545" s="514"/>
      <c r="Y545" s="514"/>
      <c r="Z545" s="514"/>
      <c r="AA545" s="466" t="e">
        <f t="shared" si="8"/>
        <v>#VALUE!</v>
      </c>
      <c r="AB545" s="514"/>
      <c r="AC545" s="514"/>
      <c r="AD545" s="514"/>
      <c r="AE545" s="514"/>
      <c r="AF545" s="514"/>
      <c r="AG545" s="514"/>
    </row>
    <row r="546" spans="1:33" ht="15.75" customHeight="1">
      <c r="A546" s="466" t="str">
        <f t="shared" si="6"/>
        <v/>
      </c>
      <c r="B546" s="468" t="str">
        <f>IFERROR(IF(J546="","",_xludf.CONCAT($Y$2,_xludf.CONCAT(IF(LEN(ドッグキャリー!$K$2)=1,0,""),ドッグキャリー!$K$2,_xludf.CONCAT(IF(LEN(ドッグキャリー!$N$2)=1,0,""),ドッグキャリー!$N$2)))),"")</f>
        <v/>
      </c>
      <c r="C546" s="518"/>
      <c r="D546" s="518"/>
      <c r="E546" s="518"/>
      <c r="F546" s="517"/>
      <c r="G546" s="517"/>
      <c r="H546" s="517"/>
      <c r="I546" s="521" t="str">
        <f>IFERROR(IF(ウエア!N96=0,"",ウエア!E96),"")</f>
        <v/>
      </c>
      <c r="J546" s="517" t="str">
        <f>IFERROR(IF(ウエア!N96=0,"",ウエア!N96),"")</f>
        <v/>
      </c>
      <c r="K546" s="517"/>
      <c r="L546" s="517"/>
      <c r="M546" s="517"/>
      <c r="N546" s="517"/>
      <c r="O546" s="517"/>
      <c r="P546" s="517"/>
      <c r="Q546" s="517"/>
      <c r="R546" s="517"/>
      <c r="S546" s="465">
        <f t="shared" si="7"/>
        <v>545</v>
      </c>
      <c r="T546" s="514"/>
      <c r="U546" s="514"/>
      <c r="V546" s="514"/>
      <c r="W546" s="514"/>
      <c r="X546" s="514"/>
      <c r="Y546" s="514"/>
      <c r="Z546" s="514"/>
      <c r="AA546" s="466" t="e">
        <f t="shared" si="8"/>
        <v>#VALUE!</v>
      </c>
      <c r="AB546" s="514"/>
      <c r="AC546" s="514"/>
      <c r="AD546" s="514"/>
      <c r="AE546" s="514"/>
      <c r="AF546" s="514"/>
      <c r="AG546" s="514"/>
    </row>
    <row r="547" spans="1:33" ht="15.75" customHeight="1">
      <c r="A547" s="466" t="str">
        <f t="shared" si="6"/>
        <v/>
      </c>
      <c r="B547" s="468" t="str">
        <f>IFERROR(IF(J547="","",_xludf.CONCAT($Y$2,_xludf.CONCAT(IF(LEN(ドッグキャリー!$K$2)=1,0,""),ドッグキャリー!$K$2,_xludf.CONCAT(IF(LEN(ドッグキャリー!$N$2)=1,0,""),ドッグキャリー!$N$2)))),"")</f>
        <v/>
      </c>
      <c r="C547" s="518"/>
      <c r="D547" s="518"/>
      <c r="E547" s="518"/>
      <c r="F547" s="517"/>
      <c r="G547" s="517"/>
      <c r="H547" s="517"/>
      <c r="I547" s="521" t="str">
        <f>IFERROR(IF(ウエア!N97=0,"",ウエア!E97),"")</f>
        <v/>
      </c>
      <c r="J547" s="517" t="str">
        <f>IFERROR(IF(ウエア!N97=0,"",ウエア!N97),"")</f>
        <v/>
      </c>
      <c r="K547" s="517"/>
      <c r="L547" s="517"/>
      <c r="M547" s="517"/>
      <c r="N547" s="517"/>
      <c r="O547" s="517"/>
      <c r="P547" s="517"/>
      <c r="Q547" s="517"/>
      <c r="R547" s="517"/>
      <c r="S547" s="465">
        <f t="shared" si="7"/>
        <v>546</v>
      </c>
      <c r="T547" s="514"/>
      <c r="U547" s="514"/>
      <c r="V547" s="514"/>
      <c r="W547" s="514"/>
      <c r="X547" s="514"/>
      <c r="Y547" s="514"/>
      <c r="Z547" s="514"/>
      <c r="AA547" s="466" t="e">
        <f t="shared" si="8"/>
        <v>#VALUE!</v>
      </c>
      <c r="AB547" s="514"/>
      <c r="AC547" s="514"/>
      <c r="AD547" s="514"/>
      <c r="AE547" s="514"/>
      <c r="AF547" s="514"/>
      <c r="AG547" s="514"/>
    </row>
    <row r="548" spans="1:33" ht="15.75" customHeight="1">
      <c r="A548" s="466" t="str">
        <f t="shared" si="6"/>
        <v/>
      </c>
      <c r="B548" s="468" t="str">
        <f>IFERROR(IF(J548="","",_xludf.CONCAT($Y$2,_xludf.CONCAT(IF(LEN(ドッグキャリー!$K$2)=1,0,""),ドッグキャリー!$K$2,_xludf.CONCAT(IF(LEN(ドッグキャリー!$N$2)=1,0,""),ドッグキャリー!$N$2)))),"")</f>
        <v/>
      </c>
      <c r="C548" s="518"/>
      <c r="D548" s="518"/>
      <c r="E548" s="518"/>
      <c r="F548" s="517"/>
      <c r="G548" s="517"/>
      <c r="H548" s="517"/>
      <c r="I548" s="521" t="str">
        <f>IFERROR(IF(ウエア!N98=0,"",ウエア!E98),"")</f>
        <v/>
      </c>
      <c r="J548" s="517" t="str">
        <f>IFERROR(IF(ウエア!N98=0,"",ウエア!N98),"")</f>
        <v/>
      </c>
      <c r="K548" s="517"/>
      <c r="L548" s="517"/>
      <c r="M548" s="517"/>
      <c r="N548" s="517"/>
      <c r="O548" s="517"/>
      <c r="P548" s="517"/>
      <c r="Q548" s="517"/>
      <c r="R548" s="517"/>
      <c r="S548" s="465">
        <f t="shared" si="7"/>
        <v>547</v>
      </c>
      <c r="T548" s="514"/>
      <c r="U548" s="514"/>
      <c r="V548" s="514"/>
      <c r="W548" s="514"/>
      <c r="X548" s="514"/>
      <c r="Y548" s="514"/>
      <c r="Z548" s="514"/>
      <c r="AA548" s="466" t="e">
        <f t="shared" si="8"/>
        <v>#VALUE!</v>
      </c>
      <c r="AB548" s="514"/>
      <c r="AC548" s="514"/>
      <c r="AD548" s="514"/>
      <c r="AE548" s="514"/>
      <c r="AF548" s="514"/>
      <c r="AG548" s="514"/>
    </row>
    <row r="549" spans="1:33" ht="15.75" customHeight="1">
      <c r="A549" s="466" t="str">
        <f t="shared" si="6"/>
        <v/>
      </c>
      <c r="B549" s="468" t="str">
        <f>IFERROR(IF(J549="","",_xludf.CONCAT($Y$2,_xludf.CONCAT(IF(LEN(ドッグキャリー!$K$2)=1,0,""),ドッグキャリー!$K$2,_xludf.CONCAT(IF(LEN(ドッグキャリー!$N$2)=1,0,""),ドッグキャリー!$N$2)))),"")</f>
        <v/>
      </c>
      <c r="C549" s="518"/>
      <c r="D549" s="518"/>
      <c r="E549" s="518"/>
      <c r="F549" s="517"/>
      <c r="G549" s="517"/>
      <c r="H549" s="517"/>
      <c r="I549" s="521" t="str">
        <f>IFERROR(IF(ウエア!N99=0,"",ウエア!E99),"")</f>
        <v/>
      </c>
      <c r="J549" s="517" t="str">
        <f>IFERROR(IF(ウエア!N99=0,"",ウエア!N99),"")</f>
        <v/>
      </c>
      <c r="K549" s="517"/>
      <c r="L549" s="517"/>
      <c r="M549" s="517"/>
      <c r="N549" s="517"/>
      <c r="O549" s="517"/>
      <c r="P549" s="517"/>
      <c r="Q549" s="517"/>
      <c r="R549" s="517"/>
      <c r="S549" s="465">
        <f t="shared" si="7"/>
        <v>548</v>
      </c>
      <c r="T549" s="514"/>
      <c r="U549" s="514"/>
      <c r="V549" s="514"/>
      <c r="W549" s="514"/>
      <c r="X549" s="514"/>
      <c r="Y549" s="514"/>
      <c r="Z549" s="514"/>
      <c r="AA549" s="466" t="e">
        <f t="shared" si="8"/>
        <v>#VALUE!</v>
      </c>
      <c r="AB549" s="514"/>
      <c r="AC549" s="514"/>
      <c r="AD549" s="514"/>
      <c r="AE549" s="514"/>
      <c r="AF549" s="514"/>
      <c r="AG549" s="514"/>
    </row>
    <row r="550" spans="1:33" ht="15.75" customHeight="1">
      <c r="A550" s="466" t="str">
        <f t="shared" si="6"/>
        <v/>
      </c>
      <c r="B550" s="468" t="str">
        <f>IFERROR(IF(J550="","",_xludf.CONCAT($Y$2,_xludf.CONCAT(IF(LEN(ドッグキャリー!$K$2)=1,0,""),ドッグキャリー!$K$2,_xludf.CONCAT(IF(LEN(ドッグキャリー!$N$2)=1,0,""),ドッグキャリー!$N$2)))),"")</f>
        <v/>
      </c>
      <c r="C550" s="518"/>
      <c r="D550" s="518"/>
      <c r="E550" s="518"/>
      <c r="F550" s="517"/>
      <c r="G550" s="517"/>
      <c r="H550" s="517"/>
      <c r="I550" s="521" t="str">
        <f>IFERROR(IF(ウエア!N100=0,"",ウエア!E100),"")</f>
        <v/>
      </c>
      <c r="J550" s="517" t="str">
        <f>IFERROR(IF(ウエア!N100=0,"",ウエア!N100),"")</f>
        <v/>
      </c>
      <c r="K550" s="517"/>
      <c r="L550" s="517"/>
      <c r="M550" s="517"/>
      <c r="N550" s="517"/>
      <c r="O550" s="517"/>
      <c r="P550" s="517"/>
      <c r="Q550" s="517"/>
      <c r="R550" s="517"/>
      <c r="S550" s="465">
        <f t="shared" si="7"/>
        <v>549</v>
      </c>
      <c r="T550" s="514"/>
      <c r="U550" s="514"/>
      <c r="V550" s="514"/>
      <c r="W550" s="514"/>
      <c r="X550" s="514"/>
      <c r="Y550" s="514"/>
      <c r="Z550" s="514"/>
      <c r="AA550" s="466" t="e">
        <f t="shared" si="8"/>
        <v>#VALUE!</v>
      </c>
      <c r="AB550" s="514"/>
      <c r="AC550" s="514"/>
      <c r="AD550" s="514"/>
      <c r="AE550" s="514"/>
      <c r="AF550" s="514"/>
      <c r="AG550" s="514"/>
    </row>
    <row r="551" spans="1:33" ht="15.75" customHeight="1">
      <c r="A551" s="466" t="str">
        <f t="shared" si="6"/>
        <v/>
      </c>
      <c r="B551" s="468" t="str">
        <f>IFERROR(IF(J551="","",_xludf.CONCAT($Y$2,_xludf.CONCAT(IF(LEN(ドッグキャリー!$K$2)=1,0,""),ドッグキャリー!$K$2,_xludf.CONCAT(IF(LEN(ドッグキャリー!$N$2)=1,0,""),ドッグキャリー!$N$2)))),"")</f>
        <v/>
      </c>
      <c r="C551" s="518"/>
      <c r="D551" s="518"/>
      <c r="E551" s="518"/>
      <c r="F551" s="517"/>
      <c r="G551" s="517"/>
      <c r="H551" s="517"/>
      <c r="I551" s="521" t="str">
        <f>IFERROR(IF(ウエア!N101=0,"",ウエア!E101),"")</f>
        <v/>
      </c>
      <c r="J551" s="517" t="str">
        <f>IFERROR(IF(ウエア!N101=0,"",ウエア!N101),"")</f>
        <v/>
      </c>
      <c r="K551" s="517"/>
      <c r="L551" s="517"/>
      <c r="M551" s="517"/>
      <c r="N551" s="517"/>
      <c r="O551" s="517"/>
      <c r="P551" s="517"/>
      <c r="Q551" s="517"/>
      <c r="R551" s="517"/>
      <c r="S551" s="465">
        <f t="shared" si="7"/>
        <v>550</v>
      </c>
      <c r="T551" s="514"/>
      <c r="U551" s="514"/>
      <c r="V551" s="514"/>
      <c r="W551" s="514"/>
      <c r="X551" s="514"/>
      <c r="Y551" s="514"/>
      <c r="Z551" s="514"/>
      <c r="AA551" s="466" t="e">
        <f t="shared" si="8"/>
        <v>#VALUE!</v>
      </c>
      <c r="AB551" s="514"/>
      <c r="AC551" s="514"/>
      <c r="AD551" s="514"/>
      <c r="AE551" s="514"/>
      <c r="AF551" s="514"/>
      <c r="AG551" s="514"/>
    </row>
    <row r="552" spans="1:33" ht="15.75" customHeight="1">
      <c r="A552" s="466" t="str">
        <f t="shared" si="6"/>
        <v/>
      </c>
      <c r="B552" s="468" t="str">
        <f>IFERROR(IF(J552="","",_xludf.CONCAT($Y$2,_xludf.CONCAT(IF(LEN(ドッグキャリー!$K$2)=1,0,""),ドッグキャリー!$K$2,_xludf.CONCAT(IF(LEN(ドッグキャリー!$N$2)=1,0,""),ドッグキャリー!$N$2)))),"")</f>
        <v/>
      </c>
      <c r="C552" s="518"/>
      <c r="D552" s="518"/>
      <c r="E552" s="518"/>
      <c r="F552" s="517"/>
      <c r="G552" s="517"/>
      <c r="H552" s="517"/>
      <c r="I552" s="521" t="str">
        <f>IFERROR(IF(ウエア!N102=0,"",ウエア!E102),"")</f>
        <v/>
      </c>
      <c r="J552" s="517" t="str">
        <f>IFERROR(IF(ウエア!N102=0,"",ウエア!N102),"")</f>
        <v/>
      </c>
      <c r="K552" s="517"/>
      <c r="L552" s="517"/>
      <c r="M552" s="517"/>
      <c r="N552" s="517"/>
      <c r="O552" s="517"/>
      <c r="P552" s="517"/>
      <c r="Q552" s="517"/>
      <c r="R552" s="517"/>
      <c r="S552" s="465">
        <f t="shared" si="7"/>
        <v>551</v>
      </c>
      <c r="T552" s="514"/>
      <c r="U552" s="514"/>
      <c r="V552" s="514"/>
      <c r="W552" s="514"/>
      <c r="X552" s="514"/>
      <c r="Y552" s="514"/>
      <c r="Z552" s="514"/>
      <c r="AA552" s="466" t="e">
        <f t="shared" si="8"/>
        <v>#VALUE!</v>
      </c>
      <c r="AB552" s="514"/>
      <c r="AC552" s="514"/>
      <c r="AD552" s="514"/>
      <c r="AE552" s="514"/>
      <c r="AF552" s="514"/>
      <c r="AG552" s="514"/>
    </row>
    <row r="553" spans="1:33" ht="15.75" customHeight="1">
      <c r="A553" s="466" t="str">
        <f t="shared" si="6"/>
        <v/>
      </c>
      <c r="B553" s="468" t="str">
        <f>IFERROR(IF(J553="","",_xludf.CONCAT($Y$2,_xludf.CONCAT(IF(LEN(ドッグキャリー!$K$2)=1,0,""),ドッグキャリー!$K$2,_xludf.CONCAT(IF(LEN(ドッグキャリー!$N$2)=1,0,""),ドッグキャリー!$N$2)))),"")</f>
        <v/>
      </c>
      <c r="C553" s="518"/>
      <c r="D553" s="518"/>
      <c r="E553" s="518"/>
      <c r="F553" s="517"/>
      <c r="G553" s="517"/>
      <c r="H553" s="517"/>
      <c r="I553" s="521" t="str">
        <f>IFERROR(IF(ウエア!N103=0,"",ウエア!E103),"")</f>
        <v/>
      </c>
      <c r="J553" s="517" t="str">
        <f>IFERROR(IF(ウエア!N103=0,"",ウエア!N103),"")</f>
        <v/>
      </c>
      <c r="K553" s="517"/>
      <c r="L553" s="517"/>
      <c r="M553" s="517"/>
      <c r="N553" s="517"/>
      <c r="O553" s="517"/>
      <c r="P553" s="517"/>
      <c r="Q553" s="517"/>
      <c r="R553" s="517"/>
      <c r="S553" s="465">
        <f t="shared" si="7"/>
        <v>552</v>
      </c>
      <c r="T553" s="514"/>
      <c r="U553" s="514"/>
      <c r="V553" s="514"/>
      <c r="W553" s="514"/>
      <c r="X553" s="514"/>
      <c r="Y553" s="514"/>
      <c r="Z553" s="514"/>
      <c r="AA553" s="466" t="e">
        <f t="shared" si="8"/>
        <v>#VALUE!</v>
      </c>
      <c r="AB553" s="514"/>
      <c r="AC553" s="514"/>
      <c r="AD553" s="514"/>
      <c r="AE553" s="514"/>
      <c r="AF553" s="514"/>
      <c r="AG553" s="514"/>
    </row>
    <row r="554" spans="1:33" ht="15.75" customHeight="1">
      <c r="A554" s="466" t="str">
        <f t="shared" si="6"/>
        <v/>
      </c>
      <c r="B554" s="468" t="str">
        <f>IFERROR(IF(J554="","",_xludf.CONCAT($Y$2,_xludf.CONCAT(IF(LEN(ドッグキャリー!$K$2)=1,0,""),ドッグキャリー!$K$2,_xludf.CONCAT(IF(LEN(ドッグキャリー!$N$2)=1,0,""),ドッグキャリー!$N$2)))),"")</f>
        <v/>
      </c>
      <c r="C554" s="518"/>
      <c r="D554" s="518"/>
      <c r="E554" s="518"/>
      <c r="F554" s="517"/>
      <c r="G554" s="517"/>
      <c r="H554" s="517"/>
      <c r="I554" s="521" t="str">
        <f>IFERROR(IF(ウエア!N104=0,"",ウエア!E104),"")</f>
        <v/>
      </c>
      <c r="J554" s="517" t="str">
        <f>IFERROR(IF(ウエア!N104=0,"",ウエア!N104),"")</f>
        <v/>
      </c>
      <c r="K554" s="517"/>
      <c r="L554" s="517"/>
      <c r="M554" s="517"/>
      <c r="N554" s="517"/>
      <c r="O554" s="517"/>
      <c r="P554" s="517"/>
      <c r="Q554" s="517"/>
      <c r="R554" s="517"/>
      <c r="S554" s="465">
        <f t="shared" si="7"/>
        <v>553</v>
      </c>
      <c r="T554" s="514"/>
      <c r="U554" s="514"/>
      <c r="V554" s="514"/>
      <c r="W554" s="514"/>
      <c r="X554" s="514"/>
      <c r="Y554" s="514"/>
      <c r="Z554" s="514"/>
      <c r="AA554" s="466" t="e">
        <f t="shared" si="8"/>
        <v>#VALUE!</v>
      </c>
      <c r="AB554" s="514"/>
      <c r="AC554" s="514"/>
      <c r="AD554" s="514"/>
      <c r="AE554" s="514"/>
      <c r="AF554" s="514"/>
      <c r="AG554" s="514"/>
    </row>
    <row r="555" spans="1:33" ht="15.75" customHeight="1">
      <c r="A555" s="466" t="str">
        <f t="shared" si="6"/>
        <v/>
      </c>
      <c r="B555" s="468" t="str">
        <f>IFERROR(IF(J555="","",_xludf.CONCAT($Y$2,_xludf.CONCAT(IF(LEN(ドッグキャリー!$K$2)=1,0,""),ドッグキャリー!$K$2,_xludf.CONCAT(IF(LEN(ドッグキャリー!$N$2)=1,0,""),ドッグキャリー!$N$2)))),"")</f>
        <v/>
      </c>
      <c r="C555" s="518"/>
      <c r="D555" s="518"/>
      <c r="E555" s="518"/>
      <c r="F555" s="517"/>
      <c r="G555" s="517"/>
      <c r="H555" s="517"/>
      <c r="I555" s="521" t="str">
        <f>IFERROR(IF(ウエア!N105=0,"",ウエア!E105),"")</f>
        <v/>
      </c>
      <c r="J555" s="517" t="str">
        <f>IFERROR(IF(ウエア!N105=0,"",ウエア!N105),"")</f>
        <v/>
      </c>
      <c r="K555" s="517"/>
      <c r="L555" s="517"/>
      <c r="M555" s="517"/>
      <c r="N555" s="517"/>
      <c r="O555" s="517"/>
      <c r="P555" s="517"/>
      <c r="Q555" s="517"/>
      <c r="R555" s="517"/>
      <c r="S555" s="465">
        <f t="shared" si="7"/>
        <v>554</v>
      </c>
      <c r="T555" s="514"/>
      <c r="U555" s="514"/>
      <c r="V555" s="514"/>
      <c r="W555" s="514"/>
      <c r="X555" s="514"/>
      <c r="Y555" s="514"/>
      <c r="Z555" s="514"/>
      <c r="AA555" s="466" t="e">
        <f t="shared" si="8"/>
        <v>#VALUE!</v>
      </c>
      <c r="AB555" s="514"/>
      <c r="AC555" s="514"/>
      <c r="AD555" s="514"/>
      <c r="AE555" s="514"/>
      <c r="AF555" s="514"/>
      <c r="AG555" s="514"/>
    </row>
    <row r="556" spans="1:33" ht="15.75" customHeight="1">
      <c r="A556" s="466" t="str">
        <f t="shared" si="6"/>
        <v/>
      </c>
      <c r="B556" s="468" t="str">
        <f>IFERROR(IF(J556="","",_xludf.CONCAT($Y$2,_xludf.CONCAT(IF(LEN(ドッグキャリー!$K$2)=1,0,""),ドッグキャリー!$K$2,_xludf.CONCAT(IF(LEN(ドッグキャリー!$N$2)=1,0,""),ドッグキャリー!$N$2)))),"")</f>
        <v/>
      </c>
      <c r="C556" s="518"/>
      <c r="D556" s="518"/>
      <c r="E556" s="518"/>
      <c r="F556" s="517"/>
      <c r="G556" s="517"/>
      <c r="H556" s="517"/>
      <c r="I556" s="521" t="str">
        <f>IFERROR(IF(ウエア!N106=0,"",ウエア!E106),"")</f>
        <v/>
      </c>
      <c r="J556" s="517" t="str">
        <f>IFERROR(IF(ウエア!N106=0,"",ウエア!N106),"")</f>
        <v/>
      </c>
      <c r="K556" s="517"/>
      <c r="L556" s="517"/>
      <c r="M556" s="517"/>
      <c r="N556" s="517"/>
      <c r="O556" s="517"/>
      <c r="P556" s="517"/>
      <c r="Q556" s="517"/>
      <c r="R556" s="517"/>
      <c r="S556" s="465">
        <f t="shared" si="7"/>
        <v>555</v>
      </c>
      <c r="T556" s="514"/>
      <c r="U556" s="514"/>
      <c r="V556" s="514"/>
      <c r="W556" s="514"/>
      <c r="X556" s="514"/>
      <c r="Y556" s="514"/>
      <c r="Z556" s="514"/>
      <c r="AA556" s="466" t="e">
        <f t="shared" si="8"/>
        <v>#VALUE!</v>
      </c>
      <c r="AB556" s="514"/>
      <c r="AC556" s="514"/>
      <c r="AD556" s="514"/>
      <c r="AE556" s="514"/>
      <c r="AF556" s="514"/>
      <c r="AG556" s="514"/>
    </row>
    <row r="557" spans="1:33" ht="15.75" customHeight="1">
      <c r="A557" s="466" t="str">
        <f t="shared" si="6"/>
        <v/>
      </c>
      <c r="B557" s="468" t="str">
        <f>IFERROR(IF(J557="","",_xludf.CONCAT($Y$2,_xludf.CONCAT(IF(LEN(ドッグキャリー!$K$2)=1,0,""),ドッグキャリー!$K$2,_xludf.CONCAT(IF(LEN(ドッグキャリー!$N$2)=1,0,""),ドッグキャリー!$N$2)))),"")</f>
        <v/>
      </c>
      <c r="C557" s="518"/>
      <c r="D557" s="518"/>
      <c r="E557" s="518"/>
      <c r="F557" s="517"/>
      <c r="G557" s="517"/>
      <c r="H557" s="517"/>
      <c r="I557" s="521" t="str">
        <f>IFERROR(IF(ウエア!N107=0,"",ウエア!E107),"")</f>
        <v/>
      </c>
      <c r="J557" s="517" t="str">
        <f>IFERROR(IF(ウエア!N107=0,"",ウエア!N107),"")</f>
        <v/>
      </c>
      <c r="K557" s="517"/>
      <c r="L557" s="517"/>
      <c r="M557" s="517"/>
      <c r="N557" s="517"/>
      <c r="O557" s="517"/>
      <c r="P557" s="517"/>
      <c r="Q557" s="517"/>
      <c r="R557" s="517"/>
      <c r="S557" s="465">
        <f t="shared" si="7"/>
        <v>556</v>
      </c>
      <c r="T557" s="514"/>
      <c r="U557" s="514"/>
      <c r="V557" s="514"/>
      <c r="W557" s="514"/>
      <c r="X557" s="514"/>
      <c r="Y557" s="514"/>
      <c r="Z557" s="514"/>
      <c r="AA557" s="466" t="e">
        <f t="shared" si="8"/>
        <v>#VALUE!</v>
      </c>
      <c r="AB557" s="514"/>
      <c r="AC557" s="514"/>
      <c r="AD557" s="514"/>
      <c r="AE557" s="514"/>
      <c r="AF557" s="514"/>
      <c r="AG557" s="514"/>
    </row>
    <row r="558" spans="1:33" ht="15.75" customHeight="1">
      <c r="A558" s="466" t="str">
        <f t="shared" si="6"/>
        <v/>
      </c>
      <c r="B558" s="468" t="str">
        <f>IFERROR(IF(J558="","",_xludf.CONCAT($Y$2,_xludf.CONCAT(IF(LEN(ドッグキャリー!$K$2)=1,0,""),ドッグキャリー!$K$2,_xludf.CONCAT(IF(LEN(ドッグキャリー!$N$2)=1,0,""),ドッグキャリー!$N$2)))),"")</f>
        <v/>
      </c>
      <c r="C558" s="518"/>
      <c r="D558" s="518"/>
      <c r="E558" s="518"/>
      <c r="F558" s="517"/>
      <c r="G558" s="517"/>
      <c r="H558" s="517"/>
      <c r="I558" s="521" t="str">
        <f>IFERROR(IF(ウエア!N108=0,"",ウエア!E108),"")</f>
        <v/>
      </c>
      <c r="J558" s="517" t="str">
        <f>IFERROR(IF(ウエア!N108=0,"",ウエア!N108),"")</f>
        <v/>
      </c>
      <c r="K558" s="517"/>
      <c r="L558" s="517"/>
      <c r="M558" s="517"/>
      <c r="N558" s="517"/>
      <c r="O558" s="517"/>
      <c r="P558" s="517"/>
      <c r="Q558" s="517"/>
      <c r="R558" s="517"/>
      <c r="S558" s="465">
        <f t="shared" si="7"/>
        <v>557</v>
      </c>
      <c r="T558" s="514"/>
      <c r="U558" s="514"/>
      <c r="V558" s="514"/>
      <c r="W558" s="514"/>
      <c r="X558" s="514"/>
      <c r="Y558" s="514"/>
      <c r="Z558" s="514"/>
      <c r="AA558" s="466" t="e">
        <f t="shared" si="8"/>
        <v>#VALUE!</v>
      </c>
      <c r="AB558" s="514"/>
      <c r="AC558" s="514"/>
      <c r="AD558" s="514"/>
      <c r="AE558" s="514"/>
      <c r="AF558" s="514"/>
      <c r="AG558" s="514"/>
    </row>
    <row r="559" spans="1:33" ht="15.75" customHeight="1">
      <c r="A559" s="466" t="str">
        <f t="shared" si="6"/>
        <v/>
      </c>
      <c r="B559" s="468" t="str">
        <f>IFERROR(IF(J559="","",_xludf.CONCAT($Y$2,_xludf.CONCAT(IF(LEN(ドッグキャリー!$K$2)=1,0,""),ドッグキャリー!$K$2,_xludf.CONCAT(IF(LEN(ドッグキャリー!$N$2)=1,0,""),ドッグキャリー!$N$2)))),"")</f>
        <v/>
      </c>
      <c r="C559" s="518"/>
      <c r="D559" s="518"/>
      <c r="E559" s="518"/>
      <c r="F559" s="517"/>
      <c r="G559" s="517"/>
      <c r="H559" s="517"/>
      <c r="I559" s="521" t="str">
        <f>IFERROR(IF(ウエア!N109=0,"",ウエア!E109),"")</f>
        <v/>
      </c>
      <c r="J559" s="517" t="str">
        <f>IFERROR(IF(ウエア!N109=0,"",ウエア!N109),"")</f>
        <v/>
      </c>
      <c r="K559" s="517"/>
      <c r="L559" s="517"/>
      <c r="M559" s="517"/>
      <c r="N559" s="517"/>
      <c r="O559" s="517"/>
      <c r="P559" s="517"/>
      <c r="Q559" s="517"/>
      <c r="R559" s="517"/>
      <c r="S559" s="465">
        <f t="shared" si="7"/>
        <v>558</v>
      </c>
      <c r="T559" s="514"/>
      <c r="U559" s="514"/>
      <c r="V559" s="514"/>
      <c r="W559" s="514"/>
      <c r="X559" s="514"/>
      <c r="Y559" s="514"/>
      <c r="Z559" s="514"/>
      <c r="AA559" s="466" t="e">
        <f t="shared" si="8"/>
        <v>#VALUE!</v>
      </c>
      <c r="AB559" s="514"/>
      <c r="AC559" s="514"/>
      <c r="AD559" s="514"/>
      <c r="AE559" s="514"/>
      <c r="AF559" s="514"/>
      <c r="AG559" s="514"/>
    </row>
    <row r="560" spans="1:33" ht="15.75" customHeight="1">
      <c r="A560" s="466" t="str">
        <f t="shared" si="6"/>
        <v/>
      </c>
      <c r="B560" s="468" t="str">
        <f>IFERROR(IF(J560="","",_xludf.CONCAT($Y$2,_xludf.CONCAT(IF(LEN(ドッグキャリー!$K$2)=1,0,""),ドッグキャリー!$K$2,_xludf.CONCAT(IF(LEN(ドッグキャリー!$N$2)=1,0,""),ドッグキャリー!$N$2)))),"")</f>
        <v/>
      </c>
      <c r="C560" s="518"/>
      <c r="D560" s="518"/>
      <c r="E560" s="518"/>
      <c r="F560" s="517"/>
      <c r="G560" s="517"/>
      <c r="H560" s="517"/>
      <c r="I560" s="521" t="str">
        <f>IFERROR(IF(ウエア!N110=0,"",ウエア!E110),"")</f>
        <v/>
      </c>
      <c r="J560" s="517" t="str">
        <f>IFERROR(IF(ウエア!N110=0,"",ウエア!N110),"")</f>
        <v/>
      </c>
      <c r="K560" s="517"/>
      <c r="L560" s="517"/>
      <c r="M560" s="517"/>
      <c r="N560" s="517"/>
      <c r="O560" s="517"/>
      <c r="P560" s="517"/>
      <c r="Q560" s="517"/>
      <c r="R560" s="517"/>
      <c r="S560" s="465">
        <f t="shared" si="7"/>
        <v>559</v>
      </c>
      <c r="T560" s="514"/>
      <c r="U560" s="514"/>
      <c r="V560" s="514"/>
      <c r="W560" s="514"/>
      <c r="X560" s="514"/>
      <c r="Y560" s="514"/>
      <c r="Z560" s="514"/>
      <c r="AA560" s="466" t="e">
        <f t="shared" si="8"/>
        <v>#VALUE!</v>
      </c>
      <c r="AB560" s="514"/>
      <c r="AC560" s="514"/>
      <c r="AD560" s="514"/>
      <c r="AE560" s="514"/>
      <c r="AF560" s="514"/>
      <c r="AG560" s="514"/>
    </row>
    <row r="561" spans="1:33" ht="15.75" customHeight="1">
      <c r="A561" s="466" t="str">
        <f t="shared" si="6"/>
        <v/>
      </c>
      <c r="B561" s="468" t="str">
        <f>IFERROR(IF(J561="","",_xludf.CONCAT($Y$2,_xludf.CONCAT(IF(LEN(ドッグキャリー!$K$2)=1,0,""),ドッグキャリー!$K$2,_xludf.CONCAT(IF(LEN(ドッグキャリー!$N$2)=1,0,""),ドッグキャリー!$N$2)))),"")</f>
        <v/>
      </c>
      <c r="C561" s="518"/>
      <c r="D561" s="518"/>
      <c r="E561" s="518"/>
      <c r="F561" s="517"/>
      <c r="G561" s="517"/>
      <c r="H561" s="517"/>
      <c r="I561" s="521" t="str">
        <f>IFERROR(IF(ウエア!N111=0,"",ウエア!E111),"")</f>
        <v/>
      </c>
      <c r="J561" s="517" t="str">
        <f>IFERROR(IF(ウエア!N111=0,"",ウエア!N111),"")</f>
        <v/>
      </c>
      <c r="K561" s="517"/>
      <c r="L561" s="517"/>
      <c r="M561" s="517"/>
      <c r="N561" s="517"/>
      <c r="O561" s="517"/>
      <c r="P561" s="517"/>
      <c r="Q561" s="517"/>
      <c r="R561" s="517"/>
      <c r="S561" s="465">
        <f t="shared" si="7"/>
        <v>560</v>
      </c>
      <c r="T561" s="514"/>
      <c r="U561" s="514"/>
      <c r="V561" s="514"/>
      <c r="W561" s="514"/>
      <c r="X561" s="514"/>
      <c r="Y561" s="514"/>
      <c r="Z561" s="514"/>
      <c r="AA561" s="466" t="e">
        <f t="shared" si="8"/>
        <v>#VALUE!</v>
      </c>
      <c r="AB561" s="514"/>
      <c r="AC561" s="514"/>
      <c r="AD561" s="514"/>
      <c r="AE561" s="514"/>
      <c r="AF561" s="514"/>
      <c r="AG561" s="514"/>
    </row>
    <row r="562" spans="1:33" ht="15.75" customHeight="1">
      <c r="A562" s="466" t="str">
        <f t="shared" si="6"/>
        <v/>
      </c>
      <c r="B562" s="468" t="str">
        <f>IFERROR(IF(J562="","",_xludf.CONCAT($Y$2,_xludf.CONCAT(IF(LEN(ドッグキャリー!$K$2)=1,0,""),ドッグキャリー!$K$2,_xludf.CONCAT(IF(LEN(ドッグキャリー!$N$2)=1,0,""),ドッグキャリー!$N$2)))),"")</f>
        <v/>
      </c>
      <c r="C562" s="518"/>
      <c r="D562" s="518"/>
      <c r="E562" s="518"/>
      <c r="F562" s="517"/>
      <c r="G562" s="517"/>
      <c r="H562" s="517"/>
      <c r="I562" s="521" t="str">
        <f>IFERROR(IF(ウエア!N112=0,"",ウエア!E112),"")</f>
        <v/>
      </c>
      <c r="J562" s="517" t="str">
        <f>IFERROR(IF(ウエア!N112=0,"",ウエア!N112),"")</f>
        <v/>
      </c>
      <c r="K562" s="517"/>
      <c r="L562" s="517"/>
      <c r="M562" s="517"/>
      <c r="N562" s="517"/>
      <c r="O562" s="517"/>
      <c r="P562" s="517"/>
      <c r="Q562" s="517"/>
      <c r="R562" s="517"/>
      <c r="S562" s="465">
        <f t="shared" si="7"/>
        <v>561</v>
      </c>
      <c r="T562" s="514"/>
      <c r="U562" s="514"/>
      <c r="V562" s="514"/>
      <c r="W562" s="514"/>
      <c r="X562" s="514"/>
      <c r="Y562" s="514"/>
      <c r="Z562" s="514"/>
      <c r="AA562" s="466" t="e">
        <f t="shared" si="8"/>
        <v>#VALUE!</v>
      </c>
      <c r="AB562" s="514"/>
      <c r="AC562" s="514"/>
      <c r="AD562" s="514"/>
      <c r="AE562" s="514"/>
      <c r="AF562" s="514"/>
      <c r="AG562" s="514"/>
    </row>
    <row r="563" spans="1:33" ht="15.75" customHeight="1">
      <c r="A563" s="466" t="str">
        <f t="shared" si="6"/>
        <v/>
      </c>
      <c r="B563" s="468" t="str">
        <f>IFERROR(IF(J563="","",_xludf.CONCAT($Y$2,_xludf.CONCAT(IF(LEN(ドッグキャリー!$K$2)=1,0,""),ドッグキャリー!$K$2,_xludf.CONCAT(IF(LEN(ドッグキャリー!$N$2)=1,0,""),ドッグキャリー!$N$2)))),"")</f>
        <v/>
      </c>
      <c r="C563" s="518"/>
      <c r="D563" s="518"/>
      <c r="E563" s="518"/>
      <c r="F563" s="517"/>
      <c r="G563" s="517"/>
      <c r="H563" s="517"/>
      <c r="I563" s="521" t="str">
        <f>IFERROR(IF(ウエア!N113=0,"",ウエア!E113),"")</f>
        <v/>
      </c>
      <c r="J563" s="517" t="str">
        <f>IFERROR(IF(ウエア!N113=0,"",ウエア!N113),"")</f>
        <v/>
      </c>
      <c r="K563" s="517"/>
      <c r="L563" s="517"/>
      <c r="M563" s="517"/>
      <c r="N563" s="517"/>
      <c r="O563" s="517"/>
      <c r="P563" s="517"/>
      <c r="Q563" s="517"/>
      <c r="R563" s="517"/>
      <c r="S563" s="465">
        <f t="shared" si="7"/>
        <v>562</v>
      </c>
      <c r="T563" s="514"/>
      <c r="U563" s="514"/>
      <c r="V563" s="514"/>
      <c r="W563" s="514"/>
      <c r="X563" s="514"/>
      <c r="Y563" s="514"/>
      <c r="Z563" s="514"/>
      <c r="AA563" s="466" t="e">
        <f t="shared" si="8"/>
        <v>#VALUE!</v>
      </c>
      <c r="AB563" s="514"/>
      <c r="AC563" s="514"/>
      <c r="AD563" s="514"/>
      <c r="AE563" s="514"/>
      <c r="AF563" s="514"/>
      <c r="AG563" s="514"/>
    </row>
    <row r="564" spans="1:33" ht="15.75" customHeight="1">
      <c r="A564" s="466" t="str">
        <f t="shared" si="6"/>
        <v/>
      </c>
      <c r="B564" s="468" t="str">
        <f>IFERROR(IF(J564="","",_xludf.CONCAT($Y$2,_xludf.CONCAT(IF(LEN(ドッグキャリー!$K$2)=1,0,""),ドッグキャリー!$K$2,_xludf.CONCAT(IF(LEN(ドッグキャリー!$N$2)=1,0,""),ドッグキャリー!$N$2)))),"")</f>
        <v/>
      </c>
      <c r="C564" s="518"/>
      <c r="D564" s="518"/>
      <c r="E564" s="518"/>
      <c r="F564" s="517"/>
      <c r="G564" s="517"/>
      <c r="H564" s="517"/>
      <c r="I564" s="521" t="str">
        <f>IFERROR(IF(ウエア!N114=0,"",ウエア!E114),"")</f>
        <v/>
      </c>
      <c r="J564" s="517" t="str">
        <f>IFERROR(IF(ウエア!N114=0,"",ウエア!N114),"")</f>
        <v/>
      </c>
      <c r="K564" s="517"/>
      <c r="L564" s="517"/>
      <c r="M564" s="517"/>
      <c r="N564" s="517"/>
      <c r="O564" s="517"/>
      <c r="P564" s="517"/>
      <c r="Q564" s="517"/>
      <c r="R564" s="517"/>
      <c r="S564" s="465">
        <f t="shared" si="7"/>
        <v>563</v>
      </c>
      <c r="T564" s="514"/>
      <c r="U564" s="514"/>
      <c r="V564" s="514"/>
      <c r="W564" s="514"/>
      <c r="X564" s="514"/>
      <c r="Y564" s="514"/>
      <c r="Z564" s="514"/>
      <c r="AA564" s="466" t="e">
        <f t="shared" si="8"/>
        <v>#VALUE!</v>
      </c>
      <c r="AB564" s="514"/>
      <c r="AC564" s="514"/>
      <c r="AD564" s="514"/>
      <c r="AE564" s="514"/>
      <c r="AF564" s="514"/>
      <c r="AG564" s="514"/>
    </row>
    <row r="565" spans="1:33" ht="15.75" customHeight="1">
      <c r="A565" s="466" t="str">
        <f t="shared" si="6"/>
        <v/>
      </c>
      <c r="B565" s="468" t="str">
        <f>IFERROR(IF(J565="","",_xludf.CONCAT($Y$2,_xludf.CONCAT(IF(LEN(ドッグキャリー!$K$2)=1,0,""),ドッグキャリー!$K$2,_xludf.CONCAT(IF(LEN(ドッグキャリー!$N$2)=1,0,""),ドッグキャリー!$N$2)))),"")</f>
        <v/>
      </c>
      <c r="C565" s="518"/>
      <c r="D565" s="518"/>
      <c r="E565" s="518"/>
      <c r="F565" s="517"/>
      <c r="G565" s="517"/>
      <c r="H565" s="517"/>
      <c r="I565" s="521" t="str">
        <f>IFERROR(IF(ウエア!N115=0,"",ウエア!E115),"")</f>
        <v/>
      </c>
      <c r="J565" s="517" t="str">
        <f>IFERROR(IF(ウエア!N115=0,"",ウエア!N115),"")</f>
        <v/>
      </c>
      <c r="K565" s="517"/>
      <c r="L565" s="517"/>
      <c r="M565" s="517"/>
      <c r="N565" s="517"/>
      <c r="O565" s="517"/>
      <c r="P565" s="517"/>
      <c r="Q565" s="517"/>
      <c r="R565" s="517"/>
      <c r="S565" s="465">
        <f t="shared" si="7"/>
        <v>564</v>
      </c>
      <c r="T565" s="514"/>
      <c r="U565" s="514"/>
      <c r="V565" s="514"/>
      <c r="W565" s="514"/>
      <c r="X565" s="514"/>
      <c r="Y565" s="514"/>
      <c r="Z565" s="514"/>
      <c r="AA565" s="466" t="e">
        <f t="shared" si="8"/>
        <v>#VALUE!</v>
      </c>
      <c r="AB565" s="514"/>
      <c r="AC565" s="514"/>
      <c r="AD565" s="514"/>
      <c r="AE565" s="514"/>
      <c r="AF565" s="514"/>
      <c r="AG565" s="514"/>
    </row>
    <row r="566" spans="1:33" ht="15.75" customHeight="1">
      <c r="A566" s="466" t="str">
        <f t="shared" si="6"/>
        <v/>
      </c>
      <c r="B566" s="468" t="str">
        <f>IFERROR(IF(J566="","",_xludf.CONCAT($Y$2,_xludf.CONCAT(IF(LEN(ドッグキャリー!$K$2)=1,0,""),ドッグキャリー!$K$2,_xludf.CONCAT(IF(LEN(ドッグキャリー!$N$2)=1,0,""),ドッグキャリー!$N$2)))),"")</f>
        <v/>
      </c>
      <c r="C566" s="518"/>
      <c r="D566" s="518"/>
      <c r="E566" s="518"/>
      <c r="F566" s="517"/>
      <c r="G566" s="517"/>
      <c r="H566" s="517"/>
      <c r="I566" s="521" t="str">
        <f>IFERROR(IF(ウエア!N116=0,"",ウエア!E116),"")</f>
        <v/>
      </c>
      <c r="J566" s="517" t="str">
        <f>IFERROR(IF(ウエア!N116=0,"",ウエア!N116),"")</f>
        <v/>
      </c>
      <c r="K566" s="517"/>
      <c r="L566" s="517"/>
      <c r="M566" s="517"/>
      <c r="N566" s="517"/>
      <c r="O566" s="517"/>
      <c r="P566" s="517"/>
      <c r="Q566" s="517"/>
      <c r="R566" s="517"/>
      <c r="S566" s="465">
        <f t="shared" si="7"/>
        <v>565</v>
      </c>
      <c r="T566" s="514"/>
      <c r="U566" s="514"/>
      <c r="V566" s="514"/>
      <c r="W566" s="514"/>
      <c r="X566" s="514"/>
      <c r="Y566" s="514"/>
      <c r="Z566" s="514"/>
      <c r="AA566" s="466" t="e">
        <f t="shared" si="8"/>
        <v>#VALUE!</v>
      </c>
      <c r="AB566" s="514"/>
      <c r="AC566" s="514"/>
      <c r="AD566" s="514"/>
      <c r="AE566" s="514"/>
      <c r="AF566" s="514"/>
      <c r="AG566" s="514"/>
    </row>
    <row r="567" spans="1:33" ht="15.75" customHeight="1">
      <c r="A567" s="466" t="str">
        <f t="shared" si="6"/>
        <v/>
      </c>
      <c r="B567" s="468" t="str">
        <f>IFERROR(IF(J567="","",_xludf.CONCAT($Y$2,_xludf.CONCAT(IF(LEN(ドッグキャリー!$K$2)=1,0,""),ドッグキャリー!$K$2,_xludf.CONCAT(IF(LEN(ドッグキャリー!$N$2)=1,0,""),ドッグキャリー!$N$2)))),"")</f>
        <v/>
      </c>
      <c r="C567" s="518"/>
      <c r="D567" s="518"/>
      <c r="E567" s="518"/>
      <c r="F567" s="517"/>
      <c r="G567" s="517"/>
      <c r="H567" s="517"/>
      <c r="I567" s="521" t="str">
        <f>IFERROR(IF(ウエア!N117=0,"",ウエア!E117),"")</f>
        <v/>
      </c>
      <c r="J567" s="517" t="str">
        <f>IFERROR(IF(ウエア!N117=0,"",ウエア!N117),"")</f>
        <v/>
      </c>
      <c r="K567" s="517"/>
      <c r="L567" s="517"/>
      <c r="M567" s="517"/>
      <c r="N567" s="517"/>
      <c r="O567" s="517"/>
      <c r="P567" s="517"/>
      <c r="Q567" s="517"/>
      <c r="R567" s="517"/>
      <c r="S567" s="465">
        <f t="shared" si="7"/>
        <v>566</v>
      </c>
      <c r="T567" s="514"/>
      <c r="U567" s="514"/>
      <c r="V567" s="514"/>
      <c r="W567" s="514"/>
      <c r="X567" s="514"/>
      <c r="Y567" s="514"/>
      <c r="Z567" s="514"/>
      <c r="AA567" s="466" t="e">
        <f t="shared" si="8"/>
        <v>#VALUE!</v>
      </c>
      <c r="AB567" s="514"/>
      <c r="AC567" s="514"/>
      <c r="AD567" s="514"/>
      <c r="AE567" s="514"/>
      <c r="AF567" s="514"/>
      <c r="AG567" s="514"/>
    </row>
    <row r="568" spans="1:33" ht="15.75" customHeight="1">
      <c r="A568" s="466" t="str">
        <f t="shared" si="6"/>
        <v/>
      </c>
      <c r="B568" s="468" t="str">
        <f>IFERROR(IF(J568="","",_xludf.CONCAT($Y$2,_xludf.CONCAT(IF(LEN(ドッグキャリー!$K$2)=1,0,""),ドッグキャリー!$K$2,_xludf.CONCAT(IF(LEN(ドッグキャリー!$N$2)=1,0,""),ドッグキャリー!$N$2)))),"")</f>
        <v/>
      </c>
      <c r="C568" s="518"/>
      <c r="D568" s="518"/>
      <c r="E568" s="518"/>
      <c r="F568" s="517"/>
      <c r="G568" s="517"/>
      <c r="H568" s="517"/>
      <c r="I568" s="521" t="str">
        <f>IFERROR(IF(ウエア!N118=0,"",ウエア!E118),"")</f>
        <v/>
      </c>
      <c r="J568" s="517" t="str">
        <f>IFERROR(IF(ウエア!N118=0,"",ウエア!N118),"")</f>
        <v/>
      </c>
      <c r="K568" s="517"/>
      <c r="L568" s="517"/>
      <c r="M568" s="517"/>
      <c r="N568" s="517"/>
      <c r="O568" s="517"/>
      <c r="P568" s="517"/>
      <c r="Q568" s="517"/>
      <c r="R568" s="517"/>
      <c r="S568" s="465">
        <f t="shared" si="7"/>
        <v>567</v>
      </c>
      <c r="T568" s="514"/>
      <c r="U568" s="514"/>
      <c r="V568" s="514"/>
      <c r="W568" s="514"/>
      <c r="X568" s="514"/>
      <c r="Y568" s="514"/>
      <c r="Z568" s="514"/>
      <c r="AA568" s="466" t="e">
        <f t="shared" si="8"/>
        <v>#VALUE!</v>
      </c>
      <c r="AB568" s="514"/>
      <c r="AC568" s="514"/>
      <c r="AD568" s="514"/>
      <c r="AE568" s="514"/>
      <c r="AF568" s="514"/>
      <c r="AG568" s="514"/>
    </row>
    <row r="569" spans="1:33" ht="15.75" customHeight="1">
      <c r="A569" s="466" t="str">
        <f t="shared" si="6"/>
        <v/>
      </c>
      <c r="B569" s="468" t="str">
        <f>IFERROR(IF(J569="","",_xludf.CONCAT($Y$2,_xludf.CONCAT(IF(LEN(ドッグキャリー!$K$2)=1,0,""),ドッグキャリー!$K$2,_xludf.CONCAT(IF(LEN(ドッグキャリー!$N$2)=1,0,""),ドッグキャリー!$N$2)))),"")</f>
        <v/>
      </c>
      <c r="C569" s="518"/>
      <c r="D569" s="518"/>
      <c r="E569" s="518"/>
      <c r="F569" s="517"/>
      <c r="G569" s="517"/>
      <c r="H569" s="517"/>
      <c r="I569" s="521" t="str">
        <f>IFERROR(IF(ウエア!N119=0,"",ウエア!E119),"")</f>
        <v/>
      </c>
      <c r="J569" s="517" t="str">
        <f>IFERROR(IF(ウエア!N119=0,"",ウエア!N119),"")</f>
        <v/>
      </c>
      <c r="K569" s="517"/>
      <c r="L569" s="517"/>
      <c r="M569" s="517"/>
      <c r="N569" s="517"/>
      <c r="O569" s="517"/>
      <c r="P569" s="517"/>
      <c r="Q569" s="517"/>
      <c r="R569" s="517"/>
      <c r="S569" s="465">
        <f t="shared" si="7"/>
        <v>568</v>
      </c>
      <c r="T569" s="514"/>
      <c r="U569" s="514"/>
      <c r="V569" s="514"/>
      <c r="W569" s="514"/>
      <c r="X569" s="514"/>
      <c r="Y569" s="514"/>
      <c r="Z569" s="514"/>
      <c r="AA569" s="466" t="e">
        <f t="shared" si="8"/>
        <v>#VALUE!</v>
      </c>
      <c r="AB569" s="514"/>
      <c r="AC569" s="514"/>
      <c r="AD569" s="514"/>
      <c r="AE569" s="514"/>
      <c r="AF569" s="514"/>
      <c r="AG569" s="514"/>
    </row>
    <row r="570" spans="1:33" ht="15.75" customHeight="1">
      <c r="A570" s="466" t="str">
        <f t="shared" si="6"/>
        <v/>
      </c>
      <c r="B570" s="468" t="str">
        <f>IFERROR(IF(J570="","",_xludf.CONCAT($Y$2,_xludf.CONCAT(IF(LEN(ドッグキャリー!$K$2)=1,0,""),ドッグキャリー!$K$2,_xludf.CONCAT(IF(LEN(ドッグキャリー!$N$2)=1,0,""),ドッグキャリー!$N$2)))),"")</f>
        <v/>
      </c>
      <c r="C570" s="518"/>
      <c r="D570" s="518"/>
      <c r="E570" s="518"/>
      <c r="F570" s="517"/>
      <c r="G570" s="517"/>
      <c r="H570" s="517"/>
      <c r="I570" s="521" t="str">
        <f>IFERROR(IF(ウエア!N120=0,"",ウエア!E120),"")</f>
        <v/>
      </c>
      <c r="J570" s="517" t="str">
        <f>IFERROR(IF(ウエア!N120=0,"",ウエア!N120),"")</f>
        <v/>
      </c>
      <c r="K570" s="517"/>
      <c r="L570" s="517"/>
      <c r="M570" s="517"/>
      <c r="N570" s="517"/>
      <c r="O570" s="517"/>
      <c r="P570" s="517"/>
      <c r="Q570" s="517"/>
      <c r="R570" s="517"/>
      <c r="S570" s="465">
        <f t="shared" si="7"/>
        <v>569</v>
      </c>
      <c r="T570" s="514"/>
      <c r="U570" s="514"/>
      <c r="V570" s="514"/>
      <c r="W570" s="514"/>
      <c r="X570" s="514"/>
      <c r="Y570" s="514"/>
      <c r="Z570" s="514"/>
      <c r="AA570" s="466" t="e">
        <f t="shared" si="8"/>
        <v>#VALUE!</v>
      </c>
      <c r="AB570" s="514"/>
      <c r="AC570" s="514"/>
      <c r="AD570" s="514"/>
      <c r="AE570" s="514"/>
      <c r="AF570" s="514"/>
      <c r="AG570" s="514"/>
    </row>
    <row r="571" spans="1:33" ht="15.75" customHeight="1">
      <c r="A571" s="466" t="str">
        <f t="shared" si="6"/>
        <v/>
      </c>
      <c r="B571" s="468" t="str">
        <f>IFERROR(IF(J571="","",_xludf.CONCAT($Y$2,_xludf.CONCAT(IF(LEN(ドッグキャリー!$K$2)=1,0,""),ドッグキャリー!$K$2,_xludf.CONCAT(IF(LEN(ドッグキャリー!$N$2)=1,0,""),ドッグキャリー!$N$2)))),"")</f>
        <v/>
      </c>
      <c r="C571" s="518"/>
      <c r="D571" s="518"/>
      <c r="E571" s="518"/>
      <c r="F571" s="517"/>
      <c r="G571" s="517"/>
      <c r="H571" s="517"/>
      <c r="I571" s="521" t="str">
        <f>IFERROR(IF(ウエア!N121=0,"",ウエア!E121),"")</f>
        <v/>
      </c>
      <c r="J571" s="517" t="str">
        <f>IFERROR(IF(ウエア!N121=0,"",ウエア!N121),"")</f>
        <v/>
      </c>
      <c r="K571" s="517"/>
      <c r="L571" s="517"/>
      <c r="M571" s="517"/>
      <c r="N571" s="517"/>
      <c r="O571" s="517"/>
      <c r="P571" s="517"/>
      <c r="Q571" s="517"/>
      <c r="R571" s="517"/>
      <c r="S571" s="465">
        <f t="shared" si="7"/>
        <v>570</v>
      </c>
      <c r="T571" s="514"/>
      <c r="U571" s="514"/>
      <c r="V571" s="514"/>
      <c r="W571" s="514"/>
      <c r="X571" s="514"/>
      <c r="Y571" s="514"/>
      <c r="Z571" s="514"/>
      <c r="AA571" s="466" t="e">
        <f t="shared" si="8"/>
        <v>#VALUE!</v>
      </c>
      <c r="AB571" s="514"/>
      <c r="AC571" s="514"/>
      <c r="AD571" s="514"/>
      <c r="AE571" s="514"/>
      <c r="AF571" s="514"/>
      <c r="AG571" s="514"/>
    </row>
    <row r="572" spans="1:33" ht="15.75" customHeight="1">
      <c r="A572" s="466" t="str">
        <f t="shared" si="6"/>
        <v/>
      </c>
      <c r="B572" s="468" t="str">
        <f>IFERROR(IF(J572="","",_xludf.CONCAT($Y$2,_xludf.CONCAT(IF(LEN(ドッグキャリー!$K$2)=1,0,""),ドッグキャリー!$K$2,_xludf.CONCAT(IF(LEN(ドッグキャリー!$N$2)=1,0,""),ドッグキャリー!$N$2)))),"")</f>
        <v/>
      </c>
      <c r="C572" s="518"/>
      <c r="D572" s="518"/>
      <c r="E572" s="518"/>
      <c r="F572" s="517"/>
      <c r="G572" s="517"/>
      <c r="H572" s="517"/>
      <c r="I572" s="521" t="str">
        <f>IFERROR(IF(ウエア!N122=0,"",ウエア!E122),"")</f>
        <v/>
      </c>
      <c r="J572" s="517" t="str">
        <f>IFERROR(IF(ウエア!N122=0,"",ウエア!N122),"")</f>
        <v/>
      </c>
      <c r="K572" s="517"/>
      <c r="L572" s="517"/>
      <c r="M572" s="517"/>
      <c r="N572" s="517"/>
      <c r="O572" s="517"/>
      <c r="P572" s="517"/>
      <c r="Q572" s="517"/>
      <c r="R572" s="517"/>
      <c r="S572" s="465">
        <f t="shared" si="7"/>
        <v>571</v>
      </c>
      <c r="T572" s="514"/>
      <c r="U572" s="514"/>
      <c r="V572" s="514"/>
      <c r="W572" s="514"/>
      <c r="X572" s="514"/>
      <c r="Y572" s="514"/>
      <c r="Z572" s="514"/>
      <c r="AA572" s="466" t="e">
        <f t="shared" si="8"/>
        <v>#VALUE!</v>
      </c>
      <c r="AB572" s="514"/>
      <c r="AC572" s="514"/>
      <c r="AD572" s="514"/>
      <c r="AE572" s="514"/>
      <c r="AF572" s="514"/>
      <c r="AG572" s="514"/>
    </row>
    <row r="573" spans="1:33" ht="15.75" customHeight="1">
      <c r="A573" s="466" t="str">
        <f t="shared" si="6"/>
        <v/>
      </c>
      <c r="B573" s="468" t="str">
        <f>IFERROR(IF(J573="","",_xludf.CONCAT($Y$2,_xludf.CONCAT(IF(LEN(ドッグキャリー!$K$2)=1,0,""),ドッグキャリー!$K$2,_xludf.CONCAT(IF(LEN(ドッグキャリー!$N$2)=1,0,""),ドッグキャリー!$N$2)))),"")</f>
        <v/>
      </c>
      <c r="C573" s="518"/>
      <c r="D573" s="518"/>
      <c r="E573" s="518"/>
      <c r="F573" s="517"/>
      <c r="G573" s="517"/>
      <c r="H573" s="517"/>
      <c r="I573" s="521" t="str">
        <f>IFERROR(IF(ウエア!N123=0,"",ウエア!E123),"")</f>
        <v/>
      </c>
      <c r="J573" s="517" t="str">
        <f>IFERROR(IF(ウエア!N123=0,"",ウエア!N123),"")</f>
        <v/>
      </c>
      <c r="K573" s="517"/>
      <c r="L573" s="517"/>
      <c r="M573" s="517"/>
      <c r="N573" s="517"/>
      <c r="O573" s="517"/>
      <c r="P573" s="517"/>
      <c r="Q573" s="517"/>
      <c r="R573" s="517"/>
      <c r="S573" s="465">
        <f t="shared" si="7"/>
        <v>572</v>
      </c>
      <c r="T573" s="514"/>
      <c r="U573" s="514"/>
      <c r="V573" s="514"/>
      <c r="W573" s="514"/>
      <c r="X573" s="514"/>
      <c r="Y573" s="514"/>
      <c r="Z573" s="514"/>
      <c r="AA573" s="466" t="e">
        <f t="shared" si="8"/>
        <v>#VALUE!</v>
      </c>
      <c r="AB573" s="514"/>
      <c r="AC573" s="514"/>
      <c r="AD573" s="514"/>
      <c r="AE573" s="514"/>
      <c r="AF573" s="514"/>
      <c r="AG573" s="514"/>
    </row>
    <row r="574" spans="1:33" ht="15.75" customHeight="1">
      <c r="A574" s="466" t="str">
        <f t="shared" si="6"/>
        <v/>
      </c>
      <c r="B574" s="468" t="str">
        <f>IFERROR(IF(J574="","",_xludf.CONCAT($Y$2,_xludf.CONCAT(IF(LEN(ドッグキャリー!$K$2)=1,0,""),ドッグキャリー!$K$2,_xludf.CONCAT(IF(LEN(ドッグキャリー!$N$2)=1,0,""),ドッグキャリー!$N$2)))),"")</f>
        <v/>
      </c>
      <c r="C574" s="518"/>
      <c r="D574" s="518"/>
      <c r="E574" s="518"/>
      <c r="F574" s="517"/>
      <c r="G574" s="517"/>
      <c r="H574" s="517"/>
      <c r="I574" s="521" t="str">
        <f>IFERROR(IF(ウエア!N124=0,"",ウエア!E124),"")</f>
        <v/>
      </c>
      <c r="J574" s="517" t="str">
        <f>IFERROR(IF(ウエア!N124=0,"",ウエア!N124),"")</f>
        <v/>
      </c>
      <c r="K574" s="517"/>
      <c r="L574" s="517"/>
      <c r="M574" s="517"/>
      <c r="N574" s="517"/>
      <c r="O574" s="517"/>
      <c r="P574" s="517"/>
      <c r="Q574" s="517"/>
      <c r="R574" s="517"/>
      <c r="S574" s="465">
        <f t="shared" si="7"/>
        <v>573</v>
      </c>
      <c r="T574" s="514"/>
      <c r="U574" s="514"/>
      <c r="V574" s="514"/>
      <c r="W574" s="514"/>
      <c r="X574" s="514"/>
      <c r="Y574" s="514"/>
      <c r="Z574" s="514"/>
      <c r="AA574" s="466" t="e">
        <f t="shared" si="8"/>
        <v>#VALUE!</v>
      </c>
      <c r="AB574" s="514"/>
      <c r="AC574" s="514"/>
      <c r="AD574" s="514"/>
      <c r="AE574" s="514"/>
      <c r="AF574" s="514"/>
      <c r="AG574" s="514"/>
    </row>
    <row r="575" spans="1:33" ht="15.75" customHeight="1">
      <c r="A575" s="466" t="str">
        <f t="shared" si="6"/>
        <v/>
      </c>
      <c r="B575" s="468" t="str">
        <f>IFERROR(IF(J575="","",_xludf.CONCAT($Y$2,_xludf.CONCAT(IF(LEN(ドッグキャリー!$K$2)=1,0,""),ドッグキャリー!$K$2,_xludf.CONCAT(IF(LEN(ドッグキャリー!$N$2)=1,0,""),ドッグキャリー!$N$2)))),"")</f>
        <v/>
      </c>
      <c r="C575" s="518"/>
      <c r="D575" s="518"/>
      <c r="E575" s="518"/>
      <c r="F575" s="517"/>
      <c r="G575" s="517"/>
      <c r="H575" s="517"/>
      <c r="I575" s="521" t="str">
        <f>IFERROR(IF(ウエア!N125=0,"",ウエア!E125),"")</f>
        <v/>
      </c>
      <c r="J575" s="517" t="str">
        <f>IFERROR(IF(ウエア!N125=0,"",ウエア!N125),"")</f>
        <v/>
      </c>
      <c r="K575" s="517"/>
      <c r="L575" s="517"/>
      <c r="M575" s="517"/>
      <c r="N575" s="517"/>
      <c r="O575" s="517"/>
      <c r="P575" s="517"/>
      <c r="Q575" s="517"/>
      <c r="R575" s="517"/>
      <c r="S575" s="465">
        <f t="shared" si="7"/>
        <v>574</v>
      </c>
      <c r="T575" s="514"/>
      <c r="U575" s="514"/>
      <c r="V575" s="514"/>
      <c r="W575" s="514"/>
      <c r="X575" s="514"/>
      <c r="Y575" s="514"/>
      <c r="Z575" s="514"/>
      <c r="AA575" s="466" t="e">
        <f t="shared" si="8"/>
        <v>#VALUE!</v>
      </c>
      <c r="AB575" s="514"/>
      <c r="AC575" s="514"/>
      <c r="AD575" s="514"/>
      <c r="AE575" s="514"/>
      <c r="AF575" s="514"/>
      <c r="AG575" s="514"/>
    </row>
    <row r="576" spans="1:33" ht="15.75" customHeight="1">
      <c r="A576" s="466" t="str">
        <f t="shared" si="6"/>
        <v/>
      </c>
      <c r="B576" s="468" t="str">
        <f>IFERROR(IF(J576="","",_xludf.CONCAT($Y$2,_xludf.CONCAT(IF(LEN(ドッグキャリー!$K$2)=1,0,""),ドッグキャリー!$K$2,_xludf.CONCAT(IF(LEN(ドッグキャリー!$N$2)=1,0,""),ドッグキャリー!$N$2)))),"")</f>
        <v/>
      </c>
      <c r="C576" s="518"/>
      <c r="D576" s="518"/>
      <c r="E576" s="518"/>
      <c r="F576" s="517"/>
      <c r="G576" s="517"/>
      <c r="H576" s="517"/>
      <c r="I576" s="521" t="str">
        <f>IFERROR(IF(ウエア!N126=0,"",ウエア!E126),"")</f>
        <v/>
      </c>
      <c r="J576" s="517" t="str">
        <f>IFERROR(IF(ウエア!N126=0,"",ウエア!N126),"")</f>
        <v/>
      </c>
      <c r="K576" s="517"/>
      <c r="L576" s="517"/>
      <c r="M576" s="517"/>
      <c r="N576" s="517"/>
      <c r="O576" s="517"/>
      <c r="P576" s="517"/>
      <c r="Q576" s="517"/>
      <c r="R576" s="517"/>
      <c r="S576" s="465">
        <f t="shared" si="7"/>
        <v>575</v>
      </c>
      <c r="T576" s="514"/>
      <c r="U576" s="514"/>
      <c r="V576" s="514"/>
      <c r="W576" s="514"/>
      <c r="X576" s="514"/>
      <c r="Y576" s="514"/>
      <c r="Z576" s="514"/>
      <c r="AA576" s="466" t="e">
        <f t="shared" si="8"/>
        <v>#VALUE!</v>
      </c>
      <c r="AB576" s="514"/>
      <c r="AC576" s="514"/>
      <c r="AD576" s="514"/>
      <c r="AE576" s="514"/>
      <c r="AF576" s="514"/>
      <c r="AG576" s="514"/>
    </row>
    <row r="577" spans="1:33" ht="15.75" customHeight="1">
      <c r="A577" s="466" t="str">
        <f t="shared" si="6"/>
        <v/>
      </c>
      <c r="B577" s="468" t="str">
        <f>IFERROR(IF(J577="","",_xludf.CONCAT($Y$2,_xludf.CONCAT(IF(LEN(ドッグキャリー!$K$2)=1,0,""),ドッグキャリー!$K$2,_xludf.CONCAT(IF(LEN(ドッグキャリー!$N$2)=1,0,""),ドッグキャリー!$N$2)))),"")</f>
        <v/>
      </c>
      <c r="C577" s="518"/>
      <c r="D577" s="518"/>
      <c r="E577" s="518"/>
      <c r="F577" s="517"/>
      <c r="G577" s="517"/>
      <c r="H577" s="517"/>
      <c r="I577" s="521" t="str">
        <f>IFERROR(IF(ウエア!N127=0,"",ウエア!E127),"")</f>
        <v/>
      </c>
      <c r="J577" s="517" t="str">
        <f>IFERROR(IF(ウエア!N127=0,"",ウエア!N127),"")</f>
        <v/>
      </c>
      <c r="K577" s="517"/>
      <c r="L577" s="517"/>
      <c r="M577" s="517"/>
      <c r="N577" s="517"/>
      <c r="O577" s="517"/>
      <c r="P577" s="517"/>
      <c r="Q577" s="517"/>
      <c r="R577" s="517"/>
      <c r="S577" s="465">
        <f t="shared" si="7"/>
        <v>576</v>
      </c>
      <c r="T577" s="514"/>
      <c r="U577" s="514"/>
      <c r="V577" s="514"/>
      <c r="W577" s="514"/>
      <c r="X577" s="514"/>
      <c r="Y577" s="514"/>
      <c r="Z577" s="514"/>
      <c r="AA577" s="466" t="e">
        <f t="shared" si="8"/>
        <v>#VALUE!</v>
      </c>
      <c r="AB577" s="514"/>
      <c r="AC577" s="514"/>
      <c r="AD577" s="514"/>
      <c r="AE577" s="514"/>
      <c r="AF577" s="514"/>
      <c r="AG577" s="514"/>
    </row>
    <row r="578" spans="1:33" ht="15.75" customHeight="1">
      <c r="A578" s="466" t="str">
        <f t="shared" si="6"/>
        <v/>
      </c>
      <c r="B578" s="468" t="str">
        <f>IFERROR(IF(J578="","",_xludf.CONCAT($Y$2,_xludf.CONCAT(IF(LEN(ドッグキャリー!$K$2)=1,0,""),ドッグキャリー!$K$2,_xludf.CONCAT(IF(LEN(ドッグキャリー!$N$2)=1,0,""),ドッグキャリー!$N$2)))),"")</f>
        <v/>
      </c>
      <c r="C578" s="518"/>
      <c r="D578" s="518"/>
      <c r="E578" s="518"/>
      <c r="F578" s="517"/>
      <c r="G578" s="517"/>
      <c r="H578" s="517"/>
      <c r="I578" s="521" t="str">
        <f>IFERROR(IF(ウエア!N128=0,"",ウエア!E128),"")</f>
        <v/>
      </c>
      <c r="J578" s="517" t="str">
        <f>IFERROR(IF(ウエア!N128=0,"",ウエア!N128),"")</f>
        <v/>
      </c>
      <c r="K578" s="517"/>
      <c r="L578" s="517"/>
      <c r="M578" s="517"/>
      <c r="N578" s="517"/>
      <c r="O578" s="517"/>
      <c r="P578" s="517"/>
      <c r="Q578" s="517"/>
      <c r="R578" s="517"/>
      <c r="S578" s="465">
        <f t="shared" si="7"/>
        <v>577</v>
      </c>
      <c r="T578" s="514"/>
      <c r="U578" s="514"/>
      <c r="V578" s="514"/>
      <c r="W578" s="514"/>
      <c r="X578" s="514"/>
      <c r="Y578" s="514"/>
      <c r="Z578" s="514"/>
      <c r="AA578" s="466" t="e">
        <f t="shared" si="8"/>
        <v>#VALUE!</v>
      </c>
      <c r="AB578" s="514"/>
      <c r="AC578" s="514"/>
      <c r="AD578" s="514"/>
      <c r="AE578" s="514"/>
      <c r="AF578" s="514"/>
      <c r="AG578" s="514"/>
    </row>
    <row r="579" spans="1:33" ht="15.75" customHeight="1">
      <c r="A579" s="466" t="str">
        <f t="shared" si="6"/>
        <v/>
      </c>
      <c r="B579" s="468" t="str">
        <f>IFERROR(IF(J579="","",_xludf.CONCAT($Y$2,_xludf.CONCAT(IF(LEN(ドッグキャリー!$K$2)=1,0,""),ドッグキャリー!$K$2,_xludf.CONCAT(IF(LEN(ドッグキャリー!$N$2)=1,0,""),ドッグキャリー!$N$2)))),"")</f>
        <v/>
      </c>
      <c r="C579" s="518"/>
      <c r="D579" s="518"/>
      <c r="E579" s="518"/>
      <c r="F579" s="517"/>
      <c r="G579" s="517"/>
      <c r="H579" s="517"/>
      <c r="I579" s="521" t="str">
        <f>IFERROR(IF(ウエア!N129=0,"",ウエア!E129),"")</f>
        <v/>
      </c>
      <c r="J579" s="517" t="str">
        <f>IFERROR(IF(ウエア!N129=0,"",ウエア!N129),"")</f>
        <v/>
      </c>
      <c r="K579" s="517"/>
      <c r="L579" s="517"/>
      <c r="M579" s="517"/>
      <c r="N579" s="517"/>
      <c r="O579" s="517"/>
      <c r="P579" s="517"/>
      <c r="Q579" s="517"/>
      <c r="R579" s="517"/>
      <c r="S579" s="465">
        <f t="shared" si="7"/>
        <v>578</v>
      </c>
      <c r="T579" s="514"/>
      <c r="U579" s="514"/>
      <c r="V579" s="514"/>
      <c r="W579" s="514"/>
      <c r="X579" s="514"/>
      <c r="Y579" s="514"/>
      <c r="Z579" s="514"/>
      <c r="AA579" s="466" t="e">
        <f t="shared" si="8"/>
        <v>#VALUE!</v>
      </c>
      <c r="AB579" s="514"/>
      <c r="AC579" s="514"/>
      <c r="AD579" s="514"/>
      <c r="AE579" s="514"/>
      <c r="AF579" s="514"/>
      <c r="AG579" s="514"/>
    </row>
    <row r="580" spans="1:33" ht="15.75" customHeight="1">
      <c r="A580" s="466" t="str">
        <f t="shared" si="6"/>
        <v/>
      </c>
      <c r="B580" s="468" t="str">
        <f>IFERROR(IF(J580="","",_xludf.CONCAT($Y$2,_xludf.CONCAT(IF(LEN(ドッグキャリー!$K$2)=1,0,""),ドッグキャリー!$K$2,_xludf.CONCAT(IF(LEN(ドッグキャリー!$N$2)=1,0,""),ドッグキャリー!$N$2)))),"")</f>
        <v/>
      </c>
      <c r="C580" s="518"/>
      <c r="D580" s="518"/>
      <c r="E580" s="518"/>
      <c r="F580" s="517"/>
      <c r="G580" s="517"/>
      <c r="H580" s="517"/>
      <c r="I580" s="521" t="str">
        <f>IFERROR(IF(ウエア!N130=0,"",ウエア!E130),"")</f>
        <v/>
      </c>
      <c r="J580" s="517" t="str">
        <f>IFERROR(IF(ウエア!N130=0,"",ウエア!N130),"")</f>
        <v/>
      </c>
      <c r="K580" s="517"/>
      <c r="L580" s="517"/>
      <c r="M580" s="517"/>
      <c r="N580" s="517"/>
      <c r="O580" s="517"/>
      <c r="P580" s="517"/>
      <c r="Q580" s="517"/>
      <c r="R580" s="517"/>
      <c r="S580" s="465">
        <f t="shared" si="7"/>
        <v>579</v>
      </c>
      <c r="T580" s="514"/>
      <c r="U580" s="514"/>
      <c r="V580" s="514"/>
      <c r="W580" s="514"/>
      <c r="X580" s="514"/>
      <c r="Y580" s="514"/>
      <c r="Z580" s="514"/>
      <c r="AA580" s="466" t="e">
        <f t="shared" si="8"/>
        <v>#VALUE!</v>
      </c>
      <c r="AB580" s="514"/>
      <c r="AC580" s="514"/>
      <c r="AD580" s="514"/>
      <c r="AE580" s="514"/>
      <c r="AF580" s="514"/>
      <c r="AG580" s="514"/>
    </row>
    <row r="581" spans="1:33" ht="15.75" customHeight="1">
      <c r="A581" s="466" t="str">
        <f t="shared" si="6"/>
        <v/>
      </c>
      <c r="B581" s="468" t="str">
        <f>IFERROR(IF(J581="","",_xludf.CONCAT($Y$2,_xludf.CONCAT(IF(LEN(ドッグキャリー!$K$2)=1,0,""),ドッグキャリー!$K$2,_xludf.CONCAT(IF(LEN(ドッグキャリー!$N$2)=1,0,""),ドッグキャリー!$N$2)))),"")</f>
        <v/>
      </c>
      <c r="C581" s="518"/>
      <c r="D581" s="518"/>
      <c r="E581" s="518"/>
      <c r="F581" s="517"/>
      <c r="G581" s="517"/>
      <c r="H581" s="517"/>
      <c r="I581" s="521" t="str">
        <f>IFERROR(IF(ウエア!N131=0,"",ウエア!E131),"")</f>
        <v/>
      </c>
      <c r="J581" s="517" t="str">
        <f>IFERROR(IF(ウエア!N131=0,"",ウエア!N131),"")</f>
        <v/>
      </c>
      <c r="K581" s="517"/>
      <c r="L581" s="517"/>
      <c r="M581" s="517"/>
      <c r="N581" s="517"/>
      <c r="O581" s="517"/>
      <c r="P581" s="517"/>
      <c r="Q581" s="517"/>
      <c r="R581" s="517"/>
      <c r="S581" s="465">
        <f t="shared" si="7"/>
        <v>580</v>
      </c>
      <c r="T581" s="514"/>
      <c r="U581" s="514"/>
      <c r="V581" s="514"/>
      <c r="W581" s="514"/>
      <c r="X581" s="514"/>
      <c r="Y581" s="514"/>
      <c r="Z581" s="514"/>
      <c r="AA581" s="466" t="e">
        <f t="shared" si="8"/>
        <v>#VALUE!</v>
      </c>
      <c r="AB581" s="514"/>
      <c r="AC581" s="514"/>
      <c r="AD581" s="514"/>
      <c r="AE581" s="514"/>
      <c r="AF581" s="514"/>
      <c r="AG581" s="514"/>
    </row>
    <row r="582" spans="1:33" ht="15.75" customHeight="1">
      <c r="A582" s="466" t="str">
        <f t="shared" si="6"/>
        <v/>
      </c>
      <c r="B582" s="468" t="str">
        <f>IFERROR(IF(J582="","",_xludf.CONCAT($Y$2,_xludf.CONCAT(IF(LEN(ドッグキャリー!$K$2)=1,0,""),ドッグキャリー!$K$2,_xludf.CONCAT(IF(LEN(ドッグキャリー!$N$2)=1,0,""),ドッグキャリー!$N$2)))),"")</f>
        <v/>
      </c>
      <c r="C582" s="518"/>
      <c r="D582" s="518"/>
      <c r="E582" s="518"/>
      <c r="F582" s="517"/>
      <c r="G582" s="517"/>
      <c r="H582" s="517"/>
      <c r="I582" s="521" t="str">
        <f>IFERROR(IF(ウエア!N132=0,"",ウエア!E132),"")</f>
        <v/>
      </c>
      <c r="J582" s="517" t="str">
        <f>IFERROR(IF(ウエア!N132=0,"",ウエア!N132),"")</f>
        <v/>
      </c>
      <c r="K582" s="517"/>
      <c r="L582" s="517"/>
      <c r="M582" s="517"/>
      <c r="N582" s="517"/>
      <c r="O582" s="517"/>
      <c r="P582" s="517"/>
      <c r="Q582" s="517"/>
      <c r="R582" s="517"/>
      <c r="S582" s="465">
        <f t="shared" si="7"/>
        <v>581</v>
      </c>
      <c r="T582" s="514"/>
      <c r="U582" s="514"/>
      <c r="V582" s="514"/>
      <c r="W582" s="514"/>
      <c r="X582" s="514"/>
      <c r="Y582" s="514"/>
      <c r="Z582" s="514"/>
      <c r="AA582" s="466" t="e">
        <f t="shared" si="8"/>
        <v>#VALUE!</v>
      </c>
      <c r="AB582" s="514"/>
      <c r="AC582" s="514"/>
      <c r="AD582" s="514"/>
      <c r="AE582" s="514"/>
      <c r="AF582" s="514"/>
      <c r="AG582" s="514"/>
    </row>
    <row r="583" spans="1:33" ht="15.75" customHeight="1">
      <c r="A583" s="466" t="str">
        <f t="shared" si="6"/>
        <v/>
      </c>
      <c r="B583" s="468" t="str">
        <f>IFERROR(IF(J583="","",_xludf.CONCAT($Y$2,_xludf.CONCAT(IF(LEN(ドッグキャリー!$K$2)=1,0,""),ドッグキャリー!$K$2,_xludf.CONCAT(IF(LEN(ドッグキャリー!$N$2)=1,0,""),ドッグキャリー!$N$2)))),"")</f>
        <v/>
      </c>
      <c r="C583" s="518"/>
      <c r="D583" s="518"/>
      <c r="E583" s="518"/>
      <c r="F583" s="517"/>
      <c r="G583" s="517"/>
      <c r="H583" s="517"/>
      <c r="I583" s="521" t="str">
        <f>IFERROR(IF(ウエア!N133=0,"",ウエア!E133),"")</f>
        <v/>
      </c>
      <c r="J583" s="517" t="str">
        <f>IFERROR(IF(ウエア!N133=0,"",ウエア!N133),"")</f>
        <v/>
      </c>
      <c r="K583" s="517"/>
      <c r="L583" s="517"/>
      <c r="M583" s="517"/>
      <c r="N583" s="517"/>
      <c r="O583" s="517"/>
      <c r="P583" s="517"/>
      <c r="Q583" s="517"/>
      <c r="R583" s="517"/>
      <c r="S583" s="465">
        <f t="shared" si="7"/>
        <v>582</v>
      </c>
      <c r="T583" s="514"/>
      <c r="U583" s="514"/>
      <c r="V583" s="514"/>
      <c r="W583" s="514"/>
      <c r="X583" s="514"/>
      <c r="Y583" s="514"/>
      <c r="Z583" s="514"/>
      <c r="AA583" s="466" t="e">
        <f t="shared" si="8"/>
        <v>#VALUE!</v>
      </c>
      <c r="AB583" s="514"/>
      <c r="AC583" s="514"/>
      <c r="AD583" s="514"/>
      <c r="AE583" s="514"/>
      <c r="AF583" s="514"/>
      <c r="AG583" s="514"/>
    </row>
    <row r="584" spans="1:33" ht="15.75" customHeight="1">
      <c r="A584" s="466" t="str">
        <f t="shared" si="6"/>
        <v/>
      </c>
      <c r="B584" s="468" t="str">
        <f>IFERROR(IF(J584="","",_xludf.CONCAT($Y$2,_xludf.CONCAT(IF(LEN(ドッグキャリー!$K$2)=1,0,""),ドッグキャリー!$K$2,_xludf.CONCAT(IF(LEN(ドッグキャリー!$N$2)=1,0,""),ドッグキャリー!$N$2)))),"")</f>
        <v/>
      </c>
      <c r="C584" s="518"/>
      <c r="D584" s="518"/>
      <c r="E584" s="518"/>
      <c r="F584" s="517"/>
      <c r="G584" s="517"/>
      <c r="H584" s="517"/>
      <c r="I584" s="521" t="str">
        <f>IFERROR(IF(ウエア!N134=0,"",ウエア!E134),"")</f>
        <v/>
      </c>
      <c r="J584" s="517" t="str">
        <f>IFERROR(IF(ウエア!N134=0,"",ウエア!N134),"")</f>
        <v/>
      </c>
      <c r="K584" s="517"/>
      <c r="L584" s="517"/>
      <c r="M584" s="517"/>
      <c r="N584" s="517"/>
      <c r="O584" s="517"/>
      <c r="P584" s="517"/>
      <c r="Q584" s="517"/>
      <c r="R584" s="517"/>
      <c r="S584" s="465">
        <f t="shared" si="7"/>
        <v>583</v>
      </c>
      <c r="T584" s="514"/>
      <c r="U584" s="514"/>
      <c r="V584" s="514"/>
      <c r="W584" s="514"/>
      <c r="X584" s="514"/>
      <c r="Y584" s="514"/>
      <c r="Z584" s="514"/>
      <c r="AA584" s="466" t="e">
        <f t="shared" si="8"/>
        <v>#VALUE!</v>
      </c>
      <c r="AB584" s="514"/>
      <c r="AC584" s="514"/>
      <c r="AD584" s="514"/>
      <c r="AE584" s="514"/>
      <c r="AF584" s="514"/>
      <c r="AG584" s="514"/>
    </row>
    <row r="585" spans="1:33" ht="15.75" customHeight="1">
      <c r="A585" s="466" t="str">
        <f t="shared" si="6"/>
        <v/>
      </c>
      <c r="B585" s="468" t="str">
        <f>IFERROR(IF(J585="","",_xludf.CONCAT($Y$2,_xludf.CONCAT(IF(LEN(ドッグキャリー!$K$2)=1,0,""),ドッグキャリー!$K$2,_xludf.CONCAT(IF(LEN(ドッグキャリー!$N$2)=1,0,""),ドッグキャリー!$N$2)))),"")</f>
        <v/>
      </c>
      <c r="C585" s="518"/>
      <c r="D585" s="518"/>
      <c r="E585" s="518"/>
      <c r="F585" s="517"/>
      <c r="G585" s="517"/>
      <c r="H585" s="517"/>
      <c r="I585" s="521" t="str">
        <f>IFERROR(IF(ウエア!N135=0,"",ウエア!E135),"")</f>
        <v/>
      </c>
      <c r="J585" s="517" t="str">
        <f>IFERROR(IF(ウエア!N135=0,"",ウエア!N135),"")</f>
        <v/>
      </c>
      <c r="K585" s="517"/>
      <c r="L585" s="517"/>
      <c r="M585" s="517"/>
      <c r="N585" s="517"/>
      <c r="O585" s="517"/>
      <c r="P585" s="517"/>
      <c r="Q585" s="517"/>
      <c r="R585" s="517"/>
      <c r="S585" s="465">
        <f t="shared" si="7"/>
        <v>584</v>
      </c>
      <c r="T585" s="514"/>
      <c r="U585" s="514"/>
      <c r="V585" s="514"/>
      <c r="W585" s="514"/>
      <c r="X585" s="514"/>
      <c r="Y585" s="514"/>
      <c r="Z585" s="514"/>
      <c r="AA585" s="466" t="e">
        <f t="shared" si="8"/>
        <v>#VALUE!</v>
      </c>
      <c r="AB585" s="514"/>
      <c r="AC585" s="514"/>
      <c r="AD585" s="514"/>
      <c r="AE585" s="514"/>
      <c r="AF585" s="514"/>
      <c r="AG585" s="514"/>
    </row>
    <row r="586" spans="1:33" ht="15.75" customHeight="1">
      <c r="A586" s="466" t="str">
        <f t="shared" si="6"/>
        <v/>
      </c>
      <c r="B586" s="468" t="str">
        <f>IFERROR(IF(J586="","",_xludf.CONCAT($Y$2,_xludf.CONCAT(IF(LEN(ドッグキャリー!$K$2)=1,0,""),ドッグキャリー!$K$2,_xludf.CONCAT(IF(LEN(ドッグキャリー!$N$2)=1,0,""),ドッグキャリー!$N$2)))),"")</f>
        <v/>
      </c>
      <c r="C586" s="518"/>
      <c r="D586" s="518"/>
      <c r="E586" s="518"/>
      <c r="F586" s="517"/>
      <c r="G586" s="517"/>
      <c r="H586" s="517"/>
      <c r="I586" s="521" t="str">
        <f>IFERROR(IF(ウエア!N136=0,"",ウエア!E136),"")</f>
        <v/>
      </c>
      <c r="J586" s="517" t="str">
        <f>IFERROR(IF(ウエア!N136=0,"",ウエア!N136),"")</f>
        <v/>
      </c>
      <c r="K586" s="517"/>
      <c r="L586" s="517"/>
      <c r="M586" s="517"/>
      <c r="N586" s="517"/>
      <c r="O586" s="517"/>
      <c r="P586" s="517"/>
      <c r="Q586" s="517"/>
      <c r="R586" s="517"/>
      <c r="S586" s="465">
        <f t="shared" si="7"/>
        <v>585</v>
      </c>
      <c r="T586" s="514"/>
      <c r="U586" s="514"/>
      <c r="V586" s="514"/>
      <c r="W586" s="514"/>
      <c r="X586" s="514"/>
      <c r="Y586" s="514"/>
      <c r="Z586" s="514"/>
      <c r="AA586" s="466" t="e">
        <f t="shared" si="8"/>
        <v>#VALUE!</v>
      </c>
      <c r="AB586" s="514"/>
      <c r="AC586" s="514"/>
      <c r="AD586" s="514"/>
      <c r="AE586" s="514"/>
      <c r="AF586" s="514"/>
      <c r="AG586" s="514"/>
    </row>
    <row r="587" spans="1:33" ht="15.75" customHeight="1">
      <c r="A587" s="466" t="str">
        <f t="shared" si="6"/>
        <v/>
      </c>
      <c r="B587" s="468" t="str">
        <f>IFERROR(IF(J587="","",_xludf.CONCAT($Y$2,_xludf.CONCAT(IF(LEN(ドッグキャリー!$K$2)=1,0,""),ドッグキャリー!$K$2,_xludf.CONCAT(IF(LEN(ドッグキャリー!$N$2)=1,0,""),ドッグキャリー!$N$2)))),"")</f>
        <v/>
      </c>
      <c r="C587" s="518"/>
      <c r="D587" s="518"/>
      <c r="E587" s="518"/>
      <c r="F587" s="517"/>
      <c r="G587" s="517"/>
      <c r="H587" s="517"/>
      <c r="I587" s="521" t="str">
        <f>IFERROR(IF(ウエア!N137=0,"",ウエア!E137),"")</f>
        <v/>
      </c>
      <c r="J587" s="517" t="str">
        <f>IFERROR(IF(ウエア!N137=0,"",ウエア!N137),"")</f>
        <v/>
      </c>
      <c r="K587" s="517"/>
      <c r="L587" s="517"/>
      <c r="M587" s="517"/>
      <c r="N587" s="517"/>
      <c r="O587" s="517"/>
      <c r="P587" s="517"/>
      <c r="Q587" s="517"/>
      <c r="R587" s="517"/>
      <c r="S587" s="465">
        <f t="shared" si="7"/>
        <v>586</v>
      </c>
      <c r="T587" s="514"/>
      <c r="U587" s="514"/>
      <c r="V587" s="514"/>
      <c r="W587" s="514"/>
      <c r="X587" s="514"/>
      <c r="Y587" s="514"/>
      <c r="Z587" s="514"/>
      <c r="AA587" s="466" t="e">
        <f t="shared" si="8"/>
        <v>#VALUE!</v>
      </c>
      <c r="AB587" s="514"/>
      <c r="AC587" s="514"/>
      <c r="AD587" s="514"/>
      <c r="AE587" s="514"/>
      <c r="AF587" s="514"/>
      <c r="AG587" s="514"/>
    </row>
    <row r="588" spans="1:33" ht="15.75" customHeight="1">
      <c r="A588" s="466" t="str">
        <f t="shared" si="6"/>
        <v/>
      </c>
      <c r="B588" s="468" t="str">
        <f>IFERROR(IF(J588="","",_xludf.CONCAT($Y$2,_xludf.CONCAT(IF(LEN(ドッグキャリー!$K$2)=1,0,""),ドッグキャリー!$K$2,_xludf.CONCAT(IF(LEN(ドッグキャリー!$N$2)=1,0,""),ドッグキャリー!$N$2)))),"")</f>
        <v/>
      </c>
      <c r="C588" s="518"/>
      <c r="D588" s="518"/>
      <c r="E588" s="518"/>
      <c r="F588" s="517"/>
      <c r="G588" s="517"/>
      <c r="H588" s="517"/>
      <c r="I588" s="521" t="str">
        <f>IFERROR(IF(ウエア!N138=0,"",ウエア!E138),"")</f>
        <v/>
      </c>
      <c r="J588" s="517" t="str">
        <f>IFERROR(IF(ウエア!N138=0,"",ウエア!N138),"")</f>
        <v/>
      </c>
      <c r="K588" s="517"/>
      <c r="L588" s="517"/>
      <c r="M588" s="517"/>
      <c r="N588" s="517"/>
      <c r="O588" s="517"/>
      <c r="P588" s="517"/>
      <c r="Q588" s="517"/>
      <c r="R588" s="517"/>
      <c r="S588" s="465">
        <f t="shared" si="7"/>
        <v>587</v>
      </c>
      <c r="T588" s="514"/>
      <c r="U588" s="514"/>
      <c r="V588" s="514"/>
      <c r="W588" s="514"/>
      <c r="X588" s="514"/>
      <c r="Y588" s="514"/>
      <c r="Z588" s="514"/>
      <c r="AA588" s="466" t="e">
        <f t="shared" si="8"/>
        <v>#VALUE!</v>
      </c>
      <c r="AB588" s="514"/>
      <c r="AC588" s="514"/>
      <c r="AD588" s="514"/>
      <c r="AE588" s="514"/>
      <c r="AF588" s="514"/>
      <c r="AG588" s="514"/>
    </row>
    <row r="589" spans="1:33" ht="15.75" customHeight="1">
      <c r="A589" s="466" t="str">
        <f t="shared" si="6"/>
        <v/>
      </c>
      <c r="B589" s="468" t="str">
        <f>IFERROR(IF(J589="","",_xludf.CONCAT($Y$2,_xludf.CONCAT(IF(LEN(ドッグキャリー!$K$2)=1,0,""),ドッグキャリー!$K$2,_xludf.CONCAT(IF(LEN(ドッグキャリー!$N$2)=1,0,""),ドッグキャリー!$N$2)))),"")</f>
        <v/>
      </c>
      <c r="C589" s="518"/>
      <c r="D589" s="518"/>
      <c r="E589" s="518"/>
      <c r="F589" s="517"/>
      <c r="G589" s="517"/>
      <c r="H589" s="517"/>
      <c r="I589" s="521" t="str">
        <f>IFERROR(IF(ウエア!N139=0,"",ウエア!E139),"")</f>
        <v/>
      </c>
      <c r="J589" s="517" t="str">
        <f>IFERROR(IF(ウエア!N139=0,"",ウエア!N139),"")</f>
        <v/>
      </c>
      <c r="K589" s="517"/>
      <c r="L589" s="517"/>
      <c r="M589" s="517"/>
      <c r="N589" s="517"/>
      <c r="O589" s="517"/>
      <c r="P589" s="517"/>
      <c r="Q589" s="517"/>
      <c r="R589" s="517"/>
      <c r="S589" s="465">
        <f t="shared" si="7"/>
        <v>588</v>
      </c>
      <c r="T589" s="514"/>
      <c r="U589" s="514"/>
      <c r="V589" s="514"/>
      <c r="W589" s="514"/>
      <c r="X589" s="514"/>
      <c r="Y589" s="514"/>
      <c r="Z589" s="514"/>
      <c r="AA589" s="466" t="e">
        <f t="shared" si="8"/>
        <v>#VALUE!</v>
      </c>
      <c r="AB589" s="514"/>
      <c r="AC589" s="514"/>
      <c r="AD589" s="514"/>
      <c r="AE589" s="514"/>
      <c r="AF589" s="514"/>
      <c r="AG589" s="514"/>
    </row>
    <row r="590" spans="1:33" ht="15.75" customHeight="1">
      <c r="A590" s="466" t="str">
        <f t="shared" si="6"/>
        <v/>
      </c>
      <c r="B590" s="468" t="str">
        <f>IFERROR(IF(J590="","",_xludf.CONCAT($Y$2,_xludf.CONCAT(IF(LEN(ドッグキャリー!$K$2)=1,0,""),ドッグキャリー!$K$2,_xludf.CONCAT(IF(LEN(ドッグキャリー!$N$2)=1,0,""),ドッグキャリー!$N$2)))),"")</f>
        <v/>
      </c>
      <c r="C590" s="518"/>
      <c r="D590" s="518"/>
      <c r="E590" s="518"/>
      <c r="F590" s="517"/>
      <c r="G590" s="517"/>
      <c r="H590" s="517"/>
      <c r="I590" s="521" t="str">
        <f>IFERROR(IF(ウエア!N140=0,"",ウエア!E140),"")</f>
        <v/>
      </c>
      <c r="J590" s="517" t="str">
        <f>IFERROR(IF(ウエア!N140=0,"",ウエア!N140),"")</f>
        <v/>
      </c>
      <c r="K590" s="517"/>
      <c r="L590" s="517"/>
      <c r="M590" s="517"/>
      <c r="N590" s="517"/>
      <c r="O590" s="517"/>
      <c r="P590" s="517"/>
      <c r="Q590" s="517"/>
      <c r="R590" s="517"/>
      <c r="S590" s="465">
        <f t="shared" si="7"/>
        <v>589</v>
      </c>
      <c r="T590" s="514"/>
      <c r="U590" s="514"/>
      <c r="V590" s="514"/>
      <c r="W590" s="514"/>
      <c r="X590" s="514"/>
      <c r="Y590" s="514"/>
      <c r="Z590" s="514"/>
      <c r="AA590" s="466" t="e">
        <f t="shared" si="8"/>
        <v>#VALUE!</v>
      </c>
      <c r="AB590" s="514"/>
      <c r="AC590" s="514"/>
      <c r="AD590" s="514"/>
      <c r="AE590" s="514"/>
      <c r="AF590" s="514"/>
      <c r="AG590" s="514"/>
    </row>
    <row r="591" spans="1:33" ht="15.75" customHeight="1">
      <c r="A591" s="466" t="str">
        <f t="shared" si="6"/>
        <v/>
      </c>
      <c r="B591" s="468" t="str">
        <f>IFERROR(IF(J591="","",_xludf.CONCAT($Y$2,_xludf.CONCAT(IF(LEN(ドッグキャリー!$K$2)=1,0,""),ドッグキャリー!$K$2,_xludf.CONCAT(IF(LEN(ドッグキャリー!$N$2)=1,0,""),ドッグキャリー!$N$2)))),"")</f>
        <v/>
      </c>
      <c r="C591" s="518"/>
      <c r="D591" s="518"/>
      <c r="E591" s="518"/>
      <c r="F591" s="517"/>
      <c r="G591" s="517"/>
      <c r="H591" s="517"/>
      <c r="I591" s="521" t="str">
        <f>IFERROR(IF(ウエア!N141=0,"",ウエア!E141),"")</f>
        <v/>
      </c>
      <c r="J591" s="517" t="str">
        <f>IFERROR(IF(ウエア!N141=0,"",ウエア!N141),"")</f>
        <v/>
      </c>
      <c r="K591" s="517"/>
      <c r="L591" s="517"/>
      <c r="M591" s="517"/>
      <c r="N591" s="517"/>
      <c r="O591" s="517"/>
      <c r="P591" s="517"/>
      <c r="Q591" s="517"/>
      <c r="R591" s="517"/>
      <c r="S591" s="465">
        <f t="shared" si="7"/>
        <v>590</v>
      </c>
      <c r="T591" s="514"/>
      <c r="U591" s="514"/>
      <c r="V591" s="514"/>
      <c r="W591" s="514"/>
      <c r="X591" s="514"/>
      <c r="Y591" s="514"/>
      <c r="Z591" s="514"/>
      <c r="AA591" s="466" t="e">
        <f t="shared" si="8"/>
        <v>#VALUE!</v>
      </c>
      <c r="AB591" s="514"/>
      <c r="AC591" s="514"/>
      <c r="AD591" s="514"/>
      <c r="AE591" s="514"/>
      <c r="AF591" s="514"/>
      <c r="AG591" s="514"/>
    </row>
    <row r="592" spans="1:33" ht="15.75" customHeight="1">
      <c r="A592" s="466" t="str">
        <f t="shared" si="6"/>
        <v/>
      </c>
      <c r="B592" s="468" t="str">
        <f>IFERROR(IF(J592="","",_xludf.CONCAT($Y$2,_xludf.CONCAT(IF(LEN(ドッグキャリー!$K$2)=1,0,""),ドッグキャリー!$K$2,_xludf.CONCAT(IF(LEN(ドッグキャリー!$N$2)=1,0,""),ドッグキャリー!$N$2)))),"")</f>
        <v/>
      </c>
      <c r="C592" s="518"/>
      <c r="D592" s="518"/>
      <c r="E592" s="518"/>
      <c r="F592" s="517"/>
      <c r="G592" s="517"/>
      <c r="H592" s="517"/>
      <c r="I592" s="521" t="str">
        <f>IFERROR(IF(ウエア!N142=0,"",ウエア!E142),"")</f>
        <v/>
      </c>
      <c r="J592" s="517" t="str">
        <f>IFERROR(IF(ウエア!N142=0,"",ウエア!N142),"")</f>
        <v/>
      </c>
      <c r="K592" s="517"/>
      <c r="L592" s="517"/>
      <c r="M592" s="517"/>
      <c r="N592" s="517"/>
      <c r="O592" s="517"/>
      <c r="P592" s="517"/>
      <c r="Q592" s="517"/>
      <c r="R592" s="517"/>
      <c r="S592" s="465">
        <f t="shared" si="7"/>
        <v>591</v>
      </c>
      <c r="T592" s="514"/>
      <c r="U592" s="514"/>
      <c r="V592" s="514"/>
      <c r="W592" s="514"/>
      <c r="X592" s="514"/>
      <c r="Y592" s="514"/>
      <c r="Z592" s="514"/>
      <c r="AA592" s="466" t="e">
        <f t="shared" si="8"/>
        <v>#VALUE!</v>
      </c>
      <c r="AB592" s="514"/>
      <c r="AC592" s="514"/>
      <c r="AD592" s="514"/>
      <c r="AE592" s="514"/>
      <c r="AF592" s="514"/>
      <c r="AG592" s="514"/>
    </row>
    <row r="593" spans="1:33" ht="15.75" customHeight="1">
      <c r="A593" s="466" t="str">
        <f t="shared" si="6"/>
        <v/>
      </c>
      <c r="B593" s="468" t="str">
        <f>IFERROR(IF(J593="","",_xludf.CONCAT($Y$2,_xludf.CONCAT(IF(LEN(ドッグキャリー!$K$2)=1,0,""),ドッグキャリー!$K$2,_xludf.CONCAT(IF(LEN(ドッグキャリー!$N$2)=1,0,""),ドッグキャリー!$N$2)))),"")</f>
        <v/>
      </c>
      <c r="C593" s="518"/>
      <c r="D593" s="518"/>
      <c r="E593" s="518"/>
      <c r="F593" s="517"/>
      <c r="G593" s="517"/>
      <c r="H593" s="517"/>
      <c r="I593" s="521" t="str">
        <f>IFERROR(IF(ウエア!N143=0,"",ウエア!E143),"")</f>
        <v/>
      </c>
      <c r="J593" s="517" t="str">
        <f>IFERROR(IF(ウエア!N143=0,"",ウエア!N143),"")</f>
        <v/>
      </c>
      <c r="K593" s="517"/>
      <c r="L593" s="517"/>
      <c r="M593" s="517"/>
      <c r="N593" s="517"/>
      <c r="O593" s="517"/>
      <c r="P593" s="517"/>
      <c r="Q593" s="517"/>
      <c r="R593" s="517"/>
      <c r="S593" s="465">
        <f t="shared" si="7"/>
        <v>592</v>
      </c>
      <c r="T593" s="514"/>
      <c r="U593" s="514"/>
      <c r="V593" s="514"/>
      <c r="W593" s="514"/>
      <c r="X593" s="514"/>
      <c r="Y593" s="514"/>
      <c r="Z593" s="514"/>
      <c r="AA593" s="466" t="e">
        <f t="shared" si="8"/>
        <v>#VALUE!</v>
      </c>
      <c r="AB593" s="514"/>
      <c r="AC593" s="514"/>
      <c r="AD593" s="514"/>
      <c r="AE593" s="514"/>
      <c r="AF593" s="514"/>
      <c r="AG593" s="514"/>
    </row>
    <row r="594" spans="1:33" ht="15.75" customHeight="1">
      <c r="A594" s="466" t="str">
        <f t="shared" si="6"/>
        <v/>
      </c>
      <c r="B594" s="468" t="str">
        <f>IFERROR(IF(J594="","",_xludf.CONCAT($Y$2,_xludf.CONCAT(IF(LEN(ドッグキャリー!$K$2)=1,0,""),ドッグキャリー!$K$2,_xludf.CONCAT(IF(LEN(ドッグキャリー!$N$2)=1,0,""),ドッグキャリー!$N$2)))),"")</f>
        <v/>
      </c>
      <c r="C594" s="518"/>
      <c r="D594" s="518"/>
      <c r="E594" s="518"/>
      <c r="F594" s="517"/>
      <c r="G594" s="517"/>
      <c r="H594" s="517"/>
      <c r="I594" s="521" t="str">
        <f>IFERROR(IF(ウエア!N144=0,"",ウエア!E144),"")</f>
        <v/>
      </c>
      <c r="J594" s="517" t="str">
        <f>IFERROR(IF(ウエア!N144=0,"",ウエア!N144),"")</f>
        <v/>
      </c>
      <c r="K594" s="517"/>
      <c r="L594" s="517"/>
      <c r="M594" s="517"/>
      <c r="N594" s="517"/>
      <c r="O594" s="517"/>
      <c r="P594" s="517"/>
      <c r="Q594" s="517"/>
      <c r="R594" s="517"/>
      <c r="S594" s="465">
        <f t="shared" si="7"/>
        <v>593</v>
      </c>
      <c r="T594" s="514"/>
      <c r="U594" s="514"/>
      <c r="V594" s="514"/>
      <c r="W594" s="514"/>
      <c r="X594" s="514"/>
      <c r="Y594" s="514"/>
      <c r="Z594" s="514"/>
      <c r="AA594" s="466" t="e">
        <f t="shared" si="8"/>
        <v>#VALUE!</v>
      </c>
      <c r="AB594" s="514"/>
      <c r="AC594" s="514"/>
      <c r="AD594" s="514"/>
      <c r="AE594" s="514"/>
      <c r="AF594" s="514"/>
      <c r="AG594" s="514"/>
    </row>
    <row r="595" spans="1:33" ht="15.75" customHeight="1">
      <c r="A595" s="466" t="str">
        <f t="shared" si="6"/>
        <v/>
      </c>
      <c r="B595" s="468" t="str">
        <f>IFERROR(IF(J595="","",_xludf.CONCAT($Y$2,_xludf.CONCAT(IF(LEN(ドッグキャリー!$K$2)=1,0,""),ドッグキャリー!$K$2,_xludf.CONCAT(IF(LEN(ドッグキャリー!$N$2)=1,0,""),ドッグキャリー!$N$2)))),"")</f>
        <v/>
      </c>
      <c r="C595" s="518"/>
      <c r="D595" s="518"/>
      <c r="E595" s="518"/>
      <c r="F595" s="517"/>
      <c r="G595" s="517"/>
      <c r="H595" s="517"/>
      <c r="I595" s="521" t="str">
        <f>IFERROR(IF(ウエア!N145=0,"",ウエア!E145),"")</f>
        <v/>
      </c>
      <c r="J595" s="517" t="str">
        <f>IFERROR(IF(ウエア!N145=0,"",ウエア!N145),"")</f>
        <v/>
      </c>
      <c r="K595" s="517"/>
      <c r="L595" s="517"/>
      <c r="M595" s="517"/>
      <c r="N595" s="517"/>
      <c r="O595" s="517"/>
      <c r="P595" s="517"/>
      <c r="Q595" s="517"/>
      <c r="R595" s="517"/>
      <c r="S595" s="465">
        <f t="shared" si="7"/>
        <v>594</v>
      </c>
      <c r="T595" s="514"/>
      <c r="U595" s="514"/>
      <c r="V595" s="514"/>
      <c r="W595" s="514"/>
      <c r="X595" s="514"/>
      <c r="Y595" s="514"/>
      <c r="Z595" s="514"/>
      <c r="AA595" s="466" t="e">
        <f t="shared" si="8"/>
        <v>#VALUE!</v>
      </c>
      <c r="AB595" s="514"/>
      <c r="AC595" s="514"/>
      <c r="AD595" s="514"/>
      <c r="AE595" s="514"/>
      <c r="AF595" s="514"/>
      <c r="AG595" s="514"/>
    </row>
    <row r="596" spans="1:33" ht="15.75" customHeight="1">
      <c r="A596" s="466" t="str">
        <f t="shared" si="6"/>
        <v/>
      </c>
      <c r="B596" s="468" t="str">
        <f>IFERROR(IF(J596="","",_xludf.CONCAT($Y$2,_xludf.CONCAT(IF(LEN(ドッグキャリー!$K$2)=1,0,""),ドッグキャリー!$K$2,_xludf.CONCAT(IF(LEN(ドッグキャリー!$N$2)=1,0,""),ドッグキャリー!$N$2)))),"")</f>
        <v/>
      </c>
      <c r="C596" s="518"/>
      <c r="D596" s="518"/>
      <c r="E596" s="518"/>
      <c r="F596" s="517"/>
      <c r="G596" s="517"/>
      <c r="H596" s="517"/>
      <c r="I596" s="521" t="str">
        <f>IFERROR(IF(ウエア!N146=0,"",ウエア!E146),"")</f>
        <v/>
      </c>
      <c r="J596" s="517" t="str">
        <f>IFERROR(IF(ウエア!N146=0,"",ウエア!N146),"")</f>
        <v/>
      </c>
      <c r="K596" s="517"/>
      <c r="L596" s="517"/>
      <c r="M596" s="517"/>
      <c r="N596" s="517"/>
      <c r="O596" s="517"/>
      <c r="P596" s="517"/>
      <c r="Q596" s="517"/>
      <c r="R596" s="517"/>
      <c r="S596" s="465">
        <f t="shared" si="7"/>
        <v>595</v>
      </c>
      <c r="T596" s="514"/>
      <c r="U596" s="514"/>
      <c r="V596" s="514"/>
      <c r="W596" s="514"/>
      <c r="X596" s="514"/>
      <c r="Y596" s="514"/>
      <c r="Z596" s="514"/>
      <c r="AA596" s="466" t="e">
        <f t="shared" si="8"/>
        <v>#VALUE!</v>
      </c>
      <c r="AB596" s="514"/>
      <c r="AC596" s="514"/>
      <c r="AD596" s="514"/>
      <c r="AE596" s="514"/>
      <c r="AF596" s="514"/>
      <c r="AG596" s="514"/>
    </row>
    <row r="597" spans="1:33" ht="15.75" customHeight="1">
      <c r="A597" s="466" t="str">
        <f t="shared" si="6"/>
        <v/>
      </c>
      <c r="B597" s="468" t="str">
        <f>IFERROR(IF(J597="","",_xludf.CONCAT($Y$2,_xludf.CONCAT(IF(LEN(ドッグキャリー!$K$2)=1,0,""),ドッグキャリー!$K$2,_xludf.CONCAT(IF(LEN(ドッグキャリー!$N$2)=1,0,""),ドッグキャリー!$N$2)))),"")</f>
        <v/>
      </c>
      <c r="C597" s="518"/>
      <c r="D597" s="518"/>
      <c r="E597" s="518"/>
      <c r="F597" s="517"/>
      <c r="G597" s="517"/>
      <c r="H597" s="517"/>
      <c r="I597" s="521" t="str">
        <f>IFERROR(IF(ウエア!N147=0,"",ウエア!E147),"")</f>
        <v/>
      </c>
      <c r="J597" s="517" t="str">
        <f>IFERROR(IF(ウエア!N147=0,"",ウエア!N147),"")</f>
        <v/>
      </c>
      <c r="K597" s="517"/>
      <c r="L597" s="517"/>
      <c r="M597" s="517"/>
      <c r="N597" s="517"/>
      <c r="O597" s="517"/>
      <c r="P597" s="517"/>
      <c r="Q597" s="517"/>
      <c r="R597" s="517"/>
      <c r="S597" s="465">
        <f t="shared" si="7"/>
        <v>596</v>
      </c>
      <c r="T597" s="514"/>
      <c r="U597" s="514"/>
      <c r="V597" s="514"/>
      <c r="W597" s="514"/>
      <c r="X597" s="514"/>
      <c r="Y597" s="514"/>
      <c r="Z597" s="514"/>
      <c r="AA597" s="466" t="e">
        <f t="shared" si="8"/>
        <v>#VALUE!</v>
      </c>
      <c r="AB597" s="514"/>
      <c r="AC597" s="514"/>
      <c r="AD597" s="514"/>
      <c r="AE597" s="514"/>
      <c r="AF597" s="514"/>
      <c r="AG597" s="514"/>
    </row>
    <row r="598" spans="1:33" ht="15.75" customHeight="1">
      <c r="A598" s="466" t="str">
        <f t="shared" si="6"/>
        <v/>
      </c>
      <c r="B598" s="468" t="str">
        <f>IFERROR(IF(J598="","",_xludf.CONCAT($Y$2,_xludf.CONCAT(IF(LEN(ドッグキャリー!$K$2)=1,0,""),ドッグキャリー!$K$2,_xludf.CONCAT(IF(LEN(ドッグキャリー!$N$2)=1,0,""),ドッグキャリー!$N$2)))),"")</f>
        <v/>
      </c>
      <c r="C598" s="518"/>
      <c r="D598" s="518"/>
      <c r="E598" s="518"/>
      <c r="F598" s="517"/>
      <c r="G598" s="517"/>
      <c r="H598" s="517"/>
      <c r="I598" s="521" t="str">
        <f>IFERROR(IF(ウエア!N148=0,"",ウエア!E148),"")</f>
        <v/>
      </c>
      <c r="J598" s="517" t="str">
        <f>IFERROR(IF(ウエア!N148=0,"",ウエア!N148),"")</f>
        <v/>
      </c>
      <c r="K598" s="517"/>
      <c r="L598" s="517"/>
      <c r="M598" s="517"/>
      <c r="N598" s="517"/>
      <c r="O598" s="517"/>
      <c r="P598" s="517"/>
      <c r="Q598" s="517"/>
      <c r="R598" s="517"/>
      <c r="S598" s="465">
        <f t="shared" si="7"/>
        <v>597</v>
      </c>
      <c r="T598" s="514"/>
      <c r="U598" s="514"/>
      <c r="V598" s="514"/>
      <c r="W598" s="514"/>
      <c r="X598" s="514"/>
      <c r="Y598" s="514"/>
      <c r="Z598" s="514"/>
      <c r="AA598" s="466" t="e">
        <f t="shared" si="8"/>
        <v>#VALUE!</v>
      </c>
      <c r="AB598" s="514"/>
      <c r="AC598" s="514"/>
      <c r="AD598" s="514"/>
      <c r="AE598" s="514"/>
      <c r="AF598" s="514"/>
      <c r="AG598" s="514"/>
    </row>
    <row r="599" spans="1:33" ht="15.75" customHeight="1">
      <c r="A599" s="466" t="str">
        <f t="shared" si="6"/>
        <v/>
      </c>
      <c r="B599" s="468" t="str">
        <f>IFERROR(IF(J599="","",_xludf.CONCAT($Y$2,_xludf.CONCAT(IF(LEN(ドッグキャリー!$K$2)=1,0,""),ドッグキャリー!$K$2,_xludf.CONCAT(IF(LEN(ドッグキャリー!$N$2)=1,0,""),ドッグキャリー!$N$2)))),"")</f>
        <v/>
      </c>
      <c r="C599" s="518"/>
      <c r="D599" s="518"/>
      <c r="E599" s="518"/>
      <c r="F599" s="517"/>
      <c r="G599" s="517"/>
      <c r="H599" s="517"/>
      <c r="I599" s="521" t="str">
        <f>IFERROR(IF(ウエア!N149=0,"",ウエア!E149),"")</f>
        <v/>
      </c>
      <c r="J599" s="517" t="str">
        <f>IFERROR(IF(ウエア!N149=0,"",ウエア!N149),"")</f>
        <v/>
      </c>
      <c r="K599" s="517"/>
      <c r="L599" s="517"/>
      <c r="M599" s="517"/>
      <c r="N599" s="517"/>
      <c r="O599" s="517"/>
      <c r="P599" s="517"/>
      <c r="Q599" s="517"/>
      <c r="R599" s="517"/>
      <c r="S599" s="465">
        <f t="shared" si="7"/>
        <v>598</v>
      </c>
      <c r="T599" s="514"/>
      <c r="U599" s="514"/>
      <c r="V599" s="514"/>
      <c r="W599" s="514"/>
      <c r="X599" s="514"/>
      <c r="Y599" s="514"/>
      <c r="Z599" s="514"/>
      <c r="AA599" s="466" t="e">
        <f t="shared" si="8"/>
        <v>#VALUE!</v>
      </c>
      <c r="AB599" s="514"/>
      <c r="AC599" s="514"/>
      <c r="AD599" s="514"/>
      <c r="AE599" s="514"/>
      <c r="AF599" s="514"/>
      <c r="AG599" s="514"/>
    </row>
    <row r="600" spans="1:33" ht="15.75" customHeight="1">
      <c r="A600" s="466" t="str">
        <f t="shared" si="6"/>
        <v/>
      </c>
      <c r="B600" s="468" t="str">
        <f>IFERROR(IF(J600="","",_xludf.CONCAT($Y$2,_xludf.CONCAT(IF(LEN(ドッグキャリー!$K$2)=1,0,""),ドッグキャリー!$K$2,_xludf.CONCAT(IF(LEN(ドッグキャリー!$N$2)=1,0,""),ドッグキャリー!$N$2)))),"")</f>
        <v/>
      </c>
      <c r="C600" s="518"/>
      <c r="D600" s="518"/>
      <c r="E600" s="518"/>
      <c r="F600" s="517"/>
      <c r="G600" s="517"/>
      <c r="H600" s="517"/>
      <c r="I600" s="521" t="str">
        <f>IFERROR(IF(ウエア!N150=0,"",ウエア!E150),"")</f>
        <v/>
      </c>
      <c r="J600" s="517" t="str">
        <f>IFERROR(IF(ウエア!N150=0,"",ウエア!N150),"")</f>
        <v/>
      </c>
      <c r="K600" s="517"/>
      <c r="L600" s="517"/>
      <c r="M600" s="517"/>
      <c r="N600" s="517"/>
      <c r="O600" s="517"/>
      <c r="P600" s="517"/>
      <c r="Q600" s="517"/>
      <c r="R600" s="517"/>
      <c r="S600" s="465">
        <f t="shared" si="7"/>
        <v>599</v>
      </c>
      <c r="T600" s="514"/>
      <c r="U600" s="514"/>
      <c r="V600" s="514"/>
      <c r="W600" s="514"/>
      <c r="X600" s="514"/>
      <c r="Y600" s="514"/>
      <c r="Z600" s="514"/>
      <c r="AA600" s="466" t="e">
        <f t="shared" si="8"/>
        <v>#VALUE!</v>
      </c>
      <c r="AB600" s="514"/>
      <c r="AC600" s="514"/>
      <c r="AD600" s="514"/>
      <c r="AE600" s="514"/>
      <c r="AF600" s="514"/>
      <c r="AG600" s="514"/>
    </row>
    <row r="601" spans="1:33" ht="15.75" customHeight="1">
      <c r="A601" s="466" t="str">
        <f t="shared" si="6"/>
        <v/>
      </c>
      <c r="B601" s="468" t="str">
        <f>IFERROR(IF(J601="","",_xludf.CONCAT($Y$2,_xludf.CONCAT(IF(LEN(ドッグキャリー!$K$2)=1,0,""),ドッグキャリー!$K$2,_xludf.CONCAT(IF(LEN(ドッグキャリー!$N$2)=1,0,""),ドッグキャリー!$N$2)))),"")</f>
        <v/>
      </c>
      <c r="C601" s="518"/>
      <c r="D601" s="518"/>
      <c r="E601" s="518"/>
      <c r="F601" s="517"/>
      <c r="G601" s="517"/>
      <c r="H601" s="517"/>
      <c r="I601" s="521" t="str">
        <f>IFERROR(IF(ウエア!N151=0,"",ウエア!E151),"")</f>
        <v/>
      </c>
      <c r="J601" s="517" t="str">
        <f>IFERROR(IF(ウエア!N151=0,"",ウエア!N151),"")</f>
        <v/>
      </c>
      <c r="K601" s="517"/>
      <c r="L601" s="517"/>
      <c r="M601" s="517"/>
      <c r="N601" s="517"/>
      <c r="O601" s="517"/>
      <c r="P601" s="517"/>
      <c r="Q601" s="517"/>
      <c r="R601" s="517"/>
      <c r="S601" s="465">
        <f t="shared" si="7"/>
        <v>600</v>
      </c>
      <c r="T601" s="514"/>
      <c r="U601" s="514"/>
      <c r="V601" s="514"/>
      <c r="W601" s="514"/>
      <c r="X601" s="514"/>
      <c r="Y601" s="514"/>
      <c r="Z601" s="514"/>
      <c r="AA601" s="466" t="e">
        <f t="shared" si="8"/>
        <v>#VALUE!</v>
      </c>
      <c r="AB601" s="514"/>
      <c r="AC601" s="514"/>
      <c r="AD601" s="514"/>
      <c r="AE601" s="514"/>
      <c r="AF601" s="514"/>
      <c r="AG601" s="514"/>
    </row>
    <row r="602" spans="1:33" ht="15.75" customHeight="1">
      <c r="A602" s="466" t="str">
        <f t="shared" si="6"/>
        <v/>
      </c>
      <c r="B602" s="468" t="str">
        <f>IFERROR(IF(J602="","",_xludf.CONCAT($Y$2,_xludf.CONCAT(IF(LEN(ドッグキャリー!$K$2)=1,0,""),ドッグキャリー!$K$2,_xludf.CONCAT(IF(LEN(ドッグキャリー!$N$2)=1,0,""),ドッグキャリー!$N$2)))),"")</f>
        <v/>
      </c>
      <c r="C602" s="518"/>
      <c r="D602" s="518"/>
      <c r="E602" s="518"/>
      <c r="F602" s="517"/>
      <c r="G602" s="517"/>
      <c r="H602" s="517"/>
      <c r="I602" s="521" t="str">
        <f>IFERROR(IF(ウエア!N152=0,"",ウエア!E152),"")</f>
        <v/>
      </c>
      <c r="J602" s="517" t="str">
        <f>IFERROR(IF(ウエア!N152=0,"",ウエア!N152),"")</f>
        <v/>
      </c>
      <c r="K602" s="517"/>
      <c r="L602" s="517"/>
      <c r="M602" s="517"/>
      <c r="N602" s="517"/>
      <c r="O602" s="517"/>
      <c r="P602" s="517"/>
      <c r="Q602" s="517"/>
      <c r="R602" s="517"/>
      <c r="S602" s="465">
        <f t="shared" si="7"/>
        <v>601</v>
      </c>
      <c r="T602" s="514"/>
      <c r="U602" s="514"/>
      <c r="V602" s="514"/>
      <c r="W602" s="514"/>
      <c r="X602" s="514"/>
      <c r="Y602" s="514"/>
      <c r="Z602" s="514"/>
      <c r="AA602" s="466" t="e">
        <f t="shared" si="8"/>
        <v>#VALUE!</v>
      </c>
      <c r="AB602" s="514"/>
      <c r="AC602" s="514"/>
      <c r="AD602" s="514"/>
      <c r="AE602" s="514"/>
      <c r="AF602" s="514"/>
      <c r="AG602" s="514"/>
    </row>
    <row r="603" spans="1:33" ht="15.75" customHeight="1">
      <c r="A603" s="466" t="str">
        <f t="shared" si="6"/>
        <v/>
      </c>
      <c r="B603" s="468" t="str">
        <f>IFERROR(IF(J603="","",_xludf.CONCAT($Y$2,_xludf.CONCAT(IF(LEN(ドッグキャリー!$K$2)=1,0,""),ドッグキャリー!$K$2,_xludf.CONCAT(IF(LEN(ドッグキャリー!$N$2)=1,0,""),ドッグキャリー!$N$2)))),"")</f>
        <v/>
      </c>
      <c r="C603" s="518"/>
      <c r="D603" s="518"/>
      <c r="E603" s="518"/>
      <c r="F603" s="517"/>
      <c r="G603" s="517"/>
      <c r="H603" s="517"/>
      <c r="I603" s="521" t="str">
        <f>IFERROR(IF(ウエア!N153=0,"",ウエア!E153),"")</f>
        <v/>
      </c>
      <c r="J603" s="517" t="str">
        <f>IFERROR(IF(ウエア!N153=0,"",ウエア!N153),"")</f>
        <v/>
      </c>
      <c r="K603" s="517"/>
      <c r="L603" s="517"/>
      <c r="M603" s="517"/>
      <c r="N603" s="517"/>
      <c r="O603" s="517"/>
      <c r="P603" s="517"/>
      <c r="Q603" s="517"/>
      <c r="R603" s="517"/>
      <c r="S603" s="465">
        <f t="shared" si="7"/>
        <v>602</v>
      </c>
      <c r="T603" s="514"/>
      <c r="U603" s="514"/>
      <c r="V603" s="514"/>
      <c r="W603" s="514"/>
      <c r="X603" s="514"/>
      <c r="Y603" s="514"/>
      <c r="Z603" s="514"/>
      <c r="AA603" s="466" t="e">
        <f t="shared" si="8"/>
        <v>#VALUE!</v>
      </c>
      <c r="AB603" s="514"/>
      <c r="AC603" s="514"/>
      <c r="AD603" s="514"/>
      <c r="AE603" s="514"/>
      <c r="AF603" s="514"/>
      <c r="AG603" s="514"/>
    </row>
    <row r="604" spans="1:33" ht="15.75" customHeight="1">
      <c r="A604" s="466" t="str">
        <f t="shared" si="6"/>
        <v/>
      </c>
      <c r="B604" s="468" t="str">
        <f>IFERROR(IF(J604="","",_xludf.CONCAT($Y$2,_xludf.CONCAT(IF(LEN(ドッグキャリー!$K$2)=1,0,""),ドッグキャリー!$K$2,_xludf.CONCAT(IF(LEN(ドッグキャリー!$N$2)=1,0,""),ドッグキャリー!$N$2)))),"")</f>
        <v/>
      </c>
      <c r="C604" s="518"/>
      <c r="D604" s="518"/>
      <c r="E604" s="518"/>
      <c r="F604" s="517"/>
      <c r="G604" s="517"/>
      <c r="H604" s="517"/>
      <c r="I604" s="521" t="str">
        <f>IFERROR(IF(ウエア!N154=0,"",ウエア!E154),"")</f>
        <v/>
      </c>
      <c r="J604" s="517" t="str">
        <f>IFERROR(IF(ウエア!N154=0,"",ウエア!N154),"")</f>
        <v/>
      </c>
      <c r="K604" s="517"/>
      <c r="L604" s="517"/>
      <c r="M604" s="517"/>
      <c r="N604" s="517"/>
      <c r="O604" s="517"/>
      <c r="P604" s="517"/>
      <c r="Q604" s="517"/>
      <c r="R604" s="517"/>
      <c r="S604" s="465">
        <f t="shared" si="7"/>
        <v>603</v>
      </c>
      <c r="T604" s="514"/>
      <c r="U604" s="514"/>
      <c r="V604" s="514"/>
      <c r="W604" s="514"/>
      <c r="X604" s="514"/>
      <c r="Y604" s="514"/>
      <c r="Z604" s="514"/>
      <c r="AA604" s="466" t="e">
        <f t="shared" si="8"/>
        <v>#VALUE!</v>
      </c>
      <c r="AB604" s="514"/>
      <c r="AC604" s="514"/>
      <c r="AD604" s="514"/>
      <c r="AE604" s="514"/>
      <c r="AF604" s="514"/>
      <c r="AG604" s="514"/>
    </row>
    <row r="605" spans="1:33" ht="15.75" customHeight="1">
      <c r="A605" s="466" t="str">
        <f t="shared" si="6"/>
        <v/>
      </c>
      <c r="B605" s="468" t="str">
        <f>IFERROR(IF(J605="","",_xludf.CONCAT($Y$2,_xludf.CONCAT(IF(LEN(ドッグキャリー!$K$2)=1,0,""),ドッグキャリー!$K$2,_xludf.CONCAT(IF(LEN(ドッグキャリー!$N$2)=1,0,""),ドッグキャリー!$N$2)))),"")</f>
        <v/>
      </c>
      <c r="C605" s="518"/>
      <c r="D605" s="518"/>
      <c r="E605" s="518"/>
      <c r="F605" s="517"/>
      <c r="G605" s="517"/>
      <c r="H605" s="517"/>
      <c r="I605" s="521" t="str">
        <f>IFERROR(IF(ウエア!N155=0,"",ウエア!E155),"")</f>
        <v/>
      </c>
      <c r="J605" s="517" t="str">
        <f>IFERROR(IF(ウエア!N155=0,"",ウエア!N155),"")</f>
        <v/>
      </c>
      <c r="K605" s="517"/>
      <c r="L605" s="517"/>
      <c r="M605" s="517"/>
      <c r="N605" s="517"/>
      <c r="O605" s="517"/>
      <c r="P605" s="517"/>
      <c r="Q605" s="517"/>
      <c r="R605" s="517"/>
      <c r="S605" s="465">
        <f t="shared" si="7"/>
        <v>604</v>
      </c>
      <c r="T605" s="514"/>
      <c r="U605" s="514"/>
      <c r="V605" s="514"/>
      <c r="W605" s="514"/>
      <c r="X605" s="514"/>
      <c r="Y605" s="514"/>
      <c r="Z605" s="514"/>
      <c r="AA605" s="466" t="e">
        <f t="shared" si="8"/>
        <v>#VALUE!</v>
      </c>
      <c r="AB605" s="514"/>
      <c r="AC605" s="514"/>
      <c r="AD605" s="514"/>
      <c r="AE605" s="514"/>
      <c r="AF605" s="514"/>
      <c r="AG605" s="514"/>
    </row>
    <row r="606" spans="1:33" ht="15.75" customHeight="1">
      <c r="A606" s="466" t="str">
        <f t="shared" si="6"/>
        <v/>
      </c>
      <c r="B606" s="468" t="str">
        <f>IFERROR(IF(J606="","",_xludf.CONCAT($Y$2,_xludf.CONCAT(IF(LEN(ドッグキャリー!$K$2)=1,0,""),ドッグキャリー!$K$2,_xludf.CONCAT(IF(LEN(ドッグキャリー!$N$2)=1,0,""),ドッグキャリー!$N$2)))),"")</f>
        <v/>
      </c>
      <c r="C606" s="518"/>
      <c r="D606" s="518"/>
      <c r="E606" s="518"/>
      <c r="F606" s="517"/>
      <c r="G606" s="517"/>
      <c r="H606" s="517"/>
      <c r="I606" s="521" t="str">
        <f>IFERROR(IF(ウエア!N156=0,"",ウエア!E156),"")</f>
        <v/>
      </c>
      <c r="J606" s="517" t="str">
        <f>IFERROR(IF(ウエア!N156=0,"",ウエア!N156),"")</f>
        <v/>
      </c>
      <c r="K606" s="517"/>
      <c r="L606" s="517"/>
      <c r="M606" s="517"/>
      <c r="N606" s="517"/>
      <c r="O606" s="517"/>
      <c r="P606" s="517"/>
      <c r="Q606" s="517"/>
      <c r="R606" s="517"/>
      <c r="S606" s="465">
        <f t="shared" si="7"/>
        <v>605</v>
      </c>
      <c r="T606" s="514"/>
      <c r="U606" s="514"/>
      <c r="V606" s="514"/>
      <c r="W606" s="514"/>
      <c r="X606" s="514"/>
      <c r="Y606" s="514"/>
      <c r="Z606" s="514"/>
      <c r="AA606" s="466" t="e">
        <f t="shared" si="8"/>
        <v>#VALUE!</v>
      </c>
      <c r="AB606" s="514"/>
      <c r="AC606" s="514"/>
      <c r="AD606" s="514"/>
      <c r="AE606" s="514"/>
      <c r="AF606" s="514"/>
      <c r="AG606" s="514"/>
    </row>
    <row r="607" spans="1:33" ht="15.75" customHeight="1">
      <c r="A607" s="466" t="str">
        <f t="shared" si="6"/>
        <v/>
      </c>
      <c r="B607" s="468" t="str">
        <f>IFERROR(IF(J607="","",_xludf.CONCAT($Y$2,_xludf.CONCAT(IF(LEN(ドッグキャリー!$K$2)=1,0,""),ドッグキャリー!$K$2,_xludf.CONCAT(IF(LEN(ドッグキャリー!$N$2)=1,0,""),ドッグキャリー!$N$2)))),"")</f>
        <v/>
      </c>
      <c r="C607" s="518"/>
      <c r="D607" s="518"/>
      <c r="E607" s="518"/>
      <c r="F607" s="517"/>
      <c r="G607" s="517"/>
      <c r="H607" s="517"/>
      <c r="I607" s="521" t="str">
        <f>IFERROR(IF(ウエア!N157=0,"",ウエア!E157),"")</f>
        <v/>
      </c>
      <c r="J607" s="517" t="str">
        <f>IFERROR(IF(ウエア!N157=0,"",ウエア!N157),"")</f>
        <v/>
      </c>
      <c r="K607" s="517"/>
      <c r="L607" s="517"/>
      <c r="M607" s="517"/>
      <c r="N607" s="517"/>
      <c r="O607" s="517"/>
      <c r="P607" s="517"/>
      <c r="Q607" s="517"/>
      <c r="R607" s="517"/>
      <c r="S607" s="465">
        <f t="shared" si="7"/>
        <v>606</v>
      </c>
      <c r="T607" s="514"/>
      <c r="U607" s="514"/>
      <c r="V607" s="514"/>
      <c r="W607" s="514"/>
      <c r="X607" s="514"/>
      <c r="Y607" s="514"/>
      <c r="Z607" s="514"/>
      <c r="AA607" s="466" t="e">
        <f t="shared" si="8"/>
        <v>#VALUE!</v>
      </c>
      <c r="AB607" s="514"/>
      <c r="AC607" s="514"/>
      <c r="AD607" s="514"/>
      <c r="AE607" s="514"/>
      <c r="AF607" s="514"/>
      <c r="AG607" s="514"/>
    </row>
    <row r="608" spans="1:33" ht="15.75" customHeight="1">
      <c r="A608" s="466" t="str">
        <f t="shared" si="6"/>
        <v/>
      </c>
      <c r="B608" s="468" t="str">
        <f>IFERROR(IF(J608="","",_xludf.CONCAT($Y$2,_xludf.CONCAT(IF(LEN(ドッグキャリー!$K$2)=1,0,""),ドッグキャリー!$K$2,_xludf.CONCAT(IF(LEN(ドッグキャリー!$N$2)=1,0,""),ドッグキャリー!$N$2)))),"")</f>
        <v/>
      </c>
      <c r="C608" s="518"/>
      <c r="D608" s="518"/>
      <c r="E608" s="518"/>
      <c r="F608" s="517"/>
      <c r="G608" s="517"/>
      <c r="H608" s="517"/>
      <c r="I608" s="521" t="str">
        <f>IFERROR(IF(ウエア!N158=0,"",ウエア!E158),"")</f>
        <v/>
      </c>
      <c r="J608" s="517" t="str">
        <f>IFERROR(IF(ウエア!N158=0,"",ウエア!N158),"")</f>
        <v/>
      </c>
      <c r="K608" s="517"/>
      <c r="L608" s="517"/>
      <c r="M608" s="517"/>
      <c r="N608" s="517"/>
      <c r="O608" s="517"/>
      <c r="P608" s="517"/>
      <c r="Q608" s="517"/>
      <c r="R608" s="517"/>
      <c r="S608" s="465">
        <f t="shared" si="7"/>
        <v>607</v>
      </c>
      <c r="T608" s="514"/>
      <c r="U608" s="514"/>
      <c r="V608" s="514"/>
      <c r="W608" s="514"/>
      <c r="X608" s="514"/>
      <c r="Y608" s="514"/>
      <c r="Z608" s="514"/>
      <c r="AA608" s="466" t="e">
        <f t="shared" si="8"/>
        <v>#VALUE!</v>
      </c>
      <c r="AB608" s="514"/>
      <c r="AC608" s="514"/>
      <c r="AD608" s="514"/>
      <c r="AE608" s="514"/>
      <c r="AF608" s="514"/>
      <c r="AG608" s="514"/>
    </row>
    <row r="609" spans="1:33" ht="15.75" customHeight="1">
      <c r="A609" s="466" t="str">
        <f t="shared" si="6"/>
        <v/>
      </c>
      <c r="B609" s="468" t="str">
        <f>IFERROR(IF(J609="","",_xludf.CONCAT($Y$2,_xludf.CONCAT(IF(LEN(ドッグキャリー!$K$2)=1,0,""),ドッグキャリー!$K$2,_xludf.CONCAT(IF(LEN(ドッグキャリー!$N$2)=1,0,""),ドッグキャリー!$N$2)))),"")</f>
        <v/>
      </c>
      <c r="C609" s="518"/>
      <c r="D609" s="518"/>
      <c r="E609" s="518"/>
      <c r="F609" s="517"/>
      <c r="G609" s="517"/>
      <c r="H609" s="517"/>
      <c r="I609" s="521" t="str">
        <f>IFERROR(IF(ウエア!N159=0,"",ウエア!E159),"")</f>
        <v/>
      </c>
      <c r="J609" s="517" t="str">
        <f>IFERROR(IF(ウエア!N159=0,"",ウエア!N159),"")</f>
        <v/>
      </c>
      <c r="K609" s="517"/>
      <c r="L609" s="517"/>
      <c r="M609" s="517"/>
      <c r="N609" s="517"/>
      <c r="O609" s="517"/>
      <c r="P609" s="517"/>
      <c r="Q609" s="517"/>
      <c r="R609" s="517"/>
      <c r="S609" s="465">
        <f t="shared" si="7"/>
        <v>608</v>
      </c>
      <c r="T609" s="514"/>
      <c r="U609" s="514"/>
      <c r="V609" s="514"/>
      <c r="W609" s="514"/>
      <c r="X609" s="514"/>
      <c r="Y609" s="514"/>
      <c r="Z609" s="514"/>
      <c r="AA609" s="466" t="e">
        <f t="shared" si="8"/>
        <v>#VALUE!</v>
      </c>
      <c r="AB609" s="514"/>
      <c r="AC609" s="514"/>
      <c r="AD609" s="514"/>
      <c r="AE609" s="514"/>
      <c r="AF609" s="514"/>
      <c r="AG609" s="514"/>
    </row>
    <row r="610" spans="1:33" ht="15.75" customHeight="1">
      <c r="A610" s="466" t="str">
        <f t="shared" si="6"/>
        <v/>
      </c>
      <c r="B610" s="468" t="str">
        <f>IFERROR(IF(J610="","",_xludf.CONCAT($Y$2,_xludf.CONCAT(IF(LEN(ドッグキャリー!$K$2)=1,0,""),ドッグキャリー!$K$2,_xludf.CONCAT(IF(LEN(ドッグキャリー!$N$2)=1,0,""),ドッグキャリー!$N$2)))),"")</f>
        <v/>
      </c>
      <c r="C610" s="518"/>
      <c r="D610" s="518"/>
      <c r="E610" s="518"/>
      <c r="F610" s="517"/>
      <c r="G610" s="517"/>
      <c r="H610" s="517"/>
      <c r="I610" s="521" t="str">
        <f>IFERROR(IF(ウエア!N160=0,"",ウエア!E160),"")</f>
        <v/>
      </c>
      <c r="J610" s="517" t="str">
        <f>IFERROR(IF(ウエア!N160=0,"",ウエア!N160),"")</f>
        <v/>
      </c>
      <c r="K610" s="517"/>
      <c r="L610" s="517"/>
      <c r="M610" s="517"/>
      <c r="N610" s="517"/>
      <c r="O610" s="517"/>
      <c r="P610" s="517"/>
      <c r="Q610" s="517"/>
      <c r="R610" s="517"/>
      <c r="S610" s="465">
        <f t="shared" si="7"/>
        <v>609</v>
      </c>
      <c r="T610" s="514"/>
      <c r="U610" s="514"/>
      <c r="V610" s="514"/>
      <c r="W610" s="514"/>
      <c r="X610" s="514"/>
      <c r="Y610" s="514"/>
      <c r="Z610" s="514"/>
      <c r="AA610" s="466" t="e">
        <f t="shared" si="8"/>
        <v>#VALUE!</v>
      </c>
      <c r="AB610" s="514"/>
      <c r="AC610" s="514"/>
      <c r="AD610" s="514"/>
      <c r="AE610" s="514"/>
      <c r="AF610" s="514"/>
      <c r="AG610" s="514"/>
    </row>
    <row r="611" spans="1:33" ht="15.75" customHeight="1">
      <c r="A611" s="466" t="str">
        <f t="shared" si="6"/>
        <v/>
      </c>
      <c r="B611" s="468" t="str">
        <f>IFERROR(IF(J611="","",_xludf.CONCAT($Y$2,_xludf.CONCAT(IF(LEN(ドッグキャリー!$K$2)=1,0,""),ドッグキャリー!$K$2,_xludf.CONCAT(IF(LEN(ドッグキャリー!$N$2)=1,0,""),ドッグキャリー!$N$2)))),"")</f>
        <v/>
      </c>
      <c r="C611" s="518"/>
      <c r="D611" s="518"/>
      <c r="E611" s="518"/>
      <c r="F611" s="517"/>
      <c r="G611" s="517"/>
      <c r="H611" s="517"/>
      <c r="I611" s="521" t="str">
        <f>IFERROR(IF(ウエア!N161=0,"",ウエア!E161),"")</f>
        <v/>
      </c>
      <c r="J611" s="517" t="str">
        <f>IFERROR(IF(ウエア!N161=0,"",ウエア!N161),"")</f>
        <v/>
      </c>
      <c r="K611" s="517"/>
      <c r="L611" s="517"/>
      <c r="M611" s="517"/>
      <c r="N611" s="517"/>
      <c r="O611" s="517"/>
      <c r="P611" s="517"/>
      <c r="Q611" s="517"/>
      <c r="R611" s="517"/>
      <c r="S611" s="465">
        <f t="shared" si="7"/>
        <v>610</v>
      </c>
      <c r="T611" s="514"/>
      <c r="U611" s="514"/>
      <c r="V611" s="514"/>
      <c r="W611" s="514"/>
      <c r="X611" s="514"/>
      <c r="Y611" s="514"/>
      <c r="Z611" s="514"/>
      <c r="AA611" s="466" t="e">
        <f t="shared" si="8"/>
        <v>#VALUE!</v>
      </c>
      <c r="AB611" s="514"/>
      <c r="AC611" s="514"/>
      <c r="AD611" s="514"/>
      <c r="AE611" s="514"/>
      <c r="AF611" s="514"/>
      <c r="AG611" s="514"/>
    </row>
    <row r="612" spans="1:33" ht="15.75" customHeight="1">
      <c r="A612" s="466" t="str">
        <f t="shared" si="6"/>
        <v/>
      </c>
      <c r="B612" s="468" t="str">
        <f>IFERROR(IF(J612="","",_xludf.CONCAT($Y$2,_xludf.CONCAT(IF(LEN(ドッグキャリー!$K$2)=1,0,""),ドッグキャリー!$K$2,_xludf.CONCAT(IF(LEN(ドッグキャリー!$N$2)=1,0,""),ドッグキャリー!$N$2)))),"")</f>
        <v/>
      </c>
      <c r="C612" s="518"/>
      <c r="D612" s="518"/>
      <c r="E612" s="518"/>
      <c r="F612" s="517"/>
      <c r="G612" s="517"/>
      <c r="H612" s="517"/>
      <c r="I612" s="521" t="str">
        <f>IFERROR(IF(ウエア!N162=0,"",ウエア!E162),"")</f>
        <v/>
      </c>
      <c r="J612" s="517" t="str">
        <f>IFERROR(IF(ウエア!N162=0,"",ウエア!N162),"")</f>
        <v/>
      </c>
      <c r="K612" s="517"/>
      <c r="L612" s="517"/>
      <c r="M612" s="517"/>
      <c r="N612" s="517"/>
      <c r="O612" s="517"/>
      <c r="P612" s="517"/>
      <c r="Q612" s="517"/>
      <c r="R612" s="517"/>
      <c r="S612" s="465">
        <f t="shared" si="7"/>
        <v>611</v>
      </c>
      <c r="T612" s="514"/>
      <c r="U612" s="514"/>
      <c r="V612" s="514"/>
      <c r="W612" s="514"/>
      <c r="X612" s="514"/>
      <c r="Y612" s="514"/>
      <c r="Z612" s="514"/>
      <c r="AA612" s="466" t="e">
        <f t="shared" si="8"/>
        <v>#VALUE!</v>
      </c>
      <c r="AB612" s="514"/>
      <c r="AC612" s="514"/>
      <c r="AD612" s="514"/>
      <c r="AE612" s="514"/>
      <c r="AF612" s="514"/>
      <c r="AG612" s="514"/>
    </row>
    <row r="613" spans="1:33" ht="15.75" customHeight="1">
      <c r="A613" s="466" t="str">
        <f t="shared" si="6"/>
        <v/>
      </c>
      <c r="B613" s="468" t="str">
        <f>IFERROR(IF(J613="","",_xludf.CONCAT($Y$2,_xludf.CONCAT(IF(LEN(ドッグキャリー!$K$2)=1,0,""),ドッグキャリー!$K$2,_xludf.CONCAT(IF(LEN(ドッグキャリー!$N$2)=1,0,""),ドッグキャリー!$N$2)))),"")</f>
        <v/>
      </c>
      <c r="C613" s="518"/>
      <c r="D613" s="518"/>
      <c r="E613" s="518"/>
      <c r="F613" s="517"/>
      <c r="G613" s="517"/>
      <c r="H613" s="517"/>
      <c r="I613" s="521" t="str">
        <f>IFERROR(IF(ウエア!N163=0,"",ウエア!E163),"")</f>
        <v/>
      </c>
      <c r="J613" s="517" t="str">
        <f>IFERROR(IF(ウエア!N163=0,"",ウエア!N163),"")</f>
        <v/>
      </c>
      <c r="K613" s="517"/>
      <c r="L613" s="517"/>
      <c r="M613" s="517"/>
      <c r="N613" s="517"/>
      <c r="O613" s="517"/>
      <c r="P613" s="517"/>
      <c r="Q613" s="517"/>
      <c r="R613" s="517"/>
      <c r="S613" s="465">
        <f t="shared" si="7"/>
        <v>612</v>
      </c>
      <c r="T613" s="514"/>
      <c r="U613" s="514"/>
      <c r="V613" s="514"/>
      <c r="W613" s="514"/>
      <c r="X613" s="514"/>
      <c r="Y613" s="514"/>
      <c r="Z613" s="514"/>
      <c r="AA613" s="466" t="e">
        <f t="shared" si="8"/>
        <v>#VALUE!</v>
      </c>
      <c r="AB613" s="514"/>
      <c r="AC613" s="514"/>
      <c r="AD613" s="514"/>
      <c r="AE613" s="514"/>
      <c r="AF613" s="514"/>
      <c r="AG613" s="514"/>
    </row>
    <row r="614" spans="1:33" ht="15.75" customHeight="1">
      <c r="A614" s="466" t="str">
        <f t="shared" si="6"/>
        <v/>
      </c>
      <c r="B614" s="468" t="str">
        <f>IFERROR(IF(J614="","",_xludf.CONCAT($Y$2,_xludf.CONCAT(IF(LEN(ドッグキャリー!$K$2)=1,0,""),ドッグキャリー!$K$2,_xludf.CONCAT(IF(LEN(ドッグキャリー!$N$2)=1,0,""),ドッグキャリー!$N$2)))),"")</f>
        <v/>
      </c>
      <c r="C614" s="518"/>
      <c r="D614" s="518"/>
      <c r="E614" s="518"/>
      <c r="F614" s="517"/>
      <c r="G614" s="517"/>
      <c r="H614" s="517"/>
      <c r="I614" s="521" t="str">
        <f>IFERROR(IF(ウエア!N164=0,"",ウエア!E164),"")</f>
        <v/>
      </c>
      <c r="J614" s="517" t="str">
        <f>IFERROR(IF(ウエア!N164=0,"",ウエア!N164),"")</f>
        <v/>
      </c>
      <c r="K614" s="517"/>
      <c r="L614" s="517"/>
      <c r="M614" s="517"/>
      <c r="N614" s="517"/>
      <c r="O614" s="517"/>
      <c r="P614" s="517"/>
      <c r="Q614" s="517"/>
      <c r="R614" s="517"/>
      <c r="S614" s="465">
        <f t="shared" si="7"/>
        <v>613</v>
      </c>
      <c r="T614" s="514"/>
      <c r="U614" s="514"/>
      <c r="V614" s="514"/>
      <c r="W614" s="514"/>
      <c r="X614" s="514"/>
      <c r="Y614" s="514"/>
      <c r="Z614" s="514"/>
      <c r="AA614" s="466" t="e">
        <f t="shared" si="8"/>
        <v>#VALUE!</v>
      </c>
      <c r="AB614" s="514"/>
      <c r="AC614" s="514"/>
      <c r="AD614" s="514"/>
      <c r="AE614" s="514"/>
      <c r="AF614" s="514"/>
      <c r="AG614" s="514"/>
    </row>
    <row r="615" spans="1:33" ht="15.75" customHeight="1">
      <c r="A615" s="466" t="str">
        <f t="shared" si="6"/>
        <v/>
      </c>
      <c r="B615" s="468" t="str">
        <f>IFERROR(IF(J615="","",_xludf.CONCAT($Y$2,_xludf.CONCAT(IF(LEN(ドッグキャリー!$K$2)=1,0,""),ドッグキャリー!$K$2,_xludf.CONCAT(IF(LEN(ドッグキャリー!$N$2)=1,0,""),ドッグキャリー!$N$2)))),"")</f>
        <v/>
      </c>
      <c r="C615" s="518"/>
      <c r="D615" s="518"/>
      <c r="E615" s="518"/>
      <c r="F615" s="517"/>
      <c r="G615" s="517"/>
      <c r="H615" s="517"/>
      <c r="I615" s="521" t="str">
        <f>IFERROR(IF(ウエア!N165=0,"",ウエア!E165),"")</f>
        <v/>
      </c>
      <c r="J615" s="517" t="str">
        <f>IFERROR(IF(ウエア!N165=0,"",ウエア!N165),"")</f>
        <v/>
      </c>
      <c r="K615" s="517"/>
      <c r="L615" s="517"/>
      <c r="M615" s="517"/>
      <c r="N615" s="517"/>
      <c r="O615" s="517"/>
      <c r="P615" s="517"/>
      <c r="Q615" s="517"/>
      <c r="R615" s="517"/>
      <c r="S615" s="465">
        <f t="shared" si="7"/>
        <v>614</v>
      </c>
      <c r="T615" s="514"/>
      <c r="U615" s="514"/>
      <c r="V615" s="514"/>
      <c r="W615" s="514"/>
      <c r="X615" s="514"/>
      <c r="Y615" s="514"/>
      <c r="Z615" s="514"/>
      <c r="AA615" s="466" t="e">
        <f t="shared" si="8"/>
        <v>#VALUE!</v>
      </c>
      <c r="AB615" s="514"/>
      <c r="AC615" s="514"/>
      <c r="AD615" s="514"/>
      <c r="AE615" s="514"/>
      <c r="AF615" s="514"/>
      <c r="AG615" s="514"/>
    </row>
    <row r="616" spans="1:33" ht="15.75" customHeight="1">
      <c r="A616" s="466" t="str">
        <f t="shared" si="6"/>
        <v/>
      </c>
      <c r="B616" s="468" t="str">
        <f>IFERROR(IF(J616="","",_xludf.CONCAT($Y$2,_xludf.CONCAT(IF(LEN(ドッグキャリー!$K$2)=1,0,""),ドッグキャリー!$K$2,_xludf.CONCAT(IF(LEN(ドッグキャリー!$N$2)=1,0,""),ドッグキャリー!$N$2)))),"")</f>
        <v/>
      </c>
      <c r="C616" s="518"/>
      <c r="D616" s="518"/>
      <c r="E616" s="518"/>
      <c r="F616" s="517"/>
      <c r="G616" s="517"/>
      <c r="H616" s="517"/>
      <c r="I616" s="521" t="str">
        <f>IFERROR(IF(ウエア!N166=0,"",ウエア!E166),"")</f>
        <v/>
      </c>
      <c r="J616" s="517" t="str">
        <f>IFERROR(IF(ウエア!N166=0,"",ウエア!N166),"")</f>
        <v/>
      </c>
      <c r="K616" s="517"/>
      <c r="L616" s="517"/>
      <c r="M616" s="517"/>
      <c r="N616" s="517"/>
      <c r="O616" s="517"/>
      <c r="P616" s="517"/>
      <c r="Q616" s="517"/>
      <c r="R616" s="517"/>
      <c r="S616" s="465">
        <f t="shared" si="7"/>
        <v>615</v>
      </c>
      <c r="T616" s="514"/>
      <c r="U616" s="514"/>
      <c r="V616" s="514"/>
      <c r="W616" s="514"/>
      <c r="X616" s="514"/>
      <c r="Y616" s="514"/>
      <c r="Z616" s="514"/>
      <c r="AA616" s="466" t="e">
        <f t="shared" si="8"/>
        <v>#VALUE!</v>
      </c>
      <c r="AB616" s="514"/>
      <c r="AC616" s="514"/>
      <c r="AD616" s="514"/>
      <c r="AE616" s="514"/>
      <c r="AF616" s="514"/>
      <c r="AG616" s="514"/>
    </row>
    <row r="617" spans="1:33" ht="15.75" customHeight="1">
      <c r="A617" s="466" t="str">
        <f t="shared" si="6"/>
        <v/>
      </c>
      <c r="B617" s="468" t="str">
        <f>IFERROR(IF(J617="","",_xludf.CONCAT($Y$2,_xludf.CONCAT(IF(LEN(ドッグキャリー!$K$2)=1,0,""),ドッグキャリー!$K$2,_xludf.CONCAT(IF(LEN(ドッグキャリー!$N$2)=1,0,""),ドッグキャリー!$N$2)))),"")</f>
        <v/>
      </c>
      <c r="C617" s="518"/>
      <c r="D617" s="518"/>
      <c r="E617" s="518"/>
      <c r="F617" s="517"/>
      <c r="G617" s="517"/>
      <c r="H617" s="517"/>
      <c r="I617" s="521" t="str">
        <f>IFERROR(IF(ウエア!N167=0,"",ウエア!E167),"")</f>
        <v/>
      </c>
      <c r="J617" s="517" t="str">
        <f>IFERROR(IF(ウエア!N167=0,"",ウエア!N167),"")</f>
        <v/>
      </c>
      <c r="K617" s="517"/>
      <c r="L617" s="517"/>
      <c r="M617" s="517"/>
      <c r="N617" s="517"/>
      <c r="O617" s="517"/>
      <c r="P617" s="517"/>
      <c r="Q617" s="517"/>
      <c r="R617" s="517"/>
      <c r="S617" s="465">
        <f t="shared" si="7"/>
        <v>616</v>
      </c>
      <c r="T617" s="514"/>
      <c r="U617" s="514"/>
      <c r="V617" s="514"/>
      <c r="W617" s="514"/>
      <c r="X617" s="514"/>
      <c r="Y617" s="514"/>
      <c r="Z617" s="514"/>
      <c r="AA617" s="466" t="e">
        <f t="shared" si="8"/>
        <v>#VALUE!</v>
      </c>
      <c r="AB617" s="514"/>
      <c r="AC617" s="514"/>
      <c r="AD617" s="514"/>
      <c r="AE617" s="514"/>
      <c r="AF617" s="514"/>
      <c r="AG617" s="514"/>
    </row>
    <row r="618" spans="1:33" ht="15.75" customHeight="1">
      <c r="A618" s="466" t="str">
        <f t="shared" si="6"/>
        <v/>
      </c>
      <c r="B618" s="468" t="str">
        <f>IFERROR(IF(J618="","",_xludf.CONCAT($Y$2,_xludf.CONCAT(IF(LEN(ドッグキャリー!$K$2)=1,0,""),ドッグキャリー!$K$2,_xludf.CONCAT(IF(LEN(ドッグキャリー!$N$2)=1,0,""),ドッグキャリー!$N$2)))),"")</f>
        <v/>
      </c>
      <c r="C618" s="518"/>
      <c r="D618" s="518"/>
      <c r="E618" s="518"/>
      <c r="F618" s="517"/>
      <c r="G618" s="517"/>
      <c r="H618" s="517"/>
      <c r="I618" s="521" t="str">
        <f>IFERROR(IF(ウエア!N168=0,"",ウエア!E168),"")</f>
        <v/>
      </c>
      <c r="J618" s="517" t="str">
        <f>IFERROR(IF(ウエア!N168=0,"",ウエア!N168),"")</f>
        <v/>
      </c>
      <c r="K618" s="517"/>
      <c r="L618" s="517"/>
      <c r="M618" s="517"/>
      <c r="N618" s="517"/>
      <c r="O618" s="517"/>
      <c r="P618" s="517"/>
      <c r="Q618" s="517"/>
      <c r="R618" s="517"/>
      <c r="S618" s="465">
        <f t="shared" si="7"/>
        <v>617</v>
      </c>
      <c r="T618" s="514"/>
      <c r="U618" s="514"/>
      <c r="V618" s="514"/>
      <c r="W618" s="514"/>
      <c r="X618" s="514"/>
      <c r="Y618" s="514"/>
      <c r="Z618" s="514"/>
      <c r="AA618" s="466" t="e">
        <f t="shared" si="8"/>
        <v>#VALUE!</v>
      </c>
      <c r="AB618" s="514"/>
      <c r="AC618" s="514"/>
      <c r="AD618" s="514"/>
      <c r="AE618" s="514"/>
      <c r="AF618" s="514"/>
      <c r="AG618" s="514"/>
    </row>
    <row r="619" spans="1:33" ht="15.75" customHeight="1">
      <c r="A619" s="466" t="str">
        <f t="shared" si="6"/>
        <v/>
      </c>
      <c r="B619" s="468" t="str">
        <f>IFERROR(IF(J619="","",_xludf.CONCAT($Y$2,_xludf.CONCAT(IF(LEN(ドッグキャリー!$K$2)=1,0,""),ドッグキャリー!$K$2,_xludf.CONCAT(IF(LEN(ドッグキャリー!$N$2)=1,0,""),ドッグキャリー!$N$2)))),"")</f>
        <v/>
      </c>
      <c r="C619" s="518"/>
      <c r="D619" s="518"/>
      <c r="E619" s="518"/>
      <c r="F619" s="517"/>
      <c r="G619" s="517"/>
      <c r="H619" s="517"/>
      <c r="I619" s="521" t="str">
        <f>IFERROR(IF(ウエア!N169=0,"",ウエア!E169),"")</f>
        <v/>
      </c>
      <c r="J619" s="517" t="str">
        <f>IFERROR(IF(ウエア!N169=0,"",ウエア!N169),"")</f>
        <v/>
      </c>
      <c r="K619" s="517"/>
      <c r="L619" s="517"/>
      <c r="M619" s="517"/>
      <c r="N619" s="517"/>
      <c r="O619" s="517"/>
      <c r="P619" s="517"/>
      <c r="Q619" s="517"/>
      <c r="R619" s="517"/>
      <c r="S619" s="465">
        <f t="shared" si="7"/>
        <v>618</v>
      </c>
      <c r="T619" s="514"/>
      <c r="U619" s="514"/>
      <c r="V619" s="514"/>
      <c r="W619" s="514"/>
      <c r="X619" s="514"/>
      <c r="Y619" s="514"/>
      <c r="Z619" s="514"/>
      <c r="AA619" s="466" t="e">
        <f t="shared" si="8"/>
        <v>#VALUE!</v>
      </c>
      <c r="AB619" s="514"/>
      <c r="AC619" s="514"/>
      <c r="AD619" s="514"/>
      <c r="AE619" s="514"/>
      <c r="AF619" s="514"/>
      <c r="AG619" s="514"/>
    </row>
    <row r="620" spans="1:33" ht="15.75" customHeight="1">
      <c r="A620" s="466" t="str">
        <f t="shared" si="6"/>
        <v/>
      </c>
      <c r="B620" s="468" t="str">
        <f>IFERROR(IF(J620="","",_xludf.CONCAT($Y$2,_xludf.CONCAT(IF(LEN(ドッグキャリー!$K$2)=1,0,""),ドッグキャリー!$K$2,_xludf.CONCAT(IF(LEN(ドッグキャリー!$N$2)=1,0,""),ドッグキャリー!$N$2)))),"")</f>
        <v/>
      </c>
      <c r="C620" s="518"/>
      <c r="D620" s="518"/>
      <c r="E620" s="518"/>
      <c r="F620" s="517"/>
      <c r="G620" s="517"/>
      <c r="H620" s="517"/>
      <c r="I620" s="521" t="str">
        <f>IFERROR(IF(ウエア!N170=0,"",ウエア!E170),"")</f>
        <v/>
      </c>
      <c r="J620" s="517" t="str">
        <f>IFERROR(IF(ウエア!N170=0,"",ウエア!N170),"")</f>
        <v/>
      </c>
      <c r="K620" s="517"/>
      <c r="L620" s="517"/>
      <c r="M620" s="517"/>
      <c r="N620" s="517"/>
      <c r="O620" s="517"/>
      <c r="P620" s="517"/>
      <c r="Q620" s="517"/>
      <c r="R620" s="517"/>
      <c r="S620" s="465">
        <f t="shared" si="7"/>
        <v>619</v>
      </c>
      <c r="T620" s="514"/>
      <c r="U620" s="514"/>
      <c r="V620" s="514"/>
      <c r="W620" s="514"/>
      <c r="X620" s="514"/>
      <c r="Y620" s="514"/>
      <c r="Z620" s="514"/>
      <c r="AA620" s="466" t="e">
        <f t="shared" si="8"/>
        <v>#VALUE!</v>
      </c>
      <c r="AB620" s="514"/>
      <c r="AC620" s="514"/>
      <c r="AD620" s="514"/>
      <c r="AE620" s="514"/>
      <c r="AF620" s="514"/>
      <c r="AG620" s="514"/>
    </row>
    <row r="621" spans="1:33" ht="15.75" customHeight="1">
      <c r="A621" s="466" t="str">
        <f t="shared" si="6"/>
        <v/>
      </c>
      <c r="B621" s="468" t="str">
        <f>IFERROR(IF(J621="","",_xludf.CONCAT($Y$2,_xludf.CONCAT(IF(LEN(ドッグキャリー!$K$2)=1,0,""),ドッグキャリー!$K$2,_xludf.CONCAT(IF(LEN(ドッグキャリー!$N$2)=1,0,""),ドッグキャリー!$N$2)))),"")</f>
        <v/>
      </c>
      <c r="C621" s="518"/>
      <c r="D621" s="518"/>
      <c r="E621" s="518"/>
      <c r="F621" s="517"/>
      <c r="G621" s="517"/>
      <c r="H621" s="517"/>
      <c r="I621" s="521" t="str">
        <f>IFERROR(IF(ウエア!N171=0,"",ウエア!E171),"")</f>
        <v/>
      </c>
      <c r="J621" s="517" t="str">
        <f>IFERROR(IF(ウエア!N171=0,"",ウエア!N171),"")</f>
        <v/>
      </c>
      <c r="K621" s="517"/>
      <c r="L621" s="517"/>
      <c r="M621" s="517"/>
      <c r="N621" s="517"/>
      <c r="O621" s="517"/>
      <c r="P621" s="517"/>
      <c r="Q621" s="517"/>
      <c r="R621" s="517"/>
      <c r="S621" s="465">
        <f t="shared" si="7"/>
        <v>620</v>
      </c>
      <c r="T621" s="514"/>
      <c r="U621" s="514"/>
      <c r="V621" s="514"/>
      <c r="W621" s="514"/>
      <c r="X621" s="514"/>
      <c r="Y621" s="514"/>
      <c r="Z621" s="514"/>
      <c r="AA621" s="466" t="e">
        <f t="shared" si="8"/>
        <v>#VALUE!</v>
      </c>
      <c r="AB621" s="514"/>
      <c r="AC621" s="514"/>
      <c r="AD621" s="514"/>
      <c r="AE621" s="514"/>
      <c r="AF621" s="514"/>
      <c r="AG621" s="514"/>
    </row>
    <row r="622" spans="1:33" ht="15.75" customHeight="1">
      <c r="A622" s="466" t="str">
        <f t="shared" si="6"/>
        <v/>
      </c>
      <c r="B622" s="468" t="str">
        <f>IFERROR(IF(J622="","",_xludf.CONCAT($Y$2,_xludf.CONCAT(IF(LEN(ドッグキャリー!$K$2)=1,0,""),ドッグキャリー!$K$2,_xludf.CONCAT(IF(LEN(ドッグキャリー!$N$2)=1,0,""),ドッグキャリー!$N$2)))),"")</f>
        <v/>
      </c>
      <c r="C622" s="518"/>
      <c r="D622" s="518"/>
      <c r="E622" s="518"/>
      <c r="F622" s="517"/>
      <c r="G622" s="517"/>
      <c r="H622" s="517"/>
      <c r="I622" s="521" t="str">
        <f>IFERROR(IF(ウエア!N172=0,"",ウエア!E172),"")</f>
        <v/>
      </c>
      <c r="J622" s="517" t="str">
        <f>IFERROR(IF(ウエア!N172=0,"",ウエア!N172),"")</f>
        <v/>
      </c>
      <c r="K622" s="517"/>
      <c r="L622" s="517"/>
      <c r="M622" s="517"/>
      <c r="N622" s="517"/>
      <c r="O622" s="517"/>
      <c r="P622" s="517"/>
      <c r="Q622" s="517"/>
      <c r="R622" s="517"/>
      <c r="S622" s="465">
        <f t="shared" si="7"/>
        <v>621</v>
      </c>
      <c r="T622" s="514"/>
      <c r="U622" s="514"/>
      <c r="V622" s="514"/>
      <c r="W622" s="514"/>
      <c r="X622" s="514"/>
      <c r="Y622" s="514"/>
      <c r="Z622" s="514"/>
      <c r="AA622" s="466" t="e">
        <f t="shared" si="8"/>
        <v>#VALUE!</v>
      </c>
      <c r="AB622" s="514"/>
      <c r="AC622" s="514"/>
      <c r="AD622" s="514"/>
      <c r="AE622" s="514"/>
      <c r="AF622" s="514"/>
      <c r="AG622" s="514"/>
    </row>
    <row r="623" spans="1:33" ht="15.75" customHeight="1">
      <c r="A623" s="466" t="str">
        <f t="shared" si="6"/>
        <v/>
      </c>
      <c r="B623" s="468" t="str">
        <f>IFERROR(IF(J623="","",_xludf.CONCAT($Y$2,_xludf.CONCAT(IF(LEN(ドッグキャリー!$K$2)=1,0,""),ドッグキャリー!$K$2,_xludf.CONCAT(IF(LEN(ドッグキャリー!$N$2)=1,0,""),ドッグキャリー!$N$2)))),"")</f>
        <v/>
      </c>
      <c r="C623" s="518"/>
      <c r="D623" s="518"/>
      <c r="E623" s="518"/>
      <c r="F623" s="517"/>
      <c r="G623" s="517"/>
      <c r="H623" s="517"/>
      <c r="I623" s="521" t="str">
        <f>IFERROR(IF(ウエア!N173=0,"",ウエア!E173),"")</f>
        <v/>
      </c>
      <c r="J623" s="517" t="str">
        <f>IFERROR(IF(ウエア!N173=0,"",ウエア!N173),"")</f>
        <v/>
      </c>
      <c r="K623" s="517"/>
      <c r="L623" s="517"/>
      <c r="M623" s="517"/>
      <c r="N623" s="517"/>
      <c r="O623" s="517"/>
      <c r="P623" s="517"/>
      <c r="Q623" s="517"/>
      <c r="R623" s="517"/>
      <c r="S623" s="465">
        <f t="shared" si="7"/>
        <v>622</v>
      </c>
      <c r="T623" s="514"/>
      <c r="U623" s="514"/>
      <c r="V623" s="514"/>
      <c r="W623" s="514"/>
      <c r="X623" s="514"/>
      <c r="Y623" s="514"/>
      <c r="Z623" s="514"/>
      <c r="AA623" s="466" t="e">
        <f t="shared" si="8"/>
        <v>#VALUE!</v>
      </c>
      <c r="AB623" s="514"/>
      <c r="AC623" s="514"/>
      <c r="AD623" s="514"/>
      <c r="AE623" s="514"/>
      <c r="AF623" s="514"/>
      <c r="AG623" s="514"/>
    </row>
    <row r="624" spans="1:33" ht="15.75" customHeight="1">
      <c r="A624" s="466" t="str">
        <f t="shared" si="6"/>
        <v/>
      </c>
      <c r="B624" s="468" t="str">
        <f>IFERROR(IF(J624="","",_xludf.CONCAT($Y$2,_xludf.CONCAT(IF(LEN(ドッグキャリー!$K$2)=1,0,""),ドッグキャリー!$K$2,_xludf.CONCAT(IF(LEN(ドッグキャリー!$N$2)=1,0,""),ドッグキャリー!$N$2)))),"")</f>
        <v/>
      </c>
      <c r="C624" s="518"/>
      <c r="D624" s="518"/>
      <c r="E624" s="518"/>
      <c r="F624" s="517"/>
      <c r="G624" s="517"/>
      <c r="H624" s="517"/>
      <c r="I624" s="521" t="str">
        <f>IFERROR(IF(ウエア!N174=0,"",ウエア!E174),"")</f>
        <v/>
      </c>
      <c r="J624" s="517" t="str">
        <f>IFERROR(IF(ウエア!N174=0,"",ウエア!N174),"")</f>
        <v/>
      </c>
      <c r="K624" s="517"/>
      <c r="L624" s="517"/>
      <c r="M624" s="517"/>
      <c r="N624" s="517"/>
      <c r="O624" s="517"/>
      <c r="P624" s="517"/>
      <c r="Q624" s="517"/>
      <c r="R624" s="517"/>
      <c r="S624" s="465">
        <f t="shared" si="7"/>
        <v>623</v>
      </c>
      <c r="T624" s="514"/>
      <c r="U624" s="514"/>
      <c r="V624" s="514"/>
      <c r="W624" s="514"/>
      <c r="X624" s="514"/>
      <c r="Y624" s="514"/>
      <c r="Z624" s="514"/>
      <c r="AA624" s="466" t="e">
        <f t="shared" si="8"/>
        <v>#VALUE!</v>
      </c>
      <c r="AB624" s="514"/>
      <c r="AC624" s="514"/>
      <c r="AD624" s="514"/>
      <c r="AE624" s="514"/>
      <c r="AF624" s="514"/>
      <c r="AG624" s="514"/>
    </row>
    <row r="625" spans="1:33" ht="15.75" customHeight="1">
      <c r="A625" s="466" t="str">
        <f t="shared" si="6"/>
        <v/>
      </c>
      <c r="B625" s="468" t="str">
        <f>IFERROR(IF(J625="","",_xludf.CONCAT($Y$2,_xludf.CONCAT(IF(LEN(ドッグキャリー!$K$2)=1,0,""),ドッグキャリー!$K$2,_xludf.CONCAT(IF(LEN(ドッグキャリー!$N$2)=1,0,""),ドッグキャリー!$N$2)))),"")</f>
        <v/>
      </c>
      <c r="C625" s="518"/>
      <c r="D625" s="518"/>
      <c r="E625" s="518"/>
      <c r="F625" s="517"/>
      <c r="G625" s="517"/>
      <c r="H625" s="517"/>
      <c r="I625" s="521" t="str">
        <f>IFERROR(IF(ウエア!N175=0,"",ウエア!E175),"")</f>
        <v/>
      </c>
      <c r="J625" s="517" t="str">
        <f>IFERROR(IF(ウエア!N175=0,"",ウエア!N175),"")</f>
        <v/>
      </c>
      <c r="K625" s="517"/>
      <c r="L625" s="517"/>
      <c r="M625" s="517"/>
      <c r="N625" s="517"/>
      <c r="O625" s="517"/>
      <c r="P625" s="517"/>
      <c r="Q625" s="517"/>
      <c r="R625" s="517"/>
      <c r="S625" s="465">
        <f t="shared" si="7"/>
        <v>624</v>
      </c>
      <c r="T625" s="514"/>
      <c r="U625" s="514"/>
      <c r="V625" s="514"/>
      <c r="W625" s="514"/>
      <c r="X625" s="514"/>
      <c r="Y625" s="514"/>
      <c r="Z625" s="514"/>
      <c r="AA625" s="466" t="e">
        <f t="shared" si="8"/>
        <v>#VALUE!</v>
      </c>
      <c r="AB625" s="514"/>
      <c r="AC625" s="514"/>
      <c r="AD625" s="514"/>
      <c r="AE625" s="514"/>
      <c r="AF625" s="514"/>
      <c r="AG625" s="514"/>
    </row>
    <row r="626" spans="1:33" ht="15.75" customHeight="1">
      <c r="A626" s="466" t="str">
        <f t="shared" si="6"/>
        <v/>
      </c>
      <c r="B626" s="468" t="str">
        <f>IFERROR(IF(J626="","",_xludf.CONCAT($Y$2,_xludf.CONCAT(IF(LEN(ドッグキャリー!$K$2)=1,0,""),ドッグキャリー!$K$2,_xludf.CONCAT(IF(LEN(ドッグキャリー!$N$2)=1,0,""),ドッグキャリー!$N$2)))),"")</f>
        <v/>
      </c>
      <c r="C626" s="518"/>
      <c r="D626" s="518"/>
      <c r="E626" s="518"/>
      <c r="F626" s="517"/>
      <c r="G626" s="517"/>
      <c r="H626" s="517"/>
      <c r="I626" s="521" t="str">
        <f>IFERROR(IF(ウエア!N176=0,"",ウエア!E176),"")</f>
        <v/>
      </c>
      <c r="J626" s="517" t="str">
        <f>IFERROR(IF(ウエア!N176=0,"",ウエア!N176),"")</f>
        <v/>
      </c>
      <c r="K626" s="517"/>
      <c r="L626" s="517"/>
      <c r="M626" s="517"/>
      <c r="N626" s="517"/>
      <c r="O626" s="517"/>
      <c r="P626" s="517"/>
      <c r="Q626" s="517"/>
      <c r="R626" s="517"/>
      <c r="S626" s="465">
        <f t="shared" si="7"/>
        <v>625</v>
      </c>
      <c r="T626" s="514"/>
      <c r="U626" s="514"/>
      <c r="V626" s="514"/>
      <c r="W626" s="514"/>
      <c r="X626" s="514"/>
      <c r="Y626" s="514"/>
      <c r="Z626" s="514"/>
      <c r="AA626" s="466" t="e">
        <f t="shared" si="8"/>
        <v>#VALUE!</v>
      </c>
      <c r="AB626" s="514"/>
      <c r="AC626" s="514"/>
      <c r="AD626" s="514"/>
      <c r="AE626" s="514"/>
      <c r="AF626" s="514"/>
      <c r="AG626" s="514"/>
    </row>
    <row r="627" spans="1:33" ht="15.75" customHeight="1">
      <c r="A627" s="466" t="str">
        <f t="shared" si="6"/>
        <v/>
      </c>
      <c r="B627" s="468" t="str">
        <f>IFERROR(IF(J627="","",_xludf.CONCAT($Y$2,_xludf.CONCAT(IF(LEN(ドッグキャリー!$K$2)=1,0,""),ドッグキャリー!$K$2,_xludf.CONCAT(IF(LEN(ドッグキャリー!$N$2)=1,0,""),ドッグキャリー!$N$2)))),"")</f>
        <v/>
      </c>
      <c r="C627" s="518"/>
      <c r="D627" s="518"/>
      <c r="E627" s="518"/>
      <c r="F627" s="517"/>
      <c r="G627" s="517"/>
      <c r="H627" s="517"/>
      <c r="I627" s="521" t="str">
        <f>IFERROR(IF(ウエア!N177=0,"",ウエア!E177),"")</f>
        <v/>
      </c>
      <c r="J627" s="517" t="str">
        <f>IFERROR(IF(ウエア!N177=0,"",ウエア!N177),"")</f>
        <v/>
      </c>
      <c r="K627" s="517"/>
      <c r="L627" s="517"/>
      <c r="M627" s="517"/>
      <c r="N627" s="517"/>
      <c r="O627" s="517"/>
      <c r="P627" s="517"/>
      <c r="Q627" s="517"/>
      <c r="R627" s="517"/>
      <c r="S627" s="465">
        <f t="shared" si="7"/>
        <v>626</v>
      </c>
      <c r="T627" s="514"/>
      <c r="U627" s="514"/>
      <c r="V627" s="514"/>
      <c r="W627" s="514"/>
      <c r="X627" s="514"/>
      <c r="Y627" s="514"/>
      <c r="Z627" s="514"/>
      <c r="AA627" s="466" t="e">
        <f t="shared" si="8"/>
        <v>#VALUE!</v>
      </c>
      <c r="AB627" s="514"/>
      <c r="AC627" s="514"/>
      <c r="AD627" s="514"/>
      <c r="AE627" s="514"/>
      <c r="AF627" s="514"/>
      <c r="AG627" s="514"/>
    </row>
    <row r="628" spans="1:33" ht="15.75" customHeight="1">
      <c r="A628" s="466" t="str">
        <f t="shared" si="6"/>
        <v/>
      </c>
      <c r="B628" s="468" t="str">
        <f>IFERROR(IF(J628="","",_xludf.CONCAT($Y$2,_xludf.CONCAT(IF(LEN(ドッグキャリー!$K$2)=1,0,""),ドッグキャリー!$K$2,_xludf.CONCAT(IF(LEN(ドッグキャリー!$N$2)=1,0,""),ドッグキャリー!$N$2)))),"")</f>
        <v/>
      </c>
      <c r="C628" s="518"/>
      <c r="D628" s="518"/>
      <c r="E628" s="518"/>
      <c r="F628" s="517"/>
      <c r="G628" s="517"/>
      <c r="H628" s="517"/>
      <c r="I628" s="521" t="str">
        <f>IFERROR(IF(ウエア!N178=0,"",ウエア!E178),"")</f>
        <v/>
      </c>
      <c r="J628" s="517" t="str">
        <f>IFERROR(IF(ウエア!N178=0,"",ウエア!N178),"")</f>
        <v/>
      </c>
      <c r="K628" s="517"/>
      <c r="L628" s="517"/>
      <c r="M628" s="517"/>
      <c r="N628" s="517"/>
      <c r="O628" s="517"/>
      <c r="P628" s="517"/>
      <c r="Q628" s="517"/>
      <c r="R628" s="517"/>
      <c r="S628" s="465">
        <f t="shared" si="7"/>
        <v>627</v>
      </c>
      <c r="T628" s="514"/>
      <c r="U628" s="514"/>
      <c r="V628" s="514"/>
      <c r="W628" s="514"/>
      <c r="X628" s="514"/>
      <c r="Y628" s="514"/>
      <c r="Z628" s="514"/>
      <c r="AA628" s="466" t="e">
        <f t="shared" si="8"/>
        <v>#VALUE!</v>
      </c>
      <c r="AB628" s="514"/>
      <c r="AC628" s="514"/>
      <c r="AD628" s="514"/>
      <c r="AE628" s="514"/>
      <c r="AF628" s="514"/>
      <c r="AG628" s="514"/>
    </row>
    <row r="629" spans="1:33" ht="15.75" customHeight="1">
      <c r="A629" s="466" t="str">
        <f t="shared" si="6"/>
        <v/>
      </c>
      <c r="B629" s="468" t="str">
        <f>IFERROR(IF(J629="","",_xludf.CONCAT($Y$2,_xludf.CONCAT(IF(LEN(ドッグキャリー!$K$2)=1,0,""),ドッグキャリー!$K$2,_xludf.CONCAT(IF(LEN(ドッグキャリー!$N$2)=1,0,""),ドッグキャリー!$N$2)))),"")</f>
        <v/>
      </c>
      <c r="C629" s="518"/>
      <c r="D629" s="518"/>
      <c r="E629" s="518"/>
      <c r="F629" s="517"/>
      <c r="G629" s="517"/>
      <c r="H629" s="517"/>
      <c r="I629" s="521" t="str">
        <f>IFERROR(IF(ウエア!N179=0,"",ウエア!E179),"")</f>
        <v/>
      </c>
      <c r="J629" s="517" t="str">
        <f>IFERROR(IF(ウエア!N179=0,"",ウエア!N179),"")</f>
        <v/>
      </c>
      <c r="K629" s="517"/>
      <c r="L629" s="517"/>
      <c r="M629" s="517"/>
      <c r="N629" s="517"/>
      <c r="O629" s="517"/>
      <c r="P629" s="517"/>
      <c r="Q629" s="517"/>
      <c r="R629" s="517"/>
      <c r="S629" s="465">
        <f t="shared" si="7"/>
        <v>628</v>
      </c>
      <c r="T629" s="514"/>
      <c r="U629" s="514"/>
      <c r="V629" s="514"/>
      <c r="W629" s="514"/>
      <c r="X629" s="514"/>
      <c r="Y629" s="514"/>
      <c r="Z629" s="514"/>
      <c r="AA629" s="466" t="e">
        <f t="shared" si="8"/>
        <v>#VALUE!</v>
      </c>
      <c r="AB629" s="514"/>
      <c r="AC629" s="514"/>
      <c r="AD629" s="514"/>
      <c r="AE629" s="514"/>
      <c r="AF629" s="514"/>
      <c r="AG629" s="514"/>
    </row>
    <row r="630" spans="1:33" ht="15.75" customHeight="1">
      <c r="A630" s="466" t="str">
        <f t="shared" si="6"/>
        <v/>
      </c>
      <c r="B630" s="468" t="str">
        <f>IFERROR(IF(J630="","",_xludf.CONCAT($Y$2,_xludf.CONCAT(IF(LEN(ドッグキャリー!$K$2)=1,0,""),ドッグキャリー!$K$2,_xludf.CONCAT(IF(LEN(ドッグキャリー!$N$2)=1,0,""),ドッグキャリー!$N$2)))),"")</f>
        <v/>
      </c>
      <c r="C630" s="518"/>
      <c r="D630" s="518"/>
      <c r="E630" s="518"/>
      <c r="F630" s="517"/>
      <c r="G630" s="517"/>
      <c r="H630" s="517"/>
      <c r="I630" s="521" t="str">
        <f>IFERROR(IF(ウエア!N180=0,"",ウエア!E180),"")</f>
        <v/>
      </c>
      <c r="J630" s="517" t="str">
        <f>IFERROR(IF(ウエア!N180=0,"",ウエア!N180),"")</f>
        <v/>
      </c>
      <c r="K630" s="517"/>
      <c r="L630" s="517"/>
      <c r="M630" s="517"/>
      <c r="N630" s="517"/>
      <c r="O630" s="517"/>
      <c r="P630" s="517"/>
      <c r="Q630" s="517"/>
      <c r="R630" s="517"/>
      <c r="S630" s="465">
        <f t="shared" si="7"/>
        <v>629</v>
      </c>
      <c r="T630" s="514"/>
      <c r="U630" s="514"/>
      <c r="V630" s="514"/>
      <c r="W630" s="514"/>
      <c r="X630" s="514"/>
      <c r="Y630" s="514"/>
      <c r="Z630" s="514"/>
      <c r="AA630" s="466" t="e">
        <f t="shared" si="8"/>
        <v>#VALUE!</v>
      </c>
      <c r="AB630" s="514"/>
      <c r="AC630" s="514"/>
      <c r="AD630" s="514"/>
      <c r="AE630" s="514"/>
      <c r="AF630" s="514"/>
      <c r="AG630" s="514"/>
    </row>
    <row r="631" spans="1:33" ht="15.75" customHeight="1">
      <c r="A631" s="466" t="str">
        <f t="shared" si="6"/>
        <v/>
      </c>
      <c r="B631" s="468" t="str">
        <f>IFERROR(IF(J631="","",_xludf.CONCAT($Y$2,_xludf.CONCAT(IF(LEN(ドッグキャリー!$K$2)=1,0,""),ドッグキャリー!$K$2,_xludf.CONCAT(IF(LEN(ドッグキャリー!$N$2)=1,0,""),ドッグキャリー!$N$2)))),"")</f>
        <v/>
      </c>
      <c r="C631" s="518"/>
      <c r="D631" s="518"/>
      <c r="E631" s="518"/>
      <c r="F631" s="517"/>
      <c r="G631" s="517"/>
      <c r="H631" s="517"/>
      <c r="I631" s="521" t="str">
        <f>IFERROR(IF(ウエア!N181=0,"",ウエア!E181),"")</f>
        <v/>
      </c>
      <c r="J631" s="517" t="str">
        <f>IFERROR(IF(ウエア!N181=0,"",ウエア!N181),"")</f>
        <v/>
      </c>
      <c r="K631" s="517"/>
      <c r="L631" s="517"/>
      <c r="M631" s="517"/>
      <c r="N631" s="517"/>
      <c r="O631" s="517"/>
      <c r="P631" s="517"/>
      <c r="Q631" s="517"/>
      <c r="R631" s="517"/>
      <c r="S631" s="465">
        <f t="shared" si="7"/>
        <v>630</v>
      </c>
      <c r="T631" s="514"/>
      <c r="U631" s="514"/>
      <c r="V631" s="514"/>
      <c r="W631" s="514"/>
      <c r="X631" s="514"/>
      <c r="Y631" s="514"/>
      <c r="Z631" s="514"/>
      <c r="AA631" s="466" t="e">
        <f t="shared" si="8"/>
        <v>#VALUE!</v>
      </c>
      <c r="AB631" s="514"/>
      <c r="AC631" s="514"/>
      <c r="AD631" s="514"/>
      <c r="AE631" s="514"/>
      <c r="AF631" s="514"/>
      <c r="AG631" s="514"/>
    </row>
    <row r="632" spans="1:33" ht="15.75" customHeight="1">
      <c r="A632" s="466" t="str">
        <f t="shared" si="6"/>
        <v/>
      </c>
      <c r="B632" s="468" t="str">
        <f>IFERROR(IF(J632="","",_xludf.CONCAT($Y$2,_xludf.CONCAT(IF(LEN(ドッグキャリー!$K$2)=1,0,""),ドッグキャリー!$K$2,_xludf.CONCAT(IF(LEN(ドッグキャリー!$N$2)=1,0,""),ドッグキャリー!$N$2)))),"")</f>
        <v/>
      </c>
      <c r="C632" s="518"/>
      <c r="D632" s="518"/>
      <c r="E632" s="518"/>
      <c r="F632" s="517"/>
      <c r="G632" s="517"/>
      <c r="H632" s="517"/>
      <c r="I632" s="521" t="str">
        <f>IFERROR(IF(ウエア!N182=0,"",ウエア!E182),"")</f>
        <v/>
      </c>
      <c r="J632" s="517" t="str">
        <f>IFERROR(IF(ウエア!N182=0,"",ウエア!N182),"")</f>
        <v/>
      </c>
      <c r="K632" s="517"/>
      <c r="L632" s="517"/>
      <c r="M632" s="517"/>
      <c r="N632" s="517"/>
      <c r="O632" s="517"/>
      <c r="P632" s="517"/>
      <c r="Q632" s="517"/>
      <c r="R632" s="517"/>
      <c r="S632" s="465">
        <f t="shared" si="7"/>
        <v>631</v>
      </c>
      <c r="T632" s="514"/>
      <c r="U632" s="514"/>
      <c r="V632" s="514"/>
      <c r="W632" s="514"/>
      <c r="X632" s="514"/>
      <c r="Y632" s="514"/>
      <c r="Z632" s="514"/>
      <c r="AA632" s="466" t="e">
        <f t="shared" si="8"/>
        <v>#VALUE!</v>
      </c>
      <c r="AB632" s="514"/>
      <c r="AC632" s="514"/>
      <c r="AD632" s="514"/>
      <c r="AE632" s="514"/>
      <c r="AF632" s="514"/>
      <c r="AG632" s="514"/>
    </row>
    <row r="633" spans="1:33" ht="15.75" customHeight="1">
      <c r="A633" s="466" t="str">
        <f t="shared" si="6"/>
        <v/>
      </c>
      <c r="B633" s="468" t="str">
        <f>IFERROR(IF(J633="","",_xludf.CONCAT($Y$2,_xludf.CONCAT(IF(LEN(ドッグキャリー!$K$2)=1,0,""),ドッグキャリー!$K$2,_xludf.CONCAT(IF(LEN(ドッグキャリー!$N$2)=1,0,""),ドッグキャリー!$N$2)))),"")</f>
        <v/>
      </c>
      <c r="C633" s="518"/>
      <c r="D633" s="518"/>
      <c r="E633" s="518"/>
      <c r="F633" s="517"/>
      <c r="G633" s="517"/>
      <c r="H633" s="517"/>
      <c r="I633" s="521" t="str">
        <f>IFERROR(IF(ウエア!N183=0,"",ウエア!E183),"")</f>
        <v/>
      </c>
      <c r="J633" s="517" t="str">
        <f>IFERROR(IF(ウエア!N183=0,"",ウエア!N183),"")</f>
        <v/>
      </c>
      <c r="K633" s="517"/>
      <c r="L633" s="517"/>
      <c r="M633" s="517"/>
      <c r="N633" s="517"/>
      <c r="O633" s="517"/>
      <c r="P633" s="517"/>
      <c r="Q633" s="517"/>
      <c r="R633" s="517"/>
      <c r="S633" s="465">
        <f t="shared" si="7"/>
        <v>632</v>
      </c>
      <c r="T633" s="514"/>
      <c r="U633" s="514"/>
      <c r="V633" s="514"/>
      <c r="W633" s="514"/>
      <c r="X633" s="514"/>
      <c r="Y633" s="514"/>
      <c r="Z633" s="514"/>
      <c r="AA633" s="466" t="e">
        <f t="shared" si="8"/>
        <v>#VALUE!</v>
      </c>
      <c r="AB633" s="514"/>
      <c r="AC633" s="514"/>
      <c r="AD633" s="514"/>
      <c r="AE633" s="514"/>
      <c r="AF633" s="514"/>
      <c r="AG633" s="514"/>
    </row>
    <row r="634" spans="1:33" ht="15.75" customHeight="1">
      <c r="A634" s="466" t="str">
        <f t="shared" si="6"/>
        <v/>
      </c>
      <c r="B634" s="468" t="str">
        <f>IFERROR(IF(J634="","",_xludf.CONCAT($Y$2,_xludf.CONCAT(IF(LEN(ドッグキャリー!$K$2)=1,0,""),ドッグキャリー!$K$2,_xludf.CONCAT(IF(LEN(ドッグキャリー!$N$2)=1,0,""),ドッグキャリー!$N$2)))),"")</f>
        <v/>
      </c>
      <c r="C634" s="518"/>
      <c r="D634" s="518"/>
      <c r="E634" s="518"/>
      <c r="F634" s="517"/>
      <c r="G634" s="517"/>
      <c r="H634" s="517"/>
      <c r="I634" s="521" t="str">
        <f>IFERROR(IF(ウエア!N184=0,"",ウエア!E184),"")</f>
        <v/>
      </c>
      <c r="J634" s="517" t="str">
        <f>IFERROR(IF(ウエア!N184=0,"",ウエア!N184),"")</f>
        <v/>
      </c>
      <c r="K634" s="517"/>
      <c r="L634" s="517"/>
      <c r="M634" s="517"/>
      <c r="N634" s="517"/>
      <c r="O634" s="517"/>
      <c r="P634" s="517"/>
      <c r="Q634" s="517"/>
      <c r="R634" s="517"/>
      <c r="S634" s="465">
        <f t="shared" si="7"/>
        <v>633</v>
      </c>
      <c r="T634" s="514"/>
      <c r="U634" s="514"/>
      <c r="V634" s="514"/>
      <c r="W634" s="514"/>
      <c r="X634" s="514"/>
      <c r="Y634" s="514"/>
      <c r="Z634" s="514"/>
      <c r="AA634" s="466" t="e">
        <f t="shared" si="8"/>
        <v>#VALUE!</v>
      </c>
      <c r="AB634" s="514"/>
      <c r="AC634" s="514"/>
      <c r="AD634" s="514"/>
      <c r="AE634" s="514"/>
      <c r="AF634" s="514"/>
      <c r="AG634" s="514"/>
    </row>
    <row r="635" spans="1:33" ht="15.75" customHeight="1">
      <c r="A635" s="466" t="str">
        <f t="shared" si="6"/>
        <v/>
      </c>
      <c r="B635" s="468" t="str">
        <f>IFERROR(IF(J635="","",_xludf.CONCAT($Y$2,_xludf.CONCAT(IF(LEN(ドッグキャリー!$K$2)=1,0,""),ドッグキャリー!$K$2,_xludf.CONCAT(IF(LEN(ドッグキャリー!$N$2)=1,0,""),ドッグキャリー!$N$2)))),"")</f>
        <v/>
      </c>
      <c r="C635" s="518"/>
      <c r="D635" s="518"/>
      <c r="E635" s="518"/>
      <c r="F635" s="517"/>
      <c r="G635" s="517"/>
      <c r="H635" s="517"/>
      <c r="I635" s="521" t="str">
        <f>IFERROR(IF(ウエア!N185=0,"",ウエア!E185),"")</f>
        <v/>
      </c>
      <c r="J635" s="517" t="str">
        <f>IFERROR(IF(ウエア!N185=0,"",ウエア!N185),"")</f>
        <v/>
      </c>
      <c r="K635" s="517"/>
      <c r="L635" s="517"/>
      <c r="M635" s="517"/>
      <c r="N635" s="517"/>
      <c r="O635" s="517"/>
      <c r="P635" s="517"/>
      <c r="Q635" s="517"/>
      <c r="R635" s="517"/>
      <c r="S635" s="465">
        <f t="shared" si="7"/>
        <v>634</v>
      </c>
      <c r="T635" s="514"/>
      <c r="U635" s="514"/>
      <c r="V635" s="514"/>
      <c r="W635" s="514"/>
      <c r="X635" s="514"/>
      <c r="Y635" s="514"/>
      <c r="Z635" s="514"/>
      <c r="AA635" s="466" t="e">
        <f t="shared" si="8"/>
        <v>#VALUE!</v>
      </c>
      <c r="AB635" s="514"/>
      <c r="AC635" s="514"/>
      <c r="AD635" s="514"/>
      <c r="AE635" s="514"/>
      <c r="AF635" s="514"/>
      <c r="AG635" s="514"/>
    </row>
    <row r="636" spans="1:33" ht="15.75" customHeight="1">
      <c r="A636" s="466" t="str">
        <f t="shared" si="6"/>
        <v/>
      </c>
      <c r="B636" s="468" t="str">
        <f>IFERROR(IF(J636="","",_xludf.CONCAT($Y$2,_xludf.CONCAT(IF(LEN(ドッグキャリー!$K$2)=1,0,""),ドッグキャリー!$K$2,_xludf.CONCAT(IF(LEN(ドッグキャリー!$N$2)=1,0,""),ドッグキャリー!$N$2)))),"")</f>
        <v/>
      </c>
      <c r="C636" s="518"/>
      <c r="D636" s="518"/>
      <c r="E636" s="518"/>
      <c r="F636" s="517"/>
      <c r="G636" s="517"/>
      <c r="H636" s="517"/>
      <c r="I636" s="521" t="str">
        <f>IFERROR(IF(ウエア!N186=0,"",ウエア!E186),"")</f>
        <v/>
      </c>
      <c r="J636" s="517" t="str">
        <f>IFERROR(IF(ウエア!N186=0,"",ウエア!N186),"")</f>
        <v/>
      </c>
      <c r="K636" s="517"/>
      <c r="L636" s="517"/>
      <c r="M636" s="517"/>
      <c r="N636" s="517"/>
      <c r="O636" s="517"/>
      <c r="P636" s="517"/>
      <c r="Q636" s="517"/>
      <c r="R636" s="517"/>
      <c r="S636" s="465">
        <f t="shared" si="7"/>
        <v>635</v>
      </c>
      <c r="T636" s="514"/>
      <c r="U636" s="514"/>
      <c r="V636" s="514"/>
      <c r="W636" s="514"/>
      <c r="X636" s="514"/>
      <c r="Y636" s="514"/>
      <c r="Z636" s="514"/>
      <c r="AA636" s="466" t="e">
        <f t="shared" si="8"/>
        <v>#VALUE!</v>
      </c>
      <c r="AB636" s="514"/>
      <c r="AC636" s="514"/>
      <c r="AD636" s="514"/>
      <c r="AE636" s="514"/>
      <c r="AF636" s="514"/>
      <c r="AG636" s="514"/>
    </row>
    <row r="637" spans="1:33" ht="15.75" customHeight="1">
      <c r="A637" s="466" t="str">
        <f t="shared" si="6"/>
        <v/>
      </c>
      <c r="B637" s="468" t="str">
        <f>IFERROR(IF(J637="","",_xludf.CONCAT($Y$2,_xludf.CONCAT(IF(LEN(ドッグキャリー!$K$2)=1,0,""),ドッグキャリー!$K$2,_xludf.CONCAT(IF(LEN(ドッグキャリー!$N$2)=1,0,""),ドッグキャリー!$N$2)))),"")</f>
        <v/>
      </c>
      <c r="C637" s="518"/>
      <c r="D637" s="518"/>
      <c r="E637" s="518"/>
      <c r="F637" s="517"/>
      <c r="G637" s="517"/>
      <c r="H637" s="517"/>
      <c r="I637" s="521" t="str">
        <f>IFERROR(IF(ウエア!N187=0,"",ウエア!E187),"")</f>
        <v/>
      </c>
      <c r="J637" s="517" t="str">
        <f>IFERROR(IF(ウエア!N187=0,"",ウエア!N187),"")</f>
        <v/>
      </c>
      <c r="K637" s="517"/>
      <c r="L637" s="517"/>
      <c r="M637" s="517"/>
      <c r="N637" s="517"/>
      <c r="O637" s="517"/>
      <c r="P637" s="517"/>
      <c r="Q637" s="517"/>
      <c r="R637" s="517"/>
      <c r="S637" s="465">
        <f t="shared" si="7"/>
        <v>636</v>
      </c>
      <c r="T637" s="514"/>
      <c r="U637" s="514"/>
      <c r="V637" s="514"/>
      <c r="W637" s="514"/>
      <c r="X637" s="514"/>
      <c r="Y637" s="514"/>
      <c r="Z637" s="514"/>
      <c r="AA637" s="466" t="e">
        <f t="shared" si="8"/>
        <v>#VALUE!</v>
      </c>
      <c r="AB637" s="514"/>
      <c r="AC637" s="514"/>
      <c r="AD637" s="514"/>
      <c r="AE637" s="514"/>
      <c r="AF637" s="514"/>
      <c r="AG637" s="514"/>
    </row>
    <row r="638" spans="1:33" ht="15.75" customHeight="1">
      <c r="A638" s="466" t="str">
        <f t="shared" si="6"/>
        <v/>
      </c>
      <c r="B638" s="468" t="str">
        <f>IFERROR(IF(J638="","",_xludf.CONCAT($Y$2,_xludf.CONCAT(IF(LEN(ドッグキャリー!$K$2)=1,0,""),ドッグキャリー!$K$2,_xludf.CONCAT(IF(LEN(ドッグキャリー!$N$2)=1,0,""),ドッグキャリー!$N$2)))),"")</f>
        <v/>
      </c>
      <c r="C638" s="518"/>
      <c r="D638" s="518"/>
      <c r="E638" s="518"/>
      <c r="F638" s="517"/>
      <c r="G638" s="517"/>
      <c r="H638" s="517"/>
      <c r="I638" s="521" t="str">
        <f>IFERROR(IF(ウエア!N188=0,"",ウエア!E188),"")</f>
        <v/>
      </c>
      <c r="J638" s="517" t="str">
        <f>IFERROR(IF(ウエア!N188=0,"",ウエア!N188),"")</f>
        <v/>
      </c>
      <c r="K638" s="517"/>
      <c r="L638" s="517"/>
      <c r="M638" s="517"/>
      <c r="N638" s="517"/>
      <c r="O638" s="517"/>
      <c r="P638" s="517"/>
      <c r="Q638" s="517"/>
      <c r="R638" s="517"/>
      <c r="S638" s="465">
        <f t="shared" si="7"/>
        <v>637</v>
      </c>
      <c r="T638" s="514"/>
      <c r="U638" s="514"/>
      <c r="V638" s="514"/>
      <c r="W638" s="514"/>
      <c r="X638" s="514"/>
      <c r="Y638" s="514"/>
      <c r="Z638" s="514"/>
      <c r="AA638" s="466" t="e">
        <f t="shared" si="8"/>
        <v>#VALUE!</v>
      </c>
      <c r="AB638" s="514"/>
      <c r="AC638" s="514"/>
      <c r="AD638" s="514"/>
      <c r="AE638" s="514"/>
      <c r="AF638" s="514"/>
      <c r="AG638" s="514"/>
    </row>
    <row r="639" spans="1:33" ht="15.75" customHeight="1">
      <c r="A639" s="466" t="str">
        <f t="shared" si="6"/>
        <v/>
      </c>
      <c r="B639" s="468" t="str">
        <f>IFERROR(IF(J639="","",_xludf.CONCAT($Y$2,_xludf.CONCAT(IF(LEN(ドッグキャリー!$K$2)=1,0,""),ドッグキャリー!$K$2,_xludf.CONCAT(IF(LEN(ドッグキャリー!$N$2)=1,0,""),ドッグキャリー!$N$2)))),"")</f>
        <v/>
      </c>
      <c r="C639" s="518"/>
      <c r="D639" s="518"/>
      <c r="E639" s="518"/>
      <c r="F639" s="517"/>
      <c r="G639" s="517"/>
      <c r="H639" s="517"/>
      <c r="I639" s="521" t="str">
        <f>IFERROR(IF(ウエア!N189=0,"",ウエア!E189),"")</f>
        <v/>
      </c>
      <c r="J639" s="517" t="str">
        <f>IFERROR(IF(ウエア!N189=0,"",ウエア!N189),"")</f>
        <v/>
      </c>
      <c r="K639" s="517"/>
      <c r="L639" s="517"/>
      <c r="M639" s="517"/>
      <c r="N639" s="517"/>
      <c r="O639" s="517"/>
      <c r="P639" s="517"/>
      <c r="Q639" s="517"/>
      <c r="R639" s="517"/>
      <c r="S639" s="465">
        <f t="shared" si="7"/>
        <v>638</v>
      </c>
      <c r="T639" s="514"/>
      <c r="U639" s="514"/>
      <c r="V639" s="514"/>
      <c r="W639" s="514"/>
      <c r="X639" s="514"/>
      <c r="Y639" s="514"/>
      <c r="Z639" s="514"/>
      <c r="AA639" s="466" t="e">
        <f t="shared" si="8"/>
        <v>#VALUE!</v>
      </c>
      <c r="AB639" s="514"/>
      <c r="AC639" s="514"/>
      <c r="AD639" s="514"/>
      <c r="AE639" s="514"/>
      <c r="AF639" s="514"/>
      <c r="AG639" s="514"/>
    </row>
    <row r="640" spans="1:33" ht="15.75" customHeight="1">
      <c r="A640" s="466" t="str">
        <f t="shared" si="6"/>
        <v/>
      </c>
      <c r="B640" s="468" t="str">
        <f>IFERROR(IF(J640="","",_xludf.CONCAT($Y$2,_xludf.CONCAT(IF(LEN(ドッグキャリー!$K$2)=1,0,""),ドッグキャリー!$K$2,_xludf.CONCAT(IF(LEN(ドッグキャリー!$N$2)=1,0,""),ドッグキャリー!$N$2)))),"")</f>
        <v/>
      </c>
      <c r="C640" s="518"/>
      <c r="D640" s="518"/>
      <c r="E640" s="518"/>
      <c r="F640" s="517"/>
      <c r="G640" s="517"/>
      <c r="H640" s="517"/>
      <c r="I640" s="521" t="str">
        <f>IFERROR(IF(ウエア!N190=0,"",ウエア!E190),"")</f>
        <v/>
      </c>
      <c r="J640" s="517" t="str">
        <f>IFERROR(IF(ウエア!N190=0,"",ウエア!N190),"")</f>
        <v/>
      </c>
      <c r="K640" s="517"/>
      <c r="L640" s="517"/>
      <c r="M640" s="517"/>
      <c r="N640" s="517"/>
      <c r="O640" s="517"/>
      <c r="P640" s="517"/>
      <c r="Q640" s="517"/>
      <c r="R640" s="517"/>
      <c r="S640" s="465">
        <f t="shared" si="7"/>
        <v>639</v>
      </c>
      <c r="T640" s="514"/>
      <c r="U640" s="514"/>
      <c r="V640" s="514"/>
      <c r="W640" s="514"/>
      <c r="X640" s="514"/>
      <c r="Y640" s="514"/>
      <c r="Z640" s="514"/>
      <c r="AA640" s="466" t="e">
        <f t="shared" si="8"/>
        <v>#VALUE!</v>
      </c>
      <c r="AB640" s="514"/>
      <c r="AC640" s="514"/>
      <c r="AD640" s="514"/>
      <c r="AE640" s="514"/>
      <c r="AF640" s="514"/>
      <c r="AG640" s="514"/>
    </row>
    <row r="641" spans="1:33" ht="15.75" customHeight="1">
      <c r="A641" s="466" t="str">
        <f t="shared" si="6"/>
        <v/>
      </c>
      <c r="B641" s="468" t="str">
        <f>IFERROR(IF(J641="","",_xludf.CONCAT($Y$2,_xludf.CONCAT(IF(LEN(ドッグキャリー!$K$2)=1,0,""),ドッグキャリー!$K$2,_xludf.CONCAT(IF(LEN(ドッグキャリー!$N$2)=1,0,""),ドッグキャリー!$N$2)))),"")</f>
        <v/>
      </c>
      <c r="C641" s="518"/>
      <c r="D641" s="518"/>
      <c r="E641" s="518"/>
      <c r="F641" s="517"/>
      <c r="G641" s="517"/>
      <c r="H641" s="517"/>
      <c r="I641" s="521" t="str">
        <f>IFERROR(IF(ウエア!N191=0,"",ウエア!E191),"")</f>
        <v/>
      </c>
      <c r="J641" s="517" t="str">
        <f>IFERROR(IF(ウエア!N191=0,"",ウエア!N191),"")</f>
        <v/>
      </c>
      <c r="K641" s="517"/>
      <c r="L641" s="517"/>
      <c r="M641" s="517"/>
      <c r="N641" s="517"/>
      <c r="O641" s="517"/>
      <c r="P641" s="517"/>
      <c r="Q641" s="517"/>
      <c r="R641" s="517"/>
      <c r="S641" s="465">
        <f t="shared" si="7"/>
        <v>640</v>
      </c>
      <c r="T641" s="514"/>
      <c r="U641" s="514"/>
      <c r="V641" s="514"/>
      <c r="W641" s="514"/>
      <c r="X641" s="514"/>
      <c r="Y641" s="514"/>
      <c r="Z641" s="514"/>
      <c r="AA641" s="466" t="e">
        <f t="shared" si="8"/>
        <v>#VALUE!</v>
      </c>
      <c r="AB641" s="514"/>
      <c r="AC641" s="514"/>
      <c r="AD641" s="514"/>
      <c r="AE641" s="514"/>
      <c r="AF641" s="514"/>
      <c r="AG641" s="514"/>
    </row>
    <row r="642" spans="1:33" ht="15.75" customHeight="1">
      <c r="A642" s="466" t="str">
        <f t="shared" si="6"/>
        <v/>
      </c>
      <c r="B642" s="468" t="str">
        <f>IFERROR(IF(J642="","",_xludf.CONCAT($Y$2,_xludf.CONCAT(IF(LEN(ドッグキャリー!$K$2)=1,0,""),ドッグキャリー!$K$2,_xludf.CONCAT(IF(LEN(ドッグキャリー!$N$2)=1,0,""),ドッグキャリー!$N$2)))),"")</f>
        <v/>
      </c>
      <c r="C642" s="518"/>
      <c r="D642" s="518"/>
      <c r="E642" s="518"/>
      <c r="F642" s="517"/>
      <c r="G642" s="517"/>
      <c r="H642" s="517"/>
      <c r="I642" s="521" t="str">
        <f>IFERROR(IF(ウエア!N192=0,"",ウエア!E192),"")</f>
        <v/>
      </c>
      <c r="J642" s="517" t="str">
        <f>IFERROR(IF(ウエア!N192=0,"",ウエア!N192),"")</f>
        <v/>
      </c>
      <c r="K642" s="517"/>
      <c r="L642" s="517"/>
      <c r="M642" s="517"/>
      <c r="N642" s="517"/>
      <c r="O642" s="517"/>
      <c r="P642" s="517"/>
      <c r="Q642" s="517"/>
      <c r="R642" s="517"/>
      <c r="S642" s="465">
        <f t="shared" si="7"/>
        <v>641</v>
      </c>
      <c r="T642" s="514"/>
      <c r="U642" s="514"/>
      <c r="V642" s="514"/>
      <c r="W642" s="514"/>
      <c r="X642" s="514"/>
      <c r="Y642" s="514"/>
      <c r="Z642" s="514"/>
      <c r="AA642" s="466" t="e">
        <f t="shared" si="8"/>
        <v>#VALUE!</v>
      </c>
      <c r="AB642" s="514"/>
      <c r="AC642" s="514"/>
      <c r="AD642" s="514"/>
      <c r="AE642" s="514"/>
      <c r="AF642" s="514"/>
      <c r="AG642" s="514"/>
    </row>
    <row r="643" spans="1:33" ht="15.75" customHeight="1">
      <c r="A643" s="466" t="str">
        <f t="shared" si="6"/>
        <v/>
      </c>
      <c r="B643" s="468" t="str">
        <f>IFERROR(IF(J643="","",_xludf.CONCAT($Y$2,_xludf.CONCAT(IF(LEN(ドッグキャリー!$K$2)=1,0,""),ドッグキャリー!$K$2,_xludf.CONCAT(IF(LEN(ドッグキャリー!$N$2)=1,0,""),ドッグキャリー!$N$2)))),"")</f>
        <v/>
      </c>
      <c r="C643" s="518"/>
      <c r="D643" s="518"/>
      <c r="E643" s="518"/>
      <c r="F643" s="517"/>
      <c r="G643" s="517"/>
      <c r="H643" s="517"/>
      <c r="I643" s="521" t="str">
        <f>IFERROR(IF(ウエア!N193=0,"",ウエア!E193),"")</f>
        <v/>
      </c>
      <c r="J643" s="517" t="str">
        <f>IFERROR(IF(ウエア!N193=0,"",ウエア!N193),"")</f>
        <v/>
      </c>
      <c r="K643" s="517"/>
      <c r="L643" s="517"/>
      <c r="M643" s="517"/>
      <c r="N643" s="517"/>
      <c r="O643" s="517"/>
      <c r="P643" s="517"/>
      <c r="Q643" s="517"/>
      <c r="R643" s="517"/>
      <c r="S643" s="465">
        <f t="shared" si="7"/>
        <v>642</v>
      </c>
      <c r="T643" s="514"/>
      <c r="U643" s="514"/>
      <c r="V643" s="514"/>
      <c r="W643" s="514"/>
      <c r="X643" s="514"/>
      <c r="Y643" s="514"/>
      <c r="Z643" s="514"/>
      <c r="AA643" s="466" t="e">
        <f t="shared" si="8"/>
        <v>#VALUE!</v>
      </c>
      <c r="AB643" s="514"/>
      <c r="AC643" s="514"/>
      <c r="AD643" s="514"/>
      <c r="AE643" s="514"/>
      <c r="AF643" s="514"/>
      <c r="AG643" s="514"/>
    </row>
    <row r="644" spans="1:33" ht="15.75" customHeight="1">
      <c r="A644" s="466" t="str">
        <f t="shared" si="6"/>
        <v/>
      </c>
      <c r="B644" s="468" t="str">
        <f>IFERROR(IF(J644="","",_xludf.CONCAT($Y$2,_xludf.CONCAT(IF(LEN(ドッグキャリー!$K$2)=1,0,""),ドッグキャリー!$K$2,_xludf.CONCAT(IF(LEN(ドッグキャリー!$N$2)=1,0,""),ドッグキャリー!$N$2)))),"")</f>
        <v/>
      </c>
      <c r="C644" s="518"/>
      <c r="D644" s="518"/>
      <c r="E644" s="518"/>
      <c r="F644" s="517"/>
      <c r="G644" s="517"/>
      <c r="H644" s="517"/>
      <c r="I644" s="521" t="str">
        <f>IFERROR(IF(ウエア!N194=0,"",ウエア!E194),"")</f>
        <v/>
      </c>
      <c r="J644" s="517" t="str">
        <f>IFERROR(IF(ウエア!N194=0,"",ウエア!N194),"")</f>
        <v/>
      </c>
      <c r="K644" s="517"/>
      <c r="L644" s="517"/>
      <c r="M644" s="517"/>
      <c r="N644" s="517"/>
      <c r="O644" s="517"/>
      <c r="P644" s="517"/>
      <c r="Q644" s="517"/>
      <c r="R644" s="517"/>
      <c r="S644" s="465">
        <f t="shared" si="7"/>
        <v>643</v>
      </c>
      <c r="T644" s="514"/>
      <c r="U644" s="514"/>
      <c r="V644" s="514"/>
      <c r="W644" s="514"/>
      <c r="X644" s="514"/>
      <c r="Y644" s="514"/>
      <c r="Z644" s="514"/>
      <c r="AA644" s="466" t="e">
        <f t="shared" si="8"/>
        <v>#VALUE!</v>
      </c>
      <c r="AB644" s="514"/>
      <c r="AC644" s="514"/>
      <c r="AD644" s="514"/>
      <c r="AE644" s="514"/>
      <c r="AF644" s="514"/>
      <c r="AG644" s="514"/>
    </row>
    <row r="645" spans="1:33" ht="15.75" customHeight="1">
      <c r="A645" s="466" t="str">
        <f t="shared" si="6"/>
        <v/>
      </c>
      <c r="B645" s="468" t="str">
        <f>IFERROR(IF(J645="","",_xludf.CONCAT($Y$2,_xludf.CONCAT(IF(LEN(ドッグキャリー!$K$2)=1,0,""),ドッグキャリー!$K$2,_xludf.CONCAT(IF(LEN(ドッグキャリー!$N$2)=1,0,""),ドッグキャリー!$N$2)))),"")</f>
        <v/>
      </c>
      <c r="C645" s="518"/>
      <c r="D645" s="518"/>
      <c r="E645" s="518"/>
      <c r="F645" s="517"/>
      <c r="G645" s="517"/>
      <c r="H645" s="517"/>
      <c r="I645" s="521" t="str">
        <f>IFERROR(IF(ウエア!N195=0,"",ウエア!E195),"")</f>
        <v/>
      </c>
      <c r="J645" s="517" t="str">
        <f>IFERROR(IF(ウエア!N195=0,"",ウエア!N195),"")</f>
        <v/>
      </c>
      <c r="K645" s="517"/>
      <c r="L645" s="517"/>
      <c r="M645" s="517"/>
      <c r="N645" s="517"/>
      <c r="O645" s="517"/>
      <c r="P645" s="517"/>
      <c r="Q645" s="517"/>
      <c r="R645" s="517"/>
      <c r="S645" s="465">
        <f t="shared" si="7"/>
        <v>644</v>
      </c>
      <c r="T645" s="514"/>
      <c r="U645" s="514"/>
      <c r="V645" s="514"/>
      <c r="W645" s="514"/>
      <c r="X645" s="514"/>
      <c r="Y645" s="514"/>
      <c r="Z645" s="514"/>
      <c r="AA645" s="466" t="e">
        <f t="shared" si="8"/>
        <v>#VALUE!</v>
      </c>
      <c r="AB645" s="514"/>
      <c r="AC645" s="514"/>
      <c r="AD645" s="514"/>
      <c r="AE645" s="514"/>
      <c r="AF645" s="514"/>
      <c r="AG645" s="514"/>
    </row>
    <row r="646" spans="1:33" ht="15.75" customHeight="1">
      <c r="A646" s="466" t="str">
        <f t="shared" si="6"/>
        <v/>
      </c>
      <c r="B646" s="468" t="str">
        <f>IFERROR(IF(J646="","",_xludf.CONCAT($Y$2,_xludf.CONCAT(IF(LEN(ドッグキャリー!$K$2)=1,0,""),ドッグキャリー!$K$2,_xludf.CONCAT(IF(LEN(ドッグキャリー!$N$2)=1,0,""),ドッグキャリー!$N$2)))),"")</f>
        <v/>
      </c>
      <c r="C646" s="518"/>
      <c r="D646" s="518"/>
      <c r="E646" s="518"/>
      <c r="F646" s="517"/>
      <c r="G646" s="517"/>
      <c r="H646" s="517"/>
      <c r="I646" s="521" t="str">
        <f>IFERROR(IF(ウエア!N196=0,"",ウエア!E196),"")</f>
        <v/>
      </c>
      <c r="J646" s="517" t="str">
        <f>IFERROR(IF(ウエア!N196=0,"",ウエア!N196),"")</f>
        <v/>
      </c>
      <c r="K646" s="517"/>
      <c r="L646" s="517"/>
      <c r="M646" s="517"/>
      <c r="N646" s="517"/>
      <c r="O646" s="517"/>
      <c r="P646" s="517"/>
      <c r="Q646" s="517"/>
      <c r="R646" s="517"/>
      <c r="S646" s="465">
        <f t="shared" si="7"/>
        <v>645</v>
      </c>
      <c r="T646" s="514"/>
      <c r="U646" s="514"/>
      <c r="V646" s="514"/>
      <c r="W646" s="514"/>
      <c r="X646" s="514"/>
      <c r="Y646" s="514"/>
      <c r="Z646" s="514"/>
      <c r="AA646" s="466" t="e">
        <f t="shared" si="8"/>
        <v>#VALUE!</v>
      </c>
      <c r="AB646" s="514"/>
      <c r="AC646" s="514"/>
      <c r="AD646" s="514"/>
      <c r="AE646" s="514"/>
      <c r="AF646" s="514"/>
      <c r="AG646" s="514"/>
    </row>
    <row r="647" spans="1:33" ht="15.75" customHeight="1">
      <c r="A647" s="466" t="str">
        <f t="shared" si="6"/>
        <v/>
      </c>
      <c r="B647" s="468" t="str">
        <f>IFERROR(IF(J647="","",_xludf.CONCAT($Y$2,_xludf.CONCAT(IF(LEN(ドッグキャリー!$K$2)=1,0,""),ドッグキャリー!$K$2,_xludf.CONCAT(IF(LEN(ドッグキャリー!$N$2)=1,0,""),ドッグキャリー!$N$2)))),"")</f>
        <v/>
      </c>
      <c r="C647" s="518"/>
      <c r="D647" s="518"/>
      <c r="E647" s="518"/>
      <c r="F647" s="517"/>
      <c r="G647" s="517"/>
      <c r="H647" s="517"/>
      <c r="I647" s="521" t="str">
        <f>IFERROR(IF(ウエア!N197=0,"",ウエア!E197),"")</f>
        <v/>
      </c>
      <c r="J647" s="517" t="str">
        <f>IFERROR(IF(ウエア!N197=0,"",ウエア!N197),"")</f>
        <v/>
      </c>
      <c r="K647" s="517"/>
      <c r="L647" s="517"/>
      <c r="M647" s="517"/>
      <c r="N647" s="517"/>
      <c r="O647" s="517"/>
      <c r="P647" s="517"/>
      <c r="Q647" s="517"/>
      <c r="R647" s="517"/>
      <c r="S647" s="465">
        <f t="shared" si="7"/>
        <v>646</v>
      </c>
      <c r="T647" s="514"/>
      <c r="U647" s="514"/>
      <c r="V647" s="514"/>
      <c r="W647" s="514"/>
      <c r="X647" s="514"/>
      <c r="Y647" s="514"/>
      <c r="Z647" s="514"/>
      <c r="AA647" s="466" t="e">
        <f t="shared" si="8"/>
        <v>#VALUE!</v>
      </c>
      <c r="AB647" s="514"/>
      <c r="AC647" s="514"/>
      <c r="AD647" s="514"/>
      <c r="AE647" s="514"/>
      <c r="AF647" s="514"/>
      <c r="AG647" s="514"/>
    </row>
    <row r="648" spans="1:33" ht="15.75" customHeight="1">
      <c r="A648" s="466" t="str">
        <f t="shared" si="6"/>
        <v/>
      </c>
      <c r="B648" s="468" t="str">
        <f>IFERROR(IF(J648="","",_xludf.CONCAT($Y$2,_xludf.CONCAT(IF(LEN(ドッグキャリー!$K$2)=1,0,""),ドッグキャリー!$K$2,_xludf.CONCAT(IF(LEN(ドッグキャリー!$N$2)=1,0,""),ドッグキャリー!$N$2)))),"")</f>
        <v/>
      </c>
      <c r="C648" s="518"/>
      <c r="D648" s="518"/>
      <c r="E648" s="518"/>
      <c r="F648" s="517"/>
      <c r="G648" s="517"/>
      <c r="H648" s="517"/>
      <c r="I648" s="521" t="str">
        <f>IFERROR(IF(ウエア!N198=0,"",ウエア!E198),"")</f>
        <v/>
      </c>
      <c r="J648" s="517" t="str">
        <f>IFERROR(IF(ウエア!N198=0,"",ウエア!N198),"")</f>
        <v/>
      </c>
      <c r="K648" s="517"/>
      <c r="L648" s="517"/>
      <c r="M648" s="517"/>
      <c r="N648" s="517"/>
      <c r="O648" s="517"/>
      <c r="P648" s="517"/>
      <c r="Q648" s="517"/>
      <c r="R648" s="517"/>
      <c r="S648" s="465">
        <f t="shared" si="7"/>
        <v>647</v>
      </c>
      <c r="T648" s="514"/>
      <c r="U648" s="514"/>
      <c r="V648" s="514"/>
      <c r="W648" s="514"/>
      <c r="X648" s="514"/>
      <c r="Y648" s="514"/>
      <c r="Z648" s="514"/>
      <c r="AA648" s="466" t="e">
        <f t="shared" si="8"/>
        <v>#VALUE!</v>
      </c>
      <c r="AB648" s="514"/>
      <c r="AC648" s="514"/>
      <c r="AD648" s="514"/>
      <c r="AE648" s="514"/>
      <c r="AF648" s="514"/>
      <c r="AG648" s="514"/>
    </row>
    <row r="649" spans="1:33" ht="15.75" customHeight="1">
      <c r="A649" s="466" t="str">
        <f t="shared" si="6"/>
        <v/>
      </c>
      <c r="B649" s="468" t="str">
        <f>IFERROR(IF(J649="","",_xludf.CONCAT($Y$2,_xludf.CONCAT(IF(LEN(ドッグキャリー!$K$2)=1,0,""),ドッグキャリー!$K$2,_xludf.CONCAT(IF(LEN(ドッグキャリー!$N$2)=1,0,""),ドッグキャリー!$N$2)))),"")</f>
        <v/>
      </c>
      <c r="C649" s="518"/>
      <c r="D649" s="518"/>
      <c r="E649" s="518"/>
      <c r="F649" s="517"/>
      <c r="G649" s="517"/>
      <c r="H649" s="517"/>
      <c r="I649" s="521" t="str">
        <f>IFERROR(IF(ウエア!N199=0,"",ウエア!E199),"")</f>
        <v/>
      </c>
      <c r="J649" s="517" t="str">
        <f>IFERROR(IF(ウエア!N199=0,"",ウエア!N199),"")</f>
        <v/>
      </c>
      <c r="K649" s="517"/>
      <c r="L649" s="517"/>
      <c r="M649" s="517"/>
      <c r="N649" s="517"/>
      <c r="O649" s="517"/>
      <c r="P649" s="517"/>
      <c r="Q649" s="517"/>
      <c r="R649" s="517"/>
      <c r="S649" s="465">
        <f t="shared" si="7"/>
        <v>648</v>
      </c>
      <c r="T649" s="514"/>
      <c r="U649" s="514"/>
      <c r="V649" s="514"/>
      <c r="W649" s="514"/>
      <c r="X649" s="514"/>
      <c r="Y649" s="514"/>
      <c r="Z649" s="514"/>
      <c r="AA649" s="466" t="e">
        <f t="shared" si="8"/>
        <v>#VALUE!</v>
      </c>
      <c r="AB649" s="514"/>
      <c r="AC649" s="514"/>
      <c r="AD649" s="514"/>
      <c r="AE649" s="514"/>
      <c r="AF649" s="514"/>
      <c r="AG649" s="514"/>
    </row>
    <row r="650" spans="1:33" ht="15.75" customHeight="1">
      <c r="A650" s="466" t="str">
        <f t="shared" si="6"/>
        <v/>
      </c>
      <c r="B650" s="468" t="str">
        <f>IFERROR(IF(J650="","",_xludf.CONCAT($Y$2,_xludf.CONCAT(IF(LEN(ドッグキャリー!$K$2)=1,0,""),ドッグキャリー!$K$2,_xludf.CONCAT(IF(LEN(ドッグキャリー!$N$2)=1,0,""),ドッグキャリー!$N$2)))),"")</f>
        <v/>
      </c>
      <c r="C650" s="518"/>
      <c r="D650" s="518"/>
      <c r="E650" s="518"/>
      <c r="F650" s="517"/>
      <c r="G650" s="517"/>
      <c r="H650" s="517"/>
      <c r="I650" s="521" t="str">
        <f>IFERROR(IF(ウエア!N200=0,"",ウエア!E200),"")</f>
        <v/>
      </c>
      <c r="J650" s="517" t="str">
        <f>IFERROR(IF(ウエア!N200=0,"",ウエア!N200),"")</f>
        <v/>
      </c>
      <c r="K650" s="517"/>
      <c r="L650" s="517"/>
      <c r="M650" s="517"/>
      <c r="N650" s="517"/>
      <c r="O650" s="517"/>
      <c r="P650" s="517"/>
      <c r="Q650" s="517"/>
      <c r="R650" s="517"/>
      <c r="S650" s="465">
        <f t="shared" si="7"/>
        <v>649</v>
      </c>
      <c r="T650" s="514"/>
      <c r="U650" s="514"/>
      <c r="V650" s="514"/>
      <c r="W650" s="514"/>
      <c r="X650" s="514"/>
      <c r="Y650" s="514"/>
      <c r="Z650" s="514"/>
      <c r="AA650" s="466" t="e">
        <f t="shared" si="8"/>
        <v>#VALUE!</v>
      </c>
      <c r="AB650" s="514"/>
      <c r="AC650" s="514"/>
      <c r="AD650" s="514"/>
      <c r="AE650" s="514"/>
      <c r="AF650" s="514"/>
      <c r="AG650" s="514"/>
    </row>
    <row r="651" spans="1:33" ht="15.75" customHeight="1">
      <c r="A651" s="466" t="str">
        <f t="shared" si="6"/>
        <v/>
      </c>
      <c r="B651" s="468" t="str">
        <f>IFERROR(IF(J651="","",_xludf.CONCAT($Y$2,_xludf.CONCAT(IF(LEN(ドッグキャリー!$K$2)=1,0,""),ドッグキャリー!$K$2,_xludf.CONCAT(IF(LEN(ドッグキャリー!$N$2)=1,0,""),ドッグキャリー!$N$2)))),"")</f>
        <v/>
      </c>
      <c r="C651" s="518"/>
      <c r="D651" s="518"/>
      <c r="E651" s="518"/>
      <c r="F651" s="517"/>
      <c r="G651" s="517"/>
      <c r="H651" s="517"/>
      <c r="I651" s="521" t="str">
        <f>IFERROR(IF(ウエア!N201=0,"",ウエア!E201),"")</f>
        <v/>
      </c>
      <c r="J651" s="517" t="str">
        <f>IFERROR(IF(ウエア!N201=0,"",ウエア!N201),"")</f>
        <v/>
      </c>
      <c r="K651" s="517"/>
      <c r="L651" s="517"/>
      <c r="M651" s="517"/>
      <c r="N651" s="517"/>
      <c r="O651" s="517"/>
      <c r="P651" s="517"/>
      <c r="Q651" s="517"/>
      <c r="R651" s="517"/>
      <c r="S651" s="465">
        <f t="shared" si="7"/>
        <v>650</v>
      </c>
      <c r="T651" s="514"/>
      <c r="U651" s="514"/>
      <c r="V651" s="514"/>
      <c r="W651" s="514"/>
      <c r="X651" s="514"/>
      <c r="Y651" s="514"/>
      <c r="Z651" s="514"/>
      <c r="AA651" s="466" t="e">
        <f t="shared" si="8"/>
        <v>#VALUE!</v>
      </c>
      <c r="AB651" s="514"/>
      <c r="AC651" s="514"/>
      <c r="AD651" s="514"/>
      <c r="AE651" s="514"/>
      <c r="AF651" s="514"/>
      <c r="AG651" s="514"/>
    </row>
    <row r="652" spans="1:33" ht="15.75" customHeight="1">
      <c r="A652" s="466" t="str">
        <f t="shared" si="6"/>
        <v/>
      </c>
      <c r="B652" s="468" t="str">
        <f>IFERROR(IF(J652="","",_xludf.CONCAT($Y$2,_xludf.CONCAT(IF(LEN(ドッグキャリー!$K$2)=1,0,""),ドッグキャリー!$K$2,_xludf.CONCAT(IF(LEN(ドッグキャリー!$N$2)=1,0,""),ドッグキャリー!$N$2)))),"")</f>
        <v/>
      </c>
      <c r="C652" s="518"/>
      <c r="D652" s="518"/>
      <c r="E652" s="518"/>
      <c r="F652" s="517"/>
      <c r="G652" s="517"/>
      <c r="H652" s="517"/>
      <c r="I652" s="521" t="str">
        <f>IFERROR(IF(ウエア!N202=0,"",ウエア!E202),"")</f>
        <v/>
      </c>
      <c r="J652" s="517" t="str">
        <f>IFERROR(IF(ウエア!N202=0,"",ウエア!N202),"")</f>
        <v/>
      </c>
      <c r="K652" s="517"/>
      <c r="L652" s="517"/>
      <c r="M652" s="517"/>
      <c r="N652" s="517"/>
      <c r="O652" s="517"/>
      <c r="P652" s="517"/>
      <c r="Q652" s="517"/>
      <c r="R652" s="517"/>
      <c r="S652" s="465">
        <f t="shared" si="7"/>
        <v>651</v>
      </c>
      <c r="T652" s="514"/>
      <c r="U652" s="514"/>
      <c r="V652" s="514"/>
      <c r="W652" s="514"/>
      <c r="X652" s="514"/>
      <c r="Y652" s="514"/>
      <c r="Z652" s="514"/>
      <c r="AA652" s="466" t="e">
        <f t="shared" si="8"/>
        <v>#VALUE!</v>
      </c>
      <c r="AB652" s="514"/>
      <c r="AC652" s="514"/>
      <c r="AD652" s="514"/>
      <c r="AE652" s="514"/>
      <c r="AF652" s="514"/>
      <c r="AG652" s="514"/>
    </row>
    <row r="653" spans="1:33" ht="15.75" customHeight="1">
      <c r="A653" s="466" t="str">
        <f t="shared" si="6"/>
        <v/>
      </c>
      <c r="B653" s="468" t="str">
        <f>IFERROR(IF(J653="","",_xludf.CONCAT($Y$2,_xludf.CONCAT(IF(LEN(ドッグキャリー!$K$2)=1,0,""),ドッグキャリー!$K$2,_xludf.CONCAT(IF(LEN(ドッグキャリー!$N$2)=1,0,""),ドッグキャリー!$N$2)))),"")</f>
        <v/>
      </c>
      <c r="C653" s="518"/>
      <c r="D653" s="518"/>
      <c r="E653" s="518"/>
      <c r="F653" s="517"/>
      <c r="G653" s="517"/>
      <c r="H653" s="517"/>
      <c r="I653" s="521" t="str">
        <f>IFERROR(IF(ウエア!N203=0,"",ウエア!E203),"")</f>
        <v/>
      </c>
      <c r="J653" s="517" t="str">
        <f>IFERROR(IF(ウエア!N203=0,"",ウエア!N203),"")</f>
        <v/>
      </c>
      <c r="K653" s="517"/>
      <c r="L653" s="517"/>
      <c r="M653" s="517"/>
      <c r="N653" s="517"/>
      <c r="O653" s="517"/>
      <c r="P653" s="517"/>
      <c r="Q653" s="517"/>
      <c r="R653" s="517"/>
      <c r="S653" s="465">
        <f t="shared" si="7"/>
        <v>652</v>
      </c>
      <c r="T653" s="514"/>
      <c r="U653" s="514"/>
      <c r="V653" s="514"/>
      <c r="W653" s="514"/>
      <c r="X653" s="514"/>
      <c r="Y653" s="514"/>
      <c r="Z653" s="514"/>
      <c r="AA653" s="466" t="e">
        <f t="shared" si="8"/>
        <v>#VALUE!</v>
      </c>
      <c r="AB653" s="514"/>
      <c r="AC653" s="514"/>
      <c r="AD653" s="514"/>
      <c r="AE653" s="514"/>
      <c r="AF653" s="514"/>
      <c r="AG653" s="514"/>
    </row>
    <row r="654" spans="1:33" ht="15.75" customHeight="1">
      <c r="A654" s="466" t="str">
        <f t="shared" si="6"/>
        <v/>
      </c>
      <c r="B654" s="468" t="str">
        <f>IFERROR(IF(J654="","",_xludf.CONCAT($Y$2,_xludf.CONCAT(IF(LEN(ドッグキャリー!$K$2)=1,0,""),ドッグキャリー!$K$2,_xludf.CONCAT(IF(LEN(ドッグキャリー!$N$2)=1,0,""),ドッグキャリー!$N$2)))),"")</f>
        <v/>
      </c>
      <c r="C654" s="518"/>
      <c r="D654" s="518"/>
      <c r="E654" s="518"/>
      <c r="F654" s="517"/>
      <c r="G654" s="517"/>
      <c r="H654" s="517"/>
      <c r="I654" s="521" t="str">
        <f>IFERROR(IF(ウエア!N204=0,"",ウエア!E204),"")</f>
        <v/>
      </c>
      <c r="J654" s="517" t="str">
        <f>IFERROR(IF(ウエア!N204=0,"",ウエア!N204),"")</f>
        <v/>
      </c>
      <c r="K654" s="517"/>
      <c r="L654" s="517"/>
      <c r="M654" s="517"/>
      <c r="N654" s="517"/>
      <c r="O654" s="517"/>
      <c r="P654" s="517"/>
      <c r="Q654" s="517"/>
      <c r="R654" s="517"/>
      <c r="S654" s="465">
        <f t="shared" si="7"/>
        <v>653</v>
      </c>
      <c r="T654" s="514"/>
      <c r="U654" s="514"/>
      <c r="V654" s="514"/>
      <c r="W654" s="514"/>
      <c r="X654" s="514"/>
      <c r="Y654" s="514"/>
      <c r="Z654" s="514"/>
      <c r="AA654" s="466" t="e">
        <f t="shared" si="8"/>
        <v>#VALUE!</v>
      </c>
      <c r="AB654" s="514"/>
      <c r="AC654" s="514"/>
      <c r="AD654" s="514"/>
      <c r="AE654" s="514"/>
      <c r="AF654" s="514"/>
      <c r="AG654" s="514"/>
    </row>
    <row r="655" spans="1:33" ht="15.75" customHeight="1">
      <c r="A655" s="466" t="str">
        <f t="shared" si="6"/>
        <v/>
      </c>
      <c r="B655" s="468" t="str">
        <f>IFERROR(IF(J655="","",_xludf.CONCAT($Y$2,_xludf.CONCAT(IF(LEN(ドッグキャリー!$K$2)=1,0,""),ドッグキャリー!$K$2,_xludf.CONCAT(IF(LEN(ドッグキャリー!$N$2)=1,0,""),ドッグキャリー!$N$2)))),"")</f>
        <v/>
      </c>
      <c r="C655" s="518"/>
      <c r="D655" s="518"/>
      <c r="E655" s="518"/>
      <c r="F655" s="517"/>
      <c r="G655" s="517"/>
      <c r="H655" s="517"/>
      <c r="I655" s="521" t="str">
        <f>IFERROR(IF(ウエア!N205=0,"",ウエア!E205),"")</f>
        <v/>
      </c>
      <c r="J655" s="517" t="str">
        <f>IFERROR(IF(ウエア!N205=0,"",ウエア!N205),"")</f>
        <v/>
      </c>
      <c r="K655" s="517"/>
      <c r="L655" s="517"/>
      <c r="M655" s="517"/>
      <c r="N655" s="517"/>
      <c r="O655" s="517"/>
      <c r="P655" s="517"/>
      <c r="Q655" s="517"/>
      <c r="R655" s="517"/>
      <c r="S655" s="465">
        <f t="shared" si="7"/>
        <v>654</v>
      </c>
      <c r="T655" s="514"/>
      <c r="U655" s="514"/>
      <c r="V655" s="514"/>
      <c r="W655" s="514"/>
      <c r="X655" s="514"/>
      <c r="Y655" s="514"/>
      <c r="Z655" s="514"/>
      <c r="AA655" s="466" t="e">
        <f t="shared" si="8"/>
        <v>#VALUE!</v>
      </c>
      <c r="AB655" s="514"/>
      <c r="AC655" s="514"/>
      <c r="AD655" s="514"/>
      <c r="AE655" s="514"/>
      <c r="AF655" s="514"/>
      <c r="AG655" s="514"/>
    </row>
    <row r="656" spans="1:33" ht="15.75" customHeight="1">
      <c r="A656" s="466" t="str">
        <f t="shared" si="6"/>
        <v/>
      </c>
      <c r="B656" s="468" t="str">
        <f>IFERROR(IF(J656="","",_xludf.CONCAT($Y$2,_xludf.CONCAT(IF(LEN(ドッグキャリー!$K$2)=1,0,""),ドッグキャリー!$K$2,_xludf.CONCAT(IF(LEN(ドッグキャリー!$N$2)=1,0,""),ドッグキャリー!$N$2)))),"")</f>
        <v/>
      </c>
      <c r="C656" s="518"/>
      <c r="D656" s="518"/>
      <c r="E656" s="518"/>
      <c r="F656" s="517"/>
      <c r="G656" s="517"/>
      <c r="H656" s="517"/>
      <c r="I656" s="521" t="str">
        <f>IFERROR(IF(ウエア!N206=0,"",ウエア!E206),"")</f>
        <v/>
      </c>
      <c r="J656" s="517" t="str">
        <f>IFERROR(IF(ウエア!N206=0,"",ウエア!N206),"")</f>
        <v/>
      </c>
      <c r="K656" s="517"/>
      <c r="L656" s="517"/>
      <c r="M656" s="517"/>
      <c r="N656" s="517"/>
      <c r="O656" s="517"/>
      <c r="P656" s="517"/>
      <c r="Q656" s="517"/>
      <c r="R656" s="517"/>
      <c r="S656" s="465">
        <f t="shared" si="7"/>
        <v>655</v>
      </c>
      <c r="T656" s="514"/>
      <c r="U656" s="514"/>
      <c r="V656" s="514"/>
      <c r="W656" s="514"/>
      <c r="X656" s="514"/>
      <c r="Y656" s="514"/>
      <c r="Z656" s="514"/>
      <c r="AA656" s="466" t="e">
        <f t="shared" si="8"/>
        <v>#VALUE!</v>
      </c>
      <c r="AB656" s="514"/>
      <c r="AC656" s="514"/>
      <c r="AD656" s="514"/>
      <c r="AE656" s="514"/>
      <c r="AF656" s="514"/>
      <c r="AG656" s="514"/>
    </row>
    <row r="657" spans="1:33" ht="15.75" customHeight="1">
      <c r="A657" s="466" t="str">
        <f t="shared" si="6"/>
        <v/>
      </c>
      <c r="B657" s="468" t="str">
        <f>IFERROR(IF(J657="","",_xludf.CONCAT($Y$2,_xludf.CONCAT(IF(LEN(ドッグキャリー!$K$2)=1,0,""),ドッグキャリー!$K$2,_xludf.CONCAT(IF(LEN(ドッグキャリー!$N$2)=1,0,""),ドッグキャリー!$N$2)))),"")</f>
        <v/>
      </c>
      <c r="C657" s="518"/>
      <c r="D657" s="518"/>
      <c r="E657" s="518"/>
      <c r="F657" s="517"/>
      <c r="G657" s="517"/>
      <c r="H657" s="517"/>
      <c r="I657" s="521" t="str">
        <f>IFERROR(IF(ウエア!N207=0,"",ウエア!E207),"")</f>
        <v/>
      </c>
      <c r="J657" s="517" t="str">
        <f>IFERROR(IF(ウエア!N207=0,"",ウエア!N207),"")</f>
        <v/>
      </c>
      <c r="K657" s="517"/>
      <c r="L657" s="517"/>
      <c r="M657" s="517"/>
      <c r="N657" s="517"/>
      <c r="O657" s="517"/>
      <c r="P657" s="517"/>
      <c r="Q657" s="517"/>
      <c r="R657" s="517"/>
      <c r="S657" s="465">
        <f t="shared" si="7"/>
        <v>656</v>
      </c>
      <c r="T657" s="514"/>
      <c r="U657" s="514"/>
      <c r="V657" s="514"/>
      <c r="W657" s="514"/>
      <c r="X657" s="514"/>
      <c r="Y657" s="514"/>
      <c r="Z657" s="514"/>
      <c r="AA657" s="466" t="e">
        <f t="shared" si="8"/>
        <v>#VALUE!</v>
      </c>
      <c r="AB657" s="514"/>
      <c r="AC657" s="514"/>
      <c r="AD657" s="514"/>
      <c r="AE657" s="514"/>
      <c r="AF657" s="514"/>
      <c r="AG657" s="514"/>
    </row>
    <row r="658" spans="1:33" ht="15.75" customHeight="1">
      <c r="A658" s="466" t="str">
        <f t="shared" si="6"/>
        <v/>
      </c>
      <c r="B658" s="468" t="str">
        <f>IFERROR(IF(J658="","",_xludf.CONCAT($Y$2,_xludf.CONCAT(IF(LEN(ドッグキャリー!$K$2)=1,0,""),ドッグキャリー!$K$2,_xludf.CONCAT(IF(LEN(ドッグキャリー!$N$2)=1,0,""),ドッグキャリー!$N$2)))),"")</f>
        <v/>
      </c>
      <c r="C658" s="518"/>
      <c r="D658" s="518"/>
      <c r="E658" s="518"/>
      <c r="F658" s="517"/>
      <c r="G658" s="517"/>
      <c r="H658" s="517"/>
      <c r="I658" s="521" t="str">
        <f>IFERROR(IF(ウエア!N208=0,"",ウエア!E208),"")</f>
        <v/>
      </c>
      <c r="J658" s="517" t="str">
        <f>IFERROR(IF(ウエア!N208=0,"",ウエア!N208),"")</f>
        <v/>
      </c>
      <c r="K658" s="517"/>
      <c r="L658" s="517"/>
      <c r="M658" s="517"/>
      <c r="N658" s="517"/>
      <c r="O658" s="517"/>
      <c r="P658" s="517"/>
      <c r="Q658" s="517"/>
      <c r="R658" s="517"/>
      <c r="S658" s="465">
        <f t="shared" si="7"/>
        <v>657</v>
      </c>
      <c r="T658" s="514"/>
      <c r="U658" s="514"/>
      <c r="V658" s="514"/>
      <c r="W658" s="514"/>
      <c r="X658" s="514"/>
      <c r="Y658" s="514"/>
      <c r="Z658" s="514"/>
      <c r="AA658" s="466" t="e">
        <f t="shared" si="8"/>
        <v>#VALUE!</v>
      </c>
      <c r="AB658" s="514"/>
      <c r="AC658" s="514"/>
      <c r="AD658" s="514"/>
      <c r="AE658" s="514"/>
      <c r="AF658" s="514"/>
      <c r="AG658" s="514"/>
    </row>
    <row r="659" spans="1:33" ht="15.75" customHeight="1">
      <c r="A659" s="466" t="str">
        <f t="shared" si="6"/>
        <v/>
      </c>
      <c r="B659" s="468" t="str">
        <f>IFERROR(IF(J659="","",_xludf.CONCAT($Y$2,_xludf.CONCAT(IF(LEN(ドッグキャリー!$K$2)=1,0,""),ドッグキャリー!$K$2,_xludf.CONCAT(IF(LEN(ドッグキャリー!$N$2)=1,0,""),ドッグキャリー!$N$2)))),"")</f>
        <v/>
      </c>
      <c r="C659" s="518"/>
      <c r="D659" s="518"/>
      <c r="E659" s="518"/>
      <c r="F659" s="517"/>
      <c r="G659" s="517"/>
      <c r="H659" s="517"/>
      <c r="I659" s="521" t="str">
        <f>IFERROR(IF(ウエア!N209=0,"",ウエア!E209),"")</f>
        <v/>
      </c>
      <c r="J659" s="517" t="str">
        <f>IFERROR(IF(ウエア!N209=0,"",ウエア!N209),"")</f>
        <v/>
      </c>
      <c r="K659" s="517"/>
      <c r="L659" s="517"/>
      <c r="M659" s="517"/>
      <c r="N659" s="517"/>
      <c r="O659" s="517"/>
      <c r="P659" s="517"/>
      <c r="Q659" s="517"/>
      <c r="R659" s="517"/>
      <c r="S659" s="465">
        <f t="shared" si="7"/>
        <v>658</v>
      </c>
      <c r="T659" s="514"/>
      <c r="U659" s="514"/>
      <c r="V659" s="514"/>
      <c r="W659" s="514"/>
      <c r="X659" s="514"/>
      <c r="Y659" s="514"/>
      <c r="Z659" s="514"/>
      <c r="AA659" s="466" t="e">
        <f t="shared" si="8"/>
        <v>#VALUE!</v>
      </c>
      <c r="AB659" s="514"/>
      <c r="AC659" s="514"/>
      <c r="AD659" s="514"/>
      <c r="AE659" s="514"/>
      <c r="AF659" s="514"/>
      <c r="AG659" s="514"/>
    </row>
    <row r="660" spans="1:33" ht="15.75" customHeight="1">
      <c r="A660" s="466" t="str">
        <f t="shared" si="6"/>
        <v/>
      </c>
      <c r="B660" s="468" t="str">
        <f>IFERROR(IF(J660="","",_xludf.CONCAT($Y$2,_xludf.CONCAT(IF(LEN(ドッグキャリー!$K$2)=1,0,""),ドッグキャリー!$K$2,_xludf.CONCAT(IF(LEN(ドッグキャリー!$N$2)=1,0,""),ドッグキャリー!$N$2)))),"")</f>
        <v/>
      </c>
      <c r="C660" s="518"/>
      <c r="D660" s="518"/>
      <c r="E660" s="518"/>
      <c r="F660" s="517"/>
      <c r="G660" s="517"/>
      <c r="H660" s="517"/>
      <c r="I660" s="521" t="str">
        <f>IFERROR(IF(ウエア!N210=0,"",ウエア!E210),"")</f>
        <v/>
      </c>
      <c r="J660" s="517" t="str">
        <f>IFERROR(IF(ウエア!N210=0,"",ウエア!N210),"")</f>
        <v/>
      </c>
      <c r="K660" s="517"/>
      <c r="L660" s="517"/>
      <c r="M660" s="517"/>
      <c r="N660" s="517"/>
      <c r="O660" s="517"/>
      <c r="P660" s="517"/>
      <c r="Q660" s="517"/>
      <c r="R660" s="517"/>
      <c r="S660" s="465">
        <f t="shared" si="7"/>
        <v>659</v>
      </c>
      <c r="T660" s="514"/>
      <c r="U660" s="514"/>
      <c r="V660" s="514"/>
      <c r="W660" s="514"/>
      <c r="X660" s="514"/>
      <c r="Y660" s="514"/>
      <c r="Z660" s="514"/>
      <c r="AA660" s="466" t="e">
        <f t="shared" si="8"/>
        <v>#VALUE!</v>
      </c>
      <c r="AB660" s="514"/>
      <c r="AC660" s="514"/>
      <c r="AD660" s="514"/>
      <c r="AE660" s="514"/>
      <c r="AF660" s="514"/>
      <c r="AG660" s="514"/>
    </row>
    <row r="661" spans="1:33" ht="15.75" customHeight="1">
      <c r="A661" s="466" t="str">
        <f t="shared" si="6"/>
        <v/>
      </c>
      <c r="B661" s="468" t="str">
        <f>IFERROR(IF(J661="","",_xludf.CONCAT($Y$2,_xludf.CONCAT(IF(LEN(ドッグキャリー!$K$2)=1,0,""),ドッグキャリー!$K$2,_xludf.CONCAT(IF(LEN(ドッグキャリー!$N$2)=1,0,""),ドッグキャリー!$N$2)))),"")</f>
        <v/>
      </c>
      <c r="C661" s="518"/>
      <c r="D661" s="518"/>
      <c r="E661" s="518"/>
      <c r="F661" s="517"/>
      <c r="G661" s="517"/>
      <c r="H661" s="517"/>
      <c r="I661" s="521" t="str">
        <f>IFERROR(IF(ウエア!N211=0,"",ウエア!E211),"")</f>
        <v/>
      </c>
      <c r="J661" s="517" t="str">
        <f>IFERROR(IF(ウエア!N211=0,"",ウエア!N211),"")</f>
        <v/>
      </c>
      <c r="K661" s="517"/>
      <c r="L661" s="517"/>
      <c r="M661" s="517"/>
      <c r="N661" s="517"/>
      <c r="O661" s="517"/>
      <c r="P661" s="517"/>
      <c r="Q661" s="517"/>
      <c r="R661" s="517"/>
      <c r="S661" s="465">
        <f t="shared" si="7"/>
        <v>660</v>
      </c>
      <c r="T661" s="514"/>
      <c r="U661" s="514"/>
      <c r="V661" s="514"/>
      <c r="W661" s="514"/>
      <c r="X661" s="514"/>
      <c r="Y661" s="514"/>
      <c r="Z661" s="514"/>
      <c r="AA661" s="466" t="e">
        <f t="shared" si="8"/>
        <v>#VALUE!</v>
      </c>
      <c r="AB661" s="514"/>
      <c r="AC661" s="514"/>
      <c r="AD661" s="514"/>
      <c r="AE661" s="514"/>
      <c r="AF661" s="514"/>
      <c r="AG661" s="514"/>
    </row>
    <row r="662" spans="1:33" ht="15.75" customHeight="1">
      <c r="A662" s="466" t="str">
        <f t="shared" si="6"/>
        <v/>
      </c>
      <c r="B662" s="468" t="str">
        <f>IFERROR(IF(J662="","",_xludf.CONCAT($Y$2,_xludf.CONCAT(IF(LEN(ドッグキャリー!$K$2)=1,0,""),ドッグキャリー!$K$2,_xludf.CONCAT(IF(LEN(ドッグキャリー!$N$2)=1,0,""),ドッグキャリー!$N$2)))),"")</f>
        <v/>
      </c>
      <c r="C662" s="518"/>
      <c r="D662" s="518"/>
      <c r="E662" s="518"/>
      <c r="F662" s="517"/>
      <c r="G662" s="517"/>
      <c r="H662" s="517"/>
      <c r="I662" s="521" t="str">
        <f>IFERROR(IF(ウエア!N212=0,"",ウエア!E212),"")</f>
        <v/>
      </c>
      <c r="J662" s="517" t="str">
        <f>IFERROR(IF(ウエア!N212=0,"",ウエア!N212),"")</f>
        <v/>
      </c>
      <c r="K662" s="517"/>
      <c r="L662" s="517"/>
      <c r="M662" s="517"/>
      <c r="N662" s="517"/>
      <c r="O662" s="517"/>
      <c r="P662" s="517"/>
      <c r="Q662" s="517"/>
      <c r="R662" s="517"/>
      <c r="S662" s="465">
        <f t="shared" si="7"/>
        <v>661</v>
      </c>
      <c r="T662" s="514"/>
      <c r="U662" s="514"/>
      <c r="V662" s="514"/>
      <c r="W662" s="514"/>
      <c r="X662" s="514"/>
      <c r="Y662" s="514"/>
      <c r="Z662" s="514"/>
      <c r="AA662" s="466" t="e">
        <f t="shared" si="8"/>
        <v>#VALUE!</v>
      </c>
      <c r="AB662" s="514"/>
      <c r="AC662" s="514"/>
      <c r="AD662" s="514"/>
      <c r="AE662" s="514"/>
      <c r="AF662" s="514"/>
      <c r="AG662" s="514"/>
    </row>
    <row r="663" spans="1:33" ht="15.75" customHeight="1">
      <c r="A663" s="466" t="str">
        <f t="shared" si="6"/>
        <v/>
      </c>
      <c r="B663" s="468" t="str">
        <f>IFERROR(IF(J663="","",_xludf.CONCAT($Y$2,_xludf.CONCAT(IF(LEN(ドッグキャリー!$K$2)=1,0,""),ドッグキャリー!$K$2,_xludf.CONCAT(IF(LEN(ドッグキャリー!$N$2)=1,0,""),ドッグキャリー!$N$2)))),"")</f>
        <v/>
      </c>
      <c r="C663" s="518"/>
      <c r="D663" s="518"/>
      <c r="E663" s="518"/>
      <c r="F663" s="517"/>
      <c r="G663" s="517"/>
      <c r="H663" s="517"/>
      <c r="I663" s="521" t="str">
        <f>IFERROR(IF(ウエア!N213=0,"",ウエア!E213),"")</f>
        <v/>
      </c>
      <c r="J663" s="517" t="str">
        <f>IFERROR(IF(ウエア!N213=0,"",ウエア!N213),"")</f>
        <v/>
      </c>
      <c r="K663" s="517"/>
      <c r="L663" s="517"/>
      <c r="M663" s="517"/>
      <c r="N663" s="517"/>
      <c r="O663" s="517"/>
      <c r="P663" s="517"/>
      <c r="Q663" s="517"/>
      <c r="R663" s="517"/>
      <c r="S663" s="465">
        <f t="shared" si="7"/>
        <v>662</v>
      </c>
      <c r="T663" s="514"/>
      <c r="U663" s="514"/>
      <c r="V663" s="514"/>
      <c r="W663" s="514"/>
      <c r="X663" s="514"/>
      <c r="Y663" s="514"/>
      <c r="Z663" s="514"/>
      <c r="AA663" s="466" t="e">
        <f t="shared" si="8"/>
        <v>#VALUE!</v>
      </c>
      <c r="AB663" s="514"/>
      <c r="AC663" s="514"/>
      <c r="AD663" s="514"/>
      <c r="AE663" s="514"/>
      <c r="AF663" s="514"/>
      <c r="AG663" s="514"/>
    </row>
    <row r="664" spans="1:33" ht="15.75" customHeight="1">
      <c r="A664" s="466" t="str">
        <f t="shared" si="6"/>
        <v/>
      </c>
      <c r="B664" s="468" t="str">
        <f>IFERROR(IF(J664="","",_xludf.CONCAT($Y$2,_xludf.CONCAT(IF(LEN(ドッグキャリー!$K$2)=1,0,""),ドッグキャリー!$K$2,_xludf.CONCAT(IF(LEN(ドッグキャリー!$N$2)=1,0,""),ドッグキャリー!$N$2)))),"")</f>
        <v/>
      </c>
      <c r="C664" s="518"/>
      <c r="D664" s="518"/>
      <c r="E664" s="518"/>
      <c r="F664" s="517"/>
      <c r="G664" s="517"/>
      <c r="H664" s="517"/>
      <c r="I664" s="521" t="str">
        <f>IFERROR(IF(ウエア!N214=0,"",ウエア!E214),"")</f>
        <v/>
      </c>
      <c r="J664" s="517" t="str">
        <f>IFERROR(IF(ウエア!N214=0,"",ウエア!N214),"")</f>
        <v/>
      </c>
      <c r="K664" s="517"/>
      <c r="L664" s="517"/>
      <c r="M664" s="517"/>
      <c r="N664" s="517"/>
      <c r="O664" s="517"/>
      <c r="P664" s="517"/>
      <c r="Q664" s="517"/>
      <c r="R664" s="517"/>
      <c r="S664" s="465">
        <f t="shared" si="7"/>
        <v>663</v>
      </c>
      <c r="T664" s="514"/>
      <c r="U664" s="514"/>
      <c r="V664" s="514"/>
      <c r="W664" s="514"/>
      <c r="X664" s="514"/>
      <c r="Y664" s="514"/>
      <c r="Z664" s="514"/>
      <c r="AA664" s="466" t="e">
        <f t="shared" si="8"/>
        <v>#VALUE!</v>
      </c>
      <c r="AB664" s="514"/>
      <c r="AC664" s="514"/>
      <c r="AD664" s="514"/>
      <c r="AE664" s="514"/>
      <c r="AF664" s="514"/>
      <c r="AG664" s="514"/>
    </row>
    <row r="665" spans="1:33" ht="15.75" customHeight="1">
      <c r="A665" s="466" t="str">
        <f t="shared" si="6"/>
        <v/>
      </c>
      <c r="B665" s="468" t="str">
        <f>IFERROR(IF(J665="","",_xludf.CONCAT($Y$2,_xludf.CONCAT(IF(LEN(ドッグキャリー!$K$2)=1,0,""),ドッグキャリー!$K$2,_xludf.CONCAT(IF(LEN(ドッグキャリー!$N$2)=1,0,""),ドッグキャリー!$N$2)))),"")</f>
        <v/>
      </c>
      <c r="C665" s="518"/>
      <c r="D665" s="518"/>
      <c r="E665" s="518"/>
      <c r="F665" s="517"/>
      <c r="G665" s="517"/>
      <c r="H665" s="517"/>
      <c r="I665" s="521" t="str">
        <f>IFERROR(IF(ウエア!N215=0,"",ウエア!E215),"")</f>
        <v/>
      </c>
      <c r="J665" s="517" t="str">
        <f>IFERROR(IF(ウエア!N215=0,"",ウエア!N215),"")</f>
        <v/>
      </c>
      <c r="K665" s="517"/>
      <c r="L665" s="517"/>
      <c r="M665" s="517"/>
      <c r="N665" s="517"/>
      <c r="O665" s="517"/>
      <c r="P665" s="517"/>
      <c r="Q665" s="517"/>
      <c r="R665" s="517"/>
      <c r="S665" s="465">
        <f t="shared" si="7"/>
        <v>664</v>
      </c>
      <c r="T665" s="514"/>
      <c r="U665" s="514"/>
      <c r="V665" s="514"/>
      <c r="W665" s="514"/>
      <c r="X665" s="514"/>
      <c r="Y665" s="514"/>
      <c r="Z665" s="514"/>
      <c r="AA665" s="466" t="e">
        <f t="shared" si="8"/>
        <v>#VALUE!</v>
      </c>
      <c r="AB665" s="514"/>
      <c r="AC665" s="514"/>
      <c r="AD665" s="514"/>
      <c r="AE665" s="514"/>
      <c r="AF665" s="514"/>
      <c r="AG665" s="514"/>
    </row>
    <row r="666" spans="1:33" ht="15.75" customHeight="1">
      <c r="A666" s="466" t="str">
        <f t="shared" si="6"/>
        <v/>
      </c>
      <c r="B666" s="468" t="str">
        <f>IFERROR(IF(J666="","",_xludf.CONCAT($Y$2,_xludf.CONCAT(IF(LEN(ドッグキャリー!$K$2)=1,0,""),ドッグキャリー!$K$2,_xludf.CONCAT(IF(LEN(ドッグキャリー!$N$2)=1,0,""),ドッグキャリー!$N$2)))),"")</f>
        <v/>
      </c>
      <c r="C666" s="518"/>
      <c r="D666" s="518"/>
      <c r="E666" s="518"/>
      <c r="F666" s="517"/>
      <c r="G666" s="517"/>
      <c r="H666" s="517"/>
      <c r="I666" s="521" t="str">
        <f>IFERROR(IF(ウエア!N216=0,"",ウエア!E216),"")</f>
        <v/>
      </c>
      <c r="J666" s="517" t="str">
        <f>IFERROR(IF(ウエア!N216=0,"",ウエア!N216),"")</f>
        <v/>
      </c>
      <c r="K666" s="517"/>
      <c r="L666" s="517"/>
      <c r="M666" s="517"/>
      <c r="N666" s="517"/>
      <c r="O666" s="517"/>
      <c r="P666" s="517"/>
      <c r="Q666" s="517"/>
      <c r="R666" s="517"/>
      <c r="S666" s="465">
        <f t="shared" si="7"/>
        <v>665</v>
      </c>
      <c r="T666" s="514"/>
      <c r="U666" s="514"/>
      <c r="V666" s="514"/>
      <c r="W666" s="514"/>
      <c r="X666" s="514"/>
      <c r="Y666" s="514"/>
      <c r="Z666" s="514"/>
      <c r="AA666" s="466" t="e">
        <f t="shared" si="8"/>
        <v>#VALUE!</v>
      </c>
      <c r="AB666" s="514"/>
      <c r="AC666" s="514"/>
      <c r="AD666" s="514"/>
      <c r="AE666" s="514"/>
      <c r="AF666" s="514"/>
      <c r="AG666" s="514"/>
    </row>
    <row r="667" spans="1:33" ht="15.75" customHeight="1">
      <c r="A667" s="466" t="str">
        <f t="shared" si="6"/>
        <v/>
      </c>
      <c r="B667" s="468" t="str">
        <f>IFERROR(IF(J667="","",_xludf.CONCAT($Y$2,_xludf.CONCAT(IF(LEN(ドッグキャリー!$K$2)=1,0,""),ドッグキャリー!$K$2,_xludf.CONCAT(IF(LEN(ドッグキャリー!$N$2)=1,0,""),ドッグキャリー!$N$2)))),"")</f>
        <v/>
      </c>
      <c r="C667" s="518"/>
      <c r="D667" s="518"/>
      <c r="E667" s="518"/>
      <c r="F667" s="517"/>
      <c r="G667" s="517"/>
      <c r="H667" s="517"/>
      <c r="I667" s="521" t="str">
        <f>IFERROR(IF(ウエア!N217=0,"",ウエア!E217),"")</f>
        <v/>
      </c>
      <c r="J667" s="517" t="str">
        <f>IFERROR(IF(ウエア!N217=0,"",ウエア!N217),"")</f>
        <v/>
      </c>
      <c r="K667" s="517"/>
      <c r="L667" s="517"/>
      <c r="M667" s="517"/>
      <c r="N667" s="517"/>
      <c r="O667" s="517"/>
      <c r="P667" s="517"/>
      <c r="Q667" s="517"/>
      <c r="R667" s="517"/>
      <c r="S667" s="465">
        <f t="shared" si="7"/>
        <v>666</v>
      </c>
      <c r="T667" s="514"/>
      <c r="U667" s="514"/>
      <c r="V667" s="514"/>
      <c r="W667" s="514"/>
      <c r="X667" s="514"/>
      <c r="Y667" s="514"/>
      <c r="Z667" s="514"/>
      <c r="AA667" s="466" t="e">
        <f t="shared" si="8"/>
        <v>#VALUE!</v>
      </c>
      <c r="AB667" s="514"/>
      <c r="AC667" s="514"/>
      <c r="AD667" s="514"/>
      <c r="AE667" s="514"/>
      <c r="AF667" s="514"/>
      <c r="AG667" s="514"/>
    </row>
    <row r="668" spans="1:33" ht="15.75" customHeight="1">
      <c r="A668" s="466" t="str">
        <f t="shared" si="6"/>
        <v/>
      </c>
      <c r="B668" s="468" t="str">
        <f>IFERROR(IF(J668="","",_xludf.CONCAT($Y$2,_xludf.CONCAT(IF(LEN(ドッグキャリー!$K$2)=1,0,""),ドッグキャリー!$K$2,_xludf.CONCAT(IF(LEN(ドッグキャリー!$N$2)=1,0,""),ドッグキャリー!$N$2)))),"")</f>
        <v/>
      </c>
      <c r="C668" s="518"/>
      <c r="D668" s="518"/>
      <c r="E668" s="518"/>
      <c r="F668" s="517"/>
      <c r="G668" s="517"/>
      <c r="H668" s="517"/>
      <c r="I668" s="521" t="str">
        <f>IFERROR(IF(ウエア!N218=0,"",ウエア!E218),"")</f>
        <v/>
      </c>
      <c r="J668" s="517" t="str">
        <f>IFERROR(IF(ウエア!N218=0,"",ウエア!N218),"")</f>
        <v/>
      </c>
      <c r="K668" s="517"/>
      <c r="L668" s="517"/>
      <c r="M668" s="517"/>
      <c r="N668" s="517"/>
      <c r="O668" s="517"/>
      <c r="P668" s="517"/>
      <c r="Q668" s="517"/>
      <c r="R668" s="517"/>
      <c r="S668" s="465">
        <f t="shared" si="7"/>
        <v>667</v>
      </c>
      <c r="T668" s="514"/>
      <c r="U668" s="514"/>
      <c r="V668" s="514"/>
      <c r="W668" s="514"/>
      <c r="X668" s="514"/>
      <c r="Y668" s="514"/>
      <c r="Z668" s="514"/>
      <c r="AA668" s="466" t="e">
        <f t="shared" si="8"/>
        <v>#VALUE!</v>
      </c>
      <c r="AB668" s="514"/>
      <c r="AC668" s="514"/>
      <c r="AD668" s="514"/>
      <c r="AE668" s="514"/>
      <c r="AF668" s="514"/>
      <c r="AG668" s="514"/>
    </row>
    <row r="669" spans="1:33" ht="15.75" customHeight="1">
      <c r="A669" s="466" t="str">
        <f t="shared" si="6"/>
        <v/>
      </c>
      <c r="B669" s="468" t="str">
        <f>IFERROR(IF(J669="","",_xludf.CONCAT($Y$2,_xludf.CONCAT(IF(LEN(ドッグキャリー!$K$2)=1,0,""),ドッグキャリー!$K$2,_xludf.CONCAT(IF(LEN(ドッグキャリー!$N$2)=1,0,""),ドッグキャリー!$N$2)))),"")</f>
        <v/>
      </c>
      <c r="C669" s="518"/>
      <c r="D669" s="518"/>
      <c r="E669" s="518"/>
      <c r="F669" s="517"/>
      <c r="G669" s="517"/>
      <c r="H669" s="517"/>
      <c r="I669" s="521" t="str">
        <f>IFERROR(IF(ウエア!N219=0,"",ウエア!E219),"")</f>
        <v/>
      </c>
      <c r="J669" s="517" t="str">
        <f>IFERROR(IF(ウエア!N219=0,"",ウエア!N219),"")</f>
        <v/>
      </c>
      <c r="K669" s="517"/>
      <c r="L669" s="517"/>
      <c r="M669" s="517"/>
      <c r="N669" s="517"/>
      <c r="O669" s="517"/>
      <c r="P669" s="517"/>
      <c r="Q669" s="517"/>
      <c r="R669" s="517"/>
      <c r="S669" s="465">
        <f t="shared" si="7"/>
        <v>668</v>
      </c>
      <c r="T669" s="514"/>
      <c r="U669" s="514"/>
      <c r="V669" s="514"/>
      <c r="W669" s="514"/>
      <c r="X669" s="514"/>
      <c r="Y669" s="514"/>
      <c r="Z669" s="514"/>
      <c r="AA669" s="466" t="e">
        <f t="shared" si="8"/>
        <v>#VALUE!</v>
      </c>
      <c r="AB669" s="514"/>
      <c r="AC669" s="514"/>
      <c r="AD669" s="514"/>
      <c r="AE669" s="514"/>
      <c r="AF669" s="514"/>
      <c r="AG669" s="514"/>
    </row>
    <row r="670" spans="1:33" ht="15.75" customHeight="1">
      <c r="A670" s="466" t="str">
        <f t="shared" si="6"/>
        <v/>
      </c>
      <c r="B670" s="468" t="str">
        <f>IFERROR(IF(J670="","",_xludf.CONCAT($Y$2,_xludf.CONCAT(IF(LEN(ドッグキャリー!$K$2)=1,0,""),ドッグキャリー!$K$2,_xludf.CONCAT(IF(LEN(ドッグキャリー!$N$2)=1,0,""),ドッグキャリー!$N$2)))),"")</f>
        <v/>
      </c>
      <c r="C670" s="518"/>
      <c r="D670" s="518"/>
      <c r="E670" s="518"/>
      <c r="F670" s="517"/>
      <c r="G670" s="517"/>
      <c r="H670" s="517"/>
      <c r="I670" s="521" t="str">
        <f>IFERROR(IF(ウエア!N220=0,"",ウエア!E220),"")</f>
        <v/>
      </c>
      <c r="J670" s="517" t="str">
        <f>IFERROR(IF(ウエア!N220=0,"",ウエア!N220),"")</f>
        <v/>
      </c>
      <c r="K670" s="517"/>
      <c r="L670" s="517"/>
      <c r="M670" s="517"/>
      <c r="N670" s="517"/>
      <c r="O670" s="517"/>
      <c r="P670" s="517"/>
      <c r="Q670" s="517"/>
      <c r="R670" s="517"/>
      <c r="S670" s="465">
        <f t="shared" si="7"/>
        <v>669</v>
      </c>
      <c r="T670" s="514"/>
      <c r="U670" s="514"/>
      <c r="V670" s="514"/>
      <c r="W670" s="514"/>
      <c r="X670" s="514"/>
      <c r="Y670" s="514"/>
      <c r="Z670" s="514"/>
      <c r="AA670" s="466" t="e">
        <f t="shared" si="8"/>
        <v>#VALUE!</v>
      </c>
      <c r="AB670" s="514"/>
      <c r="AC670" s="514"/>
      <c r="AD670" s="514"/>
      <c r="AE670" s="514"/>
      <c r="AF670" s="514"/>
      <c r="AG670" s="514"/>
    </row>
    <row r="671" spans="1:33" ht="15.75" customHeight="1">
      <c r="A671" s="466" t="str">
        <f t="shared" si="6"/>
        <v/>
      </c>
      <c r="B671" s="468" t="str">
        <f>IFERROR(IF(J671="","",_xludf.CONCAT($Y$2,_xludf.CONCAT(IF(LEN(ドッグキャリー!$K$2)=1,0,""),ドッグキャリー!$K$2,_xludf.CONCAT(IF(LEN(ドッグキャリー!$N$2)=1,0,""),ドッグキャリー!$N$2)))),"")</f>
        <v/>
      </c>
      <c r="C671" s="518"/>
      <c r="D671" s="518"/>
      <c r="E671" s="518"/>
      <c r="F671" s="517"/>
      <c r="G671" s="517"/>
      <c r="H671" s="517"/>
      <c r="I671" s="521" t="str">
        <f>IFERROR(IF(ウエア!N221=0,"",ウエア!E221),"")</f>
        <v/>
      </c>
      <c r="J671" s="517" t="str">
        <f>IFERROR(IF(ウエア!N221=0,"",ウエア!N221),"")</f>
        <v/>
      </c>
      <c r="K671" s="517"/>
      <c r="L671" s="517"/>
      <c r="M671" s="517"/>
      <c r="N671" s="517"/>
      <c r="O671" s="517"/>
      <c r="P671" s="517"/>
      <c r="Q671" s="517"/>
      <c r="R671" s="517"/>
      <c r="S671" s="465">
        <f t="shared" si="7"/>
        <v>670</v>
      </c>
      <c r="T671" s="514"/>
      <c r="U671" s="514"/>
      <c r="V671" s="514"/>
      <c r="W671" s="514"/>
      <c r="X671" s="514"/>
      <c r="Y671" s="514"/>
      <c r="Z671" s="514"/>
      <c r="AA671" s="466" t="e">
        <f t="shared" si="8"/>
        <v>#VALUE!</v>
      </c>
      <c r="AB671" s="514"/>
      <c r="AC671" s="514"/>
      <c r="AD671" s="514"/>
      <c r="AE671" s="514"/>
      <c r="AF671" s="514"/>
      <c r="AG671" s="514"/>
    </row>
    <row r="672" spans="1:33" ht="15.75" customHeight="1">
      <c r="A672" s="466" t="str">
        <f t="shared" si="6"/>
        <v/>
      </c>
      <c r="B672" s="468" t="str">
        <f>IFERROR(IF(J672="","",_xludf.CONCAT($Y$2,_xludf.CONCAT(IF(LEN(ドッグキャリー!$K$2)=1,0,""),ドッグキャリー!$K$2,_xludf.CONCAT(IF(LEN(ドッグキャリー!$N$2)=1,0,""),ドッグキャリー!$N$2)))),"")</f>
        <v/>
      </c>
      <c r="C672" s="518"/>
      <c r="D672" s="518"/>
      <c r="E672" s="518"/>
      <c r="F672" s="517"/>
      <c r="G672" s="517"/>
      <c r="H672" s="517"/>
      <c r="I672" s="521" t="str">
        <f>IFERROR(IF(ウエア!N222=0,"",ウエア!E222),"")</f>
        <v/>
      </c>
      <c r="J672" s="517" t="str">
        <f>IFERROR(IF(ウエア!N222=0,"",ウエア!N222),"")</f>
        <v/>
      </c>
      <c r="K672" s="517"/>
      <c r="L672" s="517"/>
      <c r="M672" s="517"/>
      <c r="N672" s="517"/>
      <c r="O672" s="517"/>
      <c r="P672" s="517"/>
      <c r="Q672" s="517"/>
      <c r="R672" s="517"/>
      <c r="S672" s="465">
        <f t="shared" si="7"/>
        <v>671</v>
      </c>
      <c r="T672" s="514"/>
      <c r="U672" s="514"/>
      <c r="V672" s="514"/>
      <c r="W672" s="514"/>
      <c r="X672" s="514"/>
      <c r="Y672" s="514"/>
      <c r="Z672" s="514"/>
      <c r="AA672" s="466" t="e">
        <f t="shared" si="8"/>
        <v>#VALUE!</v>
      </c>
      <c r="AB672" s="514"/>
      <c r="AC672" s="514"/>
      <c r="AD672" s="514"/>
      <c r="AE672" s="514"/>
      <c r="AF672" s="514"/>
      <c r="AG672" s="514"/>
    </row>
    <row r="673" spans="1:33" ht="15.75" customHeight="1">
      <c r="A673" s="466" t="str">
        <f t="shared" si="6"/>
        <v/>
      </c>
      <c r="B673" s="468" t="str">
        <f>IFERROR(IF(J673="","",_xludf.CONCAT($Y$2,_xludf.CONCAT(IF(LEN(ドッグキャリー!$K$2)=1,0,""),ドッグキャリー!$K$2,_xludf.CONCAT(IF(LEN(ドッグキャリー!$N$2)=1,0,""),ドッグキャリー!$N$2)))),"")</f>
        <v/>
      </c>
      <c r="C673" s="518"/>
      <c r="D673" s="518"/>
      <c r="E673" s="518"/>
      <c r="F673" s="517"/>
      <c r="G673" s="517"/>
      <c r="H673" s="517"/>
      <c r="I673" s="521" t="str">
        <f>IFERROR(IF(ウエア!N223=0,"",ウエア!E223),"")</f>
        <v/>
      </c>
      <c r="J673" s="517" t="str">
        <f>IFERROR(IF(ウエア!N223=0,"",ウエア!N223),"")</f>
        <v/>
      </c>
      <c r="K673" s="517"/>
      <c r="L673" s="517"/>
      <c r="M673" s="517"/>
      <c r="N673" s="517"/>
      <c r="O673" s="517"/>
      <c r="P673" s="517"/>
      <c r="Q673" s="517"/>
      <c r="R673" s="517"/>
      <c r="S673" s="465">
        <f t="shared" si="7"/>
        <v>672</v>
      </c>
      <c r="T673" s="514"/>
      <c r="U673" s="514"/>
      <c r="V673" s="514"/>
      <c r="W673" s="514"/>
      <c r="X673" s="514"/>
      <c r="Y673" s="514"/>
      <c r="Z673" s="514"/>
      <c r="AA673" s="466" t="e">
        <f t="shared" si="8"/>
        <v>#VALUE!</v>
      </c>
      <c r="AB673" s="514"/>
      <c r="AC673" s="514"/>
      <c r="AD673" s="514"/>
      <c r="AE673" s="514"/>
      <c r="AF673" s="514"/>
      <c r="AG673" s="514"/>
    </row>
    <row r="674" spans="1:33" ht="15.75" customHeight="1">
      <c r="A674" s="466" t="str">
        <f t="shared" si="6"/>
        <v/>
      </c>
      <c r="B674" s="468" t="str">
        <f>IFERROR(IF(J674="","",_xludf.CONCAT($Y$2,_xludf.CONCAT(IF(LEN(ドッグキャリー!$K$2)=1,0,""),ドッグキャリー!$K$2,_xludf.CONCAT(IF(LEN(ドッグキャリー!$N$2)=1,0,""),ドッグキャリー!$N$2)))),"")</f>
        <v/>
      </c>
      <c r="C674" s="518"/>
      <c r="D674" s="518"/>
      <c r="E674" s="518"/>
      <c r="F674" s="517"/>
      <c r="G674" s="517"/>
      <c r="H674" s="517"/>
      <c r="I674" s="521" t="str">
        <f>IFERROR(IF(ウエア!N224=0,"",ウエア!E224),"")</f>
        <v/>
      </c>
      <c r="J674" s="517" t="str">
        <f>IFERROR(IF(ウエア!N224=0,"",ウエア!N224),"")</f>
        <v/>
      </c>
      <c r="K674" s="517"/>
      <c r="L674" s="517"/>
      <c r="M674" s="517"/>
      <c r="N674" s="517"/>
      <c r="O674" s="517"/>
      <c r="P674" s="517"/>
      <c r="Q674" s="517"/>
      <c r="R674" s="517"/>
      <c r="S674" s="465">
        <f t="shared" si="7"/>
        <v>673</v>
      </c>
      <c r="T674" s="514"/>
      <c r="U674" s="514"/>
      <c r="V674" s="514"/>
      <c r="W674" s="514"/>
      <c r="X674" s="514"/>
      <c r="Y674" s="514"/>
      <c r="Z674" s="514"/>
      <c r="AA674" s="466" t="e">
        <f t="shared" si="8"/>
        <v>#VALUE!</v>
      </c>
      <c r="AB674" s="514"/>
      <c r="AC674" s="514"/>
      <c r="AD674" s="514"/>
      <c r="AE674" s="514"/>
      <c r="AF674" s="514"/>
      <c r="AG674" s="514"/>
    </row>
    <row r="675" spans="1:33" ht="15.75" customHeight="1">
      <c r="A675" s="466" t="str">
        <f t="shared" si="6"/>
        <v/>
      </c>
      <c r="B675" s="468" t="str">
        <f>IFERROR(IF(J675="","",_xludf.CONCAT($Y$2,_xludf.CONCAT(IF(LEN(ドッグキャリー!$K$2)=1,0,""),ドッグキャリー!$K$2,_xludf.CONCAT(IF(LEN(ドッグキャリー!$N$2)=1,0,""),ドッグキャリー!$N$2)))),"")</f>
        <v/>
      </c>
      <c r="C675" s="518"/>
      <c r="D675" s="518"/>
      <c r="E675" s="518"/>
      <c r="F675" s="517"/>
      <c r="G675" s="517"/>
      <c r="H675" s="517"/>
      <c r="I675" s="521" t="str">
        <f>IFERROR(IF(ウエア!N225=0,"",ウエア!E225),"")</f>
        <v/>
      </c>
      <c r="J675" s="517" t="str">
        <f>IFERROR(IF(ウエア!N225=0,"",ウエア!N225),"")</f>
        <v/>
      </c>
      <c r="K675" s="517"/>
      <c r="L675" s="517"/>
      <c r="M675" s="517"/>
      <c r="N675" s="517"/>
      <c r="O675" s="517"/>
      <c r="P675" s="517"/>
      <c r="Q675" s="517"/>
      <c r="R675" s="517"/>
      <c r="S675" s="465">
        <f t="shared" si="7"/>
        <v>674</v>
      </c>
      <c r="T675" s="514"/>
      <c r="U675" s="514"/>
      <c r="V675" s="514"/>
      <c r="W675" s="514"/>
      <c r="X675" s="514"/>
      <c r="Y675" s="514"/>
      <c r="Z675" s="514"/>
      <c r="AA675" s="466" t="e">
        <f t="shared" si="8"/>
        <v>#VALUE!</v>
      </c>
      <c r="AB675" s="514"/>
      <c r="AC675" s="514"/>
      <c r="AD675" s="514"/>
      <c r="AE675" s="514"/>
      <c r="AF675" s="514"/>
      <c r="AG675" s="514"/>
    </row>
    <row r="676" spans="1:33" ht="15.75" customHeight="1">
      <c r="A676" s="466" t="str">
        <f t="shared" si="6"/>
        <v/>
      </c>
      <c r="B676" s="468" t="str">
        <f>IFERROR(IF(J676="","",_xludf.CONCAT($Y$2,_xludf.CONCAT(IF(LEN(ドッグキャリー!$K$2)=1,0,""),ドッグキャリー!$K$2,_xludf.CONCAT(IF(LEN(ドッグキャリー!$N$2)=1,0,""),ドッグキャリー!$N$2)))),"")</f>
        <v/>
      </c>
      <c r="C676" s="518"/>
      <c r="D676" s="518"/>
      <c r="E676" s="518"/>
      <c r="F676" s="517"/>
      <c r="G676" s="517"/>
      <c r="H676" s="517"/>
      <c r="I676" s="521" t="str">
        <f>IFERROR(IF(ウエア!N226=0,"",ウエア!E226),"")</f>
        <v/>
      </c>
      <c r="J676" s="517" t="str">
        <f>IFERROR(IF(ウエア!N226=0,"",ウエア!N226),"")</f>
        <v/>
      </c>
      <c r="K676" s="517"/>
      <c r="L676" s="517"/>
      <c r="M676" s="517"/>
      <c r="N676" s="517"/>
      <c r="O676" s="517"/>
      <c r="P676" s="517"/>
      <c r="Q676" s="517"/>
      <c r="R676" s="517"/>
      <c r="S676" s="465">
        <f t="shared" si="7"/>
        <v>675</v>
      </c>
      <c r="T676" s="514"/>
      <c r="U676" s="514"/>
      <c r="V676" s="514"/>
      <c r="W676" s="514"/>
      <c r="X676" s="514"/>
      <c r="Y676" s="514"/>
      <c r="Z676" s="514"/>
      <c r="AA676" s="466" t="e">
        <f t="shared" si="8"/>
        <v>#VALUE!</v>
      </c>
      <c r="AB676" s="514"/>
      <c r="AC676" s="514"/>
      <c r="AD676" s="514"/>
      <c r="AE676" s="514"/>
      <c r="AF676" s="514"/>
      <c r="AG676" s="514"/>
    </row>
    <row r="677" spans="1:33" ht="15.75" customHeight="1">
      <c r="A677" s="466" t="str">
        <f t="shared" si="6"/>
        <v/>
      </c>
      <c r="B677" s="468" t="str">
        <f>IFERROR(IF(J677="","",_xludf.CONCAT($Y$2,_xludf.CONCAT(IF(LEN(ドッグキャリー!$K$2)=1,0,""),ドッグキャリー!$K$2,_xludf.CONCAT(IF(LEN(ドッグキャリー!$N$2)=1,0,""),ドッグキャリー!$N$2)))),"")</f>
        <v/>
      </c>
      <c r="C677" s="518"/>
      <c r="D677" s="518"/>
      <c r="E677" s="518"/>
      <c r="F677" s="517"/>
      <c r="G677" s="517"/>
      <c r="H677" s="517"/>
      <c r="I677" s="521" t="str">
        <f>IFERROR(IF(ウエア!N227=0,"",ウエア!E227),"")</f>
        <v/>
      </c>
      <c r="J677" s="517" t="str">
        <f>IFERROR(IF(ウエア!N227=0,"",ウエア!N227),"")</f>
        <v/>
      </c>
      <c r="K677" s="517"/>
      <c r="L677" s="517"/>
      <c r="M677" s="517"/>
      <c r="N677" s="517"/>
      <c r="O677" s="517"/>
      <c r="P677" s="517"/>
      <c r="Q677" s="517"/>
      <c r="R677" s="517"/>
      <c r="S677" s="465">
        <f t="shared" si="7"/>
        <v>676</v>
      </c>
      <c r="T677" s="514"/>
      <c r="U677" s="514"/>
      <c r="V677" s="514"/>
      <c r="W677" s="514"/>
      <c r="X677" s="514"/>
      <c r="Y677" s="514"/>
      <c r="Z677" s="514"/>
      <c r="AA677" s="466" t="e">
        <f t="shared" si="8"/>
        <v>#VALUE!</v>
      </c>
      <c r="AB677" s="514"/>
      <c r="AC677" s="514"/>
      <c r="AD677" s="514"/>
      <c r="AE677" s="514"/>
      <c r="AF677" s="514"/>
      <c r="AG677" s="514"/>
    </row>
    <row r="678" spans="1:33" ht="15.75" customHeight="1">
      <c r="A678" s="466" t="str">
        <f t="shared" si="6"/>
        <v/>
      </c>
      <c r="B678" s="468" t="str">
        <f>IFERROR(IF(J678="","",_xludf.CONCAT($Y$2,_xludf.CONCAT(IF(LEN(ドッグキャリー!$K$2)=1,0,""),ドッグキャリー!$K$2,_xludf.CONCAT(IF(LEN(ドッグキャリー!$N$2)=1,0,""),ドッグキャリー!$N$2)))),"")</f>
        <v/>
      </c>
      <c r="C678" s="518"/>
      <c r="D678" s="518"/>
      <c r="E678" s="518"/>
      <c r="F678" s="517"/>
      <c r="G678" s="517"/>
      <c r="H678" s="517"/>
      <c r="I678" s="521" t="str">
        <f>IFERROR(IF(ウエア!N228=0,"",ウエア!E228),"")</f>
        <v/>
      </c>
      <c r="J678" s="517" t="str">
        <f>IFERROR(IF(ウエア!N228=0,"",ウエア!N228),"")</f>
        <v/>
      </c>
      <c r="K678" s="517"/>
      <c r="L678" s="517"/>
      <c r="M678" s="517"/>
      <c r="N678" s="517"/>
      <c r="O678" s="517"/>
      <c r="P678" s="517"/>
      <c r="Q678" s="517"/>
      <c r="R678" s="517"/>
      <c r="S678" s="465">
        <f t="shared" si="7"/>
        <v>677</v>
      </c>
      <c r="T678" s="514"/>
      <c r="U678" s="514"/>
      <c r="V678" s="514"/>
      <c r="W678" s="514"/>
      <c r="X678" s="514"/>
      <c r="Y678" s="514"/>
      <c r="Z678" s="514"/>
      <c r="AA678" s="466" t="e">
        <f t="shared" si="8"/>
        <v>#VALUE!</v>
      </c>
      <c r="AB678" s="514"/>
      <c r="AC678" s="514"/>
      <c r="AD678" s="514"/>
      <c r="AE678" s="514"/>
      <c r="AF678" s="514"/>
      <c r="AG678" s="514"/>
    </row>
    <row r="679" spans="1:33" ht="15.75" customHeight="1">
      <c r="A679" s="466" t="str">
        <f t="shared" si="6"/>
        <v/>
      </c>
      <c r="B679" s="468" t="str">
        <f>IFERROR(IF(J679="","",_xludf.CONCAT($Y$2,_xludf.CONCAT(IF(LEN(ドッグキャリー!$K$2)=1,0,""),ドッグキャリー!$K$2,_xludf.CONCAT(IF(LEN(ドッグキャリー!$N$2)=1,0,""),ドッグキャリー!$N$2)))),"")</f>
        <v/>
      </c>
      <c r="C679" s="518"/>
      <c r="D679" s="518"/>
      <c r="E679" s="518"/>
      <c r="F679" s="517"/>
      <c r="G679" s="517"/>
      <c r="H679" s="517"/>
      <c r="I679" s="521" t="str">
        <f>IFERROR(IF(ウエア!N229=0,"",ウエア!E229),"")</f>
        <v/>
      </c>
      <c r="J679" s="517" t="str">
        <f>IFERROR(IF(ウエア!N229=0,"",ウエア!N229),"")</f>
        <v/>
      </c>
      <c r="K679" s="517"/>
      <c r="L679" s="517"/>
      <c r="M679" s="517"/>
      <c r="N679" s="517"/>
      <c r="O679" s="517"/>
      <c r="P679" s="517"/>
      <c r="Q679" s="517"/>
      <c r="R679" s="517"/>
      <c r="S679" s="465">
        <f t="shared" si="7"/>
        <v>678</v>
      </c>
      <c r="T679" s="514"/>
      <c r="U679" s="514"/>
      <c r="V679" s="514"/>
      <c r="W679" s="514"/>
      <c r="X679" s="514"/>
      <c r="Y679" s="514"/>
      <c r="Z679" s="514"/>
      <c r="AA679" s="466" t="e">
        <f t="shared" si="8"/>
        <v>#VALUE!</v>
      </c>
      <c r="AB679" s="514"/>
      <c r="AC679" s="514"/>
      <c r="AD679" s="514"/>
      <c r="AE679" s="514"/>
      <c r="AF679" s="514"/>
      <c r="AG679" s="514"/>
    </row>
    <row r="680" spans="1:33" ht="15.75" customHeight="1">
      <c r="A680" s="466" t="str">
        <f t="shared" si="6"/>
        <v/>
      </c>
      <c r="B680" s="468" t="str">
        <f>IFERROR(IF(J680="","",_xludf.CONCAT($Y$2,_xludf.CONCAT(IF(LEN(ドッグキャリー!$K$2)=1,0,""),ドッグキャリー!$K$2,_xludf.CONCAT(IF(LEN(ドッグキャリー!$N$2)=1,0,""),ドッグキャリー!$N$2)))),"")</f>
        <v/>
      </c>
      <c r="C680" s="518"/>
      <c r="D680" s="518"/>
      <c r="E680" s="518"/>
      <c r="F680" s="517"/>
      <c r="G680" s="517"/>
      <c r="H680" s="517"/>
      <c r="I680" s="521" t="str">
        <f>IFERROR(IF(ウエア!N230=0,"",ウエア!E230),"")</f>
        <v/>
      </c>
      <c r="J680" s="517" t="str">
        <f>IFERROR(IF(ウエア!N230=0,"",ウエア!N230),"")</f>
        <v/>
      </c>
      <c r="K680" s="517"/>
      <c r="L680" s="517"/>
      <c r="M680" s="517"/>
      <c r="N680" s="517"/>
      <c r="O680" s="517"/>
      <c r="P680" s="517"/>
      <c r="Q680" s="517"/>
      <c r="R680" s="517"/>
      <c r="S680" s="465">
        <f t="shared" si="7"/>
        <v>679</v>
      </c>
      <c r="T680" s="514"/>
      <c r="U680" s="514"/>
      <c r="V680" s="514"/>
      <c r="W680" s="514"/>
      <c r="X680" s="514"/>
      <c r="Y680" s="514"/>
      <c r="Z680" s="514"/>
      <c r="AA680" s="466" t="e">
        <f t="shared" si="8"/>
        <v>#VALUE!</v>
      </c>
      <c r="AB680" s="514"/>
      <c r="AC680" s="514"/>
      <c r="AD680" s="514"/>
      <c r="AE680" s="514"/>
      <c r="AF680" s="514"/>
      <c r="AG680" s="514"/>
    </row>
    <row r="681" spans="1:33" ht="15.75" customHeight="1">
      <c r="A681" s="466" t="str">
        <f t="shared" si="6"/>
        <v/>
      </c>
      <c r="B681" s="468" t="str">
        <f>IFERROR(IF(J681="","",_xludf.CONCAT($Y$2,_xludf.CONCAT(IF(LEN(ドッグキャリー!$K$2)=1,0,""),ドッグキャリー!$K$2,_xludf.CONCAT(IF(LEN(ドッグキャリー!$N$2)=1,0,""),ドッグキャリー!$N$2)))),"")</f>
        <v/>
      </c>
      <c r="C681" s="518"/>
      <c r="D681" s="518"/>
      <c r="E681" s="518"/>
      <c r="F681" s="517"/>
      <c r="G681" s="517"/>
      <c r="H681" s="517"/>
      <c r="I681" s="521" t="str">
        <f>IFERROR(IF(ウエア!N231=0,"",ウエア!E231),"")</f>
        <v/>
      </c>
      <c r="J681" s="517" t="str">
        <f>IFERROR(IF(ウエア!N231=0,"",ウエア!N231),"")</f>
        <v/>
      </c>
      <c r="K681" s="517"/>
      <c r="L681" s="517"/>
      <c r="M681" s="517"/>
      <c r="N681" s="517"/>
      <c r="O681" s="517"/>
      <c r="P681" s="517"/>
      <c r="Q681" s="517"/>
      <c r="R681" s="517"/>
      <c r="S681" s="465">
        <f t="shared" si="7"/>
        <v>680</v>
      </c>
      <c r="T681" s="514"/>
      <c r="U681" s="514"/>
      <c r="V681" s="514"/>
      <c r="W681" s="514"/>
      <c r="X681" s="514"/>
      <c r="Y681" s="514"/>
      <c r="Z681" s="514"/>
      <c r="AA681" s="466" t="e">
        <f t="shared" si="8"/>
        <v>#VALUE!</v>
      </c>
      <c r="AB681" s="514"/>
      <c r="AC681" s="514"/>
      <c r="AD681" s="514"/>
      <c r="AE681" s="514"/>
      <c r="AF681" s="514"/>
      <c r="AG681" s="514"/>
    </row>
    <row r="682" spans="1:33" ht="15.75" customHeight="1">
      <c r="A682" s="466" t="str">
        <f t="shared" si="6"/>
        <v/>
      </c>
      <c r="B682" s="468" t="str">
        <f>IFERROR(IF(J682="","",_xludf.CONCAT($Y$2,_xludf.CONCAT(IF(LEN(ドッグキャリー!$K$2)=1,0,""),ドッグキャリー!$K$2,_xludf.CONCAT(IF(LEN(ドッグキャリー!$N$2)=1,0,""),ドッグキャリー!$N$2)))),"")</f>
        <v/>
      </c>
      <c r="C682" s="518"/>
      <c r="D682" s="518"/>
      <c r="E682" s="518"/>
      <c r="F682" s="517"/>
      <c r="G682" s="517"/>
      <c r="H682" s="517"/>
      <c r="I682" s="521" t="str">
        <f>IFERROR(IF(ウエア!N232=0,"",ウエア!E232),"")</f>
        <v/>
      </c>
      <c r="J682" s="517" t="str">
        <f>IFERROR(IF(ウエア!N232=0,"",ウエア!N232),"")</f>
        <v/>
      </c>
      <c r="K682" s="517"/>
      <c r="L682" s="517"/>
      <c r="M682" s="517"/>
      <c r="N682" s="517"/>
      <c r="O682" s="517"/>
      <c r="P682" s="517"/>
      <c r="Q682" s="517"/>
      <c r="R682" s="517"/>
      <c r="S682" s="465">
        <f t="shared" si="7"/>
        <v>681</v>
      </c>
      <c r="T682" s="514"/>
      <c r="U682" s="514"/>
      <c r="V682" s="514"/>
      <c r="W682" s="514"/>
      <c r="X682" s="514"/>
      <c r="Y682" s="514"/>
      <c r="Z682" s="514"/>
      <c r="AA682" s="466" t="e">
        <f t="shared" si="8"/>
        <v>#VALUE!</v>
      </c>
      <c r="AB682" s="514"/>
      <c r="AC682" s="514"/>
      <c r="AD682" s="514"/>
      <c r="AE682" s="514"/>
      <c r="AF682" s="514"/>
      <c r="AG682" s="514"/>
    </row>
    <row r="683" spans="1:33" ht="15.75" customHeight="1">
      <c r="A683" s="466" t="str">
        <f t="shared" si="6"/>
        <v/>
      </c>
      <c r="B683" s="468" t="str">
        <f>IFERROR(IF(J683="","",_xludf.CONCAT($Y$2,_xludf.CONCAT(IF(LEN(ドッグキャリー!$K$2)=1,0,""),ドッグキャリー!$K$2,_xludf.CONCAT(IF(LEN(ドッグキャリー!$N$2)=1,0,""),ドッグキャリー!$N$2)))),"")</f>
        <v/>
      </c>
      <c r="C683" s="518"/>
      <c r="D683" s="518"/>
      <c r="E683" s="518"/>
      <c r="F683" s="517"/>
      <c r="G683" s="517"/>
      <c r="H683" s="517"/>
      <c r="I683" s="521" t="str">
        <f>IFERROR(IF(ウエア!N233=0,"",ウエア!E233),"")</f>
        <v/>
      </c>
      <c r="J683" s="517" t="str">
        <f>IFERROR(IF(ウエア!N233=0,"",ウエア!N233),"")</f>
        <v/>
      </c>
      <c r="K683" s="517"/>
      <c r="L683" s="517"/>
      <c r="M683" s="517"/>
      <c r="N683" s="517"/>
      <c r="O683" s="517"/>
      <c r="P683" s="517"/>
      <c r="Q683" s="517"/>
      <c r="R683" s="517"/>
      <c r="S683" s="465">
        <f t="shared" si="7"/>
        <v>682</v>
      </c>
      <c r="T683" s="514"/>
      <c r="U683" s="514"/>
      <c r="V683" s="514"/>
      <c r="W683" s="514"/>
      <c r="X683" s="514"/>
      <c r="Y683" s="514"/>
      <c r="Z683" s="514"/>
      <c r="AA683" s="466" t="e">
        <f t="shared" si="8"/>
        <v>#VALUE!</v>
      </c>
      <c r="AB683" s="514"/>
      <c r="AC683" s="514"/>
      <c r="AD683" s="514"/>
      <c r="AE683" s="514"/>
      <c r="AF683" s="514"/>
      <c r="AG683" s="514"/>
    </row>
    <row r="684" spans="1:33" ht="15.75" customHeight="1">
      <c r="A684" s="466" t="str">
        <f t="shared" si="6"/>
        <v/>
      </c>
      <c r="B684" s="468" t="str">
        <f>IFERROR(IF(J684="","",_xludf.CONCAT($Y$2,_xludf.CONCAT(IF(LEN(ドッグキャリー!$K$2)=1,0,""),ドッグキャリー!$K$2,_xludf.CONCAT(IF(LEN(ドッグキャリー!$N$2)=1,0,""),ドッグキャリー!$N$2)))),"")</f>
        <v/>
      </c>
      <c r="C684" s="518"/>
      <c r="D684" s="518"/>
      <c r="E684" s="518"/>
      <c r="F684" s="517"/>
      <c r="G684" s="517"/>
      <c r="H684" s="517"/>
      <c r="I684" s="521" t="str">
        <f>IFERROR(IF(ウエア!N234=0,"",ウエア!E234),"")</f>
        <v/>
      </c>
      <c r="J684" s="517" t="str">
        <f>IFERROR(IF(ウエア!N234=0,"",ウエア!N234),"")</f>
        <v/>
      </c>
      <c r="K684" s="517"/>
      <c r="L684" s="517"/>
      <c r="M684" s="517"/>
      <c r="N684" s="517"/>
      <c r="O684" s="517"/>
      <c r="P684" s="517"/>
      <c r="Q684" s="517"/>
      <c r="R684" s="517"/>
      <c r="S684" s="465">
        <f t="shared" si="7"/>
        <v>683</v>
      </c>
      <c r="T684" s="514"/>
      <c r="U684" s="514"/>
      <c r="V684" s="514"/>
      <c r="W684" s="514"/>
      <c r="X684" s="514"/>
      <c r="Y684" s="514"/>
      <c r="Z684" s="514"/>
      <c r="AA684" s="466" t="e">
        <f t="shared" si="8"/>
        <v>#VALUE!</v>
      </c>
      <c r="AB684" s="514"/>
      <c r="AC684" s="514"/>
      <c r="AD684" s="514"/>
      <c r="AE684" s="514"/>
      <c r="AF684" s="514"/>
      <c r="AG684" s="514"/>
    </row>
    <row r="685" spans="1:33" ht="15.75" customHeight="1">
      <c r="A685" s="466" t="str">
        <f t="shared" si="6"/>
        <v/>
      </c>
      <c r="B685" s="468" t="str">
        <f>IFERROR(IF(J685="","",_xludf.CONCAT($Y$2,_xludf.CONCAT(IF(LEN(ドッグキャリー!$K$2)=1,0,""),ドッグキャリー!$K$2,_xludf.CONCAT(IF(LEN(ドッグキャリー!$N$2)=1,0,""),ドッグキャリー!$N$2)))),"")</f>
        <v/>
      </c>
      <c r="C685" s="518"/>
      <c r="D685" s="518"/>
      <c r="E685" s="518"/>
      <c r="F685" s="517"/>
      <c r="G685" s="517"/>
      <c r="H685" s="517"/>
      <c r="I685" s="521" t="str">
        <f>IFERROR(IF(ウエア!N235=0,"",ウエア!E235),"")</f>
        <v/>
      </c>
      <c r="J685" s="517" t="str">
        <f>IFERROR(IF(ウエア!N235=0,"",ウエア!N235),"")</f>
        <v/>
      </c>
      <c r="K685" s="517"/>
      <c r="L685" s="517"/>
      <c r="M685" s="517"/>
      <c r="N685" s="517"/>
      <c r="O685" s="517"/>
      <c r="P685" s="517"/>
      <c r="Q685" s="517"/>
      <c r="R685" s="517"/>
      <c r="S685" s="465">
        <f t="shared" si="7"/>
        <v>684</v>
      </c>
      <c r="T685" s="514"/>
      <c r="U685" s="514"/>
      <c r="V685" s="514"/>
      <c r="W685" s="514"/>
      <c r="X685" s="514"/>
      <c r="Y685" s="514"/>
      <c r="Z685" s="514"/>
      <c r="AA685" s="466" t="e">
        <f t="shared" si="8"/>
        <v>#VALUE!</v>
      </c>
      <c r="AB685" s="514"/>
      <c r="AC685" s="514"/>
      <c r="AD685" s="514"/>
      <c r="AE685" s="514"/>
      <c r="AF685" s="514"/>
      <c r="AG685" s="514"/>
    </row>
    <row r="686" spans="1:33" ht="15.75" customHeight="1">
      <c r="A686" s="466" t="str">
        <f t="shared" si="6"/>
        <v/>
      </c>
      <c r="B686" s="468" t="str">
        <f>IFERROR(IF(J686="","",_xludf.CONCAT($Y$2,_xludf.CONCAT(IF(LEN(ドッグキャリー!$K$2)=1,0,""),ドッグキャリー!$K$2,_xludf.CONCAT(IF(LEN(ドッグキャリー!$N$2)=1,0,""),ドッグキャリー!$N$2)))),"")</f>
        <v/>
      </c>
      <c r="C686" s="518"/>
      <c r="D686" s="518"/>
      <c r="E686" s="518"/>
      <c r="F686" s="517"/>
      <c r="G686" s="517"/>
      <c r="H686" s="517"/>
      <c r="I686" s="521" t="str">
        <f>IFERROR(IF(ウエア!N236=0,"",ウエア!E236),"")</f>
        <v/>
      </c>
      <c r="J686" s="517" t="str">
        <f>IFERROR(IF(ウエア!N236=0,"",ウエア!N236),"")</f>
        <v/>
      </c>
      <c r="K686" s="517"/>
      <c r="L686" s="517"/>
      <c r="M686" s="517"/>
      <c r="N686" s="517"/>
      <c r="O686" s="517"/>
      <c r="P686" s="517"/>
      <c r="Q686" s="517"/>
      <c r="R686" s="517"/>
      <c r="S686" s="465">
        <f t="shared" si="7"/>
        <v>685</v>
      </c>
      <c r="T686" s="514"/>
      <c r="U686" s="514"/>
      <c r="V686" s="514"/>
      <c r="W686" s="514"/>
      <c r="X686" s="514"/>
      <c r="Y686" s="514"/>
      <c r="Z686" s="514"/>
      <c r="AA686" s="466" t="e">
        <f t="shared" si="8"/>
        <v>#VALUE!</v>
      </c>
      <c r="AB686" s="514"/>
      <c r="AC686" s="514"/>
      <c r="AD686" s="514"/>
      <c r="AE686" s="514"/>
      <c r="AF686" s="514"/>
      <c r="AG686" s="514"/>
    </row>
    <row r="687" spans="1:33" ht="15.75" customHeight="1">
      <c r="A687" s="466" t="str">
        <f t="shared" si="6"/>
        <v/>
      </c>
      <c r="B687" s="468" t="str">
        <f>IFERROR(IF(J687="","",_xludf.CONCAT($Y$2,_xludf.CONCAT(IF(LEN(ドッグキャリー!$K$2)=1,0,""),ドッグキャリー!$K$2,_xludf.CONCAT(IF(LEN(ドッグキャリー!$N$2)=1,0,""),ドッグキャリー!$N$2)))),"")</f>
        <v/>
      </c>
      <c r="C687" s="518"/>
      <c r="D687" s="518"/>
      <c r="E687" s="518"/>
      <c r="F687" s="517"/>
      <c r="G687" s="517"/>
      <c r="H687" s="517"/>
      <c r="I687" s="521" t="str">
        <f>IFERROR(IF(ウエア!N237=0,"",ウエア!E237),"")</f>
        <v/>
      </c>
      <c r="J687" s="517" t="str">
        <f>IFERROR(IF(ウエア!N237=0,"",ウエア!N237),"")</f>
        <v/>
      </c>
      <c r="K687" s="517"/>
      <c r="L687" s="517"/>
      <c r="M687" s="517"/>
      <c r="N687" s="517"/>
      <c r="O687" s="517"/>
      <c r="P687" s="517"/>
      <c r="Q687" s="517"/>
      <c r="R687" s="517"/>
      <c r="S687" s="465">
        <f t="shared" si="7"/>
        <v>686</v>
      </c>
      <c r="T687" s="514"/>
      <c r="U687" s="514"/>
      <c r="V687" s="514"/>
      <c r="W687" s="514"/>
      <c r="X687" s="514"/>
      <c r="Y687" s="514"/>
      <c r="Z687" s="514"/>
      <c r="AA687" s="466" t="e">
        <f t="shared" si="8"/>
        <v>#VALUE!</v>
      </c>
      <c r="AB687" s="514"/>
      <c r="AC687" s="514"/>
      <c r="AD687" s="514"/>
      <c r="AE687" s="514"/>
      <c r="AF687" s="514"/>
      <c r="AG687" s="514"/>
    </row>
    <row r="688" spans="1:33" ht="15.75" customHeight="1">
      <c r="A688" s="466" t="str">
        <f t="shared" si="6"/>
        <v/>
      </c>
      <c r="B688" s="468" t="str">
        <f>IFERROR(IF(J688="","",_xludf.CONCAT($Y$2,_xludf.CONCAT(IF(LEN(ドッグキャリー!$K$2)=1,0,""),ドッグキャリー!$K$2,_xludf.CONCAT(IF(LEN(ドッグキャリー!$N$2)=1,0,""),ドッグキャリー!$N$2)))),"")</f>
        <v/>
      </c>
      <c r="C688" s="518"/>
      <c r="D688" s="518"/>
      <c r="E688" s="518"/>
      <c r="F688" s="517"/>
      <c r="G688" s="517"/>
      <c r="H688" s="517"/>
      <c r="I688" s="521" t="str">
        <f>IFERROR(IF(ウエア!N238=0,"",ウエア!E238),"")</f>
        <v/>
      </c>
      <c r="J688" s="517" t="str">
        <f>IFERROR(IF(ウエア!N238=0,"",ウエア!N238),"")</f>
        <v/>
      </c>
      <c r="K688" s="517"/>
      <c r="L688" s="517"/>
      <c r="M688" s="517"/>
      <c r="N688" s="517"/>
      <c r="O688" s="517"/>
      <c r="P688" s="517"/>
      <c r="Q688" s="517"/>
      <c r="R688" s="517"/>
      <c r="S688" s="465">
        <f t="shared" si="7"/>
        <v>687</v>
      </c>
      <c r="T688" s="514"/>
      <c r="U688" s="514"/>
      <c r="V688" s="514"/>
      <c r="W688" s="514"/>
      <c r="X688" s="514"/>
      <c r="Y688" s="514"/>
      <c r="Z688" s="514"/>
      <c r="AA688" s="466" t="e">
        <f t="shared" si="8"/>
        <v>#VALUE!</v>
      </c>
      <c r="AB688" s="514"/>
      <c r="AC688" s="514"/>
      <c r="AD688" s="514"/>
      <c r="AE688" s="514"/>
      <c r="AF688" s="514"/>
      <c r="AG688" s="514"/>
    </row>
    <row r="689" spans="1:33" ht="15.75" customHeight="1">
      <c r="A689" s="466" t="str">
        <f t="shared" si="6"/>
        <v/>
      </c>
      <c r="B689" s="468" t="str">
        <f>IFERROR(IF(J689="","",_xludf.CONCAT($Y$2,_xludf.CONCAT(IF(LEN(ドッグキャリー!$K$2)=1,0,""),ドッグキャリー!$K$2,_xludf.CONCAT(IF(LEN(ドッグキャリー!$N$2)=1,0,""),ドッグキャリー!$N$2)))),"")</f>
        <v/>
      </c>
      <c r="C689" s="518"/>
      <c r="D689" s="518"/>
      <c r="E689" s="518"/>
      <c r="F689" s="517"/>
      <c r="G689" s="517"/>
      <c r="H689" s="517"/>
      <c r="I689" s="521" t="str">
        <f>IFERROR(IF(ウエア!N239=0,"",ウエア!E239),"")</f>
        <v/>
      </c>
      <c r="J689" s="517" t="str">
        <f>IFERROR(IF(ウエア!N239=0,"",ウエア!N239),"")</f>
        <v/>
      </c>
      <c r="K689" s="517"/>
      <c r="L689" s="517"/>
      <c r="M689" s="517"/>
      <c r="N689" s="517"/>
      <c r="O689" s="517"/>
      <c r="P689" s="517"/>
      <c r="Q689" s="517"/>
      <c r="R689" s="517"/>
      <c r="S689" s="465">
        <f t="shared" si="7"/>
        <v>688</v>
      </c>
      <c r="T689" s="514"/>
      <c r="U689" s="514"/>
      <c r="V689" s="514"/>
      <c r="W689" s="514"/>
      <c r="X689" s="514"/>
      <c r="Y689" s="514"/>
      <c r="Z689" s="514"/>
      <c r="AA689" s="466" t="e">
        <f t="shared" si="8"/>
        <v>#VALUE!</v>
      </c>
      <c r="AB689" s="514"/>
      <c r="AC689" s="514"/>
      <c r="AD689" s="514"/>
      <c r="AE689" s="514"/>
      <c r="AF689" s="514"/>
      <c r="AG689" s="514"/>
    </row>
    <row r="690" spans="1:33" ht="15.75" customHeight="1">
      <c r="A690" s="466" t="str">
        <f t="shared" si="6"/>
        <v/>
      </c>
      <c r="B690" s="468" t="str">
        <f>IFERROR(IF(J690="","",_xludf.CONCAT($Y$2,_xludf.CONCAT(IF(LEN(ドッグキャリー!$K$2)=1,0,""),ドッグキャリー!$K$2,_xludf.CONCAT(IF(LEN(ドッグキャリー!$N$2)=1,0,""),ドッグキャリー!$N$2)))),"")</f>
        <v/>
      </c>
      <c r="C690" s="518"/>
      <c r="D690" s="518"/>
      <c r="E690" s="518"/>
      <c r="F690" s="517"/>
      <c r="G690" s="517"/>
      <c r="H690" s="517"/>
      <c r="I690" s="521" t="str">
        <f>IFERROR(IF(ウエア!N240=0,"",ウエア!E240),"")</f>
        <v/>
      </c>
      <c r="J690" s="517" t="str">
        <f>IFERROR(IF(ウエア!N240=0,"",ウエア!N240),"")</f>
        <v/>
      </c>
      <c r="K690" s="517"/>
      <c r="L690" s="517"/>
      <c r="M690" s="517"/>
      <c r="N690" s="517"/>
      <c r="O690" s="517"/>
      <c r="P690" s="517"/>
      <c r="Q690" s="517"/>
      <c r="R690" s="517"/>
      <c r="S690" s="465">
        <f t="shared" si="7"/>
        <v>689</v>
      </c>
      <c r="T690" s="522"/>
      <c r="U690" s="522"/>
      <c r="V690" s="522"/>
      <c r="W690" s="522"/>
      <c r="X690" s="522"/>
      <c r="Y690" s="522"/>
      <c r="Z690" s="522"/>
      <c r="AA690" s="466" t="e">
        <f t="shared" si="8"/>
        <v>#VALUE!</v>
      </c>
      <c r="AB690" s="522"/>
      <c r="AC690" s="522"/>
      <c r="AD690" s="522"/>
      <c r="AE690" s="522"/>
      <c r="AF690" s="522"/>
      <c r="AG690" s="522"/>
    </row>
    <row r="691" spans="1:33" ht="15.75" customHeight="1">
      <c r="A691" s="466" t="str">
        <f t="shared" si="6"/>
        <v/>
      </c>
      <c r="B691" s="468" t="str">
        <f>IFERROR(IF(J691="","",_xludf.CONCAT($Y$2,_xludf.CONCAT(IF(LEN(ドッグキャリー!$K$2)=1,0,""),ドッグキャリー!$K$2,_xludf.CONCAT(IF(LEN(ドッグキャリー!$N$2)=1,0,""),ドッグキャリー!$N$2)))),"")</f>
        <v/>
      </c>
      <c r="C691" s="518"/>
      <c r="D691" s="518"/>
      <c r="E691" s="518"/>
      <c r="F691" s="517"/>
      <c r="G691" s="517"/>
      <c r="H691" s="517"/>
      <c r="I691" s="521" t="str">
        <f>IFERROR(IF(ウエア!N241=0,"",ウエア!E241),"")</f>
        <v/>
      </c>
      <c r="J691" s="517" t="str">
        <f>IFERROR(IF(ウエア!N241=0,"",ウエア!N241),"")</f>
        <v/>
      </c>
      <c r="K691" s="517"/>
      <c r="L691" s="517"/>
      <c r="M691" s="517"/>
      <c r="N691" s="517"/>
      <c r="O691" s="517"/>
      <c r="P691" s="517"/>
      <c r="Q691" s="517"/>
      <c r="R691" s="517"/>
      <c r="S691" s="465">
        <f t="shared" si="7"/>
        <v>690</v>
      </c>
      <c r="T691" s="522"/>
      <c r="U691" s="522"/>
      <c r="V691" s="522"/>
      <c r="W691" s="522"/>
      <c r="X691" s="522"/>
      <c r="Y691" s="522"/>
      <c r="Z691" s="522"/>
      <c r="AA691" s="466" t="e">
        <f t="shared" si="8"/>
        <v>#VALUE!</v>
      </c>
      <c r="AB691" s="522"/>
      <c r="AC691" s="522"/>
      <c r="AD691" s="522"/>
      <c r="AE691" s="522"/>
      <c r="AF691" s="522"/>
      <c r="AG691" s="522"/>
    </row>
    <row r="692" spans="1:33" ht="15.75" customHeight="1">
      <c r="A692" s="466" t="str">
        <f t="shared" si="6"/>
        <v/>
      </c>
      <c r="B692" s="468" t="str">
        <f>IFERROR(IF(J692="","",_xludf.CONCAT($Y$2,_xludf.CONCAT(IF(LEN(ドッグキャリー!$K$2)=1,0,""),ドッグキャリー!$K$2,_xludf.CONCAT(IF(LEN(ドッグキャリー!$N$2)=1,0,""),ドッグキャリー!$N$2)))),"")</f>
        <v/>
      </c>
      <c r="C692" s="518"/>
      <c r="D692" s="518"/>
      <c r="E692" s="518"/>
      <c r="F692" s="517"/>
      <c r="G692" s="517"/>
      <c r="H692" s="517"/>
      <c r="I692" s="521" t="str">
        <f>IFERROR(IF(ウエア!N242=0,"",ウエア!E242),"")</f>
        <v/>
      </c>
      <c r="J692" s="517" t="str">
        <f>IFERROR(IF(ウエア!N242=0,"",ウエア!N242),"")</f>
        <v/>
      </c>
      <c r="K692" s="517"/>
      <c r="L692" s="517"/>
      <c r="M692" s="517"/>
      <c r="N692" s="517"/>
      <c r="O692" s="517"/>
      <c r="P692" s="517"/>
      <c r="Q692" s="517"/>
      <c r="R692" s="517"/>
      <c r="S692" s="465">
        <f t="shared" si="7"/>
        <v>691</v>
      </c>
      <c r="T692" s="522"/>
      <c r="U692" s="522"/>
      <c r="V692" s="522"/>
      <c r="W692" s="522"/>
      <c r="X692" s="522"/>
      <c r="Y692" s="522"/>
      <c r="Z692" s="522"/>
      <c r="AA692" s="466" t="e">
        <f t="shared" si="8"/>
        <v>#VALUE!</v>
      </c>
      <c r="AB692" s="522"/>
      <c r="AC692" s="522"/>
      <c r="AD692" s="522"/>
      <c r="AE692" s="522"/>
      <c r="AF692" s="522"/>
      <c r="AG692" s="522"/>
    </row>
    <row r="693" spans="1:33" ht="15.75" customHeight="1">
      <c r="A693" s="466" t="str">
        <f t="shared" si="6"/>
        <v/>
      </c>
      <c r="B693" s="468" t="str">
        <f>IFERROR(IF(J693="","",_xludf.CONCAT($Y$2,_xludf.CONCAT(IF(LEN(ドッグキャリー!$K$2)=1,0,""),ドッグキャリー!$K$2,_xludf.CONCAT(IF(LEN(ドッグキャリー!$N$2)=1,0,""),ドッグキャリー!$N$2)))),"")</f>
        <v/>
      </c>
      <c r="C693" s="518"/>
      <c r="D693" s="518"/>
      <c r="E693" s="518"/>
      <c r="F693" s="517"/>
      <c r="G693" s="517"/>
      <c r="H693" s="517"/>
      <c r="I693" s="521" t="str">
        <f>IFERROR(IF(ウエア!N243=0,"",ウエア!E243),"")</f>
        <v/>
      </c>
      <c r="J693" s="517" t="str">
        <f>IFERROR(IF(ウエア!N243=0,"",ウエア!N243),"")</f>
        <v/>
      </c>
      <c r="K693" s="517"/>
      <c r="L693" s="517"/>
      <c r="M693" s="517"/>
      <c r="N693" s="517"/>
      <c r="O693" s="517"/>
      <c r="P693" s="517"/>
      <c r="Q693" s="517"/>
      <c r="R693" s="517"/>
      <c r="S693" s="465">
        <f t="shared" si="7"/>
        <v>692</v>
      </c>
      <c r="T693" s="522"/>
      <c r="U693" s="522"/>
      <c r="V693" s="522"/>
      <c r="W693" s="522"/>
      <c r="X693" s="522"/>
      <c r="Y693" s="522"/>
      <c r="Z693" s="522"/>
      <c r="AA693" s="466" t="e">
        <f t="shared" si="8"/>
        <v>#VALUE!</v>
      </c>
      <c r="AB693" s="522"/>
      <c r="AC693" s="522"/>
      <c r="AD693" s="522"/>
      <c r="AE693" s="522"/>
      <c r="AF693" s="522"/>
      <c r="AG693" s="522"/>
    </row>
    <row r="694" spans="1:33" ht="15.75" customHeight="1">
      <c r="A694" s="466" t="str">
        <f t="shared" si="6"/>
        <v/>
      </c>
      <c r="B694" s="468" t="str">
        <f>IFERROR(IF(J694="","",_xludf.CONCAT($Y$2,_xludf.CONCAT(IF(LEN(ドッグキャリー!$K$2)=1,0,""),ドッグキャリー!$K$2,_xludf.CONCAT(IF(LEN(ドッグキャリー!$N$2)=1,0,""),ドッグキャリー!$N$2)))),"")</f>
        <v/>
      </c>
      <c r="C694" s="518"/>
      <c r="D694" s="518"/>
      <c r="E694" s="518"/>
      <c r="F694" s="517"/>
      <c r="G694" s="517"/>
      <c r="H694" s="517"/>
      <c r="I694" s="521" t="str">
        <f>IFERROR(IF(ウエア!N244=0,"",ウエア!E244),"")</f>
        <v/>
      </c>
      <c r="J694" s="517" t="str">
        <f>IFERROR(IF(ウエア!N244=0,"",ウエア!N244),"")</f>
        <v/>
      </c>
      <c r="K694" s="517"/>
      <c r="L694" s="517"/>
      <c r="M694" s="517"/>
      <c r="N694" s="517"/>
      <c r="O694" s="517"/>
      <c r="P694" s="517"/>
      <c r="Q694" s="517"/>
      <c r="R694" s="517"/>
      <c r="S694" s="465">
        <f t="shared" si="7"/>
        <v>693</v>
      </c>
      <c r="T694" s="522"/>
      <c r="U694" s="522"/>
      <c r="V694" s="522"/>
      <c r="W694" s="522"/>
      <c r="X694" s="522"/>
      <c r="Y694" s="522"/>
      <c r="Z694" s="522"/>
      <c r="AA694" s="466" t="e">
        <f t="shared" si="8"/>
        <v>#VALUE!</v>
      </c>
      <c r="AB694" s="522"/>
      <c r="AC694" s="522"/>
      <c r="AD694" s="522"/>
      <c r="AE694" s="522"/>
      <c r="AF694" s="522"/>
      <c r="AG694" s="522"/>
    </row>
    <row r="695" spans="1:33" ht="15.75" customHeight="1">
      <c r="A695" s="466" t="str">
        <f t="shared" si="6"/>
        <v/>
      </c>
      <c r="B695" s="468" t="str">
        <f>IFERROR(IF(J695="","",_xludf.CONCAT($Y$2,_xludf.CONCAT(IF(LEN(ドッグキャリー!$K$2)=1,0,""),ドッグキャリー!$K$2,_xludf.CONCAT(IF(LEN(ドッグキャリー!$N$2)=1,0,""),ドッグキャリー!$N$2)))),"")</f>
        <v/>
      </c>
      <c r="C695" s="518"/>
      <c r="D695" s="518"/>
      <c r="E695" s="518"/>
      <c r="F695" s="517"/>
      <c r="G695" s="517"/>
      <c r="H695" s="517"/>
      <c r="I695" s="521" t="str">
        <f>IFERROR(IF(ウエア!N245=0,"",ウエア!E245),"")</f>
        <v/>
      </c>
      <c r="J695" s="517" t="str">
        <f>IFERROR(IF(ウエア!N245=0,"",ウエア!N245),"")</f>
        <v/>
      </c>
      <c r="K695" s="517"/>
      <c r="L695" s="517"/>
      <c r="M695" s="517"/>
      <c r="N695" s="517"/>
      <c r="O695" s="517"/>
      <c r="P695" s="517"/>
      <c r="Q695" s="517"/>
      <c r="R695" s="517"/>
      <c r="S695" s="465">
        <f t="shared" si="7"/>
        <v>694</v>
      </c>
      <c r="T695" s="522"/>
      <c r="U695" s="522"/>
      <c r="V695" s="522"/>
      <c r="W695" s="522"/>
      <c r="X695" s="522"/>
      <c r="Y695" s="522"/>
      <c r="Z695" s="522"/>
      <c r="AA695" s="466" t="e">
        <f t="shared" si="8"/>
        <v>#VALUE!</v>
      </c>
      <c r="AB695" s="522"/>
      <c r="AC695" s="522"/>
      <c r="AD695" s="522"/>
      <c r="AE695" s="522"/>
      <c r="AF695" s="522"/>
      <c r="AG695" s="522"/>
    </row>
    <row r="696" spans="1:33" ht="15.75" customHeight="1">
      <c r="A696" s="466" t="str">
        <f t="shared" si="6"/>
        <v/>
      </c>
      <c r="B696" s="468" t="str">
        <f>IFERROR(IF(J696="","",_xludf.CONCAT($Y$2,_xludf.CONCAT(IF(LEN(ドッグキャリー!$K$2)=1,0,""),ドッグキャリー!$K$2,_xludf.CONCAT(IF(LEN(ドッグキャリー!$N$2)=1,0,""),ドッグキャリー!$N$2)))),"")</f>
        <v/>
      </c>
      <c r="C696" s="518"/>
      <c r="D696" s="518"/>
      <c r="E696" s="518"/>
      <c r="F696" s="517"/>
      <c r="G696" s="517"/>
      <c r="H696" s="517"/>
      <c r="I696" s="521" t="str">
        <f>IFERROR(IF(ウエア!N246=0,"",ウエア!E246),"")</f>
        <v/>
      </c>
      <c r="J696" s="517" t="str">
        <f>IFERROR(IF(ウエア!N246=0,"",ウエア!N246),"")</f>
        <v/>
      </c>
      <c r="K696" s="517"/>
      <c r="L696" s="517"/>
      <c r="M696" s="517"/>
      <c r="N696" s="517"/>
      <c r="O696" s="517"/>
      <c r="P696" s="517"/>
      <c r="Q696" s="517"/>
      <c r="R696" s="517"/>
      <c r="S696" s="465">
        <f t="shared" si="7"/>
        <v>695</v>
      </c>
      <c r="T696" s="522"/>
      <c r="U696" s="522"/>
      <c r="V696" s="522"/>
      <c r="W696" s="522"/>
      <c r="X696" s="522"/>
      <c r="Y696" s="522"/>
      <c r="Z696" s="522"/>
      <c r="AA696" s="466" t="e">
        <f t="shared" si="8"/>
        <v>#VALUE!</v>
      </c>
      <c r="AB696" s="522"/>
      <c r="AC696" s="522"/>
      <c r="AD696" s="522"/>
      <c r="AE696" s="522"/>
      <c r="AF696" s="522"/>
      <c r="AG696" s="522"/>
    </row>
    <row r="697" spans="1:33" ht="15.75" customHeight="1">
      <c r="A697" s="466" t="str">
        <f t="shared" si="6"/>
        <v/>
      </c>
      <c r="B697" s="468" t="str">
        <f>IFERROR(IF(J697="","",_xludf.CONCAT($Y$2,_xludf.CONCAT(IF(LEN(ドッグキャリー!$K$2)=1,0,""),ドッグキャリー!$K$2,_xludf.CONCAT(IF(LEN(ドッグキャリー!$N$2)=1,0,""),ドッグキャリー!$N$2)))),"")</f>
        <v/>
      </c>
      <c r="C697" s="518"/>
      <c r="D697" s="518"/>
      <c r="E697" s="518"/>
      <c r="F697" s="517"/>
      <c r="G697" s="517"/>
      <c r="H697" s="517"/>
      <c r="I697" s="521" t="str">
        <f>IFERROR(IF(ウエア!N247=0,"",ウエア!E247),"")</f>
        <v/>
      </c>
      <c r="J697" s="517" t="str">
        <f>IFERROR(IF(ウエア!N247=0,"",ウエア!N247),"")</f>
        <v/>
      </c>
      <c r="K697" s="517"/>
      <c r="L697" s="517"/>
      <c r="M697" s="517"/>
      <c r="N697" s="517"/>
      <c r="O697" s="517"/>
      <c r="P697" s="517"/>
      <c r="Q697" s="517"/>
      <c r="R697" s="517"/>
      <c r="S697" s="465">
        <f t="shared" si="7"/>
        <v>696</v>
      </c>
      <c r="T697" s="522"/>
      <c r="U697" s="522"/>
      <c r="V697" s="522"/>
      <c r="W697" s="522"/>
      <c r="X697" s="522"/>
      <c r="Y697" s="522"/>
      <c r="Z697" s="522"/>
      <c r="AA697" s="466" t="e">
        <f t="shared" si="8"/>
        <v>#VALUE!</v>
      </c>
      <c r="AB697" s="522"/>
      <c r="AC697" s="522"/>
      <c r="AD697" s="522"/>
      <c r="AE697" s="522"/>
      <c r="AF697" s="522"/>
      <c r="AG697" s="522"/>
    </row>
    <row r="698" spans="1:33" ht="15.75" customHeight="1">
      <c r="A698" s="466" t="str">
        <f t="shared" si="6"/>
        <v/>
      </c>
      <c r="B698" s="468" t="str">
        <f>IFERROR(IF(J698="","",_xludf.CONCAT($Y$2,_xludf.CONCAT(IF(LEN(ドッグキャリー!$K$2)=1,0,""),ドッグキャリー!$K$2,_xludf.CONCAT(IF(LEN(ドッグキャリー!$N$2)=1,0,""),ドッグキャリー!$N$2)))),"")</f>
        <v/>
      </c>
      <c r="C698" s="518"/>
      <c r="D698" s="518"/>
      <c r="E698" s="518"/>
      <c r="F698" s="517"/>
      <c r="G698" s="517"/>
      <c r="H698" s="517"/>
      <c r="I698" s="521" t="str">
        <f>IFERROR(IF(ウエア!N248=0,"",ウエア!E248),"")</f>
        <v/>
      </c>
      <c r="J698" s="517" t="str">
        <f>IFERROR(IF(ウエア!N248=0,"",ウエア!N248),"")</f>
        <v/>
      </c>
      <c r="K698" s="517"/>
      <c r="L698" s="517"/>
      <c r="M698" s="517"/>
      <c r="N698" s="517"/>
      <c r="O698" s="517"/>
      <c r="P698" s="517"/>
      <c r="Q698" s="517"/>
      <c r="R698" s="517"/>
      <c r="S698" s="465">
        <f t="shared" si="7"/>
        <v>697</v>
      </c>
      <c r="T698" s="522"/>
      <c r="U698" s="522"/>
      <c r="V698" s="522"/>
      <c r="W698" s="522"/>
      <c r="X698" s="522"/>
      <c r="Y698" s="522"/>
      <c r="Z698" s="522"/>
      <c r="AA698" s="466" t="e">
        <f t="shared" si="8"/>
        <v>#VALUE!</v>
      </c>
      <c r="AB698" s="522"/>
      <c r="AC698" s="522"/>
      <c r="AD698" s="522"/>
      <c r="AE698" s="522"/>
      <c r="AF698" s="522"/>
      <c r="AG698" s="522"/>
    </row>
    <row r="699" spans="1:33" ht="15.75" customHeight="1">
      <c r="A699" s="466" t="str">
        <f t="shared" si="6"/>
        <v/>
      </c>
      <c r="B699" s="468" t="str">
        <f>IFERROR(IF(J699="","",_xludf.CONCAT($Y$2,_xludf.CONCAT(IF(LEN(ドッグキャリー!$K$2)=1,0,""),ドッグキャリー!$K$2,_xludf.CONCAT(IF(LEN(ドッグキャリー!$N$2)=1,0,""),ドッグキャリー!$N$2)))),"")</f>
        <v/>
      </c>
      <c r="C699" s="518"/>
      <c r="D699" s="518"/>
      <c r="E699" s="518"/>
      <c r="F699" s="517"/>
      <c r="G699" s="517"/>
      <c r="H699" s="517"/>
      <c r="I699" s="521" t="str">
        <f>IFERROR(IF(ウエア!N249=0,"",ウエア!E249),"")</f>
        <v/>
      </c>
      <c r="J699" s="517" t="str">
        <f>IFERROR(IF(ウエア!N249=0,"",ウエア!N249),"")</f>
        <v/>
      </c>
      <c r="K699" s="517"/>
      <c r="L699" s="517"/>
      <c r="M699" s="517"/>
      <c r="N699" s="517"/>
      <c r="O699" s="517"/>
      <c r="P699" s="517"/>
      <c r="Q699" s="517"/>
      <c r="R699" s="517"/>
      <c r="S699" s="465">
        <f t="shared" si="7"/>
        <v>698</v>
      </c>
      <c r="T699" s="522"/>
      <c r="U699" s="522"/>
      <c r="V699" s="522"/>
      <c r="W699" s="522"/>
      <c r="X699" s="522"/>
      <c r="Y699" s="522"/>
      <c r="Z699" s="522"/>
      <c r="AA699" s="466" t="e">
        <f t="shared" si="8"/>
        <v>#VALUE!</v>
      </c>
      <c r="AB699" s="522"/>
      <c r="AC699" s="522"/>
      <c r="AD699" s="522"/>
      <c r="AE699" s="522"/>
      <c r="AF699" s="522"/>
      <c r="AG699" s="522"/>
    </row>
    <row r="700" spans="1:33" ht="15.75" customHeight="1">
      <c r="A700" s="466" t="str">
        <f t="shared" si="6"/>
        <v/>
      </c>
      <c r="B700" s="468" t="str">
        <f>IFERROR(IF(J700="","",_xludf.CONCAT($Y$2,_xludf.CONCAT(IF(LEN(ドッグキャリー!$K$2)=1,0,""),ドッグキャリー!$K$2,_xludf.CONCAT(IF(LEN(ドッグキャリー!$N$2)=1,0,""),ドッグキャリー!$N$2)))),"")</f>
        <v/>
      </c>
      <c r="C700" s="518"/>
      <c r="D700" s="518"/>
      <c r="E700" s="518"/>
      <c r="F700" s="517"/>
      <c r="G700" s="517"/>
      <c r="H700" s="517"/>
      <c r="I700" s="521" t="str">
        <f>IFERROR(IF(ウエア!N250=0,"",ウエア!E250),"")</f>
        <v/>
      </c>
      <c r="J700" s="517" t="str">
        <f>IFERROR(IF(ウエア!N250=0,"",ウエア!N250),"")</f>
        <v/>
      </c>
      <c r="K700" s="517"/>
      <c r="L700" s="517"/>
      <c r="M700" s="517"/>
      <c r="N700" s="517"/>
      <c r="O700" s="517"/>
      <c r="P700" s="517"/>
      <c r="Q700" s="517"/>
      <c r="R700" s="517"/>
      <c r="S700" s="465">
        <f t="shared" si="7"/>
        <v>699</v>
      </c>
      <c r="T700" s="522"/>
      <c r="U700" s="522"/>
      <c r="V700" s="522"/>
      <c r="W700" s="522"/>
      <c r="X700" s="522"/>
      <c r="Y700" s="522"/>
      <c r="Z700" s="522"/>
      <c r="AA700" s="466" t="e">
        <f t="shared" si="8"/>
        <v>#VALUE!</v>
      </c>
      <c r="AB700" s="522"/>
      <c r="AC700" s="522"/>
      <c r="AD700" s="522"/>
      <c r="AE700" s="522"/>
      <c r="AF700" s="522"/>
      <c r="AG700" s="522"/>
    </row>
    <row r="701" spans="1:33" ht="15.75" customHeight="1">
      <c r="A701" s="466" t="str">
        <f t="shared" si="6"/>
        <v/>
      </c>
      <c r="B701" s="468" t="str">
        <f>IFERROR(IF(J701="","",_xludf.CONCAT($Y$2,_xludf.CONCAT(IF(LEN(ドッグキャリー!$K$2)=1,0,""),ドッグキャリー!$K$2,_xludf.CONCAT(IF(LEN(ドッグキャリー!$N$2)=1,0,""),ドッグキャリー!$N$2)))),"")</f>
        <v/>
      </c>
      <c r="C701" s="518"/>
      <c r="D701" s="518"/>
      <c r="E701" s="518"/>
      <c r="F701" s="517"/>
      <c r="G701" s="517"/>
      <c r="H701" s="517"/>
      <c r="I701" s="521" t="str">
        <f>IFERROR(IF(ウエア!N251=0,"",ウエア!E251),"")</f>
        <v/>
      </c>
      <c r="J701" s="517" t="str">
        <f>IFERROR(IF(ウエア!N251=0,"",ウエア!N251),"")</f>
        <v/>
      </c>
      <c r="K701" s="517"/>
      <c r="L701" s="517"/>
      <c r="M701" s="517"/>
      <c r="N701" s="517"/>
      <c r="O701" s="517"/>
      <c r="P701" s="517"/>
      <c r="Q701" s="517"/>
      <c r="R701" s="517"/>
      <c r="S701" s="465">
        <f t="shared" si="7"/>
        <v>700</v>
      </c>
      <c r="T701" s="522"/>
      <c r="U701" s="522"/>
      <c r="V701" s="522"/>
      <c r="W701" s="522"/>
      <c r="X701" s="522"/>
      <c r="Y701" s="522"/>
      <c r="Z701" s="522"/>
      <c r="AA701" s="466" t="e">
        <f t="shared" si="8"/>
        <v>#VALUE!</v>
      </c>
      <c r="AB701" s="522"/>
      <c r="AC701" s="522"/>
      <c r="AD701" s="522"/>
      <c r="AE701" s="522"/>
      <c r="AF701" s="522"/>
      <c r="AG701" s="522"/>
    </row>
    <row r="702" spans="1:33" ht="15.75" customHeight="1">
      <c r="A702" s="466" t="str">
        <f t="shared" si="6"/>
        <v/>
      </c>
      <c r="B702" s="468" t="str">
        <f>IFERROR(IF(J702="","",_xludf.CONCAT($Y$2,_xludf.CONCAT(IF(LEN(ドッグキャリー!$K$2)=1,0,""),ドッグキャリー!$K$2,_xludf.CONCAT(IF(LEN(ドッグキャリー!$N$2)=1,0,""),ドッグキャリー!$N$2)))),"")</f>
        <v/>
      </c>
      <c r="C702" s="518"/>
      <c r="D702" s="518"/>
      <c r="E702" s="518"/>
      <c r="F702" s="517"/>
      <c r="G702" s="517"/>
      <c r="H702" s="517"/>
      <c r="I702" s="521" t="str">
        <f>IFERROR(IF(ウエア!N252=0,"",ウエア!E252),"")</f>
        <v/>
      </c>
      <c r="J702" s="517" t="str">
        <f>IFERROR(IF(ウエア!N252=0,"",ウエア!N252),"")</f>
        <v/>
      </c>
      <c r="K702" s="517"/>
      <c r="L702" s="517"/>
      <c r="M702" s="517"/>
      <c r="N702" s="517"/>
      <c r="O702" s="517"/>
      <c r="P702" s="517"/>
      <c r="Q702" s="517"/>
      <c r="R702" s="517"/>
      <c r="S702" s="465">
        <f t="shared" si="7"/>
        <v>701</v>
      </c>
      <c r="T702" s="522"/>
      <c r="U702" s="522"/>
      <c r="V702" s="522"/>
      <c r="W702" s="522"/>
      <c r="X702" s="522"/>
      <c r="Y702" s="522"/>
      <c r="Z702" s="522"/>
      <c r="AA702" s="466" t="e">
        <f t="shared" si="8"/>
        <v>#VALUE!</v>
      </c>
      <c r="AB702" s="522"/>
      <c r="AC702" s="522"/>
      <c r="AD702" s="522"/>
      <c r="AE702" s="522"/>
      <c r="AF702" s="522"/>
      <c r="AG702" s="522"/>
    </row>
    <row r="703" spans="1:33" ht="15.75" customHeight="1">
      <c r="A703" s="466" t="str">
        <f t="shared" si="6"/>
        <v/>
      </c>
      <c r="B703" s="468" t="str">
        <f>IFERROR(IF(J703="","",_xludf.CONCAT($Y$2,_xludf.CONCAT(IF(LEN(ドッグキャリー!$K$2)=1,0,""),ドッグキャリー!$K$2,_xludf.CONCAT(IF(LEN(ドッグキャリー!$N$2)=1,0,""),ドッグキャリー!$N$2)))),"")</f>
        <v/>
      </c>
      <c r="C703" s="518"/>
      <c r="D703" s="518"/>
      <c r="E703" s="518"/>
      <c r="F703" s="517"/>
      <c r="G703" s="517"/>
      <c r="H703" s="517"/>
      <c r="I703" s="521" t="str">
        <f>IFERROR(IF(ウエア!N253=0,"",ウエア!E253),"")</f>
        <v/>
      </c>
      <c r="J703" s="517" t="str">
        <f>IFERROR(IF(ウエア!N253=0,"",ウエア!N253),"")</f>
        <v/>
      </c>
      <c r="K703" s="517"/>
      <c r="L703" s="517"/>
      <c r="M703" s="517"/>
      <c r="N703" s="517"/>
      <c r="O703" s="517"/>
      <c r="P703" s="517"/>
      <c r="Q703" s="517"/>
      <c r="R703" s="517"/>
      <c r="S703" s="465">
        <f t="shared" si="7"/>
        <v>702</v>
      </c>
      <c r="T703" s="522"/>
      <c r="U703" s="522"/>
      <c r="V703" s="522"/>
      <c r="W703" s="522"/>
      <c r="X703" s="522"/>
      <c r="Y703" s="522"/>
      <c r="Z703" s="522"/>
      <c r="AA703" s="466" t="e">
        <f t="shared" si="8"/>
        <v>#VALUE!</v>
      </c>
      <c r="AB703" s="522"/>
      <c r="AC703" s="522"/>
      <c r="AD703" s="522"/>
      <c r="AE703" s="522"/>
      <c r="AF703" s="522"/>
      <c r="AG703" s="522"/>
    </row>
    <row r="704" spans="1:33" ht="15.75" customHeight="1">
      <c r="A704" s="466" t="str">
        <f t="shared" si="6"/>
        <v/>
      </c>
      <c r="B704" s="468" t="str">
        <f>IFERROR(IF(J704="","",_xludf.CONCAT($Y$2,_xludf.CONCAT(IF(LEN(ドッグキャリー!$K$2)=1,0,""),ドッグキャリー!$K$2,_xludf.CONCAT(IF(LEN(ドッグキャリー!$N$2)=1,0,""),ドッグキャリー!$N$2)))),"")</f>
        <v/>
      </c>
      <c r="C704" s="518"/>
      <c r="D704" s="518"/>
      <c r="E704" s="518"/>
      <c r="F704" s="517"/>
      <c r="G704" s="517"/>
      <c r="H704" s="517"/>
      <c r="I704" s="521" t="str">
        <f>IFERROR(IF(ウエア!N254=0,"",ウエア!E254),"")</f>
        <v/>
      </c>
      <c r="J704" s="517" t="str">
        <f>IFERROR(IF(ウエア!N254=0,"",ウエア!N254),"")</f>
        <v/>
      </c>
      <c r="K704" s="517"/>
      <c r="L704" s="517"/>
      <c r="M704" s="517"/>
      <c r="N704" s="517"/>
      <c r="O704" s="517"/>
      <c r="P704" s="517"/>
      <c r="Q704" s="517"/>
      <c r="R704" s="517"/>
      <c r="S704" s="465">
        <f t="shared" si="7"/>
        <v>703</v>
      </c>
      <c r="T704" s="522"/>
      <c r="U704" s="522"/>
      <c r="V704" s="522"/>
      <c r="W704" s="522"/>
      <c r="X704" s="522"/>
      <c r="Y704" s="522"/>
      <c r="Z704" s="522"/>
      <c r="AA704" s="466" t="e">
        <f t="shared" si="8"/>
        <v>#VALUE!</v>
      </c>
      <c r="AB704" s="522"/>
      <c r="AC704" s="522"/>
      <c r="AD704" s="522"/>
      <c r="AE704" s="522"/>
      <c r="AF704" s="522"/>
      <c r="AG704" s="522"/>
    </row>
    <row r="705" spans="1:33" ht="15.75" customHeight="1">
      <c r="A705" s="466" t="str">
        <f t="shared" si="6"/>
        <v/>
      </c>
      <c r="B705" s="468" t="str">
        <f>IFERROR(IF(J705="","",_xludf.CONCAT($Y$2,_xludf.CONCAT(IF(LEN(ドッグキャリー!$K$2)=1,0,""),ドッグキャリー!$K$2,_xludf.CONCAT(IF(LEN(ドッグキャリー!$N$2)=1,0,""),ドッグキャリー!$N$2)))),"")</f>
        <v/>
      </c>
      <c r="C705" s="518"/>
      <c r="D705" s="518"/>
      <c r="E705" s="518"/>
      <c r="F705" s="517"/>
      <c r="G705" s="517"/>
      <c r="H705" s="517"/>
      <c r="I705" s="521" t="str">
        <f>IFERROR(IF(ウエア!N255=0,"",ウエア!E255),"")</f>
        <v/>
      </c>
      <c r="J705" s="517" t="str">
        <f>IFERROR(IF(ウエア!N255=0,"",ウエア!N255),"")</f>
        <v/>
      </c>
      <c r="K705" s="517"/>
      <c r="L705" s="517"/>
      <c r="M705" s="517"/>
      <c r="N705" s="517"/>
      <c r="O705" s="517"/>
      <c r="P705" s="517"/>
      <c r="Q705" s="517"/>
      <c r="R705" s="517"/>
      <c r="S705" s="465">
        <f t="shared" si="7"/>
        <v>704</v>
      </c>
      <c r="T705" s="522"/>
      <c r="U705" s="522"/>
      <c r="V705" s="522"/>
      <c r="W705" s="522"/>
      <c r="X705" s="522"/>
      <c r="Y705" s="522"/>
      <c r="Z705" s="522"/>
      <c r="AA705" s="466" t="e">
        <f t="shared" si="8"/>
        <v>#VALUE!</v>
      </c>
      <c r="AB705" s="522"/>
      <c r="AC705" s="522"/>
      <c r="AD705" s="522"/>
      <c r="AE705" s="522"/>
      <c r="AF705" s="522"/>
      <c r="AG705" s="522"/>
    </row>
    <row r="706" spans="1:33" ht="15.75" customHeight="1">
      <c r="A706" s="466" t="str">
        <f t="shared" si="6"/>
        <v/>
      </c>
      <c r="B706" s="468" t="str">
        <f>IFERROR(IF(J706="","",_xludf.CONCAT($Y$2,_xludf.CONCAT(IF(LEN(ドッグキャリー!$K$2)=1,0,""),ドッグキャリー!$K$2,_xludf.CONCAT(IF(LEN(ドッグキャリー!$N$2)=1,0,""),ドッグキャリー!$N$2)))),"")</f>
        <v/>
      </c>
      <c r="C706" s="518"/>
      <c r="D706" s="518"/>
      <c r="E706" s="518"/>
      <c r="F706" s="517"/>
      <c r="G706" s="517"/>
      <c r="H706" s="517"/>
      <c r="I706" s="521" t="str">
        <f>IFERROR(IF(ウエア!N256=0,"",ウエア!E256),"")</f>
        <v/>
      </c>
      <c r="J706" s="517" t="str">
        <f>IFERROR(IF(ウエア!N256=0,"",ウエア!N256),"")</f>
        <v/>
      </c>
      <c r="K706" s="517"/>
      <c r="L706" s="517"/>
      <c r="M706" s="517"/>
      <c r="N706" s="517"/>
      <c r="O706" s="517"/>
      <c r="P706" s="517"/>
      <c r="Q706" s="517"/>
      <c r="R706" s="517"/>
      <c r="S706" s="465">
        <f t="shared" si="7"/>
        <v>705</v>
      </c>
      <c r="T706" s="522"/>
      <c r="U706" s="522"/>
      <c r="V706" s="522"/>
      <c r="W706" s="522"/>
      <c r="X706" s="522"/>
      <c r="Y706" s="522"/>
      <c r="Z706" s="522"/>
      <c r="AA706" s="466" t="e">
        <f t="shared" si="8"/>
        <v>#VALUE!</v>
      </c>
      <c r="AB706" s="522"/>
      <c r="AC706" s="522"/>
      <c r="AD706" s="522"/>
      <c r="AE706" s="522"/>
      <c r="AF706" s="522"/>
      <c r="AG706" s="522"/>
    </row>
    <row r="707" spans="1:33" ht="15.75" customHeight="1">
      <c r="A707" s="466" t="str">
        <f t="shared" si="6"/>
        <v/>
      </c>
      <c r="B707" s="468" t="str">
        <f>IFERROR(IF(J707="","",_xludf.CONCAT($Y$2,_xludf.CONCAT(IF(LEN(ドッグキャリー!$K$2)=1,0,""),ドッグキャリー!$K$2,_xludf.CONCAT(IF(LEN(ドッグキャリー!$N$2)=1,0,""),ドッグキャリー!$N$2)))),"")</f>
        <v/>
      </c>
      <c r="C707" s="518"/>
      <c r="D707" s="518"/>
      <c r="E707" s="518"/>
      <c r="F707" s="517"/>
      <c r="G707" s="517"/>
      <c r="H707" s="517"/>
      <c r="I707" s="521" t="str">
        <f>IFERROR(IF(ウエア!N257=0,"",ウエア!E257),"")</f>
        <v/>
      </c>
      <c r="J707" s="517" t="str">
        <f>IFERROR(IF(ウエア!N257=0,"",ウエア!N257),"")</f>
        <v/>
      </c>
      <c r="K707" s="517"/>
      <c r="L707" s="517"/>
      <c r="M707" s="517"/>
      <c r="N707" s="517"/>
      <c r="O707" s="517"/>
      <c r="P707" s="517"/>
      <c r="Q707" s="517"/>
      <c r="R707" s="517"/>
      <c r="S707" s="465">
        <f t="shared" si="7"/>
        <v>706</v>
      </c>
      <c r="T707" s="522"/>
      <c r="U707" s="522"/>
      <c r="V707" s="522"/>
      <c r="W707" s="522"/>
      <c r="X707" s="522"/>
      <c r="Y707" s="522"/>
      <c r="Z707" s="522"/>
      <c r="AA707" s="466" t="e">
        <f t="shared" si="8"/>
        <v>#VALUE!</v>
      </c>
      <c r="AB707" s="522"/>
      <c r="AC707" s="522"/>
      <c r="AD707" s="522"/>
      <c r="AE707" s="522"/>
      <c r="AF707" s="522"/>
      <c r="AG707" s="522"/>
    </row>
    <row r="708" spans="1:33" ht="15.75" customHeight="1">
      <c r="A708" s="466" t="str">
        <f t="shared" si="6"/>
        <v/>
      </c>
      <c r="B708" s="468" t="str">
        <f>IFERROR(IF(J708="","",_xludf.CONCAT($Y$2,_xludf.CONCAT(IF(LEN(ドッグキャリー!$K$2)=1,0,""),ドッグキャリー!$K$2,_xludf.CONCAT(IF(LEN(ドッグキャリー!$N$2)=1,0,""),ドッグキャリー!$N$2)))),"")</f>
        <v/>
      </c>
      <c r="C708" s="518"/>
      <c r="D708" s="518"/>
      <c r="E708" s="518"/>
      <c r="F708" s="517"/>
      <c r="G708" s="517"/>
      <c r="H708" s="517"/>
      <c r="I708" s="521" t="str">
        <f>IFERROR(IF(ウエア!N258=0,"",ウエア!E258),"")</f>
        <v/>
      </c>
      <c r="J708" s="517" t="str">
        <f>IFERROR(IF(ウエア!N258=0,"",ウエア!N258),"")</f>
        <v/>
      </c>
      <c r="K708" s="517"/>
      <c r="L708" s="517"/>
      <c r="M708" s="517"/>
      <c r="N708" s="517"/>
      <c r="O708" s="517"/>
      <c r="P708" s="517"/>
      <c r="Q708" s="517"/>
      <c r="R708" s="517"/>
      <c r="S708" s="465">
        <f t="shared" si="7"/>
        <v>707</v>
      </c>
      <c r="T708" s="522"/>
      <c r="U708" s="522"/>
      <c r="V708" s="522"/>
      <c r="W708" s="522"/>
      <c r="X708" s="522"/>
      <c r="Y708" s="522"/>
      <c r="Z708" s="522"/>
      <c r="AA708" s="466" t="e">
        <f t="shared" si="8"/>
        <v>#VALUE!</v>
      </c>
      <c r="AB708" s="522"/>
      <c r="AC708" s="522"/>
      <c r="AD708" s="522"/>
      <c r="AE708" s="522"/>
      <c r="AF708" s="522"/>
      <c r="AG708" s="522"/>
    </row>
    <row r="709" spans="1:33" ht="15.75" customHeight="1">
      <c r="A709" s="466" t="str">
        <f t="shared" si="6"/>
        <v/>
      </c>
      <c r="B709" s="468" t="str">
        <f>IFERROR(IF(J709="","",_xludf.CONCAT($Y$2,_xludf.CONCAT(IF(LEN(ドッグキャリー!$K$2)=1,0,""),ドッグキャリー!$K$2,_xludf.CONCAT(IF(LEN(ドッグキャリー!$N$2)=1,0,""),ドッグキャリー!$N$2)))),"")</f>
        <v/>
      </c>
      <c r="C709" s="518"/>
      <c r="D709" s="518"/>
      <c r="E709" s="518"/>
      <c r="F709" s="517"/>
      <c r="G709" s="517"/>
      <c r="H709" s="517"/>
      <c r="I709" s="521" t="str">
        <f>IFERROR(IF(ウエア!N259=0,"",ウエア!E259),"")</f>
        <v/>
      </c>
      <c r="J709" s="517" t="str">
        <f>IFERROR(IF(ウエア!N259=0,"",ウエア!N259),"")</f>
        <v/>
      </c>
      <c r="K709" s="517"/>
      <c r="L709" s="517"/>
      <c r="M709" s="517"/>
      <c r="N709" s="517"/>
      <c r="O709" s="517"/>
      <c r="P709" s="517"/>
      <c r="Q709" s="517"/>
      <c r="R709" s="517"/>
      <c r="S709" s="465">
        <f t="shared" si="7"/>
        <v>708</v>
      </c>
      <c r="T709" s="522"/>
      <c r="U709" s="522"/>
      <c r="V709" s="522"/>
      <c r="W709" s="522"/>
      <c r="X709" s="522"/>
      <c r="Y709" s="522"/>
      <c r="Z709" s="522"/>
      <c r="AA709" s="466" t="e">
        <f t="shared" si="8"/>
        <v>#VALUE!</v>
      </c>
      <c r="AB709" s="522"/>
      <c r="AC709" s="522"/>
      <c r="AD709" s="522"/>
      <c r="AE709" s="522"/>
      <c r="AF709" s="522"/>
      <c r="AG709" s="522"/>
    </row>
    <row r="710" spans="1:33" ht="15.75" customHeight="1">
      <c r="A710" s="466" t="str">
        <f t="shared" si="6"/>
        <v/>
      </c>
      <c r="B710" s="468" t="str">
        <f>IFERROR(IF(J710="","",_xludf.CONCAT($Y$2,_xludf.CONCAT(IF(LEN(ドッグキャリー!$K$2)=1,0,""),ドッグキャリー!$K$2,_xludf.CONCAT(IF(LEN(ドッグキャリー!$N$2)=1,0,""),ドッグキャリー!$N$2)))),"")</f>
        <v/>
      </c>
      <c r="C710" s="518"/>
      <c r="D710" s="518"/>
      <c r="E710" s="518"/>
      <c r="F710" s="517"/>
      <c r="G710" s="517"/>
      <c r="H710" s="517"/>
      <c r="I710" s="521" t="str">
        <f>IFERROR(IF(ウエア!N260=0,"",ウエア!E260),"")</f>
        <v/>
      </c>
      <c r="J710" s="517" t="str">
        <f>IFERROR(IF(ウエア!N260=0,"",ウエア!N260),"")</f>
        <v/>
      </c>
      <c r="K710" s="517"/>
      <c r="L710" s="517"/>
      <c r="M710" s="517"/>
      <c r="N710" s="517"/>
      <c r="O710" s="517"/>
      <c r="P710" s="517"/>
      <c r="Q710" s="517"/>
      <c r="R710" s="517"/>
      <c r="S710" s="465">
        <f t="shared" si="7"/>
        <v>709</v>
      </c>
      <c r="T710" s="522"/>
      <c r="U710" s="522"/>
      <c r="V710" s="522"/>
      <c r="W710" s="522"/>
      <c r="X710" s="522"/>
      <c r="Y710" s="522"/>
      <c r="Z710" s="522"/>
      <c r="AA710" s="466" t="e">
        <f t="shared" si="8"/>
        <v>#VALUE!</v>
      </c>
      <c r="AB710" s="522"/>
      <c r="AC710" s="522"/>
      <c r="AD710" s="522"/>
      <c r="AE710" s="522"/>
      <c r="AF710" s="522"/>
      <c r="AG710" s="522"/>
    </row>
    <row r="711" spans="1:33" ht="15.75" customHeight="1">
      <c r="A711" s="466" t="str">
        <f t="shared" si="6"/>
        <v/>
      </c>
      <c r="B711" s="468" t="str">
        <f>IFERROR(IF(J711="","",_xludf.CONCAT($Y$2,_xludf.CONCAT(IF(LEN(ドッグキャリー!$K$2)=1,0,""),ドッグキャリー!$K$2,_xludf.CONCAT(IF(LEN(ドッグキャリー!$N$2)=1,0,""),ドッグキャリー!$N$2)))),"")</f>
        <v/>
      </c>
      <c r="C711" s="518"/>
      <c r="D711" s="518"/>
      <c r="E711" s="518"/>
      <c r="F711" s="517"/>
      <c r="G711" s="517"/>
      <c r="H711" s="517"/>
      <c r="I711" s="521" t="str">
        <f>IFERROR(IF(ウエア!N261=0,"",ウエア!E261),"")</f>
        <v/>
      </c>
      <c r="J711" s="517" t="str">
        <f>IFERROR(IF(ウエア!N261=0,"",ウエア!N261),"")</f>
        <v/>
      </c>
      <c r="K711" s="517"/>
      <c r="L711" s="517"/>
      <c r="M711" s="517"/>
      <c r="N711" s="517"/>
      <c r="O711" s="517"/>
      <c r="P711" s="517"/>
      <c r="Q711" s="517"/>
      <c r="R711" s="517"/>
      <c r="S711" s="465">
        <f t="shared" si="7"/>
        <v>710</v>
      </c>
      <c r="T711" s="522"/>
      <c r="U711" s="522"/>
      <c r="V711" s="522"/>
      <c r="W711" s="522"/>
      <c r="X711" s="522"/>
      <c r="Y711" s="522"/>
      <c r="Z711" s="522"/>
      <c r="AA711" s="466" t="e">
        <f t="shared" si="8"/>
        <v>#VALUE!</v>
      </c>
      <c r="AB711" s="522"/>
      <c r="AC711" s="522"/>
      <c r="AD711" s="522"/>
      <c r="AE711" s="522"/>
      <c r="AF711" s="522"/>
      <c r="AG711" s="522"/>
    </row>
    <row r="712" spans="1:33" ht="15.75" customHeight="1">
      <c r="A712" s="466" t="str">
        <f t="shared" si="6"/>
        <v/>
      </c>
      <c r="B712" s="468" t="str">
        <f>IFERROR(IF(J712="","",_xludf.CONCAT($Y$2,_xludf.CONCAT(IF(LEN(ドッグキャリー!$K$2)=1,0,""),ドッグキャリー!$K$2,_xludf.CONCAT(IF(LEN(ドッグキャリー!$N$2)=1,0,""),ドッグキャリー!$N$2)))),"")</f>
        <v/>
      </c>
      <c r="C712" s="518"/>
      <c r="D712" s="518"/>
      <c r="E712" s="518"/>
      <c r="F712" s="517"/>
      <c r="G712" s="517"/>
      <c r="H712" s="517"/>
      <c r="I712" s="521" t="str">
        <f>IFERROR(IF(ウエア!N262=0,"",ウエア!E262),"")</f>
        <v/>
      </c>
      <c r="J712" s="517" t="str">
        <f>IFERROR(IF(ウエア!N262=0,"",ウエア!N262),"")</f>
        <v/>
      </c>
      <c r="K712" s="517"/>
      <c r="L712" s="517"/>
      <c r="M712" s="517"/>
      <c r="N712" s="517"/>
      <c r="O712" s="517"/>
      <c r="P712" s="517"/>
      <c r="Q712" s="517"/>
      <c r="R712" s="517"/>
      <c r="S712" s="465">
        <f t="shared" si="7"/>
        <v>711</v>
      </c>
      <c r="T712" s="522"/>
      <c r="U712" s="522"/>
      <c r="V712" s="522"/>
      <c r="W712" s="522"/>
      <c r="X712" s="522"/>
      <c r="Y712" s="522"/>
      <c r="Z712" s="522"/>
      <c r="AA712" s="466" t="e">
        <f t="shared" si="8"/>
        <v>#VALUE!</v>
      </c>
      <c r="AB712" s="522"/>
      <c r="AC712" s="522"/>
      <c r="AD712" s="522"/>
      <c r="AE712" s="522"/>
      <c r="AF712" s="522"/>
      <c r="AG712" s="522"/>
    </row>
    <row r="713" spans="1:33" ht="15.75" customHeight="1">
      <c r="A713" s="466" t="str">
        <f t="shared" si="6"/>
        <v/>
      </c>
      <c r="B713" s="468" t="str">
        <f>IFERROR(IF(J713="","",_xludf.CONCAT($Y$2,_xludf.CONCAT(IF(LEN(ドッグキャリー!$K$2)=1,0,""),ドッグキャリー!$K$2,_xludf.CONCAT(IF(LEN(ドッグキャリー!$N$2)=1,0,""),ドッグキャリー!$N$2)))),"")</f>
        <v/>
      </c>
      <c r="C713" s="518"/>
      <c r="D713" s="518"/>
      <c r="E713" s="518"/>
      <c r="F713" s="517"/>
      <c r="G713" s="517"/>
      <c r="H713" s="517"/>
      <c r="I713" s="521" t="str">
        <f>IFERROR(IF(ウエア!N263=0,"",ウエア!E263),"")</f>
        <v/>
      </c>
      <c r="J713" s="517" t="str">
        <f>IFERROR(IF(ウエア!N263=0,"",ウエア!N263),"")</f>
        <v/>
      </c>
      <c r="K713" s="517"/>
      <c r="L713" s="517"/>
      <c r="M713" s="517"/>
      <c r="N713" s="517"/>
      <c r="O713" s="517"/>
      <c r="P713" s="517"/>
      <c r="Q713" s="517"/>
      <c r="R713" s="517"/>
      <c r="S713" s="465">
        <f t="shared" si="7"/>
        <v>712</v>
      </c>
      <c r="T713" s="522"/>
      <c r="U713" s="522"/>
      <c r="V713" s="522"/>
      <c r="W713" s="522"/>
      <c r="X713" s="522"/>
      <c r="Y713" s="522"/>
      <c r="Z713" s="522"/>
      <c r="AA713" s="466" t="e">
        <f t="shared" si="8"/>
        <v>#VALUE!</v>
      </c>
      <c r="AB713" s="522"/>
      <c r="AC713" s="522"/>
      <c r="AD713" s="522"/>
      <c r="AE713" s="522"/>
      <c r="AF713" s="522"/>
      <c r="AG713" s="522"/>
    </row>
    <row r="714" spans="1:33" ht="15.75" customHeight="1">
      <c r="A714" s="466" t="str">
        <f t="shared" si="6"/>
        <v/>
      </c>
      <c r="B714" s="468" t="str">
        <f>IFERROR(IF(J714="","",_xludf.CONCAT($Y$2,_xludf.CONCAT(IF(LEN(ドッグキャリー!$K$2)=1,0,""),ドッグキャリー!$K$2,_xludf.CONCAT(IF(LEN(ドッグキャリー!$N$2)=1,0,""),ドッグキャリー!$N$2)))),"")</f>
        <v/>
      </c>
      <c r="C714" s="518"/>
      <c r="D714" s="518"/>
      <c r="E714" s="518"/>
      <c r="F714" s="517"/>
      <c r="G714" s="517"/>
      <c r="H714" s="517"/>
      <c r="I714" s="521" t="str">
        <f>IFERROR(IF(ウエア!N264=0,"",ウエア!E264),"")</f>
        <v/>
      </c>
      <c r="J714" s="517" t="str">
        <f>IFERROR(IF(ウエア!N264=0,"",ウエア!N264),"")</f>
        <v/>
      </c>
      <c r="K714" s="517"/>
      <c r="L714" s="517"/>
      <c r="M714" s="517"/>
      <c r="N714" s="517"/>
      <c r="O714" s="517"/>
      <c r="P714" s="517"/>
      <c r="Q714" s="517"/>
      <c r="R714" s="517"/>
      <c r="S714" s="465">
        <f t="shared" si="7"/>
        <v>713</v>
      </c>
      <c r="T714" s="522"/>
      <c r="U714" s="522"/>
      <c r="V714" s="522"/>
      <c r="W714" s="522"/>
      <c r="X714" s="522"/>
      <c r="Y714" s="522"/>
      <c r="Z714" s="522"/>
      <c r="AA714" s="466" t="e">
        <f t="shared" si="8"/>
        <v>#VALUE!</v>
      </c>
      <c r="AB714" s="522"/>
      <c r="AC714" s="522"/>
      <c r="AD714" s="522"/>
      <c r="AE714" s="522"/>
      <c r="AF714" s="522"/>
      <c r="AG714" s="522"/>
    </row>
    <row r="715" spans="1:33" ht="15.75" customHeight="1">
      <c r="A715" s="466" t="str">
        <f t="shared" si="6"/>
        <v/>
      </c>
      <c r="B715" s="468" t="str">
        <f>IFERROR(IF(J715="","",_xludf.CONCAT($Y$2,_xludf.CONCAT(IF(LEN(ドッグキャリー!$K$2)=1,0,""),ドッグキャリー!$K$2,_xludf.CONCAT(IF(LEN(ドッグキャリー!$N$2)=1,0,""),ドッグキャリー!$N$2)))),"")</f>
        <v/>
      </c>
      <c r="C715" s="518"/>
      <c r="D715" s="518"/>
      <c r="E715" s="518"/>
      <c r="F715" s="517"/>
      <c r="G715" s="517"/>
      <c r="H715" s="517"/>
      <c r="I715" s="521" t="str">
        <f>IFERROR(IF(ウエア!N265=0,"",ウエア!E265),"")</f>
        <v/>
      </c>
      <c r="J715" s="517" t="str">
        <f>IFERROR(IF(ウエア!N265=0,"",ウエア!N265),"")</f>
        <v/>
      </c>
      <c r="K715" s="517"/>
      <c r="L715" s="517"/>
      <c r="M715" s="517"/>
      <c r="N715" s="517"/>
      <c r="O715" s="517"/>
      <c r="P715" s="517"/>
      <c r="Q715" s="517"/>
      <c r="R715" s="517"/>
      <c r="S715" s="465">
        <f t="shared" si="7"/>
        <v>714</v>
      </c>
      <c r="T715" s="522"/>
      <c r="U715" s="522"/>
      <c r="V715" s="522"/>
      <c r="W715" s="522"/>
      <c r="X715" s="522"/>
      <c r="Y715" s="522"/>
      <c r="Z715" s="522"/>
      <c r="AA715" s="466" t="e">
        <f t="shared" si="8"/>
        <v>#VALUE!</v>
      </c>
      <c r="AB715" s="522"/>
      <c r="AC715" s="522"/>
      <c r="AD715" s="522"/>
      <c r="AE715" s="522"/>
      <c r="AF715" s="522"/>
      <c r="AG715" s="522"/>
    </row>
    <row r="716" spans="1:33" ht="15.75" customHeight="1">
      <c r="A716" s="466" t="str">
        <f t="shared" si="6"/>
        <v/>
      </c>
      <c r="B716" s="468" t="str">
        <f>IFERROR(IF(J716="","",_xludf.CONCAT($Y$2,_xludf.CONCAT(IF(LEN(ドッグキャリー!$K$2)=1,0,""),ドッグキャリー!$K$2,_xludf.CONCAT(IF(LEN(ドッグキャリー!$N$2)=1,0,""),ドッグキャリー!$N$2)))),"")</f>
        <v/>
      </c>
      <c r="C716" s="518"/>
      <c r="D716" s="518"/>
      <c r="E716" s="518"/>
      <c r="F716" s="517"/>
      <c r="G716" s="517"/>
      <c r="H716" s="517"/>
      <c r="I716" s="521" t="str">
        <f>IFERROR(IF(ウエア!N266=0,"",ウエア!E266),"")</f>
        <v/>
      </c>
      <c r="J716" s="517" t="str">
        <f>IFERROR(IF(ウエア!N266=0,"",ウエア!N266),"")</f>
        <v/>
      </c>
      <c r="K716" s="517"/>
      <c r="L716" s="517"/>
      <c r="M716" s="517"/>
      <c r="N716" s="517"/>
      <c r="O716" s="517"/>
      <c r="P716" s="517"/>
      <c r="Q716" s="517"/>
      <c r="R716" s="517"/>
      <c r="S716" s="465">
        <f t="shared" si="7"/>
        <v>715</v>
      </c>
      <c r="T716" s="522"/>
      <c r="U716" s="522"/>
      <c r="V716" s="522"/>
      <c r="W716" s="522"/>
      <c r="X716" s="522"/>
      <c r="Y716" s="522"/>
      <c r="Z716" s="522"/>
      <c r="AA716" s="466" t="e">
        <f t="shared" si="8"/>
        <v>#VALUE!</v>
      </c>
      <c r="AB716" s="522"/>
      <c r="AC716" s="522"/>
      <c r="AD716" s="522"/>
      <c r="AE716" s="522"/>
      <c r="AF716" s="522"/>
      <c r="AG716" s="522"/>
    </row>
    <row r="717" spans="1:33" ht="15.75" customHeight="1">
      <c r="A717" s="466" t="str">
        <f t="shared" si="6"/>
        <v/>
      </c>
      <c r="B717" s="468" t="str">
        <f>IFERROR(IF(J717="","",_xludf.CONCAT($Y$2,_xludf.CONCAT(IF(LEN(ドッグキャリー!$K$2)=1,0,""),ドッグキャリー!$K$2,_xludf.CONCAT(IF(LEN(ドッグキャリー!$N$2)=1,0,""),ドッグキャリー!$N$2)))),"")</f>
        <v/>
      </c>
      <c r="C717" s="518"/>
      <c r="D717" s="518"/>
      <c r="E717" s="518"/>
      <c r="F717" s="517"/>
      <c r="G717" s="517"/>
      <c r="H717" s="517"/>
      <c r="I717" s="521" t="str">
        <f>IFERROR(IF(ウエア!N267=0,"",ウエア!E267),"")</f>
        <v/>
      </c>
      <c r="J717" s="517" t="str">
        <f>IFERROR(IF(ウエア!N267=0,"",ウエア!N267),"")</f>
        <v/>
      </c>
      <c r="K717" s="517"/>
      <c r="L717" s="517"/>
      <c r="M717" s="517"/>
      <c r="N717" s="517"/>
      <c r="O717" s="517"/>
      <c r="P717" s="517"/>
      <c r="Q717" s="517"/>
      <c r="R717" s="517"/>
      <c r="S717" s="465">
        <f t="shared" si="7"/>
        <v>716</v>
      </c>
      <c r="T717" s="522"/>
      <c r="U717" s="522"/>
      <c r="V717" s="522"/>
      <c r="W717" s="522"/>
      <c r="X717" s="522"/>
      <c r="Y717" s="522"/>
      <c r="Z717" s="522"/>
      <c r="AA717" s="466" t="e">
        <f t="shared" si="8"/>
        <v>#VALUE!</v>
      </c>
      <c r="AB717" s="522"/>
      <c r="AC717" s="522"/>
      <c r="AD717" s="522"/>
      <c r="AE717" s="522"/>
      <c r="AF717" s="522"/>
      <c r="AG717" s="522"/>
    </row>
    <row r="718" spans="1:33" ht="15.75" customHeight="1">
      <c r="A718" s="466" t="str">
        <f t="shared" si="6"/>
        <v/>
      </c>
      <c r="B718" s="468" t="str">
        <f>IFERROR(IF(J718="","",_xludf.CONCAT($Y$2,_xludf.CONCAT(IF(LEN(ドッグキャリー!$K$2)=1,0,""),ドッグキャリー!$K$2,_xludf.CONCAT(IF(LEN(ドッグキャリー!$N$2)=1,0,""),ドッグキャリー!$N$2)))),"")</f>
        <v/>
      </c>
      <c r="C718" s="518"/>
      <c r="D718" s="518"/>
      <c r="E718" s="518"/>
      <c r="F718" s="517"/>
      <c r="G718" s="517"/>
      <c r="H718" s="517"/>
      <c r="I718" s="521" t="str">
        <f>IFERROR(IF(ウエア!N268=0,"",ウエア!E268),"")</f>
        <v/>
      </c>
      <c r="J718" s="517" t="str">
        <f>IFERROR(IF(ウエア!N268=0,"",ウエア!N268),"")</f>
        <v/>
      </c>
      <c r="K718" s="517"/>
      <c r="L718" s="517"/>
      <c r="M718" s="517"/>
      <c r="N718" s="517"/>
      <c r="O718" s="517"/>
      <c r="P718" s="517"/>
      <c r="Q718" s="517"/>
      <c r="R718" s="517"/>
      <c r="S718" s="465">
        <f t="shared" si="7"/>
        <v>717</v>
      </c>
      <c r="T718" s="522"/>
      <c r="U718" s="522"/>
      <c r="V718" s="522"/>
      <c r="W718" s="522"/>
      <c r="X718" s="522"/>
      <c r="Y718" s="522"/>
      <c r="Z718" s="522"/>
      <c r="AA718" s="466" t="e">
        <f t="shared" si="8"/>
        <v>#VALUE!</v>
      </c>
      <c r="AB718" s="522"/>
      <c r="AC718" s="522"/>
      <c r="AD718" s="522"/>
      <c r="AE718" s="522"/>
      <c r="AF718" s="522"/>
      <c r="AG718" s="522"/>
    </row>
    <row r="719" spans="1:33" ht="15.75" customHeight="1">
      <c r="A719" s="466" t="str">
        <f t="shared" si="6"/>
        <v/>
      </c>
      <c r="B719" s="468" t="str">
        <f>IFERROR(IF(J719="","",_xludf.CONCAT($Y$2,_xludf.CONCAT(IF(LEN(ドッグキャリー!$K$2)=1,0,""),ドッグキャリー!$K$2,_xludf.CONCAT(IF(LEN(ドッグキャリー!$N$2)=1,0,""),ドッグキャリー!$N$2)))),"")</f>
        <v/>
      </c>
      <c r="C719" s="518"/>
      <c r="D719" s="518"/>
      <c r="E719" s="518"/>
      <c r="F719" s="517"/>
      <c r="G719" s="517"/>
      <c r="H719" s="517"/>
      <c r="I719" s="521" t="str">
        <f>IFERROR(IF(ウエア!N269=0,"",ウエア!E269),"")</f>
        <v/>
      </c>
      <c r="J719" s="517" t="str">
        <f>IFERROR(IF(ウエア!N269=0,"",ウエア!N269),"")</f>
        <v/>
      </c>
      <c r="K719" s="517"/>
      <c r="L719" s="517"/>
      <c r="M719" s="517"/>
      <c r="N719" s="517"/>
      <c r="O719" s="517"/>
      <c r="P719" s="517"/>
      <c r="Q719" s="517"/>
      <c r="R719" s="517"/>
      <c r="S719" s="465">
        <f t="shared" si="7"/>
        <v>718</v>
      </c>
      <c r="T719" s="522"/>
      <c r="U719" s="522"/>
      <c r="V719" s="522"/>
      <c r="W719" s="522"/>
      <c r="X719" s="522"/>
      <c r="Y719" s="522"/>
      <c r="Z719" s="522"/>
      <c r="AA719" s="466" t="e">
        <f t="shared" si="8"/>
        <v>#VALUE!</v>
      </c>
      <c r="AB719" s="522"/>
      <c r="AC719" s="522"/>
      <c r="AD719" s="522"/>
      <c r="AE719" s="522"/>
      <c r="AF719" s="522"/>
      <c r="AG719" s="522"/>
    </row>
    <row r="720" spans="1:33" ht="15.75" customHeight="1">
      <c r="A720" s="466" t="str">
        <f t="shared" si="6"/>
        <v/>
      </c>
      <c r="B720" s="468" t="str">
        <f>IFERROR(IF(J720="","",_xludf.CONCAT($Y$2,_xludf.CONCAT(IF(LEN(ドッグキャリー!$K$2)=1,0,""),ドッグキャリー!$K$2,_xludf.CONCAT(IF(LEN(ドッグキャリー!$N$2)=1,0,""),ドッグキャリー!$N$2)))),"")</f>
        <v/>
      </c>
      <c r="C720" s="518"/>
      <c r="D720" s="518"/>
      <c r="E720" s="518"/>
      <c r="F720" s="517"/>
      <c r="G720" s="517"/>
      <c r="H720" s="517"/>
      <c r="I720" s="521" t="str">
        <f>IFERROR(IF(ウエア!N270=0,"",ウエア!E270),"")</f>
        <v/>
      </c>
      <c r="J720" s="517" t="str">
        <f>IFERROR(IF(ウエア!N270=0,"",ウエア!N270),"")</f>
        <v/>
      </c>
      <c r="K720" s="517"/>
      <c r="L720" s="517"/>
      <c r="M720" s="517"/>
      <c r="N720" s="517"/>
      <c r="O720" s="517"/>
      <c r="P720" s="517"/>
      <c r="Q720" s="517"/>
      <c r="R720" s="517"/>
      <c r="S720" s="465">
        <f t="shared" si="7"/>
        <v>719</v>
      </c>
      <c r="T720" s="522"/>
      <c r="U720" s="522"/>
      <c r="V720" s="522"/>
      <c r="W720" s="522"/>
      <c r="X720" s="522"/>
      <c r="Y720" s="522"/>
      <c r="Z720" s="522"/>
      <c r="AA720" s="466" t="e">
        <f t="shared" si="8"/>
        <v>#VALUE!</v>
      </c>
      <c r="AB720" s="522"/>
      <c r="AC720" s="522"/>
      <c r="AD720" s="522"/>
      <c r="AE720" s="522"/>
      <c r="AF720" s="522"/>
      <c r="AG720" s="522"/>
    </row>
    <row r="721" spans="1:33" ht="15.75" customHeight="1">
      <c r="A721" s="466" t="str">
        <f t="shared" si="6"/>
        <v/>
      </c>
      <c r="B721" s="468" t="str">
        <f>IFERROR(IF(J721="","",_xludf.CONCAT($Y$2,_xludf.CONCAT(IF(LEN(ドッグキャリー!$K$2)=1,0,""),ドッグキャリー!$K$2,_xludf.CONCAT(IF(LEN(ドッグキャリー!$N$2)=1,0,""),ドッグキャリー!$N$2)))),"")</f>
        <v/>
      </c>
      <c r="C721" s="518"/>
      <c r="D721" s="518"/>
      <c r="E721" s="518"/>
      <c r="F721" s="517"/>
      <c r="G721" s="517"/>
      <c r="H721" s="517"/>
      <c r="I721" s="521" t="str">
        <f>IFERROR(IF(ウエア!N271=0,"",ウエア!E271),"")</f>
        <v/>
      </c>
      <c r="J721" s="517" t="str">
        <f>IFERROR(IF(ウエア!N271=0,"",ウエア!N271),"")</f>
        <v/>
      </c>
      <c r="K721" s="517"/>
      <c r="L721" s="517"/>
      <c r="M721" s="517"/>
      <c r="N721" s="517"/>
      <c r="O721" s="517"/>
      <c r="P721" s="517"/>
      <c r="Q721" s="517"/>
      <c r="R721" s="517"/>
      <c r="S721" s="465">
        <f t="shared" si="7"/>
        <v>720</v>
      </c>
      <c r="T721" s="522"/>
      <c r="U721" s="522"/>
      <c r="V721" s="522"/>
      <c r="W721" s="522"/>
      <c r="X721" s="522"/>
      <c r="Y721" s="522"/>
      <c r="Z721" s="522"/>
      <c r="AA721" s="466" t="e">
        <f t="shared" si="8"/>
        <v>#VALUE!</v>
      </c>
      <c r="AB721" s="522"/>
      <c r="AC721" s="522"/>
      <c r="AD721" s="522"/>
      <c r="AE721" s="522"/>
      <c r="AF721" s="522"/>
      <c r="AG721" s="522"/>
    </row>
    <row r="722" spans="1:33" ht="15.75" customHeight="1">
      <c r="A722" s="466" t="str">
        <f t="shared" si="6"/>
        <v/>
      </c>
      <c r="B722" s="468" t="str">
        <f>IFERROR(IF(J722="","",_xludf.CONCAT($Y$2,_xludf.CONCAT(IF(LEN(ドッグキャリー!$K$2)=1,0,""),ドッグキャリー!$K$2,_xludf.CONCAT(IF(LEN(ドッグキャリー!$N$2)=1,0,""),ドッグキャリー!$N$2)))),"")</f>
        <v/>
      </c>
      <c r="C722" s="518"/>
      <c r="D722" s="518"/>
      <c r="E722" s="518"/>
      <c r="F722" s="517"/>
      <c r="G722" s="517"/>
      <c r="H722" s="517"/>
      <c r="I722" s="521" t="str">
        <f>IFERROR(IF(ウエア!N272=0,"",ウエア!E272),"")</f>
        <v/>
      </c>
      <c r="J722" s="517" t="str">
        <f>IFERROR(IF(ウエア!N272=0,"",ウエア!N272),"")</f>
        <v/>
      </c>
      <c r="K722" s="517"/>
      <c r="L722" s="517"/>
      <c r="M722" s="517"/>
      <c r="N722" s="517"/>
      <c r="O722" s="517"/>
      <c r="P722" s="517"/>
      <c r="Q722" s="517"/>
      <c r="R722" s="517"/>
      <c r="S722" s="465">
        <f t="shared" si="7"/>
        <v>721</v>
      </c>
      <c r="T722" s="522"/>
      <c r="U722" s="522"/>
      <c r="V722" s="522"/>
      <c r="W722" s="522"/>
      <c r="X722" s="522"/>
      <c r="Y722" s="522"/>
      <c r="Z722" s="522"/>
      <c r="AA722" s="466" t="e">
        <f t="shared" si="8"/>
        <v>#VALUE!</v>
      </c>
      <c r="AB722" s="522"/>
      <c r="AC722" s="522"/>
      <c r="AD722" s="522"/>
      <c r="AE722" s="522"/>
      <c r="AF722" s="522"/>
      <c r="AG722" s="522"/>
    </row>
    <row r="723" spans="1:33" ht="15.75" customHeight="1">
      <c r="A723" s="466" t="str">
        <f t="shared" si="6"/>
        <v/>
      </c>
      <c r="B723" s="468" t="str">
        <f>IFERROR(IF(J723="","",_xludf.CONCAT($Y$2,_xludf.CONCAT(IF(LEN(ドッグキャリー!$K$2)=1,0,""),ドッグキャリー!$K$2,_xludf.CONCAT(IF(LEN(ドッグキャリー!$N$2)=1,0,""),ドッグキャリー!$N$2)))),"")</f>
        <v/>
      </c>
      <c r="C723" s="518"/>
      <c r="D723" s="518"/>
      <c r="E723" s="518"/>
      <c r="F723" s="517"/>
      <c r="G723" s="517"/>
      <c r="H723" s="517"/>
      <c r="I723" s="521" t="str">
        <f>IFERROR(IF(ウエア!N273=0,"",ウエア!E273),"")</f>
        <v/>
      </c>
      <c r="J723" s="517" t="str">
        <f>IFERROR(IF(ウエア!N273=0,"",ウエア!N273),"")</f>
        <v/>
      </c>
      <c r="K723" s="517"/>
      <c r="L723" s="517"/>
      <c r="M723" s="517"/>
      <c r="N723" s="517"/>
      <c r="O723" s="517"/>
      <c r="P723" s="517"/>
      <c r="Q723" s="517"/>
      <c r="R723" s="517"/>
      <c r="S723" s="465">
        <f t="shared" si="7"/>
        <v>722</v>
      </c>
      <c r="T723" s="522"/>
      <c r="U723" s="522"/>
      <c r="V723" s="522"/>
      <c r="W723" s="522"/>
      <c r="X723" s="522"/>
      <c r="Y723" s="522"/>
      <c r="Z723" s="522"/>
      <c r="AA723" s="466" t="e">
        <f t="shared" si="8"/>
        <v>#VALUE!</v>
      </c>
      <c r="AB723" s="522"/>
      <c r="AC723" s="522"/>
      <c r="AD723" s="522"/>
      <c r="AE723" s="522"/>
      <c r="AF723" s="522"/>
      <c r="AG723" s="522"/>
    </row>
    <row r="724" spans="1:33" ht="15.75" customHeight="1">
      <c r="A724" s="466" t="str">
        <f t="shared" si="6"/>
        <v/>
      </c>
      <c r="B724" s="468" t="str">
        <f>IFERROR(IF(J724="","",_xludf.CONCAT($Y$2,_xludf.CONCAT(IF(LEN(ドッグキャリー!$K$2)=1,0,""),ドッグキャリー!$K$2,_xludf.CONCAT(IF(LEN(ドッグキャリー!$N$2)=1,0,""),ドッグキャリー!$N$2)))),"")</f>
        <v/>
      </c>
      <c r="C724" s="518"/>
      <c r="D724" s="518"/>
      <c r="E724" s="518"/>
      <c r="F724" s="517"/>
      <c r="G724" s="517"/>
      <c r="H724" s="517"/>
      <c r="I724" s="521" t="str">
        <f>IFERROR(IF(ウエア!N274=0,"",ウエア!E274),"")</f>
        <v/>
      </c>
      <c r="J724" s="517" t="str">
        <f>IFERROR(IF(ウエア!N274=0,"",ウエア!N274),"")</f>
        <v/>
      </c>
      <c r="K724" s="517"/>
      <c r="L724" s="517"/>
      <c r="M724" s="517"/>
      <c r="N724" s="517"/>
      <c r="O724" s="517"/>
      <c r="P724" s="517"/>
      <c r="Q724" s="517"/>
      <c r="R724" s="517"/>
      <c r="S724" s="465">
        <f t="shared" si="7"/>
        <v>723</v>
      </c>
      <c r="T724" s="522"/>
      <c r="U724" s="522"/>
      <c r="V724" s="522"/>
      <c r="W724" s="522"/>
      <c r="X724" s="522"/>
      <c r="Y724" s="522"/>
      <c r="Z724" s="522"/>
      <c r="AA724" s="466" t="e">
        <f t="shared" si="8"/>
        <v>#VALUE!</v>
      </c>
      <c r="AB724" s="522"/>
      <c r="AC724" s="522"/>
      <c r="AD724" s="522"/>
      <c r="AE724" s="522"/>
      <c r="AF724" s="522"/>
      <c r="AG724" s="522"/>
    </row>
    <row r="725" spans="1:33" ht="15.75" customHeight="1">
      <c r="A725" s="466" t="str">
        <f t="shared" si="6"/>
        <v/>
      </c>
      <c r="B725" s="468" t="str">
        <f>IFERROR(IF(J725="","",_xludf.CONCAT($Y$2,_xludf.CONCAT(IF(LEN(ドッグキャリー!$K$2)=1,0,""),ドッグキャリー!$K$2,_xludf.CONCAT(IF(LEN(ドッグキャリー!$N$2)=1,0,""),ドッグキャリー!$N$2)))),"")</f>
        <v/>
      </c>
      <c r="C725" s="518"/>
      <c r="D725" s="518"/>
      <c r="E725" s="518"/>
      <c r="F725" s="517"/>
      <c r="G725" s="517"/>
      <c r="H725" s="517"/>
      <c r="I725" s="521" t="str">
        <f>IFERROR(IF(ウエア!N275=0,"",ウエア!E275),"")</f>
        <v/>
      </c>
      <c r="J725" s="517" t="str">
        <f>IFERROR(IF(ウエア!N275=0,"",ウエア!N275),"")</f>
        <v/>
      </c>
      <c r="K725" s="517"/>
      <c r="L725" s="517"/>
      <c r="M725" s="517"/>
      <c r="N725" s="517"/>
      <c r="O725" s="517"/>
      <c r="P725" s="517"/>
      <c r="Q725" s="517"/>
      <c r="R725" s="517"/>
      <c r="S725" s="465">
        <f t="shared" si="7"/>
        <v>724</v>
      </c>
      <c r="T725" s="522"/>
      <c r="U725" s="522"/>
      <c r="V725" s="522"/>
      <c r="W725" s="522"/>
      <c r="X725" s="522"/>
      <c r="Y725" s="522"/>
      <c r="Z725" s="522"/>
      <c r="AA725" s="466" t="e">
        <f t="shared" si="8"/>
        <v>#VALUE!</v>
      </c>
      <c r="AB725" s="522"/>
      <c r="AC725" s="522"/>
      <c r="AD725" s="522"/>
      <c r="AE725" s="522"/>
      <c r="AF725" s="522"/>
      <c r="AG725" s="522"/>
    </row>
    <row r="726" spans="1:33" ht="15.75" customHeight="1">
      <c r="A726" s="466" t="str">
        <f t="shared" si="6"/>
        <v/>
      </c>
      <c r="B726" s="468" t="str">
        <f>IFERROR(IF(J726="","",_xludf.CONCAT($Y$2,_xludf.CONCAT(IF(LEN(ドッグキャリー!$K$2)=1,0,""),ドッグキャリー!$K$2,_xludf.CONCAT(IF(LEN(ドッグキャリー!$N$2)=1,0,""),ドッグキャリー!$N$2)))),"")</f>
        <v/>
      </c>
      <c r="C726" s="518"/>
      <c r="D726" s="518"/>
      <c r="E726" s="518"/>
      <c r="F726" s="517"/>
      <c r="G726" s="517"/>
      <c r="H726" s="517"/>
      <c r="I726" s="521" t="str">
        <f>IFERROR(IF(ウエア!N276=0,"",ウエア!E276),"")</f>
        <v/>
      </c>
      <c r="J726" s="517" t="str">
        <f>IFERROR(IF(ウエア!N276=0,"",ウエア!N276),"")</f>
        <v/>
      </c>
      <c r="K726" s="517"/>
      <c r="L726" s="517"/>
      <c r="M726" s="517"/>
      <c r="N726" s="517"/>
      <c r="O726" s="517"/>
      <c r="P726" s="517"/>
      <c r="Q726" s="517"/>
      <c r="R726" s="517"/>
      <c r="S726" s="465">
        <f t="shared" si="7"/>
        <v>725</v>
      </c>
      <c r="T726" s="517"/>
      <c r="U726" s="517"/>
      <c r="V726" s="517"/>
      <c r="W726" s="517"/>
      <c r="X726" s="517"/>
      <c r="Y726" s="517"/>
      <c r="Z726" s="517"/>
      <c r="AA726" s="466" t="e">
        <f t="shared" si="8"/>
        <v>#VALUE!</v>
      </c>
      <c r="AB726" s="517"/>
      <c r="AC726" s="517"/>
      <c r="AD726" s="517"/>
      <c r="AE726" s="517"/>
      <c r="AF726" s="517"/>
      <c r="AG726" s="517"/>
    </row>
    <row r="727" spans="1:33" ht="15.75" customHeight="1">
      <c r="A727" s="466" t="str">
        <f t="shared" si="6"/>
        <v/>
      </c>
      <c r="B727" s="468" t="str">
        <f>IFERROR(IF(J727="","",_xludf.CONCAT($Y$2,_xludf.CONCAT(IF(LEN(ドッグキャリー!$K$2)=1,0,""),ドッグキャリー!$K$2,_xludf.CONCAT(IF(LEN(ドッグキャリー!$N$2)=1,0,""),ドッグキャリー!$N$2)))),"")</f>
        <v/>
      </c>
      <c r="C727" s="518"/>
      <c r="D727" s="518"/>
      <c r="E727" s="518"/>
      <c r="F727" s="517"/>
      <c r="G727" s="517"/>
      <c r="H727" s="517"/>
      <c r="I727" s="521" t="str">
        <f>IFERROR(IF(ウエア!N277=0,"",ウエア!E277),"")</f>
        <v/>
      </c>
      <c r="J727" s="517" t="str">
        <f>IFERROR(IF(ウエア!N277=0,"",ウエア!N277),"")</f>
        <v/>
      </c>
      <c r="K727" s="517"/>
      <c r="L727" s="517"/>
      <c r="M727" s="517"/>
      <c r="N727" s="517"/>
      <c r="O727" s="517"/>
      <c r="P727" s="517"/>
      <c r="Q727" s="517"/>
      <c r="R727" s="517"/>
      <c r="S727" s="465">
        <f t="shared" si="7"/>
        <v>726</v>
      </c>
      <c r="T727" s="517"/>
      <c r="U727" s="517"/>
      <c r="V727" s="517"/>
      <c r="W727" s="517"/>
      <c r="X727" s="517"/>
      <c r="Y727" s="517"/>
      <c r="Z727" s="517"/>
      <c r="AA727" s="466" t="e">
        <f t="shared" si="8"/>
        <v>#VALUE!</v>
      </c>
      <c r="AB727" s="517"/>
      <c r="AC727" s="517"/>
      <c r="AD727" s="517"/>
      <c r="AE727" s="517"/>
      <c r="AF727" s="517"/>
      <c r="AG727" s="517"/>
    </row>
    <row r="728" spans="1:33" ht="15.75" customHeight="1">
      <c r="A728" s="466" t="str">
        <f t="shared" si="6"/>
        <v/>
      </c>
      <c r="B728" s="468" t="str">
        <f>IFERROR(IF(J728="","",_xludf.CONCAT($Y$2,_xludf.CONCAT(IF(LEN(ドッグキャリー!$K$2)=1,0,""),ドッグキャリー!$K$2,_xludf.CONCAT(IF(LEN(ドッグキャリー!$N$2)=1,0,""),ドッグキャリー!$N$2)))),"")</f>
        <v/>
      </c>
      <c r="C728" s="518"/>
      <c r="D728" s="518"/>
      <c r="E728" s="518"/>
      <c r="F728" s="517"/>
      <c r="G728" s="517"/>
      <c r="H728" s="517"/>
      <c r="I728" s="521" t="str">
        <f>IFERROR(IF(ウエア!N278=0,"",ウエア!E278),"")</f>
        <v/>
      </c>
      <c r="J728" s="517" t="str">
        <f>IFERROR(IF(ウエア!N278=0,"",ウエア!N278),"")</f>
        <v/>
      </c>
      <c r="K728" s="517"/>
      <c r="L728" s="517"/>
      <c r="M728" s="517"/>
      <c r="N728" s="517"/>
      <c r="O728" s="517"/>
      <c r="P728" s="517"/>
      <c r="Q728" s="517"/>
      <c r="R728" s="517"/>
      <c r="S728" s="465">
        <f t="shared" si="7"/>
        <v>727</v>
      </c>
      <c r="T728" s="517"/>
      <c r="U728" s="517"/>
      <c r="V728" s="517"/>
      <c r="W728" s="517"/>
      <c r="X728" s="517"/>
      <c r="Y728" s="517"/>
      <c r="Z728" s="517"/>
      <c r="AA728" s="466" t="e">
        <f t="shared" si="8"/>
        <v>#VALUE!</v>
      </c>
      <c r="AB728" s="517"/>
      <c r="AC728" s="517"/>
      <c r="AD728" s="517"/>
      <c r="AE728" s="517"/>
      <c r="AF728" s="517"/>
      <c r="AG728" s="517"/>
    </row>
    <row r="729" spans="1:33" ht="15.75" customHeight="1">
      <c r="A729" s="466" t="str">
        <f t="shared" si="6"/>
        <v/>
      </c>
      <c r="B729" s="468" t="str">
        <f>IFERROR(IF(J729="","",_xludf.CONCAT($Y$2,_xludf.CONCAT(IF(LEN(ドッグキャリー!$K$2)=1,0,""),ドッグキャリー!$K$2,_xludf.CONCAT(IF(LEN(ドッグキャリー!$N$2)=1,0,""),ドッグキャリー!$N$2)))),"")</f>
        <v/>
      </c>
      <c r="C729" s="518"/>
      <c r="D729" s="518"/>
      <c r="E729" s="518"/>
      <c r="F729" s="517"/>
      <c r="G729" s="517"/>
      <c r="H729" s="517"/>
      <c r="I729" s="521" t="str">
        <f>IFERROR(IF(ウエア!N279=0,"",ウエア!E279),"")</f>
        <v/>
      </c>
      <c r="J729" s="517" t="str">
        <f>IFERROR(IF(ウエア!N279=0,"",ウエア!N279),"")</f>
        <v/>
      </c>
      <c r="K729" s="517"/>
      <c r="L729" s="517"/>
      <c r="M729" s="517"/>
      <c r="N729" s="517"/>
      <c r="O729" s="517"/>
      <c r="P729" s="517"/>
      <c r="Q729" s="517"/>
      <c r="R729" s="517"/>
      <c r="S729" s="465">
        <f t="shared" si="7"/>
        <v>728</v>
      </c>
      <c r="T729" s="517"/>
      <c r="U729" s="517"/>
      <c r="V729" s="517"/>
      <c r="W729" s="517"/>
      <c r="X729" s="517"/>
      <c r="Y729" s="517"/>
      <c r="Z729" s="517"/>
      <c r="AA729" s="466" t="e">
        <f t="shared" si="8"/>
        <v>#VALUE!</v>
      </c>
      <c r="AB729" s="517"/>
      <c r="AC729" s="517"/>
      <c r="AD729" s="517"/>
      <c r="AE729" s="517"/>
      <c r="AF729" s="517"/>
      <c r="AG729" s="517"/>
    </row>
    <row r="730" spans="1:33" ht="15.75" customHeight="1">
      <c r="A730" s="466" t="str">
        <f t="shared" si="6"/>
        <v/>
      </c>
      <c r="B730" s="468" t="str">
        <f>IFERROR(IF(J730="","",_xludf.CONCAT($Y$2,_xludf.CONCAT(IF(LEN(ドッグキャリー!$K$2)=1,0,""),ドッグキャリー!$K$2,_xludf.CONCAT(IF(LEN(ドッグキャリー!$N$2)=1,0,""),ドッグキャリー!$N$2)))),"")</f>
        <v/>
      </c>
      <c r="C730" s="518"/>
      <c r="D730" s="518"/>
      <c r="E730" s="518"/>
      <c r="F730" s="517"/>
      <c r="G730" s="517"/>
      <c r="H730" s="517"/>
      <c r="I730" s="521" t="str">
        <f>IFERROR(IF(ウエア!N280=0,"",ウエア!E280),"")</f>
        <v/>
      </c>
      <c r="J730" s="517" t="str">
        <f>IFERROR(IF(ウエア!N280=0,"",ウエア!N280),"")</f>
        <v/>
      </c>
      <c r="K730" s="517"/>
      <c r="L730" s="517"/>
      <c r="M730" s="517"/>
      <c r="N730" s="517"/>
      <c r="O730" s="517"/>
      <c r="P730" s="517"/>
      <c r="Q730" s="517"/>
      <c r="R730" s="517"/>
      <c r="S730" s="465">
        <f t="shared" si="7"/>
        <v>729</v>
      </c>
      <c r="T730" s="517"/>
      <c r="U730" s="517"/>
      <c r="V730" s="517"/>
      <c r="W730" s="517"/>
      <c r="X730" s="517"/>
      <c r="Y730" s="517"/>
      <c r="Z730" s="517"/>
      <c r="AA730" s="466" t="e">
        <f t="shared" si="8"/>
        <v>#VALUE!</v>
      </c>
      <c r="AB730" s="517"/>
      <c r="AC730" s="517"/>
      <c r="AD730" s="517"/>
      <c r="AE730" s="517"/>
      <c r="AF730" s="517"/>
      <c r="AG730" s="517"/>
    </row>
    <row r="731" spans="1:33" ht="15.75" customHeight="1">
      <c r="A731" s="466" t="str">
        <f t="shared" si="6"/>
        <v/>
      </c>
      <c r="B731" s="468" t="str">
        <f>IFERROR(IF(J731="","",_xludf.CONCAT($Y$2,_xludf.CONCAT(IF(LEN(ドッグキャリー!$K$2)=1,0,""),ドッグキャリー!$K$2,_xludf.CONCAT(IF(LEN(ドッグキャリー!$N$2)=1,0,""),ドッグキャリー!$N$2)))),"")</f>
        <v/>
      </c>
      <c r="C731" s="518"/>
      <c r="D731" s="518"/>
      <c r="E731" s="518"/>
      <c r="F731" s="517"/>
      <c r="G731" s="517"/>
      <c r="H731" s="517"/>
      <c r="I731" s="521" t="str">
        <f>IFERROR(IF(ウエア!N281=0,"",ウエア!E281),"")</f>
        <v/>
      </c>
      <c r="J731" s="517" t="str">
        <f>IFERROR(IF(ウエア!N281=0,"",ウエア!N281),"")</f>
        <v/>
      </c>
      <c r="K731" s="517"/>
      <c r="L731" s="517"/>
      <c r="M731" s="517"/>
      <c r="N731" s="517"/>
      <c r="O731" s="517"/>
      <c r="P731" s="517"/>
      <c r="Q731" s="517"/>
      <c r="R731" s="517"/>
      <c r="S731" s="465">
        <f t="shared" si="7"/>
        <v>730</v>
      </c>
      <c r="T731" s="517"/>
      <c r="U731" s="517"/>
      <c r="V731" s="517"/>
      <c r="W731" s="517"/>
      <c r="X731" s="517"/>
      <c r="Y731" s="517"/>
      <c r="Z731" s="517"/>
      <c r="AA731" s="466" t="e">
        <f t="shared" si="8"/>
        <v>#VALUE!</v>
      </c>
      <c r="AB731" s="517"/>
      <c r="AC731" s="517"/>
      <c r="AD731" s="517"/>
      <c r="AE731" s="517"/>
      <c r="AF731" s="517"/>
      <c r="AG731" s="517"/>
    </row>
    <row r="732" spans="1:33" ht="15.75" customHeight="1">
      <c r="A732" s="466" t="str">
        <f t="shared" si="6"/>
        <v/>
      </c>
      <c r="B732" s="468" t="str">
        <f>IFERROR(IF(J732="","",_xludf.CONCAT($Y$2,_xludf.CONCAT(IF(LEN(ドッグキャリー!$K$2)=1,0,""),ドッグキャリー!$K$2,_xludf.CONCAT(IF(LEN(ドッグキャリー!$N$2)=1,0,""),ドッグキャリー!$N$2)))),"")</f>
        <v/>
      </c>
      <c r="C732" s="518"/>
      <c r="D732" s="518"/>
      <c r="E732" s="518"/>
      <c r="F732" s="517"/>
      <c r="G732" s="517"/>
      <c r="H732" s="517"/>
      <c r="I732" s="521" t="str">
        <f>IFERROR(IF(ウエア!N282=0,"",ウエア!E282),"")</f>
        <v/>
      </c>
      <c r="J732" s="517" t="str">
        <f>IFERROR(IF(ウエア!N282=0,"",ウエア!N282),"")</f>
        <v/>
      </c>
      <c r="K732" s="517"/>
      <c r="L732" s="517"/>
      <c r="M732" s="517"/>
      <c r="N732" s="517"/>
      <c r="O732" s="517"/>
      <c r="P732" s="517"/>
      <c r="Q732" s="517"/>
      <c r="R732" s="517"/>
      <c r="S732" s="465">
        <f t="shared" si="7"/>
        <v>731</v>
      </c>
      <c r="T732" s="517"/>
      <c r="U732" s="517"/>
      <c r="V732" s="517"/>
      <c r="W732" s="517"/>
      <c r="X732" s="517"/>
      <c r="Y732" s="517"/>
      <c r="Z732" s="517"/>
      <c r="AA732" s="466" t="e">
        <f t="shared" si="8"/>
        <v>#VALUE!</v>
      </c>
      <c r="AB732" s="517"/>
      <c r="AC732" s="517"/>
      <c r="AD732" s="517"/>
      <c r="AE732" s="517"/>
      <c r="AF732" s="517"/>
      <c r="AG732" s="517"/>
    </row>
    <row r="733" spans="1:33" ht="15.75" customHeight="1">
      <c r="A733" s="466" t="str">
        <f t="shared" si="6"/>
        <v/>
      </c>
      <c r="B733" s="468" t="str">
        <f>IFERROR(IF(J733="","",_xludf.CONCAT($Y$2,_xludf.CONCAT(IF(LEN(ドッグキャリー!$K$2)=1,0,""),ドッグキャリー!$K$2,_xludf.CONCAT(IF(LEN(ドッグキャリー!$N$2)=1,0,""),ドッグキャリー!$N$2)))),"")</f>
        <v/>
      </c>
      <c r="C733" s="518"/>
      <c r="D733" s="518"/>
      <c r="E733" s="518"/>
      <c r="F733" s="517"/>
      <c r="G733" s="517"/>
      <c r="H733" s="517"/>
      <c r="I733" s="521" t="str">
        <f>IFERROR(IF(ウエア!N283=0,"",ウエア!E283),"")</f>
        <v/>
      </c>
      <c r="J733" s="517" t="str">
        <f>IFERROR(IF(ウエア!N283=0,"",ウエア!N283),"")</f>
        <v/>
      </c>
      <c r="K733" s="517"/>
      <c r="L733" s="517"/>
      <c r="M733" s="517"/>
      <c r="N733" s="517"/>
      <c r="O733" s="517"/>
      <c r="P733" s="517"/>
      <c r="Q733" s="517"/>
      <c r="R733" s="517"/>
      <c r="S733" s="465">
        <f t="shared" si="7"/>
        <v>732</v>
      </c>
      <c r="T733" s="517"/>
      <c r="U733" s="517"/>
      <c r="V733" s="517"/>
      <c r="W733" s="517"/>
      <c r="X733" s="517"/>
      <c r="Y733" s="517"/>
      <c r="Z733" s="517"/>
      <c r="AA733" s="466" t="e">
        <f t="shared" si="8"/>
        <v>#VALUE!</v>
      </c>
      <c r="AB733" s="517"/>
      <c r="AC733" s="517"/>
      <c r="AD733" s="517"/>
      <c r="AE733" s="517"/>
      <c r="AF733" s="517"/>
      <c r="AG733" s="517"/>
    </row>
    <row r="734" spans="1:33" ht="15.75" customHeight="1">
      <c r="A734" s="466" t="str">
        <f t="shared" si="6"/>
        <v/>
      </c>
      <c r="B734" s="468" t="str">
        <f>IFERROR(IF(J734="","",_xludf.CONCAT($Y$2,_xludf.CONCAT(IF(LEN(ドッグキャリー!$K$2)=1,0,""),ドッグキャリー!$K$2,_xludf.CONCAT(IF(LEN(ドッグキャリー!$N$2)=1,0,""),ドッグキャリー!$N$2)))),"")</f>
        <v/>
      </c>
      <c r="C734" s="518"/>
      <c r="D734" s="518"/>
      <c r="E734" s="518"/>
      <c r="F734" s="517"/>
      <c r="G734" s="517"/>
      <c r="H734" s="517"/>
      <c r="I734" s="521" t="str">
        <f>IFERROR(IF(ウエア!N284=0,"",ウエア!E284),"")</f>
        <v/>
      </c>
      <c r="J734" s="517" t="str">
        <f>IFERROR(IF(ウエア!N284=0,"",ウエア!N284),"")</f>
        <v/>
      </c>
      <c r="K734" s="517"/>
      <c r="L734" s="517"/>
      <c r="M734" s="517"/>
      <c r="N734" s="517"/>
      <c r="O734" s="517"/>
      <c r="P734" s="517"/>
      <c r="Q734" s="517"/>
      <c r="R734" s="517"/>
      <c r="S734" s="465">
        <f t="shared" si="7"/>
        <v>733</v>
      </c>
      <c r="T734" s="517"/>
      <c r="U734" s="517"/>
      <c r="V734" s="517"/>
      <c r="W734" s="517"/>
      <c r="X734" s="517"/>
      <c r="Y734" s="517"/>
      <c r="Z734" s="517"/>
      <c r="AA734" s="466" t="e">
        <f t="shared" si="8"/>
        <v>#VALUE!</v>
      </c>
      <c r="AB734" s="517"/>
      <c r="AC734" s="517"/>
      <c r="AD734" s="517"/>
      <c r="AE734" s="517"/>
      <c r="AF734" s="517"/>
      <c r="AG734" s="517"/>
    </row>
    <row r="735" spans="1:33" ht="15.75" customHeight="1">
      <c r="A735" s="466" t="str">
        <f t="shared" si="6"/>
        <v/>
      </c>
      <c r="B735" s="468" t="str">
        <f>IFERROR(IF(J735="","",_xludf.CONCAT($Y$2,_xludf.CONCAT(IF(LEN(ドッグキャリー!$K$2)=1,0,""),ドッグキャリー!$K$2,_xludf.CONCAT(IF(LEN(ドッグキャリー!$N$2)=1,0,""),ドッグキャリー!$N$2)))),"")</f>
        <v/>
      </c>
      <c r="C735" s="518"/>
      <c r="D735" s="518"/>
      <c r="E735" s="518"/>
      <c r="F735" s="517"/>
      <c r="G735" s="517"/>
      <c r="H735" s="517"/>
      <c r="I735" s="521" t="str">
        <f>IFERROR(IF(ウエア!N285=0,"",ウエア!E285),"")</f>
        <v/>
      </c>
      <c r="J735" s="517" t="str">
        <f>IFERROR(IF(ウエア!N285=0,"",ウエア!N285),"")</f>
        <v/>
      </c>
      <c r="K735" s="517"/>
      <c r="L735" s="517"/>
      <c r="M735" s="517"/>
      <c r="N735" s="517"/>
      <c r="O735" s="517"/>
      <c r="P735" s="517"/>
      <c r="Q735" s="517"/>
      <c r="R735" s="517"/>
      <c r="S735" s="465">
        <f t="shared" si="7"/>
        <v>734</v>
      </c>
      <c r="T735" s="517"/>
      <c r="U735" s="517"/>
      <c r="V735" s="517"/>
      <c r="W735" s="517"/>
      <c r="X735" s="517"/>
      <c r="Y735" s="517"/>
      <c r="Z735" s="517"/>
      <c r="AA735" s="466" t="e">
        <f t="shared" si="8"/>
        <v>#VALUE!</v>
      </c>
      <c r="AB735" s="517"/>
      <c r="AC735" s="517"/>
      <c r="AD735" s="517"/>
      <c r="AE735" s="517"/>
      <c r="AF735" s="517"/>
      <c r="AG735" s="517"/>
    </row>
    <row r="736" spans="1:33" ht="15.75" customHeight="1">
      <c r="A736" s="466" t="str">
        <f t="shared" si="6"/>
        <v/>
      </c>
      <c r="B736" s="468" t="str">
        <f>IFERROR(IF(J736="","",_xludf.CONCAT($Y$2,_xludf.CONCAT(IF(LEN(ドッグキャリー!$K$2)=1,0,""),ドッグキャリー!$K$2,_xludf.CONCAT(IF(LEN(ドッグキャリー!$N$2)=1,0,""),ドッグキャリー!$N$2)))),"")</f>
        <v/>
      </c>
      <c r="C736" s="518"/>
      <c r="D736" s="518"/>
      <c r="E736" s="518"/>
      <c r="F736" s="517"/>
      <c r="G736" s="517"/>
      <c r="H736" s="517"/>
      <c r="I736" s="521" t="str">
        <f>IFERROR(IF(ウエア!N286=0,"",ウエア!E286),"")</f>
        <v/>
      </c>
      <c r="J736" s="517" t="str">
        <f>IFERROR(IF(ウエア!N286=0,"",ウエア!N286),"")</f>
        <v/>
      </c>
      <c r="K736" s="517"/>
      <c r="L736" s="517"/>
      <c r="M736" s="517"/>
      <c r="N736" s="517"/>
      <c r="O736" s="517"/>
      <c r="P736" s="517"/>
      <c r="Q736" s="517"/>
      <c r="R736" s="517"/>
      <c r="S736" s="465">
        <f t="shared" si="7"/>
        <v>735</v>
      </c>
      <c r="T736" s="517"/>
      <c r="U736" s="517"/>
      <c r="V736" s="517"/>
      <c r="W736" s="517"/>
      <c r="X736" s="517"/>
      <c r="Y736" s="517"/>
      <c r="Z736" s="517"/>
      <c r="AA736" s="466" t="e">
        <f t="shared" si="8"/>
        <v>#VALUE!</v>
      </c>
      <c r="AB736" s="517"/>
      <c r="AC736" s="517"/>
      <c r="AD736" s="517"/>
      <c r="AE736" s="517"/>
      <c r="AF736" s="517"/>
      <c r="AG736" s="517"/>
    </row>
    <row r="737" spans="1:33" ht="15.75" customHeight="1">
      <c r="A737" s="466" t="str">
        <f t="shared" si="6"/>
        <v/>
      </c>
      <c r="B737" s="468" t="str">
        <f>IFERROR(IF(J737="","",_xludf.CONCAT($Y$2,_xludf.CONCAT(IF(LEN(ドッグキャリー!$K$2)=1,0,""),ドッグキャリー!$K$2,_xludf.CONCAT(IF(LEN(ドッグキャリー!$N$2)=1,0,""),ドッグキャリー!$N$2)))),"")</f>
        <v/>
      </c>
      <c r="C737" s="518"/>
      <c r="D737" s="518"/>
      <c r="E737" s="518"/>
      <c r="F737" s="517"/>
      <c r="G737" s="517"/>
      <c r="H737" s="517"/>
      <c r="I737" s="521" t="str">
        <f>IFERROR(IF(ウエア!N287=0,"",ウエア!E287),"")</f>
        <v/>
      </c>
      <c r="J737" s="517" t="str">
        <f>IFERROR(IF(ウエア!N287=0,"",ウエア!N287),"")</f>
        <v/>
      </c>
      <c r="K737" s="517"/>
      <c r="L737" s="517"/>
      <c r="M737" s="517"/>
      <c r="N737" s="517"/>
      <c r="O737" s="517"/>
      <c r="P737" s="517"/>
      <c r="Q737" s="517"/>
      <c r="R737" s="517"/>
      <c r="S737" s="465">
        <f t="shared" si="7"/>
        <v>736</v>
      </c>
      <c r="T737" s="517"/>
      <c r="U737" s="517"/>
      <c r="V737" s="517"/>
      <c r="W737" s="517"/>
      <c r="X737" s="517"/>
      <c r="Y737" s="517"/>
      <c r="Z737" s="517"/>
      <c r="AA737" s="466" t="e">
        <f t="shared" si="8"/>
        <v>#VALUE!</v>
      </c>
      <c r="AB737" s="517"/>
      <c r="AC737" s="517"/>
      <c r="AD737" s="517"/>
      <c r="AE737" s="517"/>
      <c r="AF737" s="517"/>
      <c r="AG737" s="517"/>
    </row>
    <row r="738" spans="1:33" ht="15.75" customHeight="1">
      <c r="A738" s="466" t="str">
        <f t="shared" si="6"/>
        <v/>
      </c>
      <c r="B738" s="468" t="str">
        <f>IFERROR(IF(J738="","",_xludf.CONCAT($Y$2,_xludf.CONCAT(IF(LEN(ドッグキャリー!$K$2)=1,0,""),ドッグキャリー!$K$2,_xludf.CONCAT(IF(LEN(ドッグキャリー!$N$2)=1,0,""),ドッグキャリー!$N$2)))),"")</f>
        <v/>
      </c>
      <c r="C738" s="518"/>
      <c r="D738" s="518"/>
      <c r="E738" s="518"/>
      <c r="F738" s="517"/>
      <c r="G738" s="517"/>
      <c r="H738" s="517"/>
      <c r="I738" s="521" t="str">
        <f>IFERROR(IF(ウエア!N288=0,"",ウエア!E288),"")</f>
        <v/>
      </c>
      <c r="J738" s="517" t="str">
        <f>IFERROR(IF(ウエア!N288=0,"",ウエア!N288),"")</f>
        <v/>
      </c>
      <c r="K738" s="517"/>
      <c r="L738" s="517"/>
      <c r="M738" s="517"/>
      <c r="N738" s="517"/>
      <c r="O738" s="517"/>
      <c r="P738" s="517"/>
      <c r="Q738" s="517"/>
      <c r="R738" s="517"/>
      <c r="S738" s="465">
        <f t="shared" si="7"/>
        <v>737</v>
      </c>
      <c r="T738" s="517"/>
      <c r="U738" s="517"/>
      <c r="V738" s="517"/>
      <c r="W738" s="517"/>
      <c r="X738" s="517"/>
      <c r="Y738" s="517"/>
      <c r="Z738" s="517"/>
      <c r="AA738" s="466" t="e">
        <f t="shared" si="8"/>
        <v>#VALUE!</v>
      </c>
      <c r="AB738" s="517"/>
      <c r="AC738" s="517"/>
      <c r="AD738" s="517"/>
      <c r="AE738" s="517"/>
      <c r="AF738" s="517"/>
      <c r="AG738" s="517"/>
    </row>
    <row r="739" spans="1:33" ht="15.75" customHeight="1">
      <c r="A739" s="466" t="str">
        <f t="shared" si="6"/>
        <v/>
      </c>
      <c r="B739" s="468" t="str">
        <f>IFERROR(IF(J739="","",_xludf.CONCAT($Y$2,_xludf.CONCAT(IF(LEN(ドッグキャリー!$K$2)=1,0,""),ドッグキャリー!$K$2,_xludf.CONCAT(IF(LEN(ドッグキャリー!$N$2)=1,0,""),ドッグキャリー!$N$2)))),"")</f>
        <v/>
      </c>
      <c r="C739" s="518"/>
      <c r="D739" s="518"/>
      <c r="E739" s="518"/>
      <c r="F739" s="517"/>
      <c r="G739" s="517"/>
      <c r="H739" s="517"/>
      <c r="I739" s="521" t="str">
        <f>IFERROR(IF(ウエア!N289=0,"",ウエア!E289),"")</f>
        <v/>
      </c>
      <c r="J739" s="517" t="str">
        <f>IFERROR(IF(ウエア!N289=0,"",ウエア!N289),"")</f>
        <v/>
      </c>
      <c r="K739" s="517"/>
      <c r="L739" s="517"/>
      <c r="M739" s="517"/>
      <c r="N739" s="517"/>
      <c r="O739" s="517"/>
      <c r="P739" s="517"/>
      <c r="Q739" s="517"/>
      <c r="R739" s="517"/>
      <c r="S739" s="465">
        <f t="shared" si="7"/>
        <v>738</v>
      </c>
      <c r="T739" s="517"/>
      <c r="U739" s="517"/>
      <c r="V739" s="517"/>
      <c r="W739" s="517"/>
      <c r="X739" s="517"/>
      <c r="Y739" s="517"/>
      <c r="Z739" s="517"/>
      <c r="AA739" s="466" t="e">
        <f t="shared" si="8"/>
        <v>#VALUE!</v>
      </c>
      <c r="AB739" s="517"/>
      <c r="AC739" s="517"/>
      <c r="AD739" s="517"/>
      <c r="AE739" s="517"/>
      <c r="AF739" s="517"/>
      <c r="AG739" s="517"/>
    </row>
    <row r="740" spans="1:33" ht="15.75" customHeight="1">
      <c r="A740" s="466" t="str">
        <f t="shared" si="6"/>
        <v/>
      </c>
      <c r="B740" s="468" t="str">
        <f>IFERROR(IF(J740="","",_xludf.CONCAT($Y$2,_xludf.CONCAT(IF(LEN(ドッグキャリー!$K$2)=1,0,""),ドッグキャリー!$K$2,_xludf.CONCAT(IF(LEN(ドッグキャリー!$N$2)=1,0,""),ドッグキャリー!$N$2)))),"")</f>
        <v/>
      </c>
      <c r="C740" s="518"/>
      <c r="D740" s="518"/>
      <c r="E740" s="518"/>
      <c r="F740" s="517"/>
      <c r="G740" s="517"/>
      <c r="H740" s="517"/>
      <c r="I740" s="521" t="str">
        <f>IFERROR(IF(ウエア!N290=0,"",ウエア!E290),"")</f>
        <v/>
      </c>
      <c r="J740" s="517" t="str">
        <f>IFERROR(IF(ウエア!N290=0,"",ウエア!N290),"")</f>
        <v/>
      </c>
      <c r="K740" s="517"/>
      <c r="L740" s="517"/>
      <c r="M740" s="517"/>
      <c r="N740" s="517"/>
      <c r="O740" s="517"/>
      <c r="P740" s="517"/>
      <c r="Q740" s="517"/>
      <c r="R740" s="517"/>
      <c r="S740" s="465">
        <f t="shared" si="7"/>
        <v>739</v>
      </c>
      <c r="T740" s="517"/>
      <c r="U740" s="517"/>
      <c r="V740" s="517"/>
      <c r="W740" s="517"/>
      <c r="X740" s="517"/>
      <c r="Y740" s="517"/>
      <c r="Z740" s="517"/>
      <c r="AA740" s="466" t="e">
        <f t="shared" si="8"/>
        <v>#VALUE!</v>
      </c>
      <c r="AB740" s="517"/>
      <c r="AC740" s="517"/>
      <c r="AD740" s="517"/>
      <c r="AE740" s="517"/>
      <c r="AF740" s="517"/>
      <c r="AG740" s="517"/>
    </row>
    <row r="741" spans="1:33" ht="15.75" customHeight="1">
      <c r="A741" s="466" t="str">
        <f t="shared" si="6"/>
        <v/>
      </c>
      <c r="B741" s="468" t="str">
        <f>IFERROR(IF(J741="","",_xludf.CONCAT($Y$2,_xludf.CONCAT(IF(LEN(ドッグキャリー!$K$2)=1,0,""),ドッグキャリー!$K$2,_xludf.CONCAT(IF(LEN(ドッグキャリー!$N$2)=1,0,""),ドッグキャリー!$N$2)))),"")</f>
        <v/>
      </c>
      <c r="C741" s="518"/>
      <c r="D741" s="518"/>
      <c r="E741" s="518"/>
      <c r="F741" s="517"/>
      <c r="G741" s="517"/>
      <c r="H741" s="517"/>
      <c r="I741" s="521" t="str">
        <f>IFERROR(IF(ウエア!N291=0,"",ウエア!E291),"")</f>
        <v/>
      </c>
      <c r="J741" s="517" t="str">
        <f>IFERROR(IF(ウエア!N291=0,"",ウエア!N291),"")</f>
        <v/>
      </c>
      <c r="K741" s="517"/>
      <c r="L741" s="517"/>
      <c r="M741" s="517"/>
      <c r="N741" s="517"/>
      <c r="O741" s="517"/>
      <c r="P741" s="517"/>
      <c r="Q741" s="517"/>
      <c r="R741" s="517"/>
      <c r="S741" s="465">
        <f t="shared" si="7"/>
        <v>740</v>
      </c>
      <c r="T741" s="517"/>
      <c r="U741" s="517"/>
      <c r="V741" s="517"/>
      <c r="W741" s="517"/>
      <c r="X741" s="517"/>
      <c r="Y741" s="517"/>
      <c r="Z741" s="517"/>
      <c r="AA741" s="466" t="e">
        <f t="shared" si="8"/>
        <v>#VALUE!</v>
      </c>
      <c r="AB741" s="517"/>
      <c r="AC741" s="517"/>
      <c r="AD741" s="517"/>
      <c r="AE741" s="517"/>
      <c r="AF741" s="517"/>
      <c r="AG741" s="517"/>
    </row>
    <row r="742" spans="1:33" ht="15.75" customHeight="1">
      <c r="A742" s="466" t="str">
        <f t="shared" si="6"/>
        <v/>
      </c>
      <c r="B742" s="468" t="str">
        <f>IFERROR(IF(J742="","",_xludf.CONCAT($Y$2,_xludf.CONCAT(IF(LEN(ドッグキャリー!$K$2)=1,0,""),ドッグキャリー!$K$2,_xludf.CONCAT(IF(LEN(ドッグキャリー!$N$2)=1,0,""),ドッグキャリー!$N$2)))),"")</f>
        <v/>
      </c>
      <c r="C742" s="518"/>
      <c r="D742" s="518"/>
      <c r="E742" s="518"/>
      <c r="F742" s="517"/>
      <c r="G742" s="517"/>
      <c r="H742" s="517"/>
      <c r="I742" s="521" t="str">
        <f>IFERROR(IF(ウエア!N292=0,"",ウエア!E292),"")</f>
        <v/>
      </c>
      <c r="J742" s="517" t="str">
        <f>IFERROR(IF(ウエア!N292=0,"",ウエア!N292),"")</f>
        <v/>
      </c>
      <c r="K742" s="517"/>
      <c r="L742" s="517"/>
      <c r="M742" s="517"/>
      <c r="N742" s="517"/>
      <c r="O742" s="517"/>
      <c r="P742" s="517"/>
      <c r="Q742" s="517"/>
      <c r="R742" s="517"/>
      <c r="S742" s="465">
        <f t="shared" si="7"/>
        <v>741</v>
      </c>
      <c r="T742" s="517"/>
      <c r="U742" s="517"/>
      <c r="V742" s="517"/>
      <c r="W742" s="517"/>
      <c r="X742" s="517"/>
      <c r="Y742" s="517"/>
      <c r="Z742" s="517"/>
      <c r="AA742" s="466" t="e">
        <f t="shared" si="8"/>
        <v>#VALUE!</v>
      </c>
      <c r="AB742" s="517"/>
      <c r="AC742" s="517"/>
      <c r="AD742" s="517"/>
      <c r="AE742" s="517"/>
      <c r="AF742" s="517"/>
      <c r="AG742" s="517"/>
    </row>
    <row r="743" spans="1:33" ht="15.75" customHeight="1">
      <c r="A743" s="466" t="str">
        <f t="shared" si="6"/>
        <v/>
      </c>
      <c r="B743" s="468" t="str">
        <f>IFERROR(IF(J743="","",_xludf.CONCAT($Y$2,_xludf.CONCAT(IF(LEN(ドッグキャリー!$K$2)=1,0,""),ドッグキャリー!$K$2,_xludf.CONCAT(IF(LEN(ドッグキャリー!$N$2)=1,0,""),ドッグキャリー!$N$2)))),"")</f>
        <v/>
      </c>
      <c r="C743" s="518"/>
      <c r="D743" s="518"/>
      <c r="E743" s="518"/>
      <c r="F743" s="517"/>
      <c r="G743" s="517"/>
      <c r="H743" s="517"/>
      <c r="I743" s="521" t="str">
        <f>IFERROR(IF(ウエア!N293=0,"",ウエア!E293),"")</f>
        <v/>
      </c>
      <c r="J743" s="517" t="str">
        <f>IFERROR(IF(ウエア!N293=0,"",ウエア!N293),"")</f>
        <v/>
      </c>
      <c r="K743" s="517"/>
      <c r="L743" s="517"/>
      <c r="M743" s="517"/>
      <c r="N743" s="517"/>
      <c r="O743" s="517"/>
      <c r="P743" s="517"/>
      <c r="Q743" s="517"/>
      <c r="R743" s="517"/>
      <c r="S743" s="465">
        <f t="shared" si="7"/>
        <v>742</v>
      </c>
      <c r="T743" s="517"/>
      <c r="U743" s="517"/>
      <c r="V743" s="517"/>
      <c r="W743" s="517"/>
      <c r="X743" s="517"/>
      <c r="Y743" s="517"/>
      <c r="Z743" s="517"/>
      <c r="AA743" s="466" t="e">
        <f t="shared" si="8"/>
        <v>#VALUE!</v>
      </c>
      <c r="AB743" s="517"/>
      <c r="AC743" s="517"/>
      <c r="AD743" s="517"/>
      <c r="AE743" s="517"/>
      <c r="AF743" s="517"/>
      <c r="AG743" s="517"/>
    </row>
    <row r="744" spans="1:33" ht="15.75" customHeight="1">
      <c r="A744" s="466" t="str">
        <f t="shared" si="6"/>
        <v/>
      </c>
      <c r="B744" s="468" t="str">
        <f>IFERROR(IF(J744="","",_xludf.CONCAT($Y$2,_xludf.CONCAT(IF(LEN(ドッグキャリー!$K$2)=1,0,""),ドッグキャリー!$K$2,_xludf.CONCAT(IF(LEN(ドッグキャリー!$N$2)=1,0,""),ドッグキャリー!$N$2)))),"")</f>
        <v/>
      </c>
      <c r="C744" s="518"/>
      <c r="D744" s="518"/>
      <c r="E744" s="518"/>
      <c r="F744" s="517"/>
      <c r="G744" s="517"/>
      <c r="H744" s="517"/>
      <c r="I744" s="521" t="str">
        <f>IFERROR(IF(ウエア!N294=0,"",ウエア!E294),"")</f>
        <v/>
      </c>
      <c r="J744" s="517" t="str">
        <f>IFERROR(IF(ウエア!N294=0,"",ウエア!N294),"")</f>
        <v/>
      </c>
      <c r="K744" s="517"/>
      <c r="L744" s="517"/>
      <c r="M744" s="517"/>
      <c r="N744" s="517"/>
      <c r="O744" s="517"/>
      <c r="P744" s="517"/>
      <c r="Q744" s="517"/>
      <c r="R744" s="517"/>
      <c r="S744" s="465">
        <f t="shared" si="7"/>
        <v>743</v>
      </c>
      <c r="T744" s="517"/>
      <c r="U744" s="517"/>
      <c r="V744" s="517"/>
      <c r="W744" s="517"/>
      <c r="X744" s="517"/>
      <c r="Y744" s="517"/>
      <c r="Z744" s="517"/>
      <c r="AA744" s="466" t="e">
        <f t="shared" si="8"/>
        <v>#VALUE!</v>
      </c>
      <c r="AB744" s="517"/>
      <c r="AC744" s="517"/>
      <c r="AD744" s="517"/>
      <c r="AE744" s="517"/>
      <c r="AF744" s="517"/>
      <c r="AG744" s="517"/>
    </row>
    <row r="745" spans="1:33" ht="15.75" customHeight="1">
      <c r="A745" s="466" t="str">
        <f t="shared" si="6"/>
        <v/>
      </c>
      <c r="B745" s="468" t="str">
        <f>IFERROR(IF(J745="","",_xludf.CONCAT($Y$2,_xludf.CONCAT(IF(LEN(ドッグキャリー!$K$2)=1,0,""),ドッグキャリー!$K$2,_xludf.CONCAT(IF(LEN(ドッグキャリー!$N$2)=1,0,""),ドッグキャリー!$N$2)))),"")</f>
        <v/>
      </c>
      <c r="C745" s="518"/>
      <c r="D745" s="518"/>
      <c r="E745" s="518"/>
      <c r="F745" s="517"/>
      <c r="G745" s="517"/>
      <c r="H745" s="517"/>
      <c r="I745" s="521" t="str">
        <f>IFERROR(IF(ウエア!N295=0,"",ウエア!E295),"")</f>
        <v/>
      </c>
      <c r="J745" s="517" t="str">
        <f>IFERROR(IF(ウエア!N295=0,"",ウエア!N295),"")</f>
        <v/>
      </c>
      <c r="K745" s="517"/>
      <c r="L745" s="517"/>
      <c r="M745" s="517"/>
      <c r="N745" s="517"/>
      <c r="O745" s="517"/>
      <c r="P745" s="517"/>
      <c r="Q745" s="517"/>
      <c r="R745" s="517"/>
      <c r="S745" s="465">
        <f t="shared" si="7"/>
        <v>744</v>
      </c>
      <c r="T745" s="517"/>
      <c r="U745" s="517"/>
      <c r="V745" s="517"/>
      <c r="W745" s="517"/>
      <c r="X745" s="517"/>
      <c r="Y745" s="517"/>
      <c r="Z745" s="517"/>
      <c r="AA745" s="466" t="e">
        <f t="shared" si="8"/>
        <v>#VALUE!</v>
      </c>
      <c r="AB745" s="517"/>
      <c r="AC745" s="517"/>
      <c r="AD745" s="517"/>
      <c r="AE745" s="517"/>
      <c r="AF745" s="517"/>
      <c r="AG745" s="517"/>
    </row>
    <row r="746" spans="1:33" ht="15.75" customHeight="1">
      <c r="A746" s="466" t="str">
        <f t="shared" si="6"/>
        <v/>
      </c>
      <c r="B746" s="468" t="str">
        <f>IFERROR(IF(J746="","",_xludf.CONCAT($Y$2,_xludf.CONCAT(IF(LEN(ドッグキャリー!$K$2)=1,0,""),ドッグキャリー!$K$2,_xludf.CONCAT(IF(LEN(ドッグキャリー!$N$2)=1,0,""),ドッグキャリー!$N$2)))),"")</f>
        <v/>
      </c>
      <c r="C746" s="518"/>
      <c r="D746" s="518"/>
      <c r="E746" s="518"/>
      <c r="F746" s="517"/>
      <c r="G746" s="517"/>
      <c r="H746" s="517"/>
      <c r="I746" s="521" t="str">
        <f>IFERROR(IF(ウエア!N296=0,"",ウエア!E296),"")</f>
        <v/>
      </c>
      <c r="J746" s="517" t="str">
        <f>IFERROR(IF(ウエア!N296=0,"",ウエア!N296),"")</f>
        <v/>
      </c>
      <c r="K746" s="517"/>
      <c r="L746" s="517"/>
      <c r="M746" s="517"/>
      <c r="N746" s="517"/>
      <c r="O746" s="517"/>
      <c r="P746" s="517"/>
      <c r="Q746" s="517"/>
      <c r="R746" s="517"/>
      <c r="S746" s="465">
        <f t="shared" si="7"/>
        <v>745</v>
      </c>
      <c r="T746" s="517"/>
      <c r="U746" s="517"/>
      <c r="V746" s="517"/>
      <c r="W746" s="517"/>
      <c r="X746" s="517"/>
      <c r="Y746" s="517"/>
      <c r="Z746" s="517"/>
      <c r="AA746" s="466" t="e">
        <f t="shared" si="8"/>
        <v>#VALUE!</v>
      </c>
      <c r="AB746" s="517"/>
      <c r="AC746" s="517"/>
      <c r="AD746" s="517"/>
      <c r="AE746" s="517"/>
      <c r="AF746" s="517"/>
      <c r="AG746" s="517"/>
    </row>
    <row r="747" spans="1:33" ht="15.75" customHeight="1">
      <c r="A747" s="466" t="str">
        <f t="shared" si="6"/>
        <v/>
      </c>
      <c r="B747" s="468" t="str">
        <f>IFERROR(IF(J747="","",_xludf.CONCAT($Y$2,_xludf.CONCAT(IF(LEN(ドッグキャリー!$K$2)=1,0,""),ドッグキャリー!$K$2,_xludf.CONCAT(IF(LEN(ドッグキャリー!$N$2)=1,0,""),ドッグキャリー!$N$2)))),"")</f>
        <v/>
      </c>
      <c r="C747" s="518"/>
      <c r="D747" s="518"/>
      <c r="E747" s="518"/>
      <c r="F747" s="517"/>
      <c r="G747" s="517"/>
      <c r="H747" s="517"/>
      <c r="I747" s="521" t="str">
        <f>IFERROR(IF(ウエア!N297=0,"",ウエア!E297),"")</f>
        <v/>
      </c>
      <c r="J747" s="517" t="str">
        <f>IFERROR(IF(ウエア!N297=0,"",ウエア!N297),"")</f>
        <v/>
      </c>
      <c r="K747" s="517"/>
      <c r="L747" s="517"/>
      <c r="M747" s="517"/>
      <c r="N747" s="517"/>
      <c r="O747" s="517"/>
      <c r="P747" s="517"/>
      <c r="Q747" s="517"/>
      <c r="R747" s="517"/>
      <c r="S747" s="465">
        <f t="shared" si="7"/>
        <v>746</v>
      </c>
      <c r="T747" s="517"/>
      <c r="U747" s="517"/>
      <c r="V747" s="517"/>
      <c r="W747" s="517"/>
      <c r="X747" s="517"/>
      <c r="Y747" s="517"/>
      <c r="Z747" s="517"/>
      <c r="AA747" s="466" t="e">
        <f t="shared" si="8"/>
        <v>#VALUE!</v>
      </c>
      <c r="AB747" s="517"/>
      <c r="AC747" s="517"/>
      <c r="AD747" s="517"/>
      <c r="AE747" s="517"/>
      <c r="AF747" s="517"/>
      <c r="AG747" s="517"/>
    </row>
    <row r="748" spans="1:33" ht="15.75" customHeight="1">
      <c r="A748" s="466" t="str">
        <f t="shared" si="6"/>
        <v/>
      </c>
      <c r="B748" s="468" t="str">
        <f>IFERROR(IF(J748="","",_xludf.CONCAT($Y$2,_xludf.CONCAT(IF(LEN(ドッグキャリー!$K$2)=1,0,""),ドッグキャリー!$K$2,_xludf.CONCAT(IF(LEN(ドッグキャリー!$N$2)=1,0,""),ドッグキャリー!$N$2)))),"")</f>
        <v/>
      </c>
      <c r="C748" s="518"/>
      <c r="D748" s="518"/>
      <c r="E748" s="518"/>
      <c r="F748" s="517"/>
      <c r="G748" s="517"/>
      <c r="H748" s="517"/>
      <c r="I748" s="521" t="str">
        <f>IFERROR(IF(ウエア!N298=0,"",ウエア!E298),"")</f>
        <v/>
      </c>
      <c r="J748" s="517" t="str">
        <f>IFERROR(IF(ウエア!N298=0,"",ウエア!N298),"")</f>
        <v/>
      </c>
      <c r="K748" s="517"/>
      <c r="L748" s="517"/>
      <c r="M748" s="517"/>
      <c r="N748" s="517"/>
      <c r="O748" s="517"/>
      <c r="P748" s="517"/>
      <c r="Q748" s="517"/>
      <c r="R748" s="517"/>
      <c r="S748" s="465">
        <f t="shared" si="7"/>
        <v>747</v>
      </c>
      <c r="T748" s="517"/>
      <c r="U748" s="517"/>
      <c r="V748" s="517"/>
      <c r="W748" s="517"/>
      <c r="X748" s="517"/>
      <c r="Y748" s="517"/>
      <c r="Z748" s="517"/>
      <c r="AA748" s="466" t="e">
        <f t="shared" si="8"/>
        <v>#VALUE!</v>
      </c>
      <c r="AB748" s="517"/>
      <c r="AC748" s="517"/>
      <c r="AD748" s="517"/>
      <c r="AE748" s="517"/>
      <c r="AF748" s="517"/>
      <c r="AG748" s="517"/>
    </row>
    <row r="749" spans="1:33" ht="15.75" customHeight="1">
      <c r="A749" s="466" t="str">
        <f t="shared" si="6"/>
        <v/>
      </c>
      <c r="B749" s="468" t="str">
        <f>IFERROR(IF(J749="","",_xludf.CONCAT($Y$2,_xludf.CONCAT(IF(LEN(ドッグキャリー!$K$2)=1,0,""),ドッグキャリー!$K$2,_xludf.CONCAT(IF(LEN(ドッグキャリー!$N$2)=1,0,""),ドッグキャリー!$N$2)))),"")</f>
        <v/>
      </c>
      <c r="C749" s="518"/>
      <c r="D749" s="518"/>
      <c r="E749" s="518"/>
      <c r="F749" s="517"/>
      <c r="G749" s="517"/>
      <c r="H749" s="517"/>
      <c r="I749" s="521" t="str">
        <f>IFERROR(IF(ウエア!N299=0,"",ウエア!E299),"")</f>
        <v/>
      </c>
      <c r="J749" s="517" t="str">
        <f>IFERROR(IF(ウエア!N299=0,"",ウエア!N299),"")</f>
        <v/>
      </c>
      <c r="K749" s="517"/>
      <c r="L749" s="517"/>
      <c r="M749" s="517"/>
      <c r="N749" s="517"/>
      <c r="O749" s="517"/>
      <c r="P749" s="517"/>
      <c r="Q749" s="517"/>
      <c r="R749" s="517"/>
      <c r="S749" s="465">
        <f t="shared" si="7"/>
        <v>748</v>
      </c>
      <c r="T749" s="517"/>
      <c r="U749" s="517"/>
      <c r="V749" s="517"/>
      <c r="W749" s="517"/>
      <c r="X749" s="517"/>
      <c r="Y749" s="517"/>
      <c r="Z749" s="517"/>
      <c r="AA749" s="466" t="e">
        <f t="shared" si="8"/>
        <v>#VALUE!</v>
      </c>
      <c r="AB749" s="517"/>
      <c r="AC749" s="517"/>
      <c r="AD749" s="517"/>
      <c r="AE749" s="517"/>
      <c r="AF749" s="517"/>
      <c r="AG749" s="517"/>
    </row>
    <row r="750" spans="1:33" ht="15.75" customHeight="1">
      <c r="A750" s="466" t="str">
        <f t="shared" si="6"/>
        <v/>
      </c>
      <c r="B750" s="468" t="str">
        <f>IFERROR(IF(J750="","",_xludf.CONCAT($Y$2,_xludf.CONCAT(IF(LEN(ドッグキャリー!$K$2)=1,0,""),ドッグキャリー!$K$2,_xludf.CONCAT(IF(LEN(ドッグキャリー!$N$2)=1,0,""),ドッグキャリー!$N$2)))),"")</f>
        <v/>
      </c>
      <c r="C750" s="518"/>
      <c r="D750" s="518"/>
      <c r="E750" s="518"/>
      <c r="F750" s="517"/>
      <c r="G750" s="517"/>
      <c r="H750" s="517"/>
      <c r="I750" s="521" t="str">
        <f>IFERROR(IF(ウエア!N300=0,"",ウエア!E300),"")</f>
        <v/>
      </c>
      <c r="J750" s="517" t="str">
        <f>IFERROR(IF(ウエア!N300=0,"",ウエア!N300),"")</f>
        <v/>
      </c>
      <c r="K750" s="517"/>
      <c r="L750" s="517"/>
      <c r="M750" s="517"/>
      <c r="N750" s="517"/>
      <c r="O750" s="517"/>
      <c r="P750" s="517"/>
      <c r="Q750" s="517"/>
      <c r="R750" s="517"/>
      <c r="S750" s="465">
        <f t="shared" si="7"/>
        <v>749</v>
      </c>
      <c r="T750" s="517"/>
      <c r="U750" s="517"/>
      <c r="V750" s="517"/>
      <c r="W750" s="517"/>
      <c r="X750" s="517"/>
      <c r="Y750" s="517"/>
      <c r="Z750" s="517"/>
      <c r="AA750" s="466" t="e">
        <f t="shared" si="8"/>
        <v>#VALUE!</v>
      </c>
      <c r="AB750" s="517"/>
      <c r="AC750" s="517"/>
      <c r="AD750" s="517"/>
      <c r="AE750" s="517"/>
      <c r="AF750" s="517"/>
      <c r="AG750" s="517"/>
    </row>
    <row r="751" spans="1:33" ht="15.75" customHeight="1">
      <c r="A751" s="466" t="str">
        <f t="shared" si="6"/>
        <v/>
      </c>
      <c r="B751" s="468" t="str">
        <f>IFERROR(IF(J751="","",_xludf.CONCAT($Y$2,_xludf.CONCAT(IF(LEN(ドッグキャリー!$K$2)=1,0,""),ドッグキャリー!$K$2,_xludf.CONCAT(IF(LEN(ドッグキャリー!$N$2)=1,0,""),ドッグキャリー!$N$2)))),"")</f>
        <v/>
      </c>
      <c r="C751" s="518"/>
      <c r="D751" s="518"/>
      <c r="E751" s="518"/>
      <c r="F751" s="517"/>
      <c r="G751" s="517"/>
      <c r="H751" s="517"/>
      <c r="I751" s="521" t="str">
        <f>IFERROR(IF(ウエア!N301=0,"",ウエア!E301),"")</f>
        <v/>
      </c>
      <c r="J751" s="517" t="str">
        <f>IFERROR(IF(ウエア!N301=0,"",ウエア!N301),"")</f>
        <v/>
      </c>
      <c r="K751" s="517"/>
      <c r="L751" s="517"/>
      <c r="M751" s="517"/>
      <c r="N751" s="517"/>
      <c r="O751" s="517"/>
      <c r="P751" s="517"/>
      <c r="Q751" s="517"/>
      <c r="R751" s="517"/>
      <c r="S751" s="465">
        <f t="shared" si="7"/>
        <v>750</v>
      </c>
      <c r="T751" s="517"/>
      <c r="U751" s="517"/>
      <c r="V751" s="517"/>
      <c r="W751" s="517"/>
      <c r="X751" s="517"/>
      <c r="Y751" s="517"/>
      <c r="Z751" s="517"/>
      <c r="AA751" s="466" t="e">
        <f t="shared" si="8"/>
        <v>#VALUE!</v>
      </c>
      <c r="AB751" s="517"/>
      <c r="AC751" s="517"/>
      <c r="AD751" s="517"/>
      <c r="AE751" s="517"/>
      <c r="AF751" s="517"/>
      <c r="AG751" s="517"/>
    </row>
    <row r="752" spans="1:33" ht="15.75" customHeight="1">
      <c r="A752" s="466" t="str">
        <f t="shared" si="6"/>
        <v/>
      </c>
      <c r="B752" s="468" t="str">
        <f>IFERROR(IF(J752="","",_xludf.CONCAT($Y$2,_xludf.CONCAT(IF(LEN(ドッグキャリー!$K$2)=1,0,""),ドッグキャリー!$K$2,_xludf.CONCAT(IF(LEN(ドッグキャリー!$N$2)=1,0,""),ドッグキャリー!$N$2)))),"")</f>
        <v/>
      </c>
      <c r="C752" s="518"/>
      <c r="D752" s="518"/>
      <c r="E752" s="518"/>
      <c r="F752" s="517"/>
      <c r="G752" s="517"/>
      <c r="H752" s="517"/>
      <c r="I752" s="521" t="str">
        <f>IFERROR(IF(ウエア!N302=0,"",ウエア!E302),"")</f>
        <v/>
      </c>
      <c r="J752" s="517" t="str">
        <f>IFERROR(IF(ウエア!N302=0,"",ウエア!N302),"")</f>
        <v/>
      </c>
      <c r="K752" s="517"/>
      <c r="L752" s="517"/>
      <c r="M752" s="517"/>
      <c r="N752" s="517"/>
      <c r="O752" s="517"/>
      <c r="P752" s="517"/>
      <c r="Q752" s="517"/>
      <c r="R752" s="517"/>
      <c r="S752" s="465">
        <f t="shared" si="7"/>
        <v>751</v>
      </c>
      <c r="T752" s="517"/>
      <c r="U752" s="517"/>
      <c r="V752" s="517"/>
      <c r="W752" s="517"/>
      <c r="X752" s="517"/>
      <c r="Y752" s="517"/>
      <c r="Z752" s="517"/>
      <c r="AA752" s="466" t="e">
        <f t="shared" si="8"/>
        <v>#VALUE!</v>
      </c>
      <c r="AB752" s="517"/>
      <c r="AC752" s="517"/>
      <c r="AD752" s="517"/>
      <c r="AE752" s="517"/>
      <c r="AF752" s="517"/>
      <c r="AG752" s="517"/>
    </row>
    <row r="753" spans="1:33" ht="15.75" customHeight="1">
      <c r="A753" s="466" t="str">
        <f t="shared" si="6"/>
        <v/>
      </c>
      <c r="B753" s="468" t="str">
        <f>IFERROR(IF(J753="","",_xludf.CONCAT($Y$2,_xludf.CONCAT(IF(LEN(ドッグキャリー!$K$2)=1,0,""),ドッグキャリー!$K$2,_xludf.CONCAT(IF(LEN(ドッグキャリー!$N$2)=1,0,""),ドッグキャリー!$N$2)))),"")</f>
        <v/>
      </c>
      <c r="C753" s="518"/>
      <c r="D753" s="518"/>
      <c r="E753" s="518"/>
      <c r="F753" s="517"/>
      <c r="G753" s="517"/>
      <c r="H753" s="517"/>
      <c r="I753" s="521" t="str">
        <f>IFERROR(IF(ウエア!N303=0,"",ウエア!E303),"")</f>
        <v/>
      </c>
      <c r="J753" s="517" t="str">
        <f>IFERROR(IF(ウエア!N303=0,"",ウエア!N303),"")</f>
        <v/>
      </c>
      <c r="K753" s="517"/>
      <c r="L753" s="517"/>
      <c r="M753" s="517"/>
      <c r="N753" s="517"/>
      <c r="O753" s="517"/>
      <c r="P753" s="517"/>
      <c r="Q753" s="517"/>
      <c r="R753" s="517"/>
      <c r="S753" s="465">
        <f t="shared" si="7"/>
        <v>752</v>
      </c>
      <c r="T753" s="517"/>
      <c r="U753" s="517"/>
      <c r="V753" s="517"/>
      <c r="W753" s="517"/>
      <c r="X753" s="517"/>
      <c r="Y753" s="517"/>
      <c r="Z753" s="517"/>
      <c r="AA753" s="466" t="e">
        <f t="shared" si="8"/>
        <v>#VALUE!</v>
      </c>
      <c r="AB753" s="517"/>
      <c r="AC753" s="517"/>
      <c r="AD753" s="517"/>
      <c r="AE753" s="517"/>
      <c r="AF753" s="517"/>
      <c r="AG753" s="517"/>
    </row>
    <row r="754" spans="1:33" ht="15.75" customHeight="1">
      <c r="A754" s="466" t="str">
        <f t="shared" si="6"/>
        <v/>
      </c>
      <c r="B754" s="468" t="str">
        <f>IFERROR(IF(J754="","",_xludf.CONCAT($Y$2,_xludf.CONCAT(IF(LEN(ドッグキャリー!$K$2)=1,0,""),ドッグキャリー!$K$2,_xludf.CONCAT(IF(LEN(ドッグキャリー!$N$2)=1,0,""),ドッグキャリー!$N$2)))),"")</f>
        <v/>
      </c>
      <c r="C754" s="518"/>
      <c r="D754" s="518"/>
      <c r="E754" s="518"/>
      <c r="F754" s="517"/>
      <c r="G754" s="517"/>
      <c r="H754" s="517"/>
      <c r="I754" s="521" t="str">
        <f>IFERROR(IF(ウエア!N304=0,"",ウエア!E304),"")</f>
        <v/>
      </c>
      <c r="J754" s="517" t="str">
        <f>IFERROR(IF(ウエア!N304=0,"",ウエア!N304),"")</f>
        <v/>
      </c>
      <c r="K754" s="517"/>
      <c r="L754" s="517"/>
      <c r="M754" s="517"/>
      <c r="N754" s="517"/>
      <c r="O754" s="517"/>
      <c r="P754" s="517"/>
      <c r="Q754" s="517"/>
      <c r="R754" s="517"/>
      <c r="S754" s="465">
        <f t="shared" si="7"/>
        <v>753</v>
      </c>
      <c r="T754" s="517"/>
      <c r="U754" s="517"/>
      <c r="V754" s="517"/>
      <c r="W754" s="517"/>
      <c r="X754" s="517"/>
      <c r="Y754" s="517"/>
      <c r="Z754" s="517"/>
      <c r="AA754" s="466" t="e">
        <f t="shared" si="8"/>
        <v>#VALUE!</v>
      </c>
      <c r="AB754" s="517"/>
      <c r="AC754" s="517"/>
      <c r="AD754" s="517"/>
      <c r="AE754" s="517"/>
      <c r="AF754" s="517"/>
      <c r="AG754" s="517"/>
    </row>
    <row r="755" spans="1:33" ht="15.75" customHeight="1">
      <c r="A755" s="466" t="str">
        <f t="shared" si="6"/>
        <v/>
      </c>
      <c r="B755" s="468" t="str">
        <f>IFERROR(IF(J755="","",_xludf.CONCAT($Y$2,_xludf.CONCAT(IF(LEN(ドッグキャリー!$K$2)=1,0,""),ドッグキャリー!$K$2,_xludf.CONCAT(IF(LEN(ドッグキャリー!$N$2)=1,0,""),ドッグキャリー!$N$2)))),"")</f>
        <v/>
      </c>
      <c r="C755" s="518"/>
      <c r="D755" s="518"/>
      <c r="E755" s="518"/>
      <c r="F755" s="517"/>
      <c r="G755" s="517"/>
      <c r="H755" s="517"/>
      <c r="I755" s="521" t="str">
        <f>IFERROR(IF(ウエア!N305=0,"",ウエア!E305),"")</f>
        <v/>
      </c>
      <c r="J755" s="517" t="str">
        <f>IFERROR(IF(ウエア!N305=0,"",ウエア!N305),"")</f>
        <v/>
      </c>
      <c r="K755" s="517"/>
      <c r="L755" s="517"/>
      <c r="M755" s="517"/>
      <c r="N755" s="517"/>
      <c r="O755" s="517"/>
      <c r="P755" s="517"/>
      <c r="Q755" s="517"/>
      <c r="R755" s="517"/>
      <c r="S755" s="465">
        <f t="shared" si="7"/>
        <v>754</v>
      </c>
      <c r="T755" s="517"/>
      <c r="U755" s="517"/>
      <c r="V755" s="517"/>
      <c r="W755" s="517"/>
      <c r="X755" s="517"/>
      <c r="Y755" s="517"/>
      <c r="Z755" s="517"/>
      <c r="AA755" s="466" t="e">
        <f t="shared" si="8"/>
        <v>#VALUE!</v>
      </c>
      <c r="AB755" s="517"/>
      <c r="AC755" s="517"/>
      <c r="AD755" s="517"/>
      <c r="AE755" s="517"/>
      <c r="AF755" s="517"/>
      <c r="AG755" s="517"/>
    </row>
    <row r="756" spans="1:33" ht="15.75" customHeight="1">
      <c r="A756" s="466" t="str">
        <f t="shared" si="6"/>
        <v/>
      </c>
      <c r="B756" s="468" t="str">
        <f>IFERROR(IF(J756="","",_xludf.CONCAT($Y$2,_xludf.CONCAT(IF(LEN(ドッグキャリー!$K$2)=1,0,""),ドッグキャリー!$K$2,_xludf.CONCAT(IF(LEN(ドッグキャリー!$N$2)=1,0,""),ドッグキャリー!$N$2)))),"")</f>
        <v/>
      </c>
      <c r="C756" s="518"/>
      <c r="D756" s="518"/>
      <c r="E756" s="518"/>
      <c r="F756" s="517"/>
      <c r="G756" s="517"/>
      <c r="H756" s="517"/>
      <c r="I756" s="521" t="str">
        <f>IFERROR(IF(ウエア!N306=0,"",ウエア!E306),"")</f>
        <v/>
      </c>
      <c r="J756" s="517" t="str">
        <f>IFERROR(IF(ウエア!N306=0,"",ウエア!N306),"")</f>
        <v/>
      </c>
      <c r="K756" s="517"/>
      <c r="L756" s="517"/>
      <c r="M756" s="517"/>
      <c r="N756" s="517"/>
      <c r="O756" s="517"/>
      <c r="P756" s="517"/>
      <c r="Q756" s="517"/>
      <c r="R756" s="517"/>
      <c r="S756" s="465">
        <f t="shared" si="7"/>
        <v>755</v>
      </c>
      <c r="T756" s="517"/>
      <c r="U756" s="517"/>
      <c r="V756" s="517"/>
      <c r="W756" s="517"/>
      <c r="X756" s="517"/>
      <c r="Y756" s="517"/>
      <c r="Z756" s="517"/>
      <c r="AA756" s="466" t="e">
        <f t="shared" si="8"/>
        <v>#VALUE!</v>
      </c>
      <c r="AB756" s="517"/>
      <c r="AC756" s="517"/>
      <c r="AD756" s="517"/>
      <c r="AE756" s="517"/>
      <c r="AF756" s="517"/>
      <c r="AG756" s="517"/>
    </row>
    <row r="757" spans="1:33" ht="15.75" customHeight="1">
      <c r="A757" s="466" t="str">
        <f t="shared" si="6"/>
        <v/>
      </c>
      <c r="B757" s="468" t="str">
        <f>IFERROR(IF(J757="","",_xludf.CONCAT($Y$2,_xludf.CONCAT(IF(LEN(ドッグキャリー!$K$2)=1,0,""),ドッグキャリー!$K$2,_xludf.CONCAT(IF(LEN(ドッグキャリー!$N$2)=1,0,""),ドッグキャリー!$N$2)))),"")</f>
        <v/>
      </c>
      <c r="C757" s="518"/>
      <c r="D757" s="518"/>
      <c r="E757" s="518"/>
      <c r="F757" s="517"/>
      <c r="G757" s="517"/>
      <c r="H757" s="517"/>
      <c r="I757" s="521" t="str">
        <f>IFERROR(IF(ウエア!N307=0,"",ウエア!E307),"")</f>
        <v/>
      </c>
      <c r="J757" s="517" t="str">
        <f>IFERROR(IF(ウエア!N307=0,"",ウエア!N307),"")</f>
        <v/>
      </c>
      <c r="K757" s="517"/>
      <c r="L757" s="517"/>
      <c r="M757" s="517"/>
      <c r="N757" s="517"/>
      <c r="O757" s="517"/>
      <c r="P757" s="517"/>
      <c r="Q757" s="517"/>
      <c r="R757" s="517"/>
      <c r="S757" s="465">
        <f t="shared" si="7"/>
        <v>756</v>
      </c>
      <c r="T757" s="517"/>
      <c r="U757" s="517"/>
      <c r="V757" s="517"/>
      <c r="W757" s="517"/>
      <c r="X757" s="517"/>
      <c r="Y757" s="517"/>
      <c r="Z757" s="517"/>
      <c r="AA757" s="466" t="e">
        <f t="shared" si="8"/>
        <v>#VALUE!</v>
      </c>
      <c r="AB757" s="517"/>
      <c r="AC757" s="517"/>
      <c r="AD757" s="517"/>
      <c r="AE757" s="517"/>
      <c r="AF757" s="517"/>
      <c r="AG757" s="517"/>
    </row>
    <row r="758" spans="1:33" ht="15.75" customHeight="1">
      <c r="A758" s="466" t="str">
        <f t="shared" si="6"/>
        <v/>
      </c>
      <c r="B758" s="468" t="str">
        <f>IFERROR(IF(J758="","",_xludf.CONCAT($Y$2,_xludf.CONCAT(IF(LEN(ドッグキャリー!$K$2)=1,0,""),ドッグキャリー!$K$2,_xludf.CONCAT(IF(LEN(ドッグキャリー!$N$2)=1,0,""),ドッグキャリー!$N$2)))),"")</f>
        <v/>
      </c>
      <c r="C758" s="518"/>
      <c r="D758" s="518"/>
      <c r="E758" s="518"/>
      <c r="F758" s="517"/>
      <c r="G758" s="517"/>
      <c r="H758" s="517"/>
      <c r="I758" s="521" t="str">
        <f>IFERROR(IF(ウエア!N308=0,"",ウエア!E308),"")</f>
        <v/>
      </c>
      <c r="J758" s="517" t="str">
        <f>IFERROR(IF(ウエア!N308=0,"",ウエア!N308),"")</f>
        <v/>
      </c>
      <c r="K758" s="517"/>
      <c r="L758" s="517"/>
      <c r="M758" s="517"/>
      <c r="N758" s="517"/>
      <c r="O758" s="517"/>
      <c r="P758" s="517"/>
      <c r="Q758" s="517"/>
      <c r="R758" s="517"/>
      <c r="S758" s="465">
        <f t="shared" si="7"/>
        <v>757</v>
      </c>
      <c r="T758" s="517"/>
      <c r="U758" s="517"/>
      <c r="V758" s="517"/>
      <c r="W758" s="517"/>
      <c r="X758" s="517"/>
      <c r="Y758" s="517"/>
      <c r="Z758" s="517"/>
      <c r="AA758" s="466" t="e">
        <f t="shared" si="8"/>
        <v>#VALUE!</v>
      </c>
      <c r="AB758" s="517"/>
      <c r="AC758" s="517"/>
      <c r="AD758" s="517"/>
      <c r="AE758" s="517"/>
      <c r="AF758" s="517"/>
      <c r="AG758" s="517"/>
    </row>
    <row r="759" spans="1:33" ht="15.75" customHeight="1">
      <c r="A759" s="466" t="str">
        <f t="shared" si="6"/>
        <v/>
      </c>
      <c r="B759" s="468" t="str">
        <f>IFERROR(IF(J759="","",_xludf.CONCAT($Y$2,_xludf.CONCAT(IF(LEN(ドッグキャリー!$K$2)=1,0,""),ドッグキャリー!$K$2,_xludf.CONCAT(IF(LEN(ドッグキャリー!$N$2)=1,0,""),ドッグキャリー!$N$2)))),"")</f>
        <v/>
      </c>
      <c r="C759" s="518"/>
      <c r="D759" s="518"/>
      <c r="E759" s="518"/>
      <c r="F759" s="517"/>
      <c r="G759" s="517"/>
      <c r="H759" s="517"/>
      <c r="I759" s="521" t="str">
        <f>IFERROR(IF(ウエア!N309=0,"",ウエア!E309),"")</f>
        <v/>
      </c>
      <c r="J759" s="517" t="str">
        <f>IFERROR(IF(ウエア!N309=0,"",ウエア!N309),"")</f>
        <v/>
      </c>
      <c r="K759" s="517"/>
      <c r="L759" s="517"/>
      <c r="M759" s="517"/>
      <c r="N759" s="517"/>
      <c r="O759" s="517"/>
      <c r="P759" s="517"/>
      <c r="Q759" s="517"/>
      <c r="R759" s="517"/>
      <c r="S759" s="465">
        <f t="shared" si="7"/>
        <v>758</v>
      </c>
      <c r="T759" s="517"/>
      <c r="U759" s="517"/>
      <c r="V759" s="517"/>
      <c r="W759" s="517"/>
      <c r="X759" s="517"/>
      <c r="Y759" s="517"/>
      <c r="Z759" s="517"/>
      <c r="AA759" s="466" t="e">
        <f t="shared" si="8"/>
        <v>#VALUE!</v>
      </c>
      <c r="AB759" s="517"/>
      <c r="AC759" s="517"/>
      <c r="AD759" s="517"/>
      <c r="AE759" s="517"/>
      <c r="AF759" s="517"/>
      <c r="AG759" s="517"/>
    </row>
    <row r="760" spans="1:33" ht="15.75" customHeight="1">
      <c r="A760" s="466" t="str">
        <f t="shared" si="6"/>
        <v/>
      </c>
      <c r="B760" s="468" t="str">
        <f>IFERROR(IF(J760="","",_xludf.CONCAT($Y$2,_xludf.CONCAT(IF(LEN(ドッグキャリー!$K$2)=1,0,""),ドッグキャリー!$K$2,_xludf.CONCAT(IF(LEN(ドッグキャリー!$N$2)=1,0,""),ドッグキャリー!$N$2)))),"")</f>
        <v/>
      </c>
      <c r="C760" s="518"/>
      <c r="D760" s="518"/>
      <c r="E760" s="518"/>
      <c r="F760" s="517"/>
      <c r="G760" s="517"/>
      <c r="H760" s="517"/>
      <c r="I760" s="521" t="str">
        <f>IFERROR(IF(ウエア!N310=0,"",ウエア!E310),"")</f>
        <v/>
      </c>
      <c r="J760" s="517" t="str">
        <f>IFERROR(IF(ウエア!N310=0,"",ウエア!N310),"")</f>
        <v/>
      </c>
      <c r="K760" s="517"/>
      <c r="L760" s="517"/>
      <c r="M760" s="517"/>
      <c r="N760" s="517"/>
      <c r="O760" s="517"/>
      <c r="P760" s="517"/>
      <c r="Q760" s="517"/>
      <c r="R760" s="517"/>
      <c r="S760" s="465">
        <f t="shared" si="7"/>
        <v>759</v>
      </c>
      <c r="T760" s="517"/>
      <c r="U760" s="517"/>
      <c r="V760" s="517"/>
      <c r="W760" s="517"/>
      <c r="X760" s="517"/>
      <c r="Y760" s="517"/>
      <c r="Z760" s="517"/>
      <c r="AA760" s="466" t="e">
        <f t="shared" si="8"/>
        <v>#VALUE!</v>
      </c>
      <c r="AB760" s="517"/>
      <c r="AC760" s="517"/>
      <c r="AD760" s="517"/>
      <c r="AE760" s="517"/>
      <c r="AF760" s="517"/>
      <c r="AG760" s="517"/>
    </row>
    <row r="761" spans="1:33" ht="15.75" customHeight="1">
      <c r="A761" s="466" t="str">
        <f t="shared" si="6"/>
        <v/>
      </c>
      <c r="B761" s="468" t="str">
        <f>IFERROR(IF(J761="","",_xludf.CONCAT($Y$2,_xludf.CONCAT(IF(LEN(ドッグキャリー!$K$2)=1,0,""),ドッグキャリー!$K$2,_xludf.CONCAT(IF(LEN(ドッグキャリー!$N$2)=1,0,""),ドッグキャリー!$N$2)))),"")</f>
        <v/>
      </c>
      <c r="C761" s="518"/>
      <c r="D761" s="518"/>
      <c r="E761" s="518"/>
      <c r="F761" s="517"/>
      <c r="G761" s="517"/>
      <c r="H761" s="517"/>
      <c r="I761" s="521" t="str">
        <f>IFERROR(IF(ウエア!N311=0,"",ウエア!E311),"")</f>
        <v/>
      </c>
      <c r="J761" s="517" t="str">
        <f>IFERROR(IF(ウエア!N311=0,"",ウエア!N311),"")</f>
        <v/>
      </c>
      <c r="K761" s="517"/>
      <c r="L761" s="517"/>
      <c r="M761" s="517"/>
      <c r="N761" s="517"/>
      <c r="O761" s="517"/>
      <c r="P761" s="517"/>
      <c r="Q761" s="517"/>
      <c r="R761" s="517"/>
      <c r="S761" s="465">
        <f t="shared" si="7"/>
        <v>760</v>
      </c>
      <c r="T761" s="517"/>
      <c r="U761" s="517"/>
      <c r="V761" s="517"/>
      <c r="W761" s="517"/>
      <c r="X761" s="517"/>
      <c r="Y761" s="517"/>
      <c r="Z761" s="517"/>
      <c r="AA761" s="466" t="e">
        <f t="shared" si="8"/>
        <v>#VALUE!</v>
      </c>
      <c r="AB761" s="517"/>
      <c r="AC761" s="517"/>
      <c r="AD761" s="517"/>
      <c r="AE761" s="517"/>
      <c r="AF761" s="517"/>
      <c r="AG761" s="517"/>
    </row>
    <row r="762" spans="1:33" ht="15.75" customHeight="1">
      <c r="A762" s="466" t="str">
        <f t="shared" si="6"/>
        <v/>
      </c>
      <c r="B762" s="468" t="str">
        <f>IFERROR(IF(J762="","",_xludf.CONCAT($Y$2,_xludf.CONCAT(IF(LEN(ドッグキャリー!$K$2)=1,0,""),ドッグキャリー!$K$2,_xludf.CONCAT(IF(LEN(ドッグキャリー!$N$2)=1,0,""),ドッグキャリー!$N$2)))),"")</f>
        <v/>
      </c>
      <c r="C762" s="518"/>
      <c r="D762" s="518"/>
      <c r="E762" s="518"/>
      <c r="F762" s="517"/>
      <c r="G762" s="517"/>
      <c r="H762" s="517"/>
      <c r="I762" s="521" t="str">
        <f>IFERROR(IF(ウエア!N312=0,"",ウエア!E312),"")</f>
        <v/>
      </c>
      <c r="J762" s="517" t="str">
        <f>IFERROR(IF(ウエア!N312=0,"",ウエア!N312),"")</f>
        <v/>
      </c>
      <c r="K762" s="517"/>
      <c r="L762" s="517"/>
      <c r="M762" s="517"/>
      <c r="N762" s="517"/>
      <c r="O762" s="517"/>
      <c r="P762" s="517"/>
      <c r="Q762" s="517"/>
      <c r="R762" s="517"/>
      <c r="S762" s="465">
        <f t="shared" si="7"/>
        <v>761</v>
      </c>
      <c r="T762" s="517"/>
      <c r="U762" s="517"/>
      <c r="V762" s="517"/>
      <c r="W762" s="517"/>
      <c r="X762" s="517"/>
      <c r="Y762" s="517"/>
      <c r="Z762" s="517"/>
      <c r="AA762" s="466" t="e">
        <f t="shared" si="8"/>
        <v>#VALUE!</v>
      </c>
      <c r="AB762" s="517"/>
      <c r="AC762" s="517"/>
      <c r="AD762" s="517"/>
      <c r="AE762" s="517"/>
      <c r="AF762" s="517"/>
      <c r="AG762" s="517"/>
    </row>
    <row r="763" spans="1:33" ht="15.75" customHeight="1">
      <c r="A763" s="466" t="str">
        <f t="shared" si="6"/>
        <v/>
      </c>
      <c r="B763" s="468" t="str">
        <f>IFERROR(IF(J763="","",_xludf.CONCAT($Y$2,_xludf.CONCAT(IF(LEN(ドッグキャリー!$K$2)=1,0,""),ドッグキャリー!$K$2,_xludf.CONCAT(IF(LEN(ドッグキャリー!$N$2)=1,0,""),ドッグキャリー!$N$2)))),"")</f>
        <v/>
      </c>
      <c r="C763" s="518"/>
      <c r="D763" s="518"/>
      <c r="E763" s="518"/>
      <c r="F763" s="517"/>
      <c r="G763" s="517"/>
      <c r="H763" s="517"/>
      <c r="I763" s="521" t="str">
        <f>IFERROR(IF(ウエア!N313=0,"",ウエア!E313),"")</f>
        <v/>
      </c>
      <c r="J763" s="517" t="str">
        <f>IFERROR(IF(ウエア!N313=0,"",ウエア!N313),"")</f>
        <v/>
      </c>
      <c r="K763" s="517"/>
      <c r="L763" s="517"/>
      <c r="M763" s="517"/>
      <c r="N763" s="517"/>
      <c r="O763" s="517"/>
      <c r="P763" s="517"/>
      <c r="Q763" s="517"/>
      <c r="R763" s="517"/>
      <c r="S763" s="465">
        <f t="shared" si="7"/>
        <v>762</v>
      </c>
      <c r="T763" s="517"/>
      <c r="U763" s="517"/>
      <c r="V763" s="517"/>
      <c r="W763" s="517"/>
      <c r="X763" s="517"/>
      <c r="Y763" s="517"/>
      <c r="Z763" s="517"/>
      <c r="AA763" s="466" t="e">
        <f t="shared" si="8"/>
        <v>#VALUE!</v>
      </c>
      <c r="AB763" s="517"/>
      <c r="AC763" s="517"/>
      <c r="AD763" s="517"/>
      <c r="AE763" s="517"/>
      <c r="AF763" s="517"/>
      <c r="AG763" s="517"/>
    </row>
    <row r="764" spans="1:33" ht="15.75" customHeight="1">
      <c r="A764" s="466" t="str">
        <f t="shared" si="6"/>
        <v/>
      </c>
      <c r="B764" s="468" t="str">
        <f>IFERROR(IF(J764="","",_xludf.CONCAT($Y$2,_xludf.CONCAT(IF(LEN(ドッグキャリー!$K$2)=1,0,""),ドッグキャリー!$K$2,_xludf.CONCAT(IF(LEN(ドッグキャリー!$N$2)=1,0,""),ドッグキャリー!$N$2)))),"")</f>
        <v/>
      </c>
      <c r="C764" s="518"/>
      <c r="D764" s="518"/>
      <c r="E764" s="518"/>
      <c r="F764" s="517"/>
      <c r="G764" s="517"/>
      <c r="H764" s="517"/>
      <c r="I764" s="521" t="str">
        <f>IFERROR(IF(ウエア!N314=0,"",ウエア!E314),"")</f>
        <v/>
      </c>
      <c r="J764" s="517" t="str">
        <f>IFERROR(IF(ウエア!N314=0,"",ウエア!N314),"")</f>
        <v/>
      </c>
      <c r="K764" s="517"/>
      <c r="L764" s="517"/>
      <c r="M764" s="517"/>
      <c r="N764" s="517"/>
      <c r="O764" s="517"/>
      <c r="P764" s="517"/>
      <c r="Q764" s="517"/>
      <c r="R764" s="517"/>
      <c r="S764" s="465">
        <f t="shared" si="7"/>
        <v>763</v>
      </c>
      <c r="T764" s="517"/>
      <c r="U764" s="517"/>
      <c r="V764" s="517"/>
      <c r="W764" s="517"/>
      <c r="X764" s="517"/>
      <c r="Y764" s="517"/>
      <c r="Z764" s="517"/>
      <c r="AA764" s="466" t="e">
        <f t="shared" si="8"/>
        <v>#VALUE!</v>
      </c>
      <c r="AB764" s="517"/>
      <c r="AC764" s="517"/>
      <c r="AD764" s="517"/>
      <c r="AE764" s="517"/>
      <c r="AF764" s="517"/>
      <c r="AG764" s="517"/>
    </row>
    <row r="765" spans="1:33" ht="15.75" customHeight="1">
      <c r="A765" s="466" t="str">
        <f t="shared" si="6"/>
        <v/>
      </c>
      <c r="B765" s="468" t="str">
        <f>IFERROR(IF(J765="","",_xludf.CONCAT($Y$2,_xludf.CONCAT(IF(LEN(ドッグキャリー!$K$2)=1,0,""),ドッグキャリー!$K$2,_xludf.CONCAT(IF(LEN(ドッグキャリー!$N$2)=1,0,""),ドッグキャリー!$N$2)))),"")</f>
        <v/>
      </c>
      <c r="C765" s="518"/>
      <c r="D765" s="518"/>
      <c r="E765" s="518"/>
      <c r="F765" s="517"/>
      <c r="G765" s="517"/>
      <c r="H765" s="517"/>
      <c r="I765" s="521" t="str">
        <f>IFERROR(IF(ウエア!N315=0,"",ウエア!E315),"")</f>
        <v/>
      </c>
      <c r="J765" s="517" t="str">
        <f>IFERROR(IF(ウエア!N315=0,"",ウエア!N315),"")</f>
        <v/>
      </c>
      <c r="K765" s="517"/>
      <c r="L765" s="517"/>
      <c r="M765" s="517"/>
      <c r="N765" s="517"/>
      <c r="O765" s="517"/>
      <c r="P765" s="517"/>
      <c r="Q765" s="517"/>
      <c r="R765" s="517"/>
      <c r="S765" s="465">
        <f t="shared" si="7"/>
        <v>764</v>
      </c>
      <c r="T765" s="517"/>
      <c r="U765" s="517"/>
      <c r="V765" s="517"/>
      <c r="W765" s="517"/>
      <c r="X765" s="517"/>
      <c r="Y765" s="517"/>
      <c r="Z765" s="517"/>
      <c r="AA765" s="466" t="e">
        <f t="shared" si="8"/>
        <v>#VALUE!</v>
      </c>
      <c r="AB765" s="517"/>
      <c r="AC765" s="517"/>
      <c r="AD765" s="517"/>
      <c r="AE765" s="517"/>
      <c r="AF765" s="517"/>
      <c r="AG765" s="517"/>
    </row>
    <row r="766" spans="1:33" ht="15.75" customHeight="1">
      <c r="A766" s="466" t="str">
        <f t="shared" si="6"/>
        <v/>
      </c>
      <c r="B766" s="468" t="str">
        <f>IFERROR(IF(J766="","",_xludf.CONCAT($Y$2,_xludf.CONCAT(IF(LEN(ドッグキャリー!$K$2)=1,0,""),ドッグキャリー!$K$2,_xludf.CONCAT(IF(LEN(ドッグキャリー!$N$2)=1,0,""),ドッグキャリー!$N$2)))),"")</f>
        <v/>
      </c>
      <c r="C766" s="518"/>
      <c r="D766" s="518"/>
      <c r="E766" s="518"/>
      <c r="F766" s="517"/>
      <c r="G766" s="517"/>
      <c r="H766" s="517"/>
      <c r="I766" s="521" t="str">
        <f>IFERROR(IF(ウエア!N316=0,"",ウエア!E316),"")</f>
        <v/>
      </c>
      <c r="J766" s="517" t="str">
        <f>IFERROR(IF(ウエア!N316=0,"",ウエア!N316),"")</f>
        <v/>
      </c>
      <c r="K766" s="517"/>
      <c r="L766" s="517"/>
      <c r="M766" s="517"/>
      <c r="N766" s="517"/>
      <c r="O766" s="517"/>
      <c r="P766" s="517"/>
      <c r="Q766" s="517"/>
      <c r="R766" s="517"/>
      <c r="S766" s="465">
        <f t="shared" si="7"/>
        <v>765</v>
      </c>
      <c r="T766" s="517"/>
      <c r="U766" s="517"/>
      <c r="V766" s="517"/>
      <c r="W766" s="517"/>
      <c r="X766" s="517"/>
      <c r="Y766" s="517"/>
      <c r="Z766" s="517"/>
      <c r="AA766" s="466" t="e">
        <f t="shared" si="8"/>
        <v>#VALUE!</v>
      </c>
      <c r="AB766" s="517"/>
      <c r="AC766" s="517"/>
      <c r="AD766" s="517"/>
      <c r="AE766" s="517"/>
      <c r="AF766" s="517"/>
      <c r="AG766" s="517"/>
    </row>
    <row r="767" spans="1:33" ht="15.75" customHeight="1">
      <c r="A767" s="466" t="str">
        <f t="shared" ref="A767:A1021" si="9">IFERROR(IF(J767&lt;&gt;"",MAX($A$1:A766)+1,""),"")</f>
        <v/>
      </c>
      <c r="B767" s="468" t="str">
        <f>IFERROR(IF(J767="","",_xludf.CONCAT($Y$2,_xludf.CONCAT(IF(LEN(ドッグキャリー!$K$2)=1,0,""),ドッグキャリー!$K$2,_xludf.CONCAT(IF(LEN(ドッグキャリー!$N$2)=1,0,""),ドッグキャリー!$N$2)))),"")</f>
        <v/>
      </c>
      <c r="C767" s="518"/>
      <c r="D767" s="518"/>
      <c r="E767" s="518"/>
      <c r="F767" s="517"/>
      <c r="G767" s="517"/>
      <c r="H767" s="517"/>
      <c r="I767" s="521" t="str">
        <f>IFERROR(IF(ウエア!N317=0,"",ウエア!E317),"")</f>
        <v/>
      </c>
      <c r="J767" s="517" t="str">
        <f>IFERROR(IF(ウエア!N317=0,"",ウエア!N317),"")</f>
        <v/>
      </c>
      <c r="K767" s="517"/>
      <c r="L767" s="517"/>
      <c r="M767" s="517"/>
      <c r="N767" s="517"/>
      <c r="O767" s="517"/>
      <c r="P767" s="517"/>
      <c r="Q767" s="517"/>
      <c r="R767" s="517"/>
      <c r="S767" s="465">
        <f t="shared" ref="S767:S1021" si="10">+ROW()-ROW($B$1)</f>
        <v>766</v>
      </c>
      <c r="T767" s="517"/>
      <c r="U767" s="517"/>
      <c r="V767" s="517"/>
      <c r="W767" s="517"/>
      <c r="X767" s="517"/>
      <c r="Y767" s="517"/>
      <c r="Z767" s="517"/>
      <c r="AA767" s="466" t="e">
        <f t="shared" ref="AA767:AA1021" si="11">IF(J767-J766=1,0,1)</f>
        <v>#VALUE!</v>
      </c>
      <c r="AB767" s="517"/>
      <c r="AC767" s="517"/>
      <c r="AD767" s="517"/>
      <c r="AE767" s="517"/>
      <c r="AF767" s="517"/>
      <c r="AG767" s="517"/>
    </row>
    <row r="768" spans="1:33" ht="15.75" customHeight="1">
      <c r="A768" s="466" t="str">
        <f t="shared" si="9"/>
        <v/>
      </c>
      <c r="B768" s="468" t="str">
        <f>IFERROR(IF(J768="","",_xludf.CONCAT($Y$2,_xludf.CONCAT(IF(LEN(ドッグキャリー!$K$2)=1,0,""),ドッグキャリー!$K$2,_xludf.CONCAT(IF(LEN(ドッグキャリー!$N$2)=1,0,""),ドッグキャリー!$N$2)))),"")</f>
        <v/>
      </c>
      <c r="C768" s="518"/>
      <c r="D768" s="518"/>
      <c r="E768" s="518"/>
      <c r="F768" s="517"/>
      <c r="G768" s="517"/>
      <c r="H768" s="517"/>
      <c r="I768" s="521" t="str">
        <f>IFERROR(IF(ウエア!N318=0,"",ウエア!E318),"")</f>
        <v/>
      </c>
      <c r="J768" s="517" t="str">
        <f>IFERROR(IF(ウエア!N318=0,"",ウエア!N318),"")</f>
        <v/>
      </c>
      <c r="K768" s="517"/>
      <c r="L768" s="517"/>
      <c r="M768" s="517"/>
      <c r="N768" s="517"/>
      <c r="O768" s="517"/>
      <c r="P768" s="517"/>
      <c r="Q768" s="517"/>
      <c r="R768" s="517"/>
      <c r="S768" s="465">
        <f t="shared" si="10"/>
        <v>767</v>
      </c>
      <c r="T768" s="517"/>
      <c r="U768" s="517"/>
      <c r="V768" s="517"/>
      <c r="W768" s="517"/>
      <c r="X768" s="517"/>
      <c r="Y768" s="517"/>
      <c r="Z768" s="517"/>
      <c r="AA768" s="466" t="e">
        <f t="shared" si="11"/>
        <v>#VALUE!</v>
      </c>
      <c r="AB768" s="517"/>
      <c r="AC768" s="517"/>
      <c r="AD768" s="517"/>
      <c r="AE768" s="517"/>
      <c r="AF768" s="517"/>
      <c r="AG768" s="517"/>
    </row>
    <row r="769" spans="1:33" ht="15.75" customHeight="1">
      <c r="A769" s="466" t="str">
        <f t="shared" si="9"/>
        <v/>
      </c>
      <c r="B769" s="468" t="str">
        <f>IFERROR(IF(J769="","",_xludf.CONCAT($Y$2,_xludf.CONCAT(IF(LEN(ドッグキャリー!$K$2)=1,0,""),ドッグキャリー!$K$2,_xludf.CONCAT(IF(LEN(ドッグキャリー!$N$2)=1,0,""),ドッグキャリー!$N$2)))),"")</f>
        <v/>
      </c>
      <c r="C769" s="518"/>
      <c r="D769" s="518"/>
      <c r="E769" s="518"/>
      <c r="F769" s="517"/>
      <c r="G769" s="517"/>
      <c r="H769" s="517"/>
      <c r="I769" s="521" t="str">
        <f>IFERROR(IF(ウエア!N319=0,"",ウエア!E319),"")</f>
        <v/>
      </c>
      <c r="J769" s="517" t="str">
        <f>IFERROR(IF(ウエア!N319=0,"",ウエア!N319),"")</f>
        <v/>
      </c>
      <c r="K769" s="517"/>
      <c r="L769" s="517"/>
      <c r="M769" s="517"/>
      <c r="N769" s="517"/>
      <c r="O769" s="517"/>
      <c r="P769" s="517"/>
      <c r="Q769" s="517"/>
      <c r="R769" s="517"/>
      <c r="S769" s="465">
        <f t="shared" si="10"/>
        <v>768</v>
      </c>
      <c r="T769" s="517"/>
      <c r="U769" s="517"/>
      <c r="V769" s="517"/>
      <c r="W769" s="517"/>
      <c r="X769" s="517"/>
      <c r="Y769" s="517"/>
      <c r="Z769" s="517"/>
      <c r="AA769" s="466" t="e">
        <f t="shared" si="11"/>
        <v>#VALUE!</v>
      </c>
      <c r="AB769" s="517"/>
      <c r="AC769" s="517"/>
      <c r="AD769" s="517"/>
      <c r="AE769" s="517"/>
      <c r="AF769" s="517"/>
      <c r="AG769" s="517"/>
    </row>
    <row r="770" spans="1:33" ht="15.75" customHeight="1">
      <c r="A770" s="466" t="str">
        <f t="shared" si="9"/>
        <v/>
      </c>
      <c r="B770" s="468" t="str">
        <f>IFERROR(IF(J770="","",_xludf.CONCAT($Y$2,_xludf.CONCAT(IF(LEN(ドッグキャリー!$K$2)=1,0,""),ドッグキャリー!$K$2,_xludf.CONCAT(IF(LEN(ドッグキャリー!$N$2)=1,0,""),ドッグキャリー!$N$2)))),"")</f>
        <v/>
      </c>
      <c r="C770" s="518"/>
      <c r="D770" s="518"/>
      <c r="E770" s="518"/>
      <c r="F770" s="517"/>
      <c r="G770" s="517"/>
      <c r="H770" s="517"/>
      <c r="I770" s="521" t="str">
        <f>IFERROR(IF(ウエア!N320=0,"",ウエア!E320),"")</f>
        <v/>
      </c>
      <c r="J770" s="517" t="str">
        <f>IFERROR(IF(ウエア!N320=0,"",ウエア!N320),"")</f>
        <v/>
      </c>
      <c r="K770" s="517"/>
      <c r="L770" s="517"/>
      <c r="M770" s="517"/>
      <c r="N770" s="517"/>
      <c r="O770" s="517"/>
      <c r="P770" s="517"/>
      <c r="Q770" s="517"/>
      <c r="R770" s="517"/>
      <c r="S770" s="465">
        <f t="shared" si="10"/>
        <v>769</v>
      </c>
      <c r="T770" s="517"/>
      <c r="U770" s="517"/>
      <c r="V770" s="517"/>
      <c r="W770" s="517"/>
      <c r="X770" s="517"/>
      <c r="Y770" s="517"/>
      <c r="Z770" s="517"/>
      <c r="AA770" s="466" t="e">
        <f t="shared" si="11"/>
        <v>#VALUE!</v>
      </c>
      <c r="AB770" s="517"/>
      <c r="AC770" s="517"/>
      <c r="AD770" s="517"/>
      <c r="AE770" s="517"/>
      <c r="AF770" s="517"/>
      <c r="AG770" s="517"/>
    </row>
    <row r="771" spans="1:33" ht="15.75" customHeight="1">
      <c r="A771" s="466" t="str">
        <f t="shared" si="9"/>
        <v/>
      </c>
      <c r="B771" s="468" t="str">
        <f>IFERROR(IF(J771="","",_xludf.CONCAT($Y$2,_xludf.CONCAT(IF(LEN(ドッグキャリー!$K$2)=1,0,""),ドッグキャリー!$K$2,_xludf.CONCAT(IF(LEN(ドッグキャリー!$N$2)=1,0,""),ドッグキャリー!$N$2)))),"")</f>
        <v/>
      </c>
      <c r="C771" s="518"/>
      <c r="D771" s="518"/>
      <c r="E771" s="518"/>
      <c r="F771" s="517"/>
      <c r="G771" s="517"/>
      <c r="H771" s="517"/>
      <c r="I771" s="521" t="str">
        <f>IFERROR(IF(ウエア!N321=0,"",ウエア!E321),"")</f>
        <v/>
      </c>
      <c r="J771" s="517" t="str">
        <f>IFERROR(IF(ウエア!N321=0,"",ウエア!N321),"")</f>
        <v/>
      </c>
      <c r="K771" s="517"/>
      <c r="L771" s="517"/>
      <c r="M771" s="517"/>
      <c r="N771" s="517"/>
      <c r="O771" s="517"/>
      <c r="P771" s="517"/>
      <c r="Q771" s="517"/>
      <c r="R771" s="517"/>
      <c r="S771" s="465">
        <f t="shared" si="10"/>
        <v>770</v>
      </c>
      <c r="T771" s="517"/>
      <c r="U771" s="517"/>
      <c r="V771" s="517"/>
      <c r="W771" s="517"/>
      <c r="X771" s="517"/>
      <c r="Y771" s="517"/>
      <c r="Z771" s="517"/>
      <c r="AA771" s="466" t="e">
        <f t="shared" si="11"/>
        <v>#VALUE!</v>
      </c>
      <c r="AB771" s="517"/>
      <c r="AC771" s="517"/>
      <c r="AD771" s="517"/>
      <c r="AE771" s="517"/>
      <c r="AF771" s="517"/>
      <c r="AG771" s="517"/>
    </row>
    <row r="772" spans="1:33" ht="15.75" customHeight="1">
      <c r="A772" s="466" t="str">
        <f t="shared" si="9"/>
        <v/>
      </c>
      <c r="B772" s="468" t="str">
        <f>IFERROR(IF(J772="","",_xludf.CONCAT($Y$2,_xludf.CONCAT(IF(LEN(ドッグキャリー!$K$2)=1,0,""),ドッグキャリー!$K$2,_xludf.CONCAT(IF(LEN(ドッグキャリー!$N$2)=1,0,""),ドッグキャリー!$N$2)))),"")</f>
        <v/>
      </c>
      <c r="C772" s="518"/>
      <c r="D772" s="518"/>
      <c r="E772" s="518"/>
      <c r="F772" s="517"/>
      <c r="G772" s="517"/>
      <c r="H772" s="517"/>
      <c r="I772" s="521" t="str">
        <f>IFERROR(IF(ウエア!N322=0,"",ウエア!E322),"")</f>
        <v/>
      </c>
      <c r="J772" s="517" t="str">
        <f>IFERROR(IF(ウエア!N322=0,"",ウエア!N322),"")</f>
        <v/>
      </c>
      <c r="K772" s="517"/>
      <c r="L772" s="517"/>
      <c r="M772" s="517"/>
      <c r="N772" s="517"/>
      <c r="O772" s="517"/>
      <c r="P772" s="517"/>
      <c r="Q772" s="517"/>
      <c r="R772" s="517"/>
      <c r="S772" s="465">
        <f t="shared" si="10"/>
        <v>771</v>
      </c>
      <c r="T772" s="517"/>
      <c r="U772" s="517"/>
      <c r="V772" s="517"/>
      <c r="W772" s="517"/>
      <c r="X772" s="517"/>
      <c r="Y772" s="517"/>
      <c r="Z772" s="517"/>
      <c r="AA772" s="466" t="e">
        <f t="shared" si="11"/>
        <v>#VALUE!</v>
      </c>
      <c r="AB772" s="517"/>
      <c r="AC772" s="517"/>
      <c r="AD772" s="517"/>
      <c r="AE772" s="517"/>
      <c r="AF772" s="517"/>
      <c r="AG772" s="517"/>
    </row>
    <row r="773" spans="1:33" ht="15.75" customHeight="1">
      <c r="A773" s="466" t="str">
        <f t="shared" si="9"/>
        <v/>
      </c>
      <c r="B773" s="468" t="str">
        <f>IFERROR(IF(J773="","",_xludf.CONCAT($Y$2,_xludf.CONCAT(IF(LEN(ドッグキャリー!$K$2)=1,0,""),ドッグキャリー!$K$2,_xludf.CONCAT(IF(LEN(ドッグキャリー!$N$2)=1,0,""),ドッグキャリー!$N$2)))),"")</f>
        <v/>
      </c>
      <c r="C773" s="518"/>
      <c r="D773" s="518"/>
      <c r="E773" s="518"/>
      <c r="F773" s="517"/>
      <c r="G773" s="517"/>
      <c r="H773" s="517"/>
      <c r="I773" s="521" t="str">
        <f>IFERROR(IF(ウエア!N323=0,"",ウエア!E323),"")</f>
        <v/>
      </c>
      <c r="J773" s="517" t="str">
        <f>IFERROR(IF(ウエア!N323=0,"",ウエア!N323),"")</f>
        <v/>
      </c>
      <c r="K773" s="517"/>
      <c r="L773" s="517"/>
      <c r="M773" s="517"/>
      <c r="N773" s="517"/>
      <c r="O773" s="517"/>
      <c r="P773" s="517"/>
      <c r="Q773" s="517"/>
      <c r="R773" s="517"/>
      <c r="S773" s="465">
        <f t="shared" si="10"/>
        <v>772</v>
      </c>
      <c r="T773" s="517"/>
      <c r="U773" s="517"/>
      <c r="V773" s="517"/>
      <c r="W773" s="517"/>
      <c r="X773" s="517"/>
      <c r="Y773" s="517"/>
      <c r="Z773" s="517"/>
      <c r="AA773" s="466" t="e">
        <f t="shared" si="11"/>
        <v>#VALUE!</v>
      </c>
      <c r="AB773" s="517"/>
      <c r="AC773" s="517"/>
      <c r="AD773" s="517"/>
      <c r="AE773" s="517"/>
      <c r="AF773" s="517"/>
      <c r="AG773" s="517"/>
    </row>
    <row r="774" spans="1:33" ht="15.75" customHeight="1">
      <c r="A774" s="466" t="str">
        <f t="shared" si="9"/>
        <v/>
      </c>
      <c r="B774" s="468" t="str">
        <f>IFERROR(IF(J774="","",_xludf.CONCAT($Y$2,_xludf.CONCAT(IF(LEN(ドッグキャリー!$K$2)=1,0,""),ドッグキャリー!$K$2,_xludf.CONCAT(IF(LEN(ドッグキャリー!$N$2)=1,0,""),ドッグキャリー!$N$2)))),"")</f>
        <v/>
      </c>
      <c r="C774" s="518"/>
      <c r="D774" s="518"/>
      <c r="E774" s="518"/>
      <c r="F774" s="517"/>
      <c r="G774" s="517"/>
      <c r="H774" s="517"/>
      <c r="I774" s="521" t="str">
        <f>IFERROR(IF(ウエア!N324=0,"",ウエア!E324),"")</f>
        <v/>
      </c>
      <c r="J774" s="517" t="str">
        <f>IFERROR(IF(ウエア!N324=0,"",ウエア!N324),"")</f>
        <v/>
      </c>
      <c r="K774" s="517"/>
      <c r="L774" s="517"/>
      <c r="M774" s="517"/>
      <c r="N774" s="517"/>
      <c r="O774" s="517"/>
      <c r="P774" s="517"/>
      <c r="Q774" s="517"/>
      <c r="R774" s="517"/>
      <c r="S774" s="465">
        <f t="shared" si="10"/>
        <v>773</v>
      </c>
      <c r="T774" s="517"/>
      <c r="U774" s="517"/>
      <c r="V774" s="517"/>
      <c r="W774" s="517"/>
      <c r="X774" s="517"/>
      <c r="Y774" s="517"/>
      <c r="Z774" s="517"/>
      <c r="AA774" s="466" t="e">
        <f t="shared" si="11"/>
        <v>#VALUE!</v>
      </c>
      <c r="AB774" s="517"/>
      <c r="AC774" s="517"/>
      <c r="AD774" s="517"/>
      <c r="AE774" s="517"/>
      <c r="AF774" s="517"/>
      <c r="AG774" s="517"/>
    </row>
    <row r="775" spans="1:33" ht="15.75" customHeight="1">
      <c r="A775" s="466" t="str">
        <f t="shared" si="9"/>
        <v/>
      </c>
      <c r="B775" s="468" t="str">
        <f>IFERROR(IF(J775="","",_xludf.CONCAT($Y$2,_xludf.CONCAT(IF(LEN(ドッグキャリー!$K$2)=1,0,""),ドッグキャリー!$K$2,_xludf.CONCAT(IF(LEN(ドッグキャリー!$N$2)=1,0,""),ドッグキャリー!$N$2)))),"")</f>
        <v/>
      </c>
      <c r="C775" s="518"/>
      <c r="D775" s="518"/>
      <c r="E775" s="518"/>
      <c r="F775" s="517"/>
      <c r="G775" s="517"/>
      <c r="H775" s="517"/>
      <c r="I775" s="521" t="str">
        <f>IFERROR(IF(ウエア!N325=0,"",ウエア!E325),"")</f>
        <v/>
      </c>
      <c r="J775" s="517" t="str">
        <f>IFERROR(IF(ウエア!N325=0,"",ウエア!N325),"")</f>
        <v/>
      </c>
      <c r="K775" s="517"/>
      <c r="L775" s="517"/>
      <c r="M775" s="517"/>
      <c r="N775" s="517"/>
      <c r="O775" s="517"/>
      <c r="P775" s="517"/>
      <c r="Q775" s="517"/>
      <c r="R775" s="517"/>
      <c r="S775" s="465">
        <f t="shared" si="10"/>
        <v>774</v>
      </c>
      <c r="T775" s="517"/>
      <c r="U775" s="517"/>
      <c r="V775" s="517"/>
      <c r="W775" s="517"/>
      <c r="X775" s="517"/>
      <c r="Y775" s="517"/>
      <c r="Z775" s="517"/>
      <c r="AA775" s="466" t="e">
        <f t="shared" si="11"/>
        <v>#VALUE!</v>
      </c>
      <c r="AB775" s="517"/>
      <c r="AC775" s="517"/>
      <c r="AD775" s="517"/>
      <c r="AE775" s="517"/>
      <c r="AF775" s="517"/>
      <c r="AG775" s="517"/>
    </row>
    <row r="776" spans="1:33" ht="15.75" customHeight="1">
      <c r="A776" s="466" t="str">
        <f t="shared" si="9"/>
        <v/>
      </c>
      <c r="B776" s="468" t="str">
        <f>IFERROR(IF(J776="","",_xludf.CONCAT($Y$2,_xludf.CONCAT(IF(LEN(ドッグキャリー!$K$2)=1,0,""),ドッグキャリー!$K$2,_xludf.CONCAT(IF(LEN(ドッグキャリー!$N$2)=1,0,""),ドッグキャリー!$N$2)))),"")</f>
        <v/>
      </c>
      <c r="C776" s="518"/>
      <c r="D776" s="518"/>
      <c r="E776" s="518"/>
      <c r="F776" s="517"/>
      <c r="G776" s="517"/>
      <c r="H776" s="517"/>
      <c r="I776" s="521" t="str">
        <f>IFERROR(IF(ウエア!N326=0,"",ウエア!E326),"")</f>
        <v/>
      </c>
      <c r="J776" s="517" t="str">
        <f>IFERROR(IF(ウエア!N326=0,"",ウエア!N326),"")</f>
        <v/>
      </c>
      <c r="K776" s="517"/>
      <c r="L776" s="517"/>
      <c r="M776" s="517"/>
      <c r="N776" s="517"/>
      <c r="O776" s="517"/>
      <c r="P776" s="517"/>
      <c r="Q776" s="517"/>
      <c r="R776" s="517"/>
      <c r="S776" s="465">
        <f t="shared" si="10"/>
        <v>775</v>
      </c>
      <c r="T776" s="517"/>
      <c r="U776" s="517"/>
      <c r="V776" s="517"/>
      <c r="W776" s="517"/>
      <c r="X776" s="517"/>
      <c r="Y776" s="517"/>
      <c r="Z776" s="517"/>
      <c r="AA776" s="466" t="e">
        <f t="shared" si="11"/>
        <v>#VALUE!</v>
      </c>
      <c r="AB776" s="517"/>
      <c r="AC776" s="517"/>
      <c r="AD776" s="517"/>
      <c r="AE776" s="517"/>
      <c r="AF776" s="517"/>
      <c r="AG776" s="517"/>
    </row>
    <row r="777" spans="1:33" ht="15.75" customHeight="1">
      <c r="A777" s="466" t="str">
        <f t="shared" si="9"/>
        <v/>
      </c>
      <c r="B777" s="468" t="str">
        <f>IFERROR(IF(J777="","",_xludf.CONCAT($Y$2,_xludf.CONCAT(IF(LEN(ドッグキャリー!$K$2)=1,0,""),ドッグキャリー!$K$2,_xludf.CONCAT(IF(LEN(ドッグキャリー!$N$2)=1,0,""),ドッグキャリー!$N$2)))),"")</f>
        <v/>
      </c>
      <c r="C777" s="518"/>
      <c r="D777" s="518"/>
      <c r="E777" s="518"/>
      <c r="F777" s="517"/>
      <c r="G777" s="517"/>
      <c r="H777" s="517"/>
      <c r="I777" s="521" t="str">
        <f>IFERROR(IF(ウエア!N327=0,"",ウエア!E327),"")</f>
        <v/>
      </c>
      <c r="J777" s="517" t="str">
        <f>IFERROR(IF(ウエア!N327=0,"",ウエア!N327),"")</f>
        <v/>
      </c>
      <c r="K777" s="517"/>
      <c r="L777" s="517"/>
      <c r="M777" s="517"/>
      <c r="N777" s="517"/>
      <c r="O777" s="517"/>
      <c r="P777" s="517"/>
      <c r="Q777" s="517"/>
      <c r="R777" s="517"/>
      <c r="S777" s="465">
        <f t="shared" si="10"/>
        <v>776</v>
      </c>
      <c r="T777" s="517"/>
      <c r="U777" s="517"/>
      <c r="V777" s="517"/>
      <c r="W777" s="517"/>
      <c r="X777" s="517"/>
      <c r="Y777" s="517"/>
      <c r="Z777" s="517"/>
      <c r="AA777" s="466" t="e">
        <f t="shared" si="11"/>
        <v>#VALUE!</v>
      </c>
      <c r="AB777" s="517"/>
      <c r="AC777" s="517"/>
      <c r="AD777" s="517"/>
      <c r="AE777" s="517"/>
      <c r="AF777" s="517"/>
      <c r="AG777" s="517"/>
    </row>
    <row r="778" spans="1:33" ht="15.75" customHeight="1">
      <c r="A778" s="466" t="str">
        <f t="shared" si="9"/>
        <v/>
      </c>
      <c r="B778" s="468" t="str">
        <f>IFERROR(IF(J778="","",_xludf.CONCAT($Y$2,_xludf.CONCAT(IF(LEN(ドッグキャリー!$K$2)=1,0,""),ドッグキャリー!$K$2,_xludf.CONCAT(IF(LEN(ドッグキャリー!$N$2)=1,0,""),ドッグキャリー!$N$2)))),"")</f>
        <v/>
      </c>
      <c r="C778" s="518"/>
      <c r="D778" s="518"/>
      <c r="E778" s="518"/>
      <c r="F778" s="517"/>
      <c r="G778" s="517"/>
      <c r="H778" s="517"/>
      <c r="I778" s="521" t="str">
        <f>IFERROR(IF(ウエア!N328=0,"",ウエア!E328),"")</f>
        <v/>
      </c>
      <c r="J778" s="517" t="str">
        <f>IFERROR(IF(ウエア!N328=0,"",ウエア!N328),"")</f>
        <v/>
      </c>
      <c r="K778" s="517"/>
      <c r="L778" s="517"/>
      <c r="M778" s="517"/>
      <c r="N778" s="517"/>
      <c r="O778" s="517"/>
      <c r="P778" s="517"/>
      <c r="Q778" s="517"/>
      <c r="R778" s="517"/>
      <c r="S778" s="465">
        <f t="shared" si="10"/>
        <v>777</v>
      </c>
      <c r="T778" s="517"/>
      <c r="U778" s="517"/>
      <c r="V778" s="517"/>
      <c r="W778" s="517"/>
      <c r="X778" s="517"/>
      <c r="Y778" s="517"/>
      <c r="Z778" s="517"/>
      <c r="AA778" s="466" t="e">
        <f t="shared" si="11"/>
        <v>#VALUE!</v>
      </c>
      <c r="AB778" s="517"/>
      <c r="AC778" s="517"/>
      <c r="AD778" s="517"/>
      <c r="AE778" s="517"/>
      <c r="AF778" s="517"/>
      <c r="AG778" s="517"/>
    </row>
    <row r="779" spans="1:33" ht="15.75" customHeight="1">
      <c r="A779" s="466" t="str">
        <f t="shared" si="9"/>
        <v/>
      </c>
      <c r="B779" s="468" t="str">
        <f>IFERROR(IF(J779="","",_xludf.CONCAT($Y$2,_xludf.CONCAT(IF(LEN(ドッグキャリー!$K$2)=1,0,""),ドッグキャリー!$K$2,_xludf.CONCAT(IF(LEN(ドッグキャリー!$N$2)=1,0,""),ドッグキャリー!$N$2)))),"")</f>
        <v/>
      </c>
      <c r="C779" s="518"/>
      <c r="D779" s="518"/>
      <c r="E779" s="518"/>
      <c r="F779" s="517"/>
      <c r="G779" s="517"/>
      <c r="H779" s="517"/>
      <c r="I779" s="521" t="str">
        <f>IFERROR(IF(ウエア!N329=0,"",ウエア!E329),"")</f>
        <v/>
      </c>
      <c r="J779" s="517" t="str">
        <f>IFERROR(IF(ウエア!N329=0,"",ウエア!N329),"")</f>
        <v/>
      </c>
      <c r="K779" s="517"/>
      <c r="L779" s="517"/>
      <c r="M779" s="517"/>
      <c r="N779" s="517"/>
      <c r="O779" s="517"/>
      <c r="P779" s="517"/>
      <c r="Q779" s="517"/>
      <c r="R779" s="517"/>
      <c r="S779" s="465">
        <f t="shared" si="10"/>
        <v>778</v>
      </c>
      <c r="T779" s="517"/>
      <c r="U779" s="517"/>
      <c r="V779" s="517"/>
      <c r="W779" s="517"/>
      <c r="X779" s="517"/>
      <c r="Y779" s="517"/>
      <c r="Z779" s="517"/>
      <c r="AA779" s="466" t="e">
        <f t="shared" si="11"/>
        <v>#VALUE!</v>
      </c>
      <c r="AB779" s="517"/>
      <c r="AC779" s="517"/>
      <c r="AD779" s="517"/>
      <c r="AE779" s="517"/>
      <c r="AF779" s="517"/>
      <c r="AG779" s="517"/>
    </row>
    <row r="780" spans="1:33" ht="15.75" customHeight="1">
      <c r="A780" s="466" t="str">
        <f t="shared" si="9"/>
        <v/>
      </c>
      <c r="B780" s="468" t="str">
        <f>IFERROR(IF(J780="","",_xludf.CONCAT($Y$2,_xludf.CONCAT(IF(LEN(ドッグキャリー!$K$2)=1,0,""),ドッグキャリー!$K$2,_xludf.CONCAT(IF(LEN(ドッグキャリー!$N$2)=1,0,""),ドッグキャリー!$N$2)))),"")</f>
        <v/>
      </c>
      <c r="C780" s="518"/>
      <c r="D780" s="518"/>
      <c r="E780" s="518"/>
      <c r="F780" s="517"/>
      <c r="G780" s="517"/>
      <c r="H780" s="517"/>
      <c r="I780" s="521" t="str">
        <f>IFERROR(IF(ウエア!N330=0,"",ウエア!E330),"")</f>
        <v/>
      </c>
      <c r="J780" s="517" t="str">
        <f>IFERROR(IF(ウエア!N330=0,"",ウエア!N330),"")</f>
        <v/>
      </c>
      <c r="K780" s="517"/>
      <c r="L780" s="517"/>
      <c r="M780" s="517"/>
      <c r="N780" s="517"/>
      <c r="O780" s="517"/>
      <c r="P780" s="517"/>
      <c r="Q780" s="517"/>
      <c r="R780" s="517"/>
      <c r="S780" s="465">
        <f t="shared" si="10"/>
        <v>779</v>
      </c>
      <c r="T780" s="517"/>
      <c r="U780" s="517"/>
      <c r="V780" s="517"/>
      <c r="W780" s="517"/>
      <c r="X780" s="517"/>
      <c r="Y780" s="517"/>
      <c r="Z780" s="517"/>
      <c r="AA780" s="466" t="e">
        <f t="shared" si="11"/>
        <v>#VALUE!</v>
      </c>
      <c r="AB780" s="517"/>
      <c r="AC780" s="517"/>
      <c r="AD780" s="517"/>
      <c r="AE780" s="517"/>
      <c r="AF780" s="517"/>
      <c r="AG780" s="517"/>
    </row>
    <row r="781" spans="1:33" ht="15.75" customHeight="1">
      <c r="A781" s="466" t="str">
        <f t="shared" si="9"/>
        <v/>
      </c>
      <c r="B781" s="468" t="str">
        <f>IFERROR(IF(J781="","",_xludf.CONCAT($Y$2,_xludf.CONCAT(IF(LEN(ドッグキャリー!$K$2)=1,0,""),ドッグキャリー!$K$2,_xludf.CONCAT(IF(LEN(ドッグキャリー!$N$2)=1,0,""),ドッグキャリー!$N$2)))),"")</f>
        <v/>
      </c>
      <c r="C781" s="518"/>
      <c r="D781" s="518"/>
      <c r="E781" s="518"/>
      <c r="F781" s="517"/>
      <c r="G781" s="517"/>
      <c r="H781" s="517"/>
      <c r="I781" s="521" t="str">
        <f>IFERROR(IF(ウエア!N331=0,"",ウエア!E331),"")</f>
        <v/>
      </c>
      <c r="J781" s="517" t="str">
        <f>IFERROR(IF(ウエア!N331=0,"",ウエア!N331),"")</f>
        <v/>
      </c>
      <c r="K781" s="517"/>
      <c r="L781" s="517"/>
      <c r="M781" s="517"/>
      <c r="N781" s="517"/>
      <c r="O781" s="517"/>
      <c r="P781" s="517"/>
      <c r="Q781" s="517"/>
      <c r="R781" s="517"/>
      <c r="S781" s="465">
        <f t="shared" si="10"/>
        <v>780</v>
      </c>
      <c r="T781" s="517"/>
      <c r="U781" s="517"/>
      <c r="V781" s="517"/>
      <c r="W781" s="517"/>
      <c r="X781" s="517"/>
      <c r="Y781" s="517"/>
      <c r="Z781" s="517"/>
      <c r="AA781" s="466" t="e">
        <f t="shared" si="11"/>
        <v>#VALUE!</v>
      </c>
      <c r="AB781" s="517"/>
      <c r="AC781" s="517"/>
      <c r="AD781" s="517"/>
      <c r="AE781" s="517"/>
      <c r="AF781" s="517"/>
      <c r="AG781" s="517"/>
    </row>
    <row r="782" spans="1:33" ht="15.75" customHeight="1">
      <c r="A782" s="466" t="str">
        <f t="shared" si="9"/>
        <v/>
      </c>
      <c r="B782" s="468" t="str">
        <f>IFERROR(IF(J782="","",_xludf.CONCAT($Y$2,_xludf.CONCAT(IF(LEN(ドッグキャリー!$K$2)=1,0,""),ドッグキャリー!$K$2,_xludf.CONCAT(IF(LEN(ドッグキャリー!$N$2)=1,0,""),ドッグキャリー!$N$2)))),"")</f>
        <v/>
      </c>
      <c r="C782" s="518"/>
      <c r="D782" s="518"/>
      <c r="E782" s="518"/>
      <c r="F782" s="517"/>
      <c r="G782" s="517"/>
      <c r="H782" s="517"/>
      <c r="I782" s="521" t="str">
        <f>IFERROR(IF(ウエア!N332=0,"",ウエア!E332),"")</f>
        <v/>
      </c>
      <c r="J782" s="517" t="str">
        <f>IFERROR(IF(ウエア!N332=0,"",ウエア!N332),"")</f>
        <v/>
      </c>
      <c r="K782" s="517"/>
      <c r="L782" s="517"/>
      <c r="M782" s="517"/>
      <c r="N782" s="517"/>
      <c r="O782" s="517"/>
      <c r="P782" s="517"/>
      <c r="Q782" s="517"/>
      <c r="R782" s="517"/>
      <c r="S782" s="465">
        <f t="shared" si="10"/>
        <v>781</v>
      </c>
      <c r="T782" s="517"/>
      <c r="U782" s="517"/>
      <c r="V782" s="517"/>
      <c r="W782" s="517"/>
      <c r="X782" s="517"/>
      <c r="Y782" s="517"/>
      <c r="Z782" s="517"/>
      <c r="AA782" s="466" t="e">
        <f t="shared" si="11"/>
        <v>#VALUE!</v>
      </c>
      <c r="AB782" s="517"/>
      <c r="AC782" s="517"/>
      <c r="AD782" s="517"/>
      <c r="AE782" s="517"/>
      <c r="AF782" s="517"/>
      <c r="AG782" s="517"/>
    </row>
    <row r="783" spans="1:33" ht="15.75" customHeight="1">
      <c r="A783" s="466" t="str">
        <f t="shared" si="9"/>
        <v/>
      </c>
      <c r="B783" s="468" t="str">
        <f>IFERROR(IF(J783="","",_xludf.CONCAT($Y$2,_xludf.CONCAT(IF(LEN(ドッグキャリー!$K$2)=1,0,""),ドッグキャリー!$K$2,_xludf.CONCAT(IF(LEN(ドッグキャリー!$N$2)=1,0,""),ドッグキャリー!$N$2)))),"")</f>
        <v/>
      </c>
      <c r="C783" s="518"/>
      <c r="D783" s="518"/>
      <c r="E783" s="518"/>
      <c r="F783" s="517"/>
      <c r="G783" s="517"/>
      <c r="H783" s="517"/>
      <c r="I783" s="521" t="str">
        <f>IFERROR(IF(ウエア!N333=0,"",ウエア!E333),"")</f>
        <v/>
      </c>
      <c r="J783" s="517" t="str">
        <f>IFERROR(IF(ウエア!N333=0,"",ウエア!N333),"")</f>
        <v/>
      </c>
      <c r="K783" s="517"/>
      <c r="L783" s="517"/>
      <c r="M783" s="517"/>
      <c r="N783" s="517"/>
      <c r="O783" s="517"/>
      <c r="P783" s="517"/>
      <c r="Q783" s="517"/>
      <c r="R783" s="517"/>
      <c r="S783" s="465">
        <f t="shared" si="10"/>
        <v>782</v>
      </c>
      <c r="T783" s="517"/>
      <c r="U783" s="517"/>
      <c r="V783" s="517"/>
      <c r="W783" s="517"/>
      <c r="X783" s="517"/>
      <c r="Y783" s="517"/>
      <c r="Z783" s="517"/>
      <c r="AA783" s="466" t="e">
        <f t="shared" si="11"/>
        <v>#VALUE!</v>
      </c>
      <c r="AB783" s="517"/>
      <c r="AC783" s="517"/>
      <c r="AD783" s="517"/>
      <c r="AE783" s="517"/>
      <c r="AF783" s="517"/>
      <c r="AG783" s="517"/>
    </row>
    <row r="784" spans="1:33" ht="15.75" customHeight="1">
      <c r="A784" s="466" t="str">
        <f t="shared" si="9"/>
        <v/>
      </c>
      <c r="B784" s="468" t="str">
        <f>IFERROR(IF(J784="","",_xludf.CONCAT($Y$2,_xludf.CONCAT(IF(LEN(ドッグキャリー!$K$2)=1,0,""),ドッグキャリー!$K$2,_xludf.CONCAT(IF(LEN(ドッグキャリー!$N$2)=1,0,""),ドッグキャリー!$N$2)))),"")</f>
        <v/>
      </c>
      <c r="C784" s="518"/>
      <c r="D784" s="518"/>
      <c r="E784" s="518"/>
      <c r="F784" s="517"/>
      <c r="G784" s="517"/>
      <c r="H784" s="517"/>
      <c r="I784" s="521" t="str">
        <f>IFERROR(IF(ウエア!N334=0,"",ウエア!E334),"")</f>
        <v/>
      </c>
      <c r="J784" s="517" t="str">
        <f>IFERROR(IF(ウエア!N334=0,"",ウエア!N334),"")</f>
        <v/>
      </c>
      <c r="K784" s="517"/>
      <c r="L784" s="517"/>
      <c r="M784" s="517"/>
      <c r="N784" s="517"/>
      <c r="O784" s="517"/>
      <c r="P784" s="517"/>
      <c r="Q784" s="517"/>
      <c r="R784" s="517"/>
      <c r="S784" s="465">
        <f t="shared" si="10"/>
        <v>783</v>
      </c>
      <c r="T784" s="517"/>
      <c r="U784" s="517"/>
      <c r="V784" s="517"/>
      <c r="W784" s="517"/>
      <c r="X784" s="517"/>
      <c r="Y784" s="517"/>
      <c r="Z784" s="517"/>
      <c r="AA784" s="466" t="e">
        <f t="shared" si="11"/>
        <v>#VALUE!</v>
      </c>
      <c r="AB784" s="517"/>
      <c r="AC784" s="517"/>
      <c r="AD784" s="517"/>
      <c r="AE784" s="517"/>
      <c r="AF784" s="517"/>
      <c r="AG784" s="517"/>
    </row>
    <row r="785" spans="1:33" ht="15.75" customHeight="1">
      <c r="A785" s="466" t="str">
        <f t="shared" si="9"/>
        <v/>
      </c>
      <c r="B785" s="468" t="str">
        <f>IFERROR(IF(J785="","",_xludf.CONCAT($Y$2,_xludf.CONCAT(IF(LEN(ドッグキャリー!$K$2)=1,0,""),ドッグキャリー!$K$2,_xludf.CONCAT(IF(LEN(ドッグキャリー!$N$2)=1,0,""),ドッグキャリー!$N$2)))),"")</f>
        <v/>
      </c>
      <c r="C785" s="518"/>
      <c r="D785" s="518"/>
      <c r="E785" s="518"/>
      <c r="F785" s="517"/>
      <c r="G785" s="517"/>
      <c r="H785" s="517"/>
      <c r="I785" s="521" t="str">
        <f>IFERROR(IF(ウエア!N335=0,"",ウエア!E335),"")</f>
        <v/>
      </c>
      <c r="J785" s="517" t="str">
        <f>IFERROR(IF(ウエア!N335=0,"",ウエア!N335),"")</f>
        <v/>
      </c>
      <c r="K785" s="517"/>
      <c r="L785" s="517"/>
      <c r="M785" s="517"/>
      <c r="N785" s="517"/>
      <c r="O785" s="517"/>
      <c r="P785" s="517"/>
      <c r="Q785" s="517"/>
      <c r="R785" s="517"/>
      <c r="S785" s="465">
        <f t="shared" si="10"/>
        <v>784</v>
      </c>
      <c r="T785" s="517"/>
      <c r="U785" s="517"/>
      <c r="V785" s="517"/>
      <c r="W785" s="517"/>
      <c r="X785" s="517"/>
      <c r="Y785" s="517"/>
      <c r="Z785" s="517"/>
      <c r="AA785" s="466" t="e">
        <f t="shared" si="11"/>
        <v>#VALUE!</v>
      </c>
      <c r="AB785" s="517"/>
      <c r="AC785" s="517"/>
      <c r="AD785" s="517"/>
      <c r="AE785" s="517"/>
      <c r="AF785" s="517"/>
      <c r="AG785" s="517"/>
    </row>
    <row r="786" spans="1:33" ht="15.75" customHeight="1">
      <c r="A786" s="466" t="str">
        <f t="shared" si="9"/>
        <v/>
      </c>
      <c r="B786" s="468" t="str">
        <f>IFERROR(IF(J786="","",_xludf.CONCAT($Y$2,_xludf.CONCAT(IF(LEN(ドッグキャリー!$K$2)=1,0,""),ドッグキャリー!$K$2,_xludf.CONCAT(IF(LEN(ドッグキャリー!$N$2)=1,0,""),ドッグキャリー!$N$2)))),"")</f>
        <v/>
      </c>
      <c r="C786" s="518"/>
      <c r="D786" s="518"/>
      <c r="E786" s="518"/>
      <c r="F786" s="517"/>
      <c r="G786" s="517"/>
      <c r="H786" s="517"/>
      <c r="I786" s="521" t="str">
        <f>IFERROR(IF(ウエア!N336=0,"",ウエア!E336),"")</f>
        <v/>
      </c>
      <c r="J786" s="517" t="str">
        <f>IFERROR(IF(ウエア!N336=0,"",ウエア!N336),"")</f>
        <v/>
      </c>
      <c r="K786" s="517"/>
      <c r="L786" s="517"/>
      <c r="M786" s="517"/>
      <c r="N786" s="517"/>
      <c r="O786" s="517"/>
      <c r="P786" s="517"/>
      <c r="Q786" s="517"/>
      <c r="R786" s="517"/>
      <c r="S786" s="465">
        <f t="shared" si="10"/>
        <v>785</v>
      </c>
      <c r="T786" s="517"/>
      <c r="U786" s="517"/>
      <c r="V786" s="517"/>
      <c r="W786" s="517"/>
      <c r="X786" s="517"/>
      <c r="Y786" s="517"/>
      <c r="Z786" s="517"/>
      <c r="AA786" s="466" t="e">
        <f t="shared" si="11"/>
        <v>#VALUE!</v>
      </c>
      <c r="AB786" s="517"/>
      <c r="AC786" s="517"/>
      <c r="AD786" s="517"/>
      <c r="AE786" s="517"/>
      <c r="AF786" s="517"/>
      <c r="AG786" s="517"/>
    </row>
    <row r="787" spans="1:33" ht="15.75" customHeight="1">
      <c r="A787" s="466" t="str">
        <f t="shared" si="9"/>
        <v/>
      </c>
      <c r="B787" s="468" t="str">
        <f>IFERROR(IF(J787="","",_xludf.CONCAT($Y$2,_xludf.CONCAT(IF(LEN(ドッグキャリー!$K$2)=1,0,""),ドッグキャリー!$K$2,_xludf.CONCAT(IF(LEN(ドッグキャリー!$N$2)=1,0,""),ドッグキャリー!$N$2)))),"")</f>
        <v/>
      </c>
      <c r="C787" s="518"/>
      <c r="D787" s="518"/>
      <c r="E787" s="518"/>
      <c r="F787" s="517"/>
      <c r="G787" s="517"/>
      <c r="H787" s="517"/>
      <c r="I787" s="521" t="str">
        <f>IFERROR(IF(ウエア!N337=0,"",ウエア!E337),"")</f>
        <v/>
      </c>
      <c r="J787" s="517" t="str">
        <f>IFERROR(IF(ウエア!N337=0,"",ウエア!N337),"")</f>
        <v/>
      </c>
      <c r="K787" s="517"/>
      <c r="L787" s="517"/>
      <c r="M787" s="517"/>
      <c r="N787" s="517"/>
      <c r="O787" s="517"/>
      <c r="P787" s="517"/>
      <c r="Q787" s="517"/>
      <c r="R787" s="517"/>
      <c r="S787" s="465">
        <f t="shared" si="10"/>
        <v>786</v>
      </c>
      <c r="T787" s="517"/>
      <c r="U787" s="517"/>
      <c r="V787" s="517"/>
      <c r="W787" s="517"/>
      <c r="X787" s="517"/>
      <c r="Y787" s="517"/>
      <c r="Z787" s="517"/>
      <c r="AA787" s="466" t="e">
        <f t="shared" si="11"/>
        <v>#VALUE!</v>
      </c>
      <c r="AB787" s="517"/>
      <c r="AC787" s="517"/>
      <c r="AD787" s="517"/>
      <c r="AE787" s="517"/>
      <c r="AF787" s="517"/>
      <c r="AG787" s="517"/>
    </row>
    <row r="788" spans="1:33" ht="15.75" customHeight="1">
      <c r="A788" s="466" t="str">
        <f t="shared" si="9"/>
        <v/>
      </c>
      <c r="B788" s="468" t="str">
        <f>IFERROR(IF(J788="","",_xludf.CONCAT($Y$2,_xludf.CONCAT(IF(LEN(ドッグキャリー!$K$2)=1,0,""),ドッグキャリー!$K$2,_xludf.CONCAT(IF(LEN(ドッグキャリー!$N$2)=1,0,""),ドッグキャリー!$N$2)))),"")</f>
        <v/>
      </c>
      <c r="C788" s="518"/>
      <c r="D788" s="518"/>
      <c r="E788" s="518"/>
      <c r="F788" s="517"/>
      <c r="G788" s="517"/>
      <c r="H788" s="517"/>
      <c r="I788" s="521" t="str">
        <f>IFERROR(IF(ウエア!N338=0,"",ウエア!E338),"")</f>
        <v/>
      </c>
      <c r="J788" s="517" t="str">
        <f>IFERROR(IF(ウエア!N338=0,"",ウエア!N338),"")</f>
        <v/>
      </c>
      <c r="K788" s="517"/>
      <c r="L788" s="517"/>
      <c r="M788" s="517"/>
      <c r="N788" s="517"/>
      <c r="O788" s="517"/>
      <c r="P788" s="517"/>
      <c r="Q788" s="517"/>
      <c r="R788" s="517"/>
      <c r="S788" s="465">
        <f t="shared" si="10"/>
        <v>787</v>
      </c>
      <c r="T788" s="517"/>
      <c r="U788" s="517"/>
      <c r="V788" s="517"/>
      <c r="W788" s="517"/>
      <c r="X788" s="517"/>
      <c r="Y788" s="517"/>
      <c r="Z788" s="517"/>
      <c r="AA788" s="466" t="e">
        <f t="shared" si="11"/>
        <v>#VALUE!</v>
      </c>
      <c r="AB788" s="517"/>
      <c r="AC788" s="517"/>
      <c r="AD788" s="517"/>
      <c r="AE788" s="517"/>
      <c r="AF788" s="517"/>
      <c r="AG788" s="517"/>
    </row>
    <row r="789" spans="1:33" ht="15.75" customHeight="1">
      <c r="A789" s="466" t="str">
        <f t="shared" si="9"/>
        <v/>
      </c>
      <c r="B789" s="468" t="str">
        <f>IFERROR(IF(J789="","",_xludf.CONCAT($Y$2,_xludf.CONCAT(IF(LEN(ドッグキャリー!$K$2)=1,0,""),ドッグキャリー!$K$2,_xludf.CONCAT(IF(LEN(ドッグキャリー!$N$2)=1,0,""),ドッグキャリー!$N$2)))),"")</f>
        <v/>
      </c>
      <c r="C789" s="518"/>
      <c r="D789" s="518"/>
      <c r="E789" s="518"/>
      <c r="F789" s="517"/>
      <c r="G789" s="517"/>
      <c r="H789" s="517"/>
      <c r="I789" s="521" t="str">
        <f>IFERROR(IF(ウエア!N339=0,"",ウエア!E339),"")</f>
        <v/>
      </c>
      <c r="J789" s="517" t="str">
        <f>IFERROR(IF(ウエア!N339=0,"",ウエア!N339),"")</f>
        <v/>
      </c>
      <c r="K789" s="517"/>
      <c r="L789" s="517"/>
      <c r="M789" s="517"/>
      <c r="N789" s="517"/>
      <c r="O789" s="517"/>
      <c r="P789" s="517"/>
      <c r="Q789" s="517"/>
      <c r="R789" s="517"/>
      <c r="S789" s="465">
        <f t="shared" si="10"/>
        <v>788</v>
      </c>
      <c r="T789" s="517"/>
      <c r="U789" s="517"/>
      <c r="V789" s="517"/>
      <c r="W789" s="517"/>
      <c r="X789" s="517"/>
      <c r="Y789" s="517"/>
      <c r="Z789" s="517"/>
      <c r="AA789" s="466" t="e">
        <f t="shared" si="11"/>
        <v>#VALUE!</v>
      </c>
      <c r="AB789" s="517"/>
      <c r="AC789" s="517"/>
      <c r="AD789" s="517"/>
      <c r="AE789" s="517"/>
      <c r="AF789" s="517"/>
      <c r="AG789" s="517"/>
    </row>
    <row r="790" spans="1:33" ht="15.75" customHeight="1">
      <c r="A790" s="466" t="str">
        <f t="shared" si="9"/>
        <v/>
      </c>
      <c r="B790" s="468" t="str">
        <f>IFERROR(IF(J790="","",_xludf.CONCAT($Y$2,_xludf.CONCAT(IF(LEN(ドッグキャリー!$K$2)=1,0,""),ドッグキャリー!$K$2,_xludf.CONCAT(IF(LEN(ドッグキャリー!$N$2)=1,0,""),ドッグキャリー!$N$2)))),"")</f>
        <v/>
      </c>
      <c r="C790" s="518"/>
      <c r="D790" s="518"/>
      <c r="E790" s="518"/>
      <c r="F790" s="517"/>
      <c r="G790" s="517"/>
      <c r="H790" s="517"/>
      <c r="I790" s="521" t="str">
        <f>IFERROR(IF(ウエア!N340=0,"",ウエア!E340),"")</f>
        <v/>
      </c>
      <c r="J790" s="517" t="str">
        <f>IFERROR(IF(ウエア!N340=0,"",ウエア!N340),"")</f>
        <v/>
      </c>
      <c r="K790" s="517"/>
      <c r="L790" s="517"/>
      <c r="M790" s="517"/>
      <c r="N790" s="517"/>
      <c r="O790" s="517"/>
      <c r="P790" s="517"/>
      <c r="Q790" s="517"/>
      <c r="R790" s="517"/>
      <c r="S790" s="465">
        <f t="shared" si="10"/>
        <v>789</v>
      </c>
      <c r="T790" s="517"/>
      <c r="U790" s="517"/>
      <c r="V790" s="517"/>
      <c r="W790" s="517"/>
      <c r="X790" s="517"/>
      <c r="Y790" s="517"/>
      <c r="Z790" s="517"/>
      <c r="AA790" s="466" t="e">
        <f t="shared" si="11"/>
        <v>#VALUE!</v>
      </c>
      <c r="AB790" s="517"/>
      <c r="AC790" s="517"/>
      <c r="AD790" s="517"/>
      <c r="AE790" s="517"/>
      <c r="AF790" s="517"/>
      <c r="AG790" s="517"/>
    </row>
    <row r="791" spans="1:33" ht="15.75" customHeight="1">
      <c r="A791" s="466" t="str">
        <f t="shared" si="9"/>
        <v/>
      </c>
      <c r="B791" s="468" t="str">
        <f>IFERROR(IF(J791="","",_xludf.CONCAT($Y$2,_xludf.CONCAT(IF(LEN(ドッグキャリー!$K$2)=1,0,""),ドッグキャリー!$K$2,_xludf.CONCAT(IF(LEN(ドッグキャリー!$N$2)=1,0,""),ドッグキャリー!$N$2)))),"")</f>
        <v/>
      </c>
      <c r="C791" s="518"/>
      <c r="D791" s="518"/>
      <c r="E791" s="518"/>
      <c r="F791" s="517"/>
      <c r="G791" s="517"/>
      <c r="H791" s="517"/>
      <c r="I791" s="521" t="str">
        <f>IFERROR(IF(ウエア!N341=0,"",ウエア!E341),"")</f>
        <v/>
      </c>
      <c r="J791" s="517" t="str">
        <f>IFERROR(IF(ウエア!N341=0,"",ウエア!N341),"")</f>
        <v/>
      </c>
      <c r="K791" s="517"/>
      <c r="L791" s="517"/>
      <c r="M791" s="517"/>
      <c r="N791" s="517"/>
      <c r="O791" s="517"/>
      <c r="P791" s="517"/>
      <c r="Q791" s="517"/>
      <c r="R791" s="517"/>
      <c r="S791" s="465">
        <f t="shared" si="10"/>
        <v>790</v>
      </c>
      <c r="T791" s="517"/>
      <c r="U791" s="517"/>
      <c r="V791" s="517"/>
      <c r="W791" s="517"/>
      <c r="X791" s="517"/>
      <c r="Y791" s="517"/>
      <c r="Z791" s="517"/>
      <c r="AA791" s="466" t="e">
        <f t="shared" si="11"/>
        <v>#VALUE!</v>
      </c>
      <c r="AB791" s="517"/>
      <c r="AC791" s="517"/>
      <c r="AD791" s="517"/>
      <c r="AE791" s="517"/>
      <c r="AF791" s="517"/>
      <c r="AG791" s="517"/>
    </row>
    <row r="792" spans="1:33" ht="15.75" customHeight="1">
      <c r="A792" s="466" t="str">
        <f t="shared" si="9"/>
        <v/>
      </c>
      <c r="B792" s="468" t="str">
        <f>IFERROR(IF(J792="","",_xludf.CONCAT($Y$2,_xludf.CONCAT(IF(LEN(ドッグキャリー!$K$2)=1,0,""),ドッグキャリー!$K$2,_xludf.CONCAT(IF(LEN(ドッグキャリー!$N$2)=1,0,""),ドッグキャリー!$N$2)))),"")</f>
        <v/>
      </c>
      <c r="C792" s="518"/>
      <c r="D792" s="518"/>
      <c r="E792" s="518"/>
      <c r="F792" s="517"/>
      <c r="G792" s="517"/>
      <c r="H792" s="517"/>
      <c r="I792" s="521" t="str">
        <f>IFERROR(IF(ウエア!N342=0,"",ウエア!E342),"")</f>
        <v/>
      </c>
      <c r="J792" s="517" t="str">
        <f>IFERROR(IF(ウエア!N342=0,"",ウエア!N342),"")</f>
        <v/>
      </c>
      <c r="K792" s="517"/>
      <c r="L792" s="517"/>
      <c r="M792" s="517"/>
      <c r="N792" s="517"/>
      <c r="O792" s="517"/>
      <c r="P792" s="517"/>
      <c r="Q792" s="517"/>
      <c r="R792" s="517"/>
      <c r="S792" s="465">
        <f t="shared" si="10"/>
        <v>791</v>
      </c>
      <c r="T792" s="517"/>
      <c r="U792" s="517"/>
      <c r="V792" s="517"/>
      <c r="W792" s="517"/>
      <c r="X792" s="517"/>
      <c r="Y792" s="517"/>
      <c r="Z792" s="517"/>
      <c r="AA792" s="466" t="e">
        <f t="shared" si="11"/>
        <v>#VALUE!</v>
      </c>
      <c r="AB792" s="517"/>
      <c r="AC792" s="517"/>
      <c r="AD792" s="517"/>
      <c r="AE792" s="517"/>
      <c r="AF792" s="517"/>
      <c r="AG792" s="517"/>
    </row>
    <row r="793" spans="1:33" ht="15.75" customHeight="1">
      <c r="A793" s="466" t="str">
        <f t="shared" si="9"/>
        <v/>
      </c>
      <c r="B793" s="468" t="str">
        <f>IFERROR(IF(J793="","",_xludf.CONCAT($Y$2,_xludf.CONCAT(IF(LEN(ドッグキャリー!$K$2)=1,0,""),ドッグキャリー!$K$2,_xludf.CONCAT(IF(LEN(ドッグキャリー!$N$2)=1,0,""),ドッグキャリー!$N$2)))),"")</f>
        <v/>
      </c>
      <c r="C793" s="518"/>
      <c r="D793" s="518"/>
      <c r="E793" s="518"/>
      <c r="F793" s="517"/>
      <c r="G793" s="517"/>
      <c r="H793" s="517"/>
      <c r="I793" s="521" t="str">
        <f>IFERROR(IF(ウエア!N343=0,"",ウエア!E343),"")</f>
        <v/>
      </c>
      <c r="J793" s="517" t="str">
        <f>IFERROR(IF(ウエア!N343=0,"",ウエア!N343),"")</f>
        <v/>
      </c>
      <c r="K793" s="517"/>
      <c r="L793" s="517"/>
      <c r="M793" s="517"/>
      <c r="N793" s="517"/>
      <c r="O793" s="517"/>
      <c r="P793" s="517"/>
      <c r="Q793" s="517"/>
      <c r="R793" s="517"/>
      <c r="S793" s="465">
        <f t="shared" si="10"/>
        <v>792</v>
      </c>
      <c r="T793" s="517"/>
      <c r="U793" s="517"/>
      <c r="V793" s="517"/>
      <c r="W793" s="517"/>
      <c r="X793" s="517"/>
      <c r="Y793" s="517"/>
      <c r="Z793" s="517"/>
      <c r="AA793" s="466" t="e">
        <f t="shared" si="11"/>
        <v>#VALUE!</v>
      </c>
      <c r="AB793" s="517"/>
      <c r="AC793" s="517"/>
      <c r="AD793" s="517"/>
      <c r="AE793" s="517"/>
      <c r="AF793" s="517"/>
      <c r="AG793" s="517"/>
    </row>
    <row r="794" spans="1:33" ht="15.75" customHeight="1">
      <c r="A794" s="466" t="str">
        <f t="shared" si="9"/>
        <v/>
      </c>
      <c r="B794" s="468" t="str">
        <f>IFERROR(IF(J794="","",_xludf.CONCAT($Y$2,_xludf.CONCAT(IF(LEN(ドッグキャリー!$K$2)=1,0,""),ドッグキャリー!$K$2,_xludf.CONCAT(IF(LEN(ドッグキャリー!$N$2)=1,0,""),ドッグキャリー!$N$2)))),"")</f>
        <v/>
      </c>
      <c r="C794" s="518"/>
      <c r="D794" s="518"/>
      <c r="E794" s="518"/>
      <c r="F794" s="517"/>
      <c r="G794" s="517"/>
      <c r="H794" s="517"/>
      <c r="I794" s="521" t="str">
        <f>IFERROR(IF(ウエア!N344=0,"",ウエア!E344),"")</f>
        <v/>
      </c>
      <c r="J794" s="517" t="str">
        <f>IFERROR(IF(ウエア!N344=0,"",ウエア!N344),"")</f>
        <v/>
      </c>
      <c r="K794" s="517"/>
      <c r="L794" s="517"/>
      <c r="M794" s="517"/>
      <c r="N794" s="517"/>
      <c r="O794" s="517"/>
      <c r="P794" s="517"/>
      <c r="Q794" s="517"/>
      <c r="R794" s="517"/>
      <c r="S794" s="465">
        <f t="shared" si="10"/>
        <v>793</v>
      </c>
      <c r="T794" s="517"/>
      <c r="U794" s="517"/>
      <c r="V794" s="517"/>
      <c r="W794" s="517"/>
      <c r="X794" s="517"/>
      <c r="Y794" s="517"/>
      <c r="Z794" s="517"/>
      <c r="AA794" s="466" t="e">
        <f t="shared" si="11"/>
        <v>#VALUE!</v>
      </c>
      <c r="AB794" s="517"/>
      <c r="AC794" s="517"/>
      <c r="AD794" s="517"/>
      <c r="AE794" s="517"/>
      <c r="AF794" s="517"/>
      <c r="AG794" s="517"/>
    </row>
    <row r="795" spans="1:33" ht="15.75" customHeight="1">
      <c r="A795" s="466" t="str">
        <f t="shared" si="9"/>
        <v/>
      </c>
      <c r="B795" s="468" t="str">
        <f>IFERROR(IF(J795="","",_xludf.CONCAT($Y$2,_xludf.CONCAT(IF(LEN(ドッグキャリー!$K$2)=1,0,""),ドッグキャリー!$K$2,_xludf.CONCAT(IF(LEN(ドッグキャリー!$N$2)=1,0,""),ドッグキャリー!$N$2)))),"")</f>
        <v/>
      </c>
      <c r="C795" s="518"/>
      <c r="D795" s="518"/>
      <c r="E795" s="518"/>
      <c r="F795" s="517"/>
      <c r="G795" s="517"/>
      <c r="H795" s="517"/>
      <c r="I795" s="521" t="str">
        <f>IFERROR(IF(ウエア!N345=0,"",ウエア!E345),"")</f>
        <v/>
      </c>
      <c r="J795" s="517" t="str">
        <f>IFERROR(IF(ウエア!N345=0,"",ウエア!N345),"")</f>
        <v/>
      </c>
      <c r="K795" s="517"/>
      <c r="L795" s="517"/>
      <c r="M795" s="517"/>
      <c r="N795" s="517"/>
      <c r="O795" s="517"/>
      <c r="P795" s="517"/>
      <c r="Q795" s="517"/>
      <c r="R795" s="517"/>
      <c r="S795" s="465">
        <f t="shared" si="10"/>
        <v>794</v>
      </c>
      <c r="T795" s="517"/>
      <c r="U795" s="517"/>
      <c r="V795" s="517"/>
      <c r="W795" s="517"/>
      <c r="X795" s="517"/>
      <c r="Y795" s="517"/>
      <c r="Z795" s="517"/>
      <c r="AA795" s="466" t="e">
        <f t="shared" si="11"/>
        <v>#VALUE!</v>
      </c>
      <c r="AB795" s="517"/>
      <c r="AC795" s="517"/>
      <c r="AD795" s="517"/>
      <c r="AE795" s="517"/>
      <c r="AF795" s="517"/>
      <c r="AG795" s="517"/>
    </row>
    <row r="796" spans="1:33" ht="15.75" customHeight="1">
      <c r="A796" s="466" t="str">
        <f t="shared" si="9"/>
        <v/>
      </c>
      <c r="B796" s="468" t="str">
        <f>IFERROR(IF(J796="","",_xludf.CONCAT($Y$2,_xludf.CONCAT(IF(LEN(ドッグキャリー!$K$2)=1,0,""),ドッグキャリー!$K$2,_xludf.CONCAT(IF(LEN(ドッグキャリー!$N$2)=1,0,""),ドッグキャリー!$N$2)))),"")</f>
        <v/>
      </c>
      <c r="C796" s="518"/>
      <c r="D796" s="518"/>
      <c r="E796" s="518"/>
      <c r="F796" s="517"/>
      <c r="G796" s="517"/>
      <c r="H796" s="517"/>
      <c r="I796" s="521" t="str">
        <f>IFERROR(IF(ウエア!N346=0,"",ウエア!E346),"")</f>
        <v/>
      </c>
      <c r="J796" s="517" t="str">
        <f>IFERROR(IF(ウエア!N346=0,"",ウエア!N346),"")</f>
        <v/>
      </c>
      <c r="K796" s="517"/>
      <c r="L796" s="517"/>
      <c r="M796" s="517"/>
      <c r="N796" s="517"/>
      <c r="O796" s="517"/>
      <c r="P796" s="517"/>
      <c r="Q796" s="517"/>
      <c r="R796" s="517"/>
      <c r="S796" s="465">
        <f t="shared" si="10"/>
        <v>795</v>
      </c>
      <c r="T796" s="517"/>
      <c r="U796" s="517"/>
      <c r="V796" s="517"/>
      <c r="W796" s="517"/>
      <c r="X796" s="517"/>
      <c r="Y796" s="517"/>
      <c r="Z796" s="517"/>
      <c r="AA796" s="466" t="e">
        <f t="shared" si="11"/>
        <v>#VALUE!</v>
      </c>
      <c r="AB796" s="517"/>
      <c r="AC796" s="517"/>
      <c r="AD796" s="517"/>
      <c r="AE796" s="517"/>
      <c r="AF796" s="517"/>
      <c r="AG796" s="517"/>
    </row>
    <row r="797" spans="1:33" ht="15.75" customHeight="1">
      <c r="A797" s="466" t="str">
        <f t="shared" si="9"/>
        <v/>
      </c>
      <c r="B797" s="468" t="str">
        <f>IFERROR(IF(J797="","",_xludf.CONCAT($Y$2,_xludf.CONCAT(IF(LEN(ドッグキャリー!$K$2)=1,0,""),ドッグキャリー!$K$2,_xludf.CONCAT(IF(LEN(ドッグキャリー!$N$2)=1,0,""),ドッグキャリー!$N$2)))),"")</f>
        <v/>
      </c>
      <c r="C797" s="518"/>
      <c r="D797" s="518"/>
      <c r="E797" s="518"/>
      <c r="F797" s="517"/>
      <c r="G797" s="517"/>
      <c r="H797" s="517"/>
      <c r="I797" s="521" t="str">
        <f>IFERROR(IF(ウエア!N347=0,"",ウエア!E347),"")</f>
        <v/>
      </c>
      <c r="J797" s="517" t="str">
        <f>IFERROR(IF(ウエア!N347=0,"",ウエア!N347),"")</f>
        <v/>
      </c>
      <c r="K797" s="517"/>
      <c r="L797" s="517"/>
      <c r="M797" s="517"/>
      <c r="N797" s="517"/>
      <c r="O797" s="517"/>
      <c r="P797" s="517"/>
      <c r="Q797" s="517"/>
      <c r="R797" s="517"/>
      <c r="S797" s="465">
        <f t="shared" si="10"/>
        <v>796</v>
      </c>
      <c r="T797" s="517"/>
      <c r="U797" s="517"/>
      <c r="V797" s="517"/>
      <c r="W797" s="517"/>
      <c r="X797" s="517"/>
      <c r="Y797" s="517"/>
      <c r="Z797" s="517"/>
      <c r="AA797" s="466" t="e">
        <f t="shared" si="11"/>
        <v>#VALUE!</v>
      </c>
      <c r="AB797" s="517"/>
      <c r="AC797" s="517"/>
      <c r="AD797" s="517"/>
      <c r="AE797" s="517"/>
      <c r="AF797" s="517"/>
      <c r="AG797" s="517"/>
    </row>
    <row r="798" spans="1:33" ht="15.75" customHeight="1">
      <c r="A798" s="466" t="str">
        <f t="shared" si="9"/>
        <v/>
      </c>
      <c r="B798" s="468" t="str">
        <f>IFERROR(IF(J798="","",_xludf.CONCAT($Y$2,_xludf.CONCAT(IF(LEN(ドッグキャリー!$K$2)=1,0,""),ドッグキャリー!$K$2,_xludf.CONCAT(IF(LEN(ドッグキャリー!$N$2)=1,0,""),ドッグキャリー!$N$2)))),"")</f>
        <v/>
      </c>
      <c r="C798" s="518"/>
      <c r="D798" s="518"/>
      <c r="E798" s="518"/>
      <c r="F798" s="517"/>
      <c r="G798" s="517"/>
      <c r="H798" s="517"/>
      <c r="I798" s="521" t="str">
        <f>IFERROR(IF(ウエア!N348=0,"",ウエア!E348),"")</f>
        <v/>
      </c>
      <c r="J798" s="517" t="str">
        <f>IFERROR(IF(ウエア!N348=0,"",ウエア!N348),"")</f>
        <v/>
      </c>
      <c r="K798" s="517"/>
      <c r="L798" s="517"/>
      <c r="M798" s="517"/>
      <c r="N798" s="517"/>
      <c r="O798" s="517"/>
      <c r="P798" s="517"/>
      <c r="Q798" s="517"/>
      <c r="R798" s="517"/>
      <c r="S798" s="465">
        <f t="shared" si="10"/>
        <v>797</v>
      </c>
      <c r="T798" s="517"/>
      <c r="U798" s="517"/>
      <c r="V798" s="517"/>
      <c r="W798" s="517"/>
      <c r="X798" s="517"/>
      <c r="Y798" s="517"/>
      <c r="Z798" s="517"/>
      <c r="AA798" s="466" t="e">
        <f t="shared" si="11"/>
        <v>#VALUE!</v>
      </c>
      <c r="AB798" s="517"/>
      <c r="AC798" s="517"/>
      <c r="AD798" s="517"/>
      <c r="AE798" s="517"/>
      <c r="AF798" s="517"/>
      <c r="AG798" s="517"/>
    </row>
    <row r="799" spans="1:33" ht="15.75" customHeight="1">
      <c r="A799" s="466" t="str">
        <f t="shared" si="9"/>
        <v/>
      </c>
      <c r="B799" s="468" t="str">
        <f>IFERROR(IF(J799="","",_xludf.CONCAT($Y$2,_xludf.CONCAT(IF(LEN(ドッグキャリー!$K$2)=1,0,""),ドッグキャリー!$K$2,_xludf.CONCAT(IF(LEN(ドッグキャリー!$N$2)=1,0,""),ドッグキャリー!$N$2)))),"")</f>
        <v/>
      </c>
      <c r="C799" s="518"/>
      <c r="D799" s="518"/>
      <c r="E799" s="518"/>
      <c r="F799" s="517"/>
      <c r="G799" s="517"/>
      <c r="H799" s="517"/>
      <c r="I799" s="521" t="str">
        <f>IFERROR(IF(ウエア!N349=0,"",ウエア!E349),"")</f>
        <v/>
      </c>
      <c r="J799" s="517" t="str">
        <f>IFERROR(IF(ウエア!N349=0,"",ウエア!N349),"")</f>
        <v/>
      </c>
      <c r="K799" s="517"/>
      <c r="L799" s="517"/>
      <c r="M799" s="517"/>
      <c r="N799" s="517"/>
      <c r="O799" s="517"/>
      <c r="P799" s="517"/>
      <c r="Q799" s="517"/>
      <c r="R799" s="517"/>
      <c r="S799" s="465">
        <f t="shared" si="10"/>
        <v>798</v>
      </c>
      <c r="T799" s="517"/>
      <c r="U799" s="517"/>
      <c r="V799" s="517"/>
      <c r="W799" s="517"/>
      <c r="X799" s="517"/>
      <c r="Y799" s="517"/>
      <c r="Z799" s="517"/>
      <c r="AA799" s="466" t="e">
        <f t="shared" si="11"/>
        <v>#VALUE!</v>
      </c>
      <c r="AB799" s="517"/>
      <c r="AC799" s="517"/>
      <c r="AD799" s="517"/>
      <c r="AE799" s="517"/>
      <c r="AF799" s="517"/>
      <c r="AG799" s="517"/>
    </row>
    <row r="800" spans="1:33" ht="15.75" customHeight="1">
      <c r="A800" s="466" t="str">
        <f t="shared" si="9"/>
        <v/>
      </c>
      <c r="B800" s="468" t="str">
        <f>IFERROR(IF(J800="","",_xludf.CONCAT($Y$2,_xludf.CONCAT(IF(LEN(ドッグキャリー!$K$2)=1,0,""),ドッグキャリー!$K$2,_xludf.CONCAT(IF(LEN(ドッグキャリー!$N$2)=1,0,""),ドッグキャリー!$N$2)))),"")</f>
        <v/>
      </c>
      <c r="C800" s="518"/>
      <c r="D800" s="518"/>
      <c r="E800" s="518"/>
      <c r="F800" s="517"/>
      <c r="G800" s="517"/>
      <c r="H800" s="517"/>
      <c r="I800" s="521" t="str">
        <f>IFERROR(IF(ウエア!N350=0,"",ウエア!E350),"")</f>
        <v/>
      </c>
      <c r="J800" s="517" t="str">
        <f>IFERROR(IF(ウエア!N350=0,"",ウエア!N350),"")</f>
        <v/>
      </c>
      <c r="K800" s="517"/>
      <c r="L800" s="517"/>
      <c r="M800" s="517"/>
      <c r="N800" s="517"/>
      <c r="O800" s="517"/>
      <c r="P800" s="517"/>
      <c r="Q800" s="517"/>
      <c r="R800" s="517"/>
      <c r="S800" s="465">
        <f t="shared" si="10"/>
        <v>799</v>
      </c>
      <c r="T800" s="517"/>
      <c r="U800" s="517"/>
      <c r="V800" s="517"/>
      <c r="W800" s="517"/>
      <c r="X800" s="517"/>
      <c r="Y800" s="517"/>
      <c r="Z800" s="517"/>
      <c r="AA800" s="466" t="e">
        <f t="shared" si="11"/>
        <v>#VALUE!</v>
      </c>
      <c r="AB800" s="517"/>
      <c r="AC800" s="517"/>
      <c r="AD800" s="517"/>
      <c r="AE800" s="517"/>
      <c r="AF800" s="517"/>
      <c r="AG800" s="517"/>
    </row>
    <row r="801" spans="1:33" ht="15.75" customHeight="1">
      <c r="A801" s="466" t="str">
        <f t="shared" si="9"/>
        <v/>
      </c>
      <c r="B801" s="468" t="str">
        <f>IFERROR(IF(J801="","",_xludf.CONCAT($Y$2,_xludf.CONCAT(IF(LEN(ドッグキャリー!$K$2)=1,0,""),ドッグキャリー!$K$2,_xludf.CONCAT(IF(LEN(ドッグキャリー!$N$2)=1,0,""),ドッグキャリー!$N$2)))),"")</f>
        <v/>
      </c>
      <c r="C801" s="518"/>
      <c r="D801" s="518"/>
      <c r="E801" s="518"/>
      <c r="F801" s="517"/>
      <c r="G801" s="517"/>
      <c r="H801" s="517"/>
      <c r="I801" s="521" t="str">
        <f>IFERROR(IF(ウエア!N351=0,"",ウエア!E351),"")</f>
        <v/>
      </c>
      <c r="J801" s="517" t="str">
        <f>IFERROR(IF(ウエア!N351=0,"",ウエア!N351),"")</f>
        <v/>
      </c>
      <c r="K801" s="517"/>
      <c r="L801" s="517"/>
      <c r="M801" s="517"/>
      <c r="N801" s="517"/>
      <c r="O801" s="517"/>
      <c r="P801" s="517"/>
      <c r="Q801" s="517"/>
      <c r="R801" s="517"/>
      <c r="S801" s="465">
        <f t="shared" si="10"/>
        <v>800</v>
      </c>
      <c r="T801" s="517"/>
      <c r="U801" s="517"/>
      <c r="V801" s="517"/>
      <c r="W801" s="517"/>
      <c r="X801" s="517"/>
      <c r="Y801" s="517"/>
      <c r="Z801" s="517"/>
      <c r="AA801" s="466" t="e">
        <f t="shared" si="11"/>
        <v>#VALUE!</v>
      </c>
      <c r="AB801" s="517"/>
      <c r="AC801" s="517"/>
      <c r="AD801" s="517"/>
      <c r="AE801" s="517"/>
      <c r="AF801" s="517"/>
      <c r="AG801" s="517"/>
    </row>
    <row r="802" spans="1:33" ht="15.75" customHeight="1">
      <c r="A802" s="466" t="str">
        <f t="shared" si="9"/>
        <v/>
      </c>
      <c r="B802" s="468" t="str">
        <f>IFERROR(IF(J802="","",_xludf.CONCAT($Y$2,_xludf.CONCAT(IF(LEN(ドッグキャリー!$K$2)=1,0,""),ドッグキャリー!$K$2,_xludf.CONCAT(IF(LEN(ドッグキャリー!$N$2)=1,0,""),ドッグキャリー!$N$2)))),"")</f>
        <v/>
      </c>
      <c r="C802" s="518"/>
      <c r="D802" s="518"/>
      <c r="E802" s="518"/>
      <c r="F802" s="517"/>
      <c r="G802" s="517"/>
      <c r="H802" s="517"/>
      <c r="I802" s="521" t="str">
        <f>IFERROR(IF(ウエア!N352=0,"",ウエア!E352),"")</f>
        <v/>
      </c>
      <c r="J802" s="517" t="str">
        <f>IFERROR(IF(ウエア!N352=0,"",ウエア!N352),"")</f>
        <v/>
      </c>
      <c r="K802" s="517"/>
      <c r="L802" s="517"/>
      <c r="M802" s="517"/>
      <c r="N802" s="517"/>
      <c r="O802" s="517"/>
      <c r="P802" s="517"/>
      <c r="Q802" s="517"/>
      <c r="R802" s="517"/>
      <c r="S802" s="465">
        <f t="shared" si="10"/>
        <v>801</v>
      </c>
      <c r="T802" s="517"/>
      <c r="U802" s="517"/>
      <c r="V802" s="517"/>
      <c r="W802" s="517"/>
      <c r="X802" s="517"/>
      <c r="Y802" s="517"/>
      <c r="Z802" s="517"/>
      <c r="AA802" s="466" t="e">
        <f t="shared" si="11"/>
        <v>#VALUE!</v>
      </c>
      <c r="AB802" s="517"/>
      <c r="AC802" s="517"/>
      <c r="AD802" s="517"/>
      <c r="AE802" s="517"/>
      <c r="AF802" s="517"/>
      <c r="AG802" s="517"/>
    </row>
    <row r="803" spans="1:33" ht="15.75" customHeight="1">
      <c r="A803" s="466" t="str">
        <f t="shared" si="9"/>
        <v/>
      </c>
      <c r="B803" s="468" t="str">
        <f>IFERROR(IF(J803="","",_xludf.CONCAT($Y$2,_xludf.CONCAT(IF(LEN(ドッグキャリー!$K$2)=1,0,""),ドッグキャリー!$K$2,_xludf.CONCAT(IF(LEN(ドッグキャリー!$N$2)=1,0,""),ドッグキャリー!$N$2)))),"")</f>
        <v/>
      </c>
      <c r="C803" s="518"/>
      <c r="D803" s="518"/>
      <c r="E803" s="518"/>
      <c r="F803" s="517"/>
      <c r="G803" s="517"/>
      <c r="H803" s="517"/>
      <c r="I803" s="521" t="str">
        <f>IFERROR(IF(ウエア!N353=0,"",ウエア!E353),"")</f>
        <v/>
      </c>
      <c r="J803" s="517" t="str">
        <f>IFERROR(IF(ウエア!N353=0,"",ウエア!N353),"")</f>
        <v/>
      </c>
      <c r="K803" s="517"/>
      <c r="L803" s="517"/>
      <c r="M803" s="517"/>
      <c r="N803" s="517"/>
      <c r="O803" s="517"/>
      <c r="P803" s="517"/>
      <c r="Q803" s="517"/>
      <c r="R803" s="517"/>
      <c r="S803" s="465">
        <f t="shared" si="10"/>
        <v>802</v>
      </c>
      <c r="T803" s="517"/>
      <c r="U803" s="517"/>
      <c r="V803" s="517"/>
      <c r="W803" s="517"/>
      <c r="X803" s="517"/>
      <c r="Y803" s="517"/>
      <c r="Z803" s="517"/>
      <c r="AA803" s="466" t="e">
        <f t="shared" si="11"/>
        <v>#VALUE!</v>
      </c>
      <c r="AB803" s="517"/>
      <c r="AC803" s="517"/>
      <c r="AD803" s="517"/>
      <c r="AE803" s="517"/>
      <c r="AF803" s="517"/>
      <c r="AG803" s="517"/>
    </row>
    <row r="804" spans="1:33" ht="15.75" customHeight="1">
      <c r="A804" s="466" t="str">
        <f t="shared" si="9"/>
        <v/>
      </c>
      <c r="B804" s="468" t="str">
        <f>IFERROR(IF(J804="","",_xludf.CONCAT($Y$2,_xludf.CONCAT(IF(LEN(ドッグキャリー!$K$2)=1,0,""),ドッグキャリー!$K$2,_xludf.CONCAT(IF(LEN(ドッグキャリー!$N$2)=1,0,""),ドッグキャリー!$N$2)))),"")</f>
        <v/>
      </c>
      <c r="C804" s="518"/>
      <c r="D804" s="518"/>
      <c r="E804" s="518"/>
      <c r="F804" s="517"/>
      <c r="G804" s="517"/>
      <c r="H804" s="517"/>
      <c r="I804" s="521" t="str">
        <f>IFERROR(IF(ウエア!N354=0,"",ウエア!E354),"")</f>
        <v/>
      </c>
      <c r="J804" s="517" t="str">
        <f>IFERROR(IF(ウエア!N354=0,"",ウエア!N354),"")</f>
        <v/>
      </c>
      <c r="K804" s="517"/>
      <c r="L804" s="517"/>
      <c r="M804" s="517"/>
      <c r="N804" s="517"/>
      <c r="O804" s="517"/>
      <c r="P804" s="517"/>
      <c r="Q804" s="517"/>
      <c r="R804" s="517"/>
      <c r="S804" s="465">
        <f t="shared" si="10"/>
        <v>803</v>
      </c>
      <c r="T804" s="517"/>
      <c r="U804" s="517"/>
      <c r="V804" s="517"/>
      <c r="W804" s="517"/>
      <c r="X804" s="517"/>
      <c r="Y804" s="517"/>
      <c r="Z804" s="517"/>
      <c r="AA804" s="466" t="e">
        <f t="shared" si="11"/>
        <v>#VALUE!</v>
      </c>
      <c r="AB804" s="517"/>
      <c r="AC804" s="517"/>
      <c r="AD804" s="517"/>
      <c r="AE804" s="517"/>
      <c r="AF804" s="517"/>
      <c r="AG804" s="517"/>
    </row>
    <row r="805" spans="1:33" ht="15.75" customHeight="1">
      <c r="A805" s="466" t="str">
        <f t="shared" si="9"/>
        <v/>
      </c>
      <c r="B805" s="468" t="str">
        <f>IFERROR(IF(J805="","",_xludf.CONCAT($Y$2,_xludf.CONCAT(IF(LEN(ドッグキャリー!$K$2)=1,0,""),ドッグキャリー!$K$2,_xludf.CONCAT(IF(LEN(ドッグキャリー!$N$2)=1,0,""),ドッグキャリー!$N$2)))),"")</f>
        <v/>
      </c>
      <c r="C805" s="518"/>
      <c r="D805" s="518"/>
      <c r="E805" s="518"/>
      <c r="F805" s="517"/>
      <c r="G805" s="517"/>
      <c r="H805" s="517"/>
      <c r="I805" s="521" t="str">
        <f>IFERROR(IF(ウエア!N355=0,"",ウエア!E355),"")</f>
        <v/>
      </c>
      <c r="J805" s="517" t="str">
        <f>IFERROR(IF(ウエア!N355=0,"",ウエア!N355),"")</f>
        <v/>
      </c>
      <c r="K805" s="517"/>
      <c r="L805" s="517"/>
      <c r="M805" s="517"/>
      <c r="N805" s="517"/>
      <c r="O805" s="517"/>
      <c r="P805" s="517"/>
      <c r="Q805" s="517"/>
      <c r="R805" s="517"/>
      <c r="S805" s="465">
        <f t="shared" si="10"/>
        <v>804</v>
      </c>
      <c r="T805" s="517"/>
      <c r="U805" s="517"/>
      <c r="V805" s="517"/>
      <c r="W805" s="517"/>
      <c r="X805" s="517"/>
      <c r="Y805" s="517"/>
      <c r="Z805" s="517"/>
      <c r="AA805" s="466" t="e">
        <f t="shared" si="11"/>
        <v>#VALUE!</v>
      </c>
      <c r="AB805" s="517"/>
      <c r="AC805" s="517"/>
      <c r="AD805" s="517"/>
      <c r="AE805" s="517"/>
      <c r="AF805" s="517"/>
      <c r="AG805" s="517"/>
    </row>
    <row r="806" spans="1:33" ht="15.75" customHeight="1">
      <c r="A806" s="466" t="str">
        <f t="shared" si="9"/>
        <v/>
      </c>
      <c r="B806" s="468" t="str">
        <f>IFERROR(IF(J806="","",_xludf.CONCAT($Y$2,_xludf.CONCAT(IF(LEN(ドッグキャリー!$K$2)=1,0,""),ドッグキャリー!$K$2,_xludf.CONCAT(IF(LEN(ドッグキャリー!$N$2)=1,0,""),ドッグキャリー!$N$2)))),"")</f>
        <v/>
      </c>
      <c r="C806" s="518"/>
      <c r="D806" s="518"/>
      <c r="E806" s="518"/>
      <c r="F806" s="517"/>
      <c r="G806" s="517"/>
      <c r="H806" s="517"/>
      <c r="I806" s="521" t="str">
        <f>IFERROR(IF(ウエア!N356=0,"",ウエア!E356),"")</f>
        <v/>
      </c>
      <c r="J806" s="517" t="str">
        <f>IFERROR(IF(ウエア!N356=0,"",ウエア!N356),"")</f>
        <v/>
      </c>
      <c r="K806" s="517"/>
      <c r="L806" s="517"/>
      <c r="M806" s="517"/>
      <c r="N806" s="517"/>
      <c r="O806" s="517"/>
      <c r="P806" s="517"/>
      <c r="Q806" s="517"/>
      <c r="R806" s="517"/>
      <c r="S806" s="465">
        <f t="shared" si="10"/>
        <v>805</v>
      </c>
      <c r="T806" s="517"/>
      <c r="U806" s="517"/>
      <c r="V806" s="517"/>
      <c r="W806" s="517"/>
      <c r="X806" s="517"/>
      <c r="Y806" s="517"/>
      <c r="Z806" s="517"/>
      <c r="AA806" s="466" t="e">
        <f t="shared" si="11"/>
        <v>#VALUE!</v>
      </c>
      <c r="AB806" s="517"/>
      <c r="AC806" s="517"/>
      <c r="AD806" s="517"/>
      <c r="AE806" s="517"/>
      <c r="AF806" s="517"/>
      <c r="AG806" s="517"/>
    </row>
    <row r="807" spans="1:33" ht="15.75" customHeight="1">
      <c r="A807" s="466" t="str">
        <f t="shared" si="9"/>
        <v/>
      </c>
      <c r="B807" s="468" t="str">
        <f>IFERROR(IF(J807="","",_xludf.CONCAT($Y$2,_xludf.CONCAT(IF(LEN(ドッグキャリー!$K$2)=1,0,""),ドッグキャリー!$K$2,_xludf.CONCAT(IF(LEN(ドッグキャリー!$N$2)=1,0,""),ドッグキャリー!$N$2)))),"")</f>
        <v/>
      </c>
      <c r="C807" s="518"/>
      <c r="D807" s="518"/>
      <c r="E807" s="518"/>
      <c r="F807" s="517"/>
      <c r="G807" s="517"/>
      <c r="H807" s="517"/>
      <c r="I807" s="521" t="str">
        <f>IFERROR(IF(ウエア!N357=0,"",ウエア!E357),"")</f>
        <v/>
      </c>
      <c r="J807" s="517" t="str">
        <f>IFERROR(IF(ウエア!N357=0,"",ウエア!N357),"")</f>
        <v/>
      </c>
      <c r="K807" s="517"/>
      <c r="L807" s="517"/>
      <c r="M807" s="517"/>
      <c r="N807" s="517"/>
      <c r="O807" s="517"/>
      <c r="P807" s="517"/>
      <c r="Q807" s="517"/>
      <c r="R807" s="517"/>
      <c r="S807" s="465">
        <f t="shared" si="10"/>
        <v>806</v>
      </c>
      <c r="T807" s="517"/>
      <c r="U807" s="517"/>
      <c r="V807" s="517"/>
      <c r="W807" s="517"/>
      <c r="X807" s="517"/>
      <c r="Y807" s="517"/>
      <c r="Z807" s="517"/>
      <c r="AA807" s="466" t="e">
        <f t="shared" si="11"/>
        <v>#VALUE!</v>
      </c>
      <c r="AB807" s="517"/>
      <c r="AC807" s="517"/>
      <c r="AD807" s="517"/>
      <c r="AE807" s="517"/>
      <c r="AF807" s="517"/>
      <c r="AG807" s="517"/>
    </row>
    <row r="808" spans="1:33" ht="15.75" customHeight="1">
      <c r="A808" s="466" t="str">
        <f t="shared" si="9"/>
        <v/>
      </c>
      <c r="B808" s="468" t="str">
        <f>IFERROR(IF(J808="","",_xludf.CONCAT($Y$2,_xludf.CONCAT(IF(LEN(ドッグキャリー!$K$2)=1,0,""),ドッグキャリー!$K$2,_xludf.CONCAT(IF(LEN(ドッグキャリー!$N$2)=1,0,""),ドッグキャリー!$N$2)))),"")</f>
        <v/>
      </c>
      <c r="C808" s="518"/>
      <c r="D808" s="518"/>
      <c r="E808" s="518"/>
      <c r="F808" s="517"/>
      <c r="G808" s="517"/>
      <c r="H808" s="517"/>
      <c r="I808" s="521" t="str">
        <f>IFERROR(IF(ウエア!N358=0,"",ウエア!E358),"")</f>
        <v/>
      </c>
      <c r="J808" s="517" t="str">
        <f>IFERROR(IF(ウエア!N358=0,"",ウエア!N358),"")</f>
        <v/>
      </c>
      <c r="K808" s="517"/>
      <c r="L808" s="517"/>
      <c r="M808" s="517"/>
      <c r="N808" s="517"/>
      <c r="O808" s="517"/>
      <c r="P808" s="517"/>
      <c r="Q808" s="517"/>
      <c r="R808" s="517"/>
      <c r="S808" s="465">
        <f t="shared" si="10"/>
        <v>807</v>
      </c>
      <c r="T808" s="517"/>
      <c r="U808" s="517"/>
      <c r="V808" s="517"/>
      <c r="W808" s="517"/>
      <c r="X808" s="517"/>
      <c r="Y808" s="517"/>
      <c r="Z808" s="517"/>
      <c r="AA808" s="466" t="e">
        <f t="shared" si="11"/>
        <v>#VALUE!</v>
      </c>
      <c r="AB808" s="517"/>
      <c r="AC808" s="517"/>
      <c r="AD808" s="517"/>
      <c r="AE808" s="517"/>
      <c r="AF808" s="517"/>
      <c r="AG808" s="517"/>
    </row>
    <row r="809" spans="1:33" ht="15.75" customHeight="1">
      <c r="A809" s="466" t="str">
        <f t="shared" si="9"/>
        <v/>
      </c>
      <c r="B809" s="468" t="str">
        <f>IFERROR(IF(J809="","",_xludf.CONCAT($Y$2,_xludf.CONCAT(IF(LEN(ドッグキャリー!$K$2)=1,0,""),ドッグキャリー!$K$2,_xludf.CONCAT(IF(LEN(ドッグキャリー!$N$2)=1,0,""),ドッグキャリー!$N$2)))),"")</f>
        <v/>
      </c>
      <c r="C809" s="518"/>
      <c r="D809" s="518"/>
      <c r="E809" s="518"/>
      <c r="F809" s="517"/>
      <c r="G809" s="517"/>
      <c r="H809" s="517"/>
      <c r="I809" s="521" t="str">
        <f>IFERROR(IF(ウエア!N359=0,"",ウエア!E359),"")</f>
        <v/>
      </c>
      <c r="J809" s="517" t="str">
        <f>IFERROR(IF(ウエア!N359=0,"",ウエア!N359),"")</f>
        <v/>
      </c>
      <c r="K809" s="517"/>
      <c r="L809" s="517"/>
      <c r="M809" s="517"/>
      <c r="N809" s="517"/>
      <c r="O809" s="517"/>
      <c r="P809" s="517"/>
      <c r="Q809" s="517"/>
      <c r="R809" s="517"/>
      <c r="S809" s="465">
        <f t="shared" si="10"/>
        <v>808</v>
      </c>
      <c r="T809" s="517"/>
      <c r="U809" s="517"/>
      <c r="V809" s="517"/>
      <c r="W809" s="517"/>
      <c r="X809" s="517"/>
      <c r="Y809" s="517"/>
      <c r="Z809" s="517"/>
      <c r="AA809" s="466" t="e">
        <f t="shared" si="11"/>
        <v>#VALUE!</v>
      </c>
      <c r="AB809" s="517"/>
      <c r="AC809" s="517"/>
      <c r="AD809" s="517"/>
      <c r="AE809" s="517"/>
      <c r="AF809" s="517"/>
      <c r="AG809" s="517"/>
    </row>
    <row r="810" spans="1:33" ht="15.75" customHeight="1">
      <c r="A810" s="466" t="str">
        <f t="shared" si="9"/>
        <v/>
      </c>
      <c r="B810" s="468" t="str">
        <f>IFERROR(IF(J810="","",_xludf.CONCAT($Y$2,_xludf.CONCAT(IF(LEN(ドッグキャリー!$K$2)=1,0,""),ドッグキャリー!$K$2,_xludf.CONCAT(IF(LEN(ドッグキャリー!$N$2)=1,0,""),ドッグキャリー!$N$2)))),"")</f>
        <v/>
      </c>
      <c r="C810" s="518"/>
      <c r="D810" s="518"/>
      <c r="E810" s="518"/>
      <c r="F810" s="517"/>
      <c r="G810" s="517"/>
      <c r="H810" s="517"/>
      <c r="I810" s="521" t="str">
        <f>IFERROR(IF(ウエア!N360=0,"",ウエア!E360),"")</f>
        <v/>
      </c>
      <c r="J810" s="517" t="str">
        <f>IFERROR(IF(ウエア!N360=0,"",ウエア!N360),"")</f>
        <v/>
      </c>
      <c r="K810" s="517"/>
      <c r="L810" s="517"/>
      <c r="M810" s="517"/>
      <c r="N810" s="517"/>
      <c r="O810" s="517"/>
      <c r="P810" s="517"/>
      <c r="Q810" s="517"/>
      <c r="R810" s="517"/>
      <c r="S810" s="465">
        <f t="shared" si="10"/>
        <v>809</v>
      </c>
      <c r="T810" s="517"/>
      <c r="U810" s="517"/>
      <c r="V810" s="517"/>
      <c r="W810" s="517"/>
      <c r="X810" s="517"/>
      <c r="Y810" s="517"/>
      <c r="Z810" s="517"/>
      <c r="AA810" s="466" t="e">
        <f t="shared" si="11"/>
        <v>#VALUE!</v>
      </c>
      <c r="AB810" s="517"/>
      <c r="AC810" s="517"/>
      <c r="AD810" s="517"/>
      <c r="AE810" s="517"/>
      <c r="AF810" s="517"/>
      <c r="AG810" s="517"/>
    </row>
    <row r="811" spans="1:33" ht="15.75" customHeight="1">
      <c r="A811" s="466" t="str">
        <f t="shared" si="9"/>
        <v/>
      </c>
      <c r="B811" s="468" t="str">
        <f>IFERROR(IF(J811="","",_xludf.CONCAT($Y$2,_xludf.CONCAT(IF(LEN(ドッグキャリー!$K$2)=1,0,""),ドッグキャリー!$K$2,_xludf.CONCAT(IF(LEN(ドッグキャリー!$N$2)=1,0,""),ドッグキャリー!$N$2)))),"")</f>
        <v/>
      </c>
      <c r="C811" s="518"/>
      <c r="D811" s="518"/>
      <c r="E811" s="518"/>
      <c r="F811" s="517"/>
      <c r="G811" s="517"/>
      <c r="H811" s="517"/>
      <c r="I811" s="521" t="str">
        <f>IFERROR(IF(ウエア!N361=0,"",ウエア!E361),"")</f>
        <v/>
      </c>
      <c r="J811" s="517" t="str">
        <f>IFERROR(IF(ウエア!N361=0,"",ウエア!N361),"")</f>
        <v/>
      </c>
      <c r="K811" s="517"/>
      <c r="L811" s="517"/>
      <c r="M811" s="517"/>
      <c r="N811" s="517"/>
      <c r="O811" s="517"/>
      <c r="P811" s="517"/>
      <c r="Q811" s="517"/>
      <c r="R811" s="517"/>
      <c r="S811" s="465">
        <f t="shared" si="10"/>
        <v>810</v>
      </c>
      <c r="T811" s="517"/>
      <c r="U811" s="517"/>
      <c r="V811" s="517"/>
      <c r="W811" s="517"/>
      <c r="X811" s="517"/>
      <c r="Y811" s="517"/>
      <c r="Z811" s="517"/>
      <c r="AA811" s="466" t="e">
        <f t="shared" si="11"/>
        <v>#VALUE!</v>
      </c>
      <c r="AB811" s="517"/>
      <c r="AC811" s="517"/>
      <c r="AD811" s="517"/>
      <c r="AE811" s="517"/>
      <c r="AF811" s="517"/>
      <c r="AG811" s="517"/>
    </row>
    <row r="812" spans="1:33" ht="15.75" customHeight="1">
      <c r="A812" s="466" t="str">
        <f t="shared" si="9"/>
        <v/>
      </c>
      <c r="B812" s="468" t="str">
        <f>IFERROR(IF(J812="","",_xludf.CONCAT($Y$2,_xludf.CONCAT(IF(LEN(ドッグキャリー!$K$2)=1,0,""),ドッグキャリー!$K$2,_xludf.CONCAT(IF(LEN(ドッグキャリー!$N$2)=1,0,""),ドッグキャリー!$N$2)))),"")</f>
        <v/>
      </c>
      <c r="C812" s="518"/>
      <c r="D812" s="518"/>
      <c r="E812" s="518"/>
      <c r="F812" s="517"/>
      <c r="G812" s="517"/>
      <c r="H812" s="517"/>
      <c r="I812" s="521" t="str">
        <f>IFERROR(IF(ウエア!N362=0,"",ウエア!E362),"")</f>
        <v/>
      </c>
      <c r="J812" s="517" t="str">
        <f>IFERROR(IF(ウエア!N362=0,"",ウエア!N362),"")</f>
        <v/>
      </c>
      <c r="K812" s="517"/>
      <c r="L812" s="517"/>
      <c r="M812" s="517"/>
      <c r="N812" s="517"/>
      <c r="O812" s="517"/>
      <c r="P812" s="517"/>
      <c r="Q812" s="517"/>
      <c r="R812" s="517"/>
      <c r="S812" s="465">
        <f t="shared" si="10"/>
        <v>811</v>
      </c>
      <c r="T812" s="517"/>
      <c r="U812" s="517"/>
      <c r="V812" s="517"/>
      <c r="W812" s="517"/>
      <c r="X812" s="517"/>
      <c r="Y812" s="517"/>
      <c r="Z812" s="517"/>
      <c r="AA812" s="466" t="e">
        <f t="shared" si="11"/>
        <v>#VALUE!</v>
      </c>
      <c r="AB812" s="517"/>
      <c r="AC812" s="517"/>
      <c r="AD812" s="517"/>
      <c r="AE812" s="517"/>
      <c r="AF812" s="517"/>
      <c r="AG812" s="517"/>
    </row>
    <row r="813" spans="1:33" ht="15.75" customHeight="1">
      <c r="A813" s="466" t="str">
        <f t="shared" si="9"/>
        <v/>
      </c>
      <c r="B813" s="468" t="str">
        <f>IFERROR(IF(J813="","",_xludf.CONCAT($Y$2,_xludf.CONCAT(IF(LEN(ドッグキャリー!$K$2)=1,0,""),ドッグキャリー!$K$2,_xludf.CONCAT(IF(LEN(ドッグキャリー!$N$2)=1,0,""),ドッグキャリー!$N$2)))),"")</f>
        <v/>
      </c>
      <c r="C813" s="518"/>
      <c r="D813" s="518"/>
      <c r="E813" s="518"/>
      <c r="F813" s="517"/>
      <c r="G813" s="517"/>
      <c r="H813" s="517"/>
      <c r="I813" s="521" t="str">
        <f>IFERROR(IF(ウエア!N363=0,"",ウエア!E363),"")</f>
        <v/>
      </c>
      <c r="J813" s="517" t="str">
        <f>IFERROR(IF(ウエア!N363=0,"",ウエア!N363),"")</f>
        <v/>
      </c>
      <c r="K813" s="517"/>
      <c r="L813" s="517"/>
      <c r="M813" s="517"/>
      <c r="N813" s="517"/>
      <c r="O813" s="517"/>
      <c r="P813" s="517"/>
      <c r="Q813" s="517"/>
      <c r="R813" s="517"/>
      <c r="S813" s="465">
        <f t="shared" si="10"/>
        <v>812</v>
      </c>
      <c r="T813" s="517"/>
      <c r="U813" s="517"/>
      <c r="V813" s="517"/>
      <c r="W813" s="517"/>
      <c r="X813" s="517"/>
      <c r="Y813" s="517"/>
      <c r="Z813" s="517"/>
      <c r="AA813" s="466" t="e">
        <f t="shared" si="11"/>
        <v>#VALUE!</v>
      </c>
      <c r="AB813" s="517"/>
      <c r="AC813" s="517"/>
      <c r="AD813" s="517"/>
      <c r="AE813" s="517"/>
      <c r="AF813" s="517"/>
      <c r="AG813" s="517"/>
    </row>
    <row r="814" spans="1:33" ht="15.75" customHeight="1">
      <c r="A814" s="466" t="str">
        <f t="shared" si="9"/>
        <v/>
      </c>
      <c r="B814" s="468" t="str">
        <f>IFERROR(IF(J814="","",_xludf.CONCAT($Y$2,_xludf.CONCAT(IF(LEN(ドッグキャリー!$K$2)=1,0,""),ドッグキャリー!$K$2,_xludf.CONCAT(IF(LEN(ドッグキャリー!$N$2)=1,0,""),ドッグキャリー!$N$2)))),"")</f>
        <v/>
      </c>
      <c r="C814" s="518"/>
      <c r="D814" s="518"/>
      <c r="E814" s="518"/>
      <c r="F814" s="517"/>
      <c r="G814" s="517"/>
      <c r="H814" s="517"/>
      <c r="I814" s="521" t="str">
        <f>IFERROR(IF(ウエア!N364=0,"",ウエア!E364),"")</f>
        <v/>
      </c>
      <c r="J814" s="517" t="str">
        <f>IFERROR(IF(ウエア!N364=0,"",ウエア!N364),"")</f>
        <v/>
      </c>
      <c r="K814" s="517"/>
      <c r="L814" s="517"/>
      <c r="M814" s="517"/>
      <c r="N814" s="517"/>
      <c r="O814" s="517"/>
      <c r="P814" s="517"/>
      <c r="Q814" s="517"/>
      <c r="R814" s="517"/>
      <c r="S814" s="465">
        <f t="shared" si="10"/>
        <v>813</v>
      </c>
      <c r="T814" s="517"/>
      <c r="U814" s="517"/>
      <c r="V814" s="517"/>
      <c r="W814" s="517"/>
      <c r="X814" s="517"/>
      <c r="Y814" s="517"/>
      <c r="Z814" s="517"/>
      <c r="AA814" s="466" t="e">
        <f t="shared" si="11"/>
        <v>#VALUE!</v>
      </c>
      <c r="AB814" s="517"/>
      <c r="AC814" s="517"/>
      <c r="AD814" s="517"/>
      <c r="AE814" s="517"/>
      <c r="AF814" s="517"/>
      <c r="AG814" s="517"/>
    </row>
    <row r="815" spans="1:33" ht="15.75" customHeight="1">
      <c r="A815" s="466" t="str">
        <f t="shared" si="9"/>
        <v/>
      </c>
      <c r="B815" s="468" t="str">
        <f>IFERROR(IF(J815="","",_xludf.CONCAT($Y$2,_xludf.CONCAT(IF(LEN(ドッグキャリー!$K$2)=1,0,""),ドッグキャリー!$K$2,_xludf.CONCAT(IF(LEN(ドッグキャリー!$N$2)=1,0,""),ドッグキャリー!$N$2)))),"")</f>
        <v/>
      </c>
      <c r="C815" s="518"/>
      <c r="D815" s="518"/>
      <c r="E815" s="518"/>
      <c r="F815" s="517"/>
      <c r="G815" s="517"/>
      <c r="H815" s="517"/>
      <c r="I815" s="521" t="str">
        <f>IFERROR(IF(ウエア!N365=0,"",ウエア!E365),"")</f>
        <v/>
      </c>
      <c r="J815" s="517" t="str">
        <f>IFERROR(IF(ウエア!N365=0,"",ウエア!N365),"")</f>
        <v/>
      </c>
      <c r="K815" s="517"/>
      <c r="L815" s="517"/>
      <c r="M815" s="517"/>
      <c r="N815" s="517"/>
      <c r="O815" s="517"/>
      <c r="P815" s="517"/>
      <c r="Q815" s="517"/>
      <c r="R815" s="517"/>
      <c r="S815" s="465">
        <f t="shared" si="10"/>
        <v>814</v>
      </c>
      <c r="T815" s="517"/>
      <c r="U815" s="517"/>
      <c r="V815" s="517"/>
      <c r="W815" s="517"/>
      <c r="X815" s="517"/>
      <c r="Y815" s="517"/>
      <c r="Z815" s="517"/>
      <c r="AA815" s="466" t="e">
        <f t="shared" si="11"/>
        <v>#VALUE!</v>
      </c>
      <c r="AB815" s="517"/>
      <c r="AC815" s="517"/>
      <c r="AD815" s="517"/>
      <c r="AE815" s="517"/>
      <c r="AF815" s="517"/>
      <c r="AG815" s="517"/>
    </row>
    <row r="816" spans="1:33" ht="15.75" customHeight="1">
      <c r="A816" s="466" t="str">
        <f t="shared" si="9"/>
        <v/>
      </c>
      <c r="B816" s="468" t="str">
        <f>IFERROR(IF(J816="","",_xludf.CONCAT($Y$2,_xludf.CONCAT(IF(LEN(ドッグキャリー!$K$2)=1,0,""),ドッグキャリー!$K$2,_xludf.CONCAT(IF(LEN(ドッグキャリー!$N$2)=1,0,""),ドッグキャリー!$N$2)))),"")</f>
        <v/>
      </c>
      <c r="C816" s="518"/>
      <c r="D816" s="518"/>
      <c r="E816" s="518"/>
      <c r="F816" s="517"/>
      <c r="G816" s="517"/>
      <c r="H816" s="517"/>
      <c r="I816" s="521" t="str">
        <f>IFERROR(IF(ウエア!N366=0,"",ウエア!E366),"")</f>
        <v/>
      </c>
      <c r="J816" s="517" t="str">
        <f>IFERROR(IF(ウエア!N366=0,"",ウエア!N366),"")</f>
        <v/>
      </c>
      <c r="K816" s="517"/>
      <c r="L816" s="517"/>
      <c r="M816" s="517"/>
      <c r="N816" s="517"/>
      <c r="O816" s="517"/>
      <c r="P816" s="517"/>
      <c r="Q816" s="517"/>
      <c r="R816" s="517"/>
      <c r="S816" s="465">
        <f t="shared" si="10"/>
        <v>815</v>
      </c>
      <c r="T816" s="517"/>
      <c r="U816" s="517"/>
      <c r="V816" s="517"/>
      <c r="W816" s="517"/>
      <c r="X816" s="517"/>
      <c r="Y816" s="517"/>
      <c r="Z816" s="517"/>
      <c r="AA816" s="466" t="e">
        <f t="shared" si="11"/>
        <v>#VALUE!</v>
      </c>
      <c r="AB816" s="517"/>
      <c r="AC816" s="517"/>
      <c r="AD816" s="517"/>
      <c r="AE816" s="517"/>
      <c r="AF816" s="517"/>
      <c r="AG816" s="517"/>
    </row>
    <row r="817" spans="1:33" ht="15.75" customHeight="1">
      <c r="A817" s="466" t="str">
        <f t="shared" si="9"/>
        <v/>
      </c>
      <c r="B817" s="468" t="str">
        <f>IFERROR(IF(J817="","",_xludf.CONCAT($Y$2,_xludf.CONCAT(IF(LEN(ドッグキャリー!$K$2)=1,0,""),ドッグキャリー!$K$2,_xludf.CONCAT(IF(LEN(ドッグキャリー!$N$2)=1,0,""),ドッグキャリー!$N$2)))),"")</f>
        <v/>
      </c>
      <c r="C817" s="518"/>
      <c r="D817" s="518"/>
      <c r="E817" s="518"/>
      <c r="F817" s="517"/>
      <c r="G817" s="517"/>
      <c r="H817" s="517"/>
      <c r="I817" s="521" t="str">
        <f>IFERROR(IF(ウエア!N367=0,"",ウエア!E367),"")</f>
        <v/>
      </c>
      <c r="J817" s="517" t="str">
        <f>IFERROR(IF(ウエア!N367=0,"",ウエア!N367),"")</f>
        <v/>
      </c>
      <c r="K817" s="517"/>
      <c r="L817" s="517"/>
      <c r="M817" s="517"/>
      <c r="N817" s="517"/>
      <c r="O817" s="517"/>
      <c r="P817" s="517"/>
      <c r="Q817" s="517"/>
      <c r="R817" s="517"/>
      <c r="S817" s="465">
        <f t="shared" si="10"/>
        <v>816</v>
      </c>
      <c r="T817" s="517"/>
      <c r="U817" s="517"/>
      <c r="V817" s="517"/>
      <c r="W817" s="517"/>
      <c r="X817" s="517"/>
      <c r="Y817" s="517"/>
      <c r="Z817" s="517"/>
      <c r="AA817" s="466" t="e">
        <f t="shared" si="11"/>
        <v>#VALUE!</v>
      </c>
      <c r="AB817" s="517"/>
      <c r="AC817" s="517"/>
      <c r="AD817" s="517"/>
      <c r="AE817" s="517"/>
      <c r="AF817" s="517"/>
      <c r="AG817" s="517"/>
    </row>
    <row r="818" spans="1:33" ht="15.75" customHeight="1">
      <c r="A818" s="466" t="str">
        <f t="shared" si="9"/>
        <v/>
      </c>
      <c r="B818" s="468" t="str">
        <f>IFERROR(IF(J818="","",_xludf.CONCAT($Y$2,_xludf.CONCAT(IF(LEN(ドッグキャリー!$K$2)=1,0,""),ドッグキャリー!$K$2,_xludf.CONCAT(IF(LEN(ドッグキャリー!$N$2)=1,0,""),ドッグキャリー!$N$2)))),"")</f>
        <v/>
      </c>
      <c r="C818" s="518"/>
      <c r="D818" s="518"/>
      <c r="E818" s="518"/>
      <c r="F818" s="517"/>
      <c r="G818" s="517"/>
      <c r="H818" s="517"/>
      <c r="I818" s="521" t="str">
        <f>IFERROR(IF(ウエア!N368=0,"",ウエア!E368),"")</f>
        <v/>
      </c>
      <c r="J818" s="517" t="str">
        <f>IFERROR(IF(ウエア!N368=0,"",ウエア!N368),"")</f>
        <v/>
      </c>
      <c r="K818" s="517"/>
      <c r="L818" s="517"/>
      <c r="M818" s="517"/>
      <c r="N818" s="517"/>
      <c r="O818" s="517"/>
      <c r="P818" s="517"/>
      <c r="Q818" s="517"/>
      <c r="R818" s="517"/>
      <c r="S818" s="465">
        <f t="shared" si="10"/>
        <v>817</v>
      </c>
      <c r="T818" s="517"/>
      <c r="U818" s="517"/>
      <c r="V818" s="517"/>
      <c r="W818" s="517"/>
      <c r="X818" s="517"/>
      <c r="Y818" s="517"/>
      <c r="Z818" s="517"/>
      <c r="AA818" s="466" t="e">
        <f t="shared" si="11"/>
        <v>#VALUE!</v>
      </c>
      <c r="AB818" s="517"/>
      <c r="AC818" s="517"/>
      <c r="AD818" s="517"/>
      <c r="AE818" s="517"/>
      <c r="AF818" s="517"/>
      <c r="AG818" s="517"/>
    </row>
    <row r="819" spans="1:33" ht="15.75" customHeight="1">
      <c r="A819" s="466" t="str">
        <f t="shared" si="9"/>
        <v/>
      </c>
      <c r="B819" s="468" t="str">
        <f>IFERROR(IF(J819="","",_xludf.CONCAT($Y$2,_xludf.CONCAT(IF(LEN(ドッグキャリー!$K$2)=1,0,""),ドッグキャリー!$K$2,_xludf.CONCAT(IF(LEN(ドッグキャリー!$N$2)=1,0,""),ドッグキャリー!$N$2)))),"")</f>
        <v/>
      </c>
      <c r="C819" s="518"/>
      <c r="D819" s="518"/>
      <c r="E819" s="518"/>
      <c r="F819" s="517"/>
      <c r="G819" s="517"/>
      <c r="H819" s="517"/>
      <c r="I819" s="521" t="str">
        <f>IFERROR(IF(ウエア!N369=0,"",ウエア!E369),"")</f>
        <v/>
      </c>
      <c r="J819" s="517" t="str">
        <f>IFERROR(IF(ウエア!N369=0,"",ウエア!N369),"")</f>
        <v/>
      </c>
      <c r="K819" s="517"/>
      <c r="L819" s="517"/>
      <c r="M819" s="517"/>
      <c r="N819" s="517"/>
      <c r="O819" s="517"/>
      <c r="P819" s="517"/>
      <c r="Q819" s="517"/>
      <c r="R819" s="517"/>
      <c r="S819" s="465">
        <f t="shared" si="10"/>
        <v>818</v>
      </c>
      <c r="T819" s="517"/>
      <c r="U819" s="517"/>
      <c r="V819" s="517"/>
      <c r="W819" s="517"/>
      <c r="X819" s="517"/>
      <c r="Y819" s="517"/>
      <c r="Z819" s="517"/>
      <c r="AA819" s="466" t="e">
        <f t="shared" si="11"/>
        <v>#VALUE!</v>
      </c>
      <c r="AB819" s="517"/>
      <c r="AC819" s="517"/>
      <c r="AD819" s="517"/>
      <c r="AE819" s="517"/>
      <c r="AF819" s="517"/>
      <c r="AG819" s="517"/>
    </row>
    <row r="820" spans="1:33" ht="15.75" customHeight="1">
      <c r="A820" s="466" t="str">
        <f t="shared" si="9"/>
        <v/>
      </c>
      <c r="B820" s="468" t="str">
        <f>IFERROR(IF(J820="","",_xludf.CONCAT($Y$2,_xludf.CONCAT(IF(LEN(ドッグキャリー!$K$2)=1,0,""),ドッグキャリー!$K$2,_xludf.CONCAT(IF(LEN(ドッグキャリー!$N$2)=1,0,""),ドッグキャリー!$N$2)))),"")</f>
        <v/>
      </c>
      <c r="C820" s="518"/>
      <c r="D820" s="518"/>
      <c r="E820" s="518"/>
      <c r="F820" s="517"/>
      <c r="G820" s="517"/>
      <c r="H820" s="517"/>
      <c r="I820" s="521" t="str">
        <f>IFERROR(IF(ウエア!N370=0,"",ウエア!E370),"")</f>
        <v/>
      </c>
      <c r="J820" s="517" t="str">
        <f>IFERROR(IF(ウエア!N370=0,"",ウエア!N370),"")</f>
        <v/>
      </c>
      <c r="K820" s="517"/>
      <c r="L820" s="517"/>
      <c r="M820" s="517"/>
      <c r="N820" s="517"/>
      <c r="O820" s="517"/>
      <c r="P820" s="517"/>
      <c r="Q820" s="517"/>
      <c r="R820" s="517"/>
      <c r="S820" s="465">
        <f t="shared" si="10"/>
        <v>819</v>
      </c>
      <c r="T820" s="517"/>
      <c r="U820" s="517"/>
      <c r="V820" s="517"/>
      <c r="W820" s="517"/>
      <c r="X820" s="517"/>
      <c r="Y820" s="517"/>
      <c r="Z820" s="517"/>
      <c r="AA820" s="466" t="e">
        <f t="shared" si="11"/>
        <v>#VALUE!</v>
      </c>
      <c r="AB820" s="517"/>
      <c r="AC820" s="517"/>
      <c r="AD820" s="517"/>
      <c r="AE820" s="517"/>
      <c r="AF820" s="517"/>
      <c r="AG820" s="517"/>
    </row>
    <row r="821" spans="1:33" ht="15.75" customHeight="1">
      <c r="A821" s="466" t="str">
        <f t="shared" si="9"/>
        <v/>
      </c>
      <c r="B821" s="468" t="str">
        <f>IFERROR(IF(J821="","",_xludf.CONCAT($Y$2,_xludf.CONCAT(IF(LEN(ドッグキャリー!$K$2)=1,0,""),ドッグキャリー!$K$2,_xludf.CONCAT(IF(LEN(ドッグキャリー!$N$2)=1,0,""),ドッグキャリー!$N$2)))),"")</f>
        <v/>
      </c>
      <c r="C821" s="518"/>
      <c r="D821" s="518"/>
      <c r="E821" s="518"/>
      <c r="F821" s="517"/>
      <c r="G821" s="517"/>
      <c r="H821" s="517"/>
      <c r="I821" s="521" t="str">
        <f>IFERROR(IF(ウエア!N371=0,"",ウエア!E371),"")</f>
        <v/>
      </c>
      <c r="J821" s="517" t="str">
        <f>IFERROR(IF(ウエア!N371=0,"",ウエア!N371),"")</f>
        <v/>
      </c>
      <c r="K821" s="517"/>
      <c r="L821" s="517"/>
      <c r="M821" s="517"/>
      <c r="N821" s="517"/>
      <c r="O821" s="517"/>
      <c r="P821" s="517"/>
      <c r="Q821" s="517"/>
      <c r="R821" s="517"/>
      <c r="S821" s="465">
        <f t="shared" si="10"/>
        <v>820</v>
      </c>
      <c r="T821" s="517"/>
      <c r="U821" s="517"/>
      <c r="V821" s="517"/>
      <c r="W821" s="517"/>
      <c r="X821" s="517"/>
      <c r="Y821" s="517"/>
      <c r="Z821" s="517"/>
      <c r="AA821" s="466" t="e">
        <f t="shared" si="11"/>
        <v>#VALUE!</v>
      </c>
      <c r="AB821" s="517"/>
      <c r="AC821" s="517"/>
      <c r="AD821" s="517"/>
      <c r="AE821" s="517"/>
      <c r="AF821" s="517"/>
      <c r="AG821" s="517"/>
    </row>
    <row r="822" spans="1:33" ht="15.75" customHeight="1">
      <c r="A822" s="466" t="str">
        <f t="shared" si="9"/>
        <v/>
      </c>
      <c r="B822" s="468" t="str">
        <f>IFERROR(IF(J822="","",_xludf.CONCAT($Y$2,_xludf.CONCAT(IF(LEN(ドッグキャリー!$K$2)=1,0,""),ドッグキャリー!$K$2,_xludf.CONCAT(IF(LEN(ドッグキャリー!$N$2)=1,0,""),ドッグキャリー!$N$2)))),"")</f>
        <v/>
      </c>
      <c r="C822" s="518"/>
      <c r="D822" s="518"/>
      <c r="E822" s="518"/>
      <c r="F822" s="517"/>
      <c r="G822" s="517"/>
      <c r="H822" s="517"/>
      <c r="I822" s="521" t="str">
        <f>IFERROR(IF(ウエア!N372=0,"",ウエア!E372),"")</f>
        <v/>
      </c>
      <c r="J822" s="517" t="str">
        <f>IFERROR(IF(ウエア!N372=0,"",ウエア!N372),"")</f>
        <v/>
      </c>
      <c r="K822" s="517"/>
      <c r="L822" s="517"/>
      <c r="M822" s="517"/>
      <c r="N822" s="517"/>
      <c r="O822" s="517"/>
      <c r="P822" s="517"/>
      <c r="Q822" s="517"/>
      <c r="R822" s="517"/>
      <c r="S822" s="465">
        <f t="shared" si="10"/>
        <v>821</v>
      </c>
      <c r="T822" s="517"/>
      <c r="U822" s="517"/>
      <c r="V822" s="517"/>
      <c r="W822" s="517"/>
      <c r="X822" s="517"/>
      <c r="Y822" s="517"/>
      <c r="Z822" s="517"/>
      <c r="AA822" s="466" t="e">
        <f t="shared" si="11"/>
        <v>#VALUE!</v>
      </c>
      <c r="AB822" s="517"/>
      <c r="AC822" s="517"/>
      <c r="AD822" s="517"/>
      <c r="AE822" s="517"/>
      <c r="AF822" s="517"/>
      <c r="AG822" s="517"/>
    </row>
    <row r="823" spans="1:33" ht="15.75" customHeight="1">
      <c r="A823" s="466" t="str">
        <f t="shared" si="9"/>
        <v/>
      </c>
      <c r="B823" s="468" t="str">
        <f>IFERROR(IF(J823="","",_xludf.CONCAT($Y$2,_xludf.CONCAT(IF(LEN(ドッグキャリー!$K$2)=1,0,""),ドッグキャリー!$K$2,_xludf.CONCAT(IF(LEN(ドッグキャリー!$N$2)=1,0,""),ドッグキャリー!$N$2)))),"")</f>
        <v/>
      </c>
      <c r="C823" s="518"/>
      <c r="D823" s="518"/>
      <c r="E823" s="518"/>
      <c r="F823" s="517"/>
      <c r="G823" s="517"/>
      <c r="H823" s="517"/>
      <c r="I823" s="521" t="str">
        <f>IFERROR(IF(ウエア!N373=0,"",ウエア!E373),"")</f>
        <v/>
      </c>
      <c r="J823" s="517" t="str">
        <f>IFERROR(IF(ウエア!N373=0,"",ウエア!N373),"")</f>
        <v/>
      </c>
      <c r="K823" s="517"/>
      <c r="L823" s="517"/>
      <c r="M823" s="517"/>
      <c r="N823" s="517"/>
      <c r="O823" s="517"/>
      <c r="P823" s="517"/>
      <c r="Q823" s="517"/>
      <c r="R823" s="517"/>
      <c r="S823" s="465">
        <f t="shared" si="10"/>
        <v>822</v>
      </c>
      <c r="T823" s="517"/>
      <c r="U823" s="517"/>
      <c r="V823" s="517"/>
      <c r="W823" s="517"/>
      <c r="X823" s="517"/>
      <c r="Y823" s="517"/>
      <c r="Z823" s="517"/>
      <c r="AA823" s="466" t="e">
        <f t="shared" si="11"/>
        <v>#VALUE!</v>
      </c>
      <c r="AB823" s="517"/>
      <c r="AC823" s="517"/>
      <c r="AD823" s="517"/>
      <c r="AE823" s="517"/>
      <c r="AF823" s="517"/>
      <c r="AG823" s="517"/>
    </row>
    <row r="824" spans="1:33" ht="15.75" customHeight="1">
      <c r="A824" s="466" t="str">
        <f t="shared" si="9"/>
        <v/>
      </c>
      <c r="B824" s="468" t="str">
        <f>IFERROR(IF(J824="","",_xludf.CONCAT($Y$2,_xludf.CONCAT(IF(LEN(ドッグキャリー!$K$2)=1,0,""),ドッグキャリー!$K$2,_xludf.CONCAT(IF(LEN(ドッグキャリー!$N$2)=1,0,""),ドッグキャリー!$N$2)))),"")</f>
        <v/>
      </c>
      <c r="C824" s="518"/>
      <c r="D824" s="518"/>
      <c r="E824" s="518"/>
      <c r="F824" s="517"/>
      <c r="G824" s="517"/>
      <c r="H824" s="517"/>
      <c r="I824" s="521" t="str">
        <f>IFERROR(IF(ウエア!N374=0,"",ウエア!E374),"")</f>
        <v/>
      </c>
      <c r="J824" s="517" t="str">
        <f>IFERROR(IF(ウエア!N374=0,"",ウエア!N374),"")</f>
        <v/>
      </c>
      <c r="K824" s="517"/>
      <c r="L824" s="517"/>
      <c r="M824" s="517"/>
      <c r="N824" s="517"/>
      <c r="O824" s="517"/>
      <c r="P824" s="517"/>
      <c r="Q824" s="517"/>
      <c r="R824" s="517"/>
      <c r="S824" s="465">
        <f t="shared" si="10"/>
        <v>823</v>
      </c>
      <c r="T824" s="517"/>
      <c r="U824" s="517"/>
      <c r="V824" s="517"/>
      <c r="W824" s="517"/>
      <c r="X824" s="517"/>
      <c r="Y824" s="517"/>
      <c r="Z824" s="517"/>
      <c r="AA824" s="466" t="e">
        <f t="shared" si="11"/>
        <v>#VALUE!</v>
      </c>
      <c r="AB824" s="517"/>
      <c r="AC824" s="517"/>
      <c r="AD824" s="517"/>
      <c r="AE824" s="517"/>
      <c r="AF824" s="517"/>
      <c r="AG824" s="517"/>
    </row>
    <row r="825" spans="1:33" ht="15.75" customHeight="1">
      <c r="A825" s="466" t="str">
        <f t="shared" si="9"/>
        <v/>
      </c>
      <c r="B825" s="468" t="str">
        <f>IFERROR(IF(J825="","",_xludf.CONCAT($Y$2,_xludf.CONCAT(IF(LEN(ドッグキャリー!$K$2)=1,0,""),ドッグキャリー!$K$2,_xludf.CONCAT(IF(LEN(ドッグキャリー!$N$2)=1,0,""),ドッグキャリー!$N$2)))),"")</f>
        <v/>
      </c>
      <c r="C825" s="518"/>
      <c r="D825" s="518"/>
      <c r="E825" s="518"/>
      <c r="F825" s="517"/>
      <c r="G825" s="517"/>
      <c r="H825" s="517"/>
      <c r="I825" s="521" t="str">
        <f>IFERROR(IF(ウエア!N375=0,"",ウエア!E375),"")</f>
        <v/>
      </c>
      <c r="J825" s="517" t="str">
        <f>IFERROR(IF(ウエア!N375=0,"",ウエア!N375),"")</f>
        <v/>
      </c>
      <c r="K825" s="517"/>
      <c r="L825" s="517"/>
      <c r="M825" s="517"/>
      <c r="N825" s="517"/>
      <c r="O825" s="517"/>
      <c r="P825" s="517"/>
      <c r="Q825" s="517"/>
      <c r="R825" s="517"/>
      <c r="S825" s="465">
        <f t="shared" si="10"/>
        <v>824</v>
      </c>
      <c r="T825" s="517"/>
      <c r="U825" s="517"/>
      <c r="V825" s="517"/>
      <c r="W825" s="517"/>
      <c r="X825" s="517"/>
      <c r="Y825" s="517"/>
      <c r="Z825" s="517"/>
      <c r="AA825" s="466" t="e">
        <f t="shared" si="11"/>
        <v>#VALUE!</v>
      </c>
      <c r="AB825" s="517"/>
      <c r="AC825" s="517"/>
      <c r="AD825" s="517"/>
      <c r="AE825" s="517"/>
      <c r="AF825" s="517"/>
      <c r="AG825" s="517"/>
    </row>
    <row r="826" spans="1:33" ht="15.75" customHeight="1">
      <c r="A826" s="466" t="str">
        <f t="shared" si="9"/>
        <v/>
      </c>
      <c r="B826" s="468" t="str">
        <f>IFERROR(IF(J826="","",_xludf.CONCAT($Y$2,_xludf.CONCAT(IF(LEN(ドッグキャリー!$K$2)=1,0,""),ドッグキャリー!$K$2,_xludf.CONCAT(IF(LEN(ドッグキャリー!$N$2)=1,0,""),ドッグキャリー!$N$2)))),"")</f>
        <v/>
      </c>
      <c r="C826" s="518"/>
      <c r="D826" s="518"/>
      <c r="E826" s="518"/>
      <c r="F826" s="517"/>
      <c r="G826" s="517"/>
      <c r="H826" s="517"/>
      <c r="I826" s="521" t="str">
        <f>IFERROR(IF(ウエア!N376=0,"",ウエア!E376),"")</f>
        <v/>
      </c>
      <c r="J826" s="517" t="str">
        <f>IFERROR(IF(ウエア!N376=0,"",ウエア!N376),"")</f>
        <v/>
      </c>
      <c r="K826" s="517"/>
      <c r="L826" s="517"/>
      <c r="M826" s="517"/>
      <c r="N826" s="517"/>
      <c r="O826" s="517"/>
      <c r="P826" s="517"/>
      <c r="Q826" s="517"/>
      <c r="R826" s="517"/>
      <c r="S826" s="465">
        <f t="shared" si="10"/>
        <v>825</v>
      </c>
      <c r="T826" s="517"/>
      <c r="U826" s="517"/>
      <c r="V826" s="517"/>
      <c r="W826" s="517"/>
      <c r="X826" s="517"/>
      <c r="Y826" s="517"/>
      <c r="Z826" s="517"/>
      <c r="AA826" s="466" t="e">
        <f t="shared" si="11"/>
        <v>#VALUE!</v>
      </c>
      <c r="AB826" s="517"/>
      <c r="AC826" s="517"/>
      <c r="AD826" s="517"/>
      <c r="AE826" s="517"/>
      <c r="AF826" s="517"/>
      <c r="AG826" s="517"/>
    </row>
    <row r="827" spans="1:33" ht="15.75" customHeight="1">
      <c r="A827" s="466" t="str">
        <f t="shared" si="9"/>
        <v/>
      </c>
      <c r="B827" s="468" t="str">
        <f>IFERROR(IF(J827="","",_xludf.CONCAT($Y$2,_xludf.CONCAT(IF(LEN(ドッグキャリー!$K$2)=1,0,""),ドッグキャリー!$K$2,_xludf.CONCAT(IF(LEN(ドッグキャリー!$N$2)=1,0,""),ドッグキャリー!$N$2)))),"")</f>
        <v/>
      </c>
      <c r="C827" s="518"/>
      <c r="D827" s="518"/>
      <c r="E827" s="518"/>
      <c r="F827" s="517"/>
      <c r="G827" s="517"/>
      <c r="H827" s="517"/>
      <c r="I827" s="521" t="str">
        <f>IFERROR(IF(ウエア!N377=0,"",ウエア!E377),"")</f>
        <v/>
      </c>
      <c r="J827" s="517" t="str">
        <f>IFERROR(IF(ウエア!N377=0,"",ウエア!N377),"")</f>
        <v/>
      </c>
      <c r="K827" s="517"/>
      <c r="L827" s="517"/>
      <c r="M827" s="517"/>
      <c r="N827" s="517"/>
      <c r="O827" s="517"/>
      <c r="P827" s="517"/>
      <c r="Q827" s="517"/>
      <c r="R827" s="517"/>
      <c r="S827" s="465">
        <f t="shared" si="10"/>
        <v>826</v>
      </c>
      <c r="T827" s="517"/>
      <c r="U827" s="517"/>
      <c r="V827" s="517"/>
      <c r="W827" s="517"/>
      <c r="X827" s="517"/>
      <c r="Y827" s="517"/>
      <c r="Z827" s="517"/>
      <c r="AA827" s="466" t="e">
        <f t="shared" si="11"/>
        <v>#VALUE!</v>
      </c>
      <c r="AB827" s="517"/>
      <c r="AC827" s="517"/>
      <c r="AD827" s="517"/>
      <c r="AE827" s="517"/>
      <c r="AF827" s="517"/>
      <c r="AG827" s="517"/>
    </row>
    <row r="828" spans="1:33" ht="15.75" customHeight="1">
      <c r="A828" s="466" t="str">
        <f t="shared" si="9"/>
        <v/>
      </c>
      <c r="B828" s="468" t="str">
        <f>IFERROR(IF(J828="","",_xludf.CONCAT($Y$2,_xludf.CONCAT(IF(LEN(ドッグキャリー!$K$2)=1,0,""),ドッグキャリー!$K$2,_xludf.CONCAT(IF(LEN(ドッグキャリー!$N$2)=1,0,""),ドッグキャリー!$N$2)))),"")</f>
        <v/>
      </c>
      <c r="C828" s="518"/>
      <c r="D828" s="518"/>
      <c r="E828" s="518"/>
      <c r="F828" s="517"/>
      <c r="G828" s="517"/>
      <c r="H828" s="517"/>
      <c r="I828" s="521" t="str">
        <f>IFERROR(IF(ウエア!N378=0,"",ウエア!E378),"")</f>
        <v/>
      </c>
      <c r="J828" s="517" t="str">
        <f>IFERROR(IF(ウエア!N378=0,"",ウエア!N378),"")</f>
        <v/>
      </c>
      <c r="K828" s="517"/>
      <c r="L828" s="517"/>
      <c r="M828" s="517"/>
      <c r="N828" s="517"/>
      <c r="O828" s="517"/>
      <c r="P828" s="517"/>
      <c r="Q828" s="517"/>
      <c r="R828" s="517"/>
      <c r="S828" s="465">
        <f t="shared" si="10"/>
        <v>827</v>
      </c>
      <c r="T828" s="517"/>
      <c r="U828" s="517"/>
      <c r="V828" s="517"/>
      <c r="W828" s="517"/>
      <c r="X828" s="517"/>
      <c r="Y828" s="517"/>
      <c r="Z828" s="517"/>
      <c r="AA828" s="466" t="e">
        <f t="shared" si="11"/>
        <v>#VALUE!</v>
      </c>
      <c r="AB828" s="517"/>
      <c r="AC828" s="517"/>
      <c r="AD828" s="517"/>
      <c r="AE828" s="517"/>
      <c r="AF828" s="517"/>
      <c r="AG828" s="517"/>
    </row>
    <row r="829" spans="1:33" ht="15.75" customHeight="1">
      <c r="A829" s="466" t="str">
        <f t="shared" si="9"/>
        <v/>
      </c>
      <c r="B829" s="468" t="str">
        <f>IFERROR(IF(J829="","",_xludf.CONCAT($Y$2,_xludf.CONCAT(IF(LEN(ドッグキャリー!$K$2)=1,0,""),ドッグキャリー!$K$2,_xludf.CONCAT(IF(LEN(ドッグキャリー!$N$2)=1,0,""),ドッグキャリー!$N$2)))),"")</f>
        <v/>
      </c>
      <c r="C829" s="518"/>
      <c r="D829" s="518"/>
      <c r="E829" s="518"/>
      <c r="F829" s="517"/>
      <c r="G829" s="517"/>
      <c r="H829" s="517"/>
      <c r="I829" s="521" t="str">
        <f>IFERROR(IF(ウエア!N379=0,"",ウエア!E379),"")</f>
        <v/>
      </c>
      <c r="J829" s="517" t="str">
        <f>IFERROR(IF(ウエア!N379=0,"",ウエア!N379),"")</f>
        <v/>
      </c>
      <c r="K829" s="517"/>
      <c r="L829" s="517"/>
      <c r="M829" s="517"/>
      <c r="N829" s="517"/>
      <c r="O829" s="517"/>
      <c r="P829" s="517"/>
      <c r="Q829" s="517"/>
      <c r="R829" s="517"/>
      <c r="S829" s="465">
        <f t="shared" si="10"/>
        <v>828</v>
      </c>
      <c r="T829" s="517"/>
      <c r="U829" s="517"/>
      <c r="V829" s="517"/>
      <c r="W829" s="517"/>
      <c r="X829" s="517"/>
      <c r="Y829" s="517"/>
      <c r="Z829" s="517"/>
      <c r="AA829" s="466" t="e">
        <f t="shared" si="11"/>
        <v>#VALUE!</v>
      </c>
      <c r="AB829" s="517"/>
      <c r="AC829" s="517"/>
      <c r="AD829" s="517"/>
      <c r="AE829" s="517"/>
      <c r="AF829" s="517"/>
      <c r="AG829" s="517"/>
    </row>
    <row r="830" spans="1:33" ht="15.75" customHeight="1">
      <c r="A830" s="466" t="str">
        <f t="shared" si="9"/>
        <v/>
      </c>
      <c r="B830" s="468" t="str">
        <f>IFERROR(IF(J830="","",_xludf.CONCAT($Y$2,_xludf.CONCAT(IF(LEN(ドッグキャリー!$K$2)=1,0,""),ドッグキャリー!$K$2,_xludf.CONCAT(IF(LEN(ドッグキャリー!$N$2)=1,0,""),ドッグキャリー!$N$2)))),"")</f>
        <v/>
      </c>
      <c r="C830" s="518"/>
      <c r="D830" s="518"/>
      <c r="E830" s="518"/>
      <c r="F830" s="517"/>
      <c r="G830" s="517"/>
      <c r="H830" s="517"/>
      <c r="I830" s="521" t="str">
        <f>IFERROR(IF(ウエア!N380=0,"",ウエア!E380),"")</f>
        <v/>
      </c>
      <c r="J830" s="517" t="str">
        <f>IFERROR(IF(ウエア!N380=0,"",ウエア!N380),"")</f>
        <v/>
      </c>
      <c r="K830" s="517"/>
      <c r="L830" s="517"/>
      <c r="M830" s="517"/>
      <c r="N830" s="517"/>
      <c r="O830" s="517"/>
      <c r="P830" s="517"/>
      <c r="Q830" s="517"/>
      <c r="R830" s="517"/>
      <c r="S830" s="465">
        <f t="shared" si="10"/>
        <v>829</v>
      </c>
      <c r="T830" s="517"/>
      <c r="U830" s="517"/>
      <c r="V830" s="517"/>
      <c r="W830" s="517"/>
      <c r="X830" s="517"/>
      <c r="Y830" s="517"/>
      <c r="Z830" s="517"/>
      <c r="AA830" s="466" t="e">
        <f t="shared" si="11"/>
        <v>#VALUE!</v>
      </c>
      <c r="AB830" s="517"/>
      <c r="AC830" s="517"/>
      <c r="AD830" s="517"/>
      <c r="AE830" s="517"/>
      <c r="AF830" s="517"/>
      <c r="AG830" s="517"/>
    </row>
    <row r="831" spans="1:33" ht="15.75" customHeight="1">
      <c r="A831" s="466" t="str">
        <f t="shared" si="9"/>
        <v/>
      </c>
      <c r="B831" s="468" t="str">
        <f>IFERROR(IF(J831="","",_xludf.CONCAT($Y$2,_xludf.CONCAT(IF(LEN(ドッグキャリー!$K$2)=1,0,""),ドッグキャリー!$K$2,_xludf.CONCAT(IF(LEN(ドッグキャリー!$N$2)=1,0,""),ドッグキャリー!$N$2)))),"")</f>
        <v/>
      </c>
      <c r="C831" s="518"/>
      <c r="D831" s="518"/>
      <c r="E831" s="518"/>
      <c r="F831" s="517"/>
      <c r="G831" s="517"/>
      <c r="H831" s="517"/>
      <c r="I831" s="521" t="str">
        <f>IFERROR(IF(ウエア!N381=0,"",ウエア!E381),"")</f>
        <v/>
      </c>
      <c r="J831" s="517" t="str">
        <f>IFERROR(IF(ウエア!N381=0,"",ウエア!N381),"")</f>
        <v/>
      </c>
      <c r="K831" s="517"/>
      <c r="L831" s="517"/>
      <c r="M831" s="517"/>
      <c r="N831" s="517"/>
      <c r="O831" s="517"/>
      <c r="P831" s="517"/>
      <c r="Q831" s="517"/>
      <c r="R831" s="517"/>
      <c r="S831" s="465">
        <f t="shared" si="10"/>
        <v>830</v>
      </c>
      <c r="T831" s="517"/>
      <c r="U831" s="517"/>
      <c r="V831" s="517"/>
      <c r="W831" s="517"/>
      <c r="X831" s="517"/>
      <c r="Y831" s="517"/>
      <c r="Z831" s="517"/>
      <c r="AA831" s="466" t="e">
        <f t="shared" si="11"/>
        <v>#VALUE!</v>
      </c>
      <c r="AB831" s="517"/>
      <c r="AC831" s="517"/>
      <c r="AD831" s="517"/>
      <c r="AE831" s="517"/>
      <c r="AF831" s="517"/>
      <c r="AG831" s="517"/>
    </row>
    <row r="832" spans="1:33" ht="15.75" customHeight="1">
      <c r="A832" s="466" t="str">
        <f t="shared" si="9"/>
        <v/>
      </c>
      <c r="B832" s="468" t="str">
        <f>IFERROR(IF(J832="","",_xludf.CONCAT($Y$2,_xludf.CONCAT(IF(LEN(ドッグキャリー!$K$2)=1,0,""),ドッグキャリー!$K$2,_xludf.CONCAT(IF(LEN(ドッグキャリー!$N$2)=1,0,""),ドッグキャリー!$N$2)))),"")</f>
        <v/>
      </c>
      <c r="C832" s="518"/>
      <c r="D832" s="518"/>
      <c r="E832" s="518"/>
      <c r="F832" s="517"/>
      <c r="G832" s="517"/>
      <c r="H832" s="517"/>
      <c r="I832" s="521" t="str">
        <f>IFERROR(IF(ウエア!N382=0,"",ウエア!E382),"")</f>
        <v/>
      </c>
      <c r="J832" s="517" t="str">
        <f>IFERROR(IF(ウエア!N382=0,"",ウエア!N382),"")</f>
        <v/>
      </c>
      <c r="K832" s="517"/>
      <c r="L832" s="517"/>
      <c r="M832" s="517"/>
      <c r="N832" s="517"/>
      <c r="O832" s="517"/>
      <c r="P832" s="517"/>
      <c r="Q832" s="517"/>
      <c r="R832" s="517"/>
      <c r="S832" s="465">
        <f t="shared" si="10"/>
        <v>831</v>
      </c>
      <c r="T832" s="517"/>
      <c r="U832" s="517"/>
      <c r="V832" s="517"/>
      <c r="W832" s="517"/>
      <c r="X832" s="517"/>
      <c r="Y832" s="517"/>
      <c r="Z832" s="517"/>
      <c r="AA832" s="466" t="e">
        <f t="shared" si="11"/>
        <v>#VALUE!</v>
      </c>
      <c r="AB832" s="517"/>
      <c r="AC832" s="517"/>
      <c r="AD832" s="517"/>
      <c r="AE832" s="517"/>
      <c r="AF832" s="517"/>
      <c r="AG832" s="517"/>
    </row>
    <row r="833" spans="1:33" ht="15.75" customHeight="1">
      <c r="A833" s="466" t="str">
        <f t="shared" si="9"/>
        <v/>
      </c>
      <c r="B833" s="468" t="str">
        <f>IFERROR(IF(J833="","",_xludf.CONCAT($Y$2,_xludf.CONCAT(IF(LEN(ドッグキャリー!$K$2)=1,0,""),ドッグキャリー!$K$2,_xludf.CONCAT(IF(LEN(ドッグキャリー!$N$2)=1,0,""),ドッグキャリー!$N$2)))),"")</f>
        <v/>
      </c>
      <c r="C833" s="518"/>
      <c r="D833" s="518"/>
      <c r="E833" s="518"/>
      <c r="F833" s="517"/>
      <c r="G833" s="517"/>
      <c r="H833" s="517"/>
      <c r="I833" s="521" t="str">
        <f>IFERROR(IF(ウエア!N383=0,"",ウエア!E383),"")</f>
        <v/>
      </c>
      <c r="J833" s="517" t="str">
        <f>IFERROR(IF(ウエア!N383=0,"",ウエア!N383),"")</f>
        <v/>
      </c>
      <c r="K833" s="517"/>
      <c r="L833" s="517"/>
      <c r="M833" s="517"/>
      <c r="N833" s="517"/>
      <c r="O833" s="517"/>
      <c r="P833" s="517"/>
      <c r="Q833" s="517"/>
      <c r="R833" s="517"/>
      <c r="S833" s="465">
        <f t="shared" si="10"/>
        <v>832</v>
      </c>
      <c r="T833" s="517"/>
      <c r="U833" s="517"/>
      <c r="V833" s="517"/>
      <c r="W833" s="517"/>
      <c r="X833" s="517"/>
      <c r="Y833" s="517"/>
      <c r="Z833" s="517"/>
      <c r="AA833" s="466" t="e">
        <f t="shared" si="11"/>
        <v>#VALUE!</v>
      </c>
      <c r="AB833" s="517"/>
      <c r="AC833" s="517"/>
      <c r="AD833" s="517"/>
      <c r="AE833" s="517"/>
      <c r="AF833" s="517"/>
      <c r="AG833" s="517"/>
    </row>
    <row r="834" spans="1:33" ht="15.75" customHeight="1">
      <c r="A834" s="466" t="str">
        <f t="shared" si="9"/>
        <v/>
      </c>
      <c r="B834" s="468" t="str">
        <f>IFERROR(IF(J834="","",_xludf.CONCAT($Y$2,_xludf.CONCAT(IF(LEN(ドッグキャリー!$K$2)=1,0,""),ドッグキャリー!$K$2,_xludf.CONCAT(IF(LEN(ドッグキャリー!$N$2)=1,0,""),ドッグキャリー!$N$2)))),"")</f>
        <v/>
      </c>
      <c r="C834" s="518"/>
      <c r="D834" s="518"/>
      <c r="E834" s="518"/>
      <c r="F834" s="517"/>
      <c r="G834" s="517"/>
      <c r="H834" s="517"/>
      <c r="I834" s="521" t="str">
        <f>IFERROR(IF(ウエア!N384=0,"",ウエア!E384),"")</f>
        <v/>
      </c>
      <c r="J834" s="517" t="str">
        <f>IFERROR(IF(ウエア!N384=0,"",ウエア!N384),"")</f>
        <v/>
      </c>
      <c r="K834" s="517"/>
      <c r="L834" s="517"/>
      <c r="M834" s="517"/>
      <c r="N834" s="517"/>
      <c r="O834" s="517"/>
      <c r="P834" s="517"/>
      <c r="Q834" s="517"/>
      <c r="R834" s="517"/>
      <c r="S834" s="465">
        <f t="shared" si="10"/>
        <v>833</v>
      </c>
      <c r="T834" s="517"/>
      <c r="U834" s="517"/>
      <c r="V834" s="517"/>
      <c r="W834" s="517"/>
      <c r="X834" s="517"/>
      <c r="Y834" s="517"/>
      <c r="Z834" s="517"/>
      <c r="AA834" s="466" t="e">
        <f t="shared" si="11"/>
        <v>#VALUE!</v>
      </c>
      <c r="AB834" s="517"/>
      <c r="AC834" s="517"/>
      <c r="AD834" s="517"/>
      <c r="AE834" s="517"/>
      <c r="AF834" s="517"/>
      <c r="AG834" s="517"/>
    </row>
    <row r="835" spans="1:33" ht="15.75" customHeight="1">
      <c r="A835" s="466" t="str">
        <f t="shared" si="9"/>
        <v/>
      </c>
      <c r="B835" s="468" t="str">
        <f>IFERROR(IF(J835="","",_xludf.CONCAT($Y$2,_xludf.CONCAT(IF(LEN(ドッグキャリー!$K$2)=1,0,""),ドッグキャリー!$K$2,_xludf.CONCAT(IF(LEN(ドッグキャリー!$N$2)=1,0,""),ドッグキャリー!$N$2)))),"")</f>
        <v/>
      </c>
      <c r="C835" s="518"/>
      <c r="D835" s="518"/>
      <c r="E835" s="518"/>
      <c r="F835" s="517"/>
      <c r="G835" s="517"/>
      <c r="H835" s="517"/>
      <c r="I835" s="521" t="str">
        <f>IFERROR(IF(ウエア!N385=0,"",ウエア!E385),"")</f>
        <v/>
      </c>
      <c r="J835" s="517" t="str">
        <f>IFERROR(IF(ウエア!N385=0,"",ウエア!N385),"")</f>
        <v/>
      </c>
      <c r="K835" s="517"/>
      <c r="L835" s="517"/>
      <c r="M835" s="517"/>
      <c r="N835" s="517"/>
      <c r="O835" s="517"/>
      <c r="P835" s="517"/>
      <c r="Q835" s="517"/>
      <c r="R835" s="517"/>
      <c r="S835" s="465">
        <f t="shared" si="10"/>
        <v>834</v>
      </c>
      <c r="T835" s="517"/>
      <c r="U835" s="517"/>
      <c r="V835" s="517"/>
      <c r="W835" s="517"/>
      <c r="X835" s="517"/>
      <c r="Y835" s="517"/>
      <c r="Z835" s="517"/>
      <c r="AA835" s="466" t="e">
        <f t="shared" si="11"/>
        <v>#VALUE!</v>
      </c>
      <c r="AB835" s="517"/>
      <c r="AC835" s="517"/>
      <c r="AD835" s="517"/>
      <c r="AE835" s="517"/>
      <c r="AF835" s="517"/>
      <c r="AG835" s="517"/>
    </row>
    <row r="836" spans="1:33" ht="15.75" customHeight="1">
      <c r="A836" s="466" t="str">
        <f t="shared" si="9"/>
        <v/>
      </c>
      <c r="B836" s="468" t="str">
        <f>IFERROR(IF(J836="","",_xludf.CONCAT($Y$2,_xludf.CONCAT(IF(LEN(ドッグキャリー!$K$2)=1,0,""),ドッグキャリー!$K$2,_xludf.CONCAT(IF(LEN(ドッグキャリー!$N$2)=1,0,""),ドッグキャリー!$N$2)))),"")</f>
        <v/>
      </c>
      <c r="C836" s="518"/>
      <c r="D836" s="518"/>
      <c r="E836" s="518"/>
      <c r="F836" s="517"/>
      <c r="G836" s="517"/>
      <c r="H836" s="517"/>
      <c r="I836" s="521" t="str">
        <f>IFERROR(IF(ウエア!N386=0,"",ウエア!E386),"")</f>
        <v/>
      </c>
      <c r="J836" s="517" t="str">
        <f>IFERROR(IF(ウエア!N386=0,"",ウエア!N386),"")</f>
        <v/>
      </c>
      <c r="K836" s="517"/>
      <c r="L836" s="517"/>
      <c r="M836" s="517"/>
      <c r="N836" s="517"/>
      <c r="O836" s="517"/>
      <c r="P836" s="517"/>
      <c r="Q836" s="517"/>
      <c r="R836" s="517"/>
      <c r="S836" s="465">
        <f t="shared" si="10"/>
        <v>835</v>
      </c>
      <c r="T836" s="517"/>
      <c r="U836" s="517"/>
      <c r="V836" s="517"/>
      <c r="W836" s="517"/>
      <c r="X836" s="517"/>
      <c r="Y836" s="517"/>
      <c r="Z836" s="517"/>
      <c r="AA836" s="466" t="e">
        <f t="shared" si="11"/>
        <v>#VALUE!</v>
      </c>
      <c r="AB836" s="517"/>
      <c r="AC836" s="517"/>
      <c r="AD836" s="517"/>
      <c r="AE836" s="517"/>
      <c r="AF836" s="517"/>
      <c r="AG836" s="517"/>
    </row>
    <row r="837" spans="1:33" ht="15.75" customHeight="1">
      <c r="A837" s="466" t="str">
        <f t="shared" si="9"/>
        <v/>
      </c>
      <c r="B837" s="468" t="str">
        <f>IFERROR(IF(J837="","",_xludf.CONCAT($Y$2,_xludf.CONCAT(IF(LEN(ドッグキャリー!$K$2)=1,0,""),ドッグキャリー!$K$2,_xludf.CONCAT(IF(LEN(ドッグキャリー!$N$2)=1,0,""),ドッグキャリー!$N$2)))),"")</f>
        <v/>
      </c>
      <c r="C837" s="518"/>
      <c r="D837" s="518"/>
      <c r="E837" s="518"/>
      <c r="F837" s="517"/>
      <c r="G837" s="517"/>
      <c r="H837" s="517"/>
      <c r="I837" s="521" t="str">
        <f>IFERROR(IF(ウエア!N387=0,"",ウエア!E387),"")</f>
        <v/>
      </c>
      <c r="J837" s="517" t="str">
        <f>IFERROR(IF(ウエア!N387=0,"",ウエア!N387),"")</f>
        <v/>
      </c>
      <c r="K837" s="517"/>
      <c r="L837" s="517"/>
      <c r="M837" s="517"/>
      <c r="N837" s="517"/>
      <c r="O837" s="517"/>
      <c r="P837" s="517"/>
      <c r="Q837" s="517"/>
      <c r="R837" s="517"/>
      <c r="S837" s="465">
        <f t="shared" si="10"/>
        <v>836</v>
      </c>
      <c r="T837" s="517"/>
      <c r="U837" s="517"/>
      <c r="V837" s="517"/>
      <c r="W837" s="517"/>
      <c r="X837" s="517"/>
      <c r="Y837" s="517"/>
      <c r="Z837" s="517"/>
      <c r="AA837" s="466" t="e">
        <f t="shared" si="11"/>
        <v>#VALUE!</v>
      </c>
      <c r="AB837" s="517"/>
      <c r="AC837" s="517"/>
      <c r="AD837" s="517"/>
      <c r="AE837" s="517"/>
      <c r="AF837" s="517"/>
      <c r="AG837" s="517"/>
    </row>
    <row r="838" spans="1:33" ht="15.75" customHeight="1">
      <c r="A838" s="466" t="str">
        <f t="shared" si="9"/>
        <v/>
      </c>
      <c r="B838" s="468" t="str">
        <f>IFERROR(IF(J838="","",_xludf.CONCAT($Y$2,_xludf.CONCAT(IF(LEN(ドッグキャリー!$K$2)=1,0,""),ドッグキャリー!$K$2,_xludf.CONCAT(IF(LEN(ドッグキャリー!$N$2)=1,0,""),ドッグキャリー!$N$2)))),"")</f>
        <v/>
      </c>
      <c r="C838" s="518"/>
      <c r="D838" s="518"/>
      <c r="E838" s="518"/>
      <c r="F838" s="517"/>
      <c r="G838" s="517"/>
      <c r="H838" s="517"/>
      <c r="I838" s="521" t="str">
        <f>IFERROR(IF(ウエア!N388=0,"",ウエア!E388),"")</f>
        <v/>
      </c>
      <c r="J838" s="517" t="str">
        <f>IFERROR(IF(ウエア!N388=0,"",ウエア!N388),"")</f>
        <v/>
      </c>
      <c r="K838" s="517"/>
      <c r="L838" s="517"/>
      <c r="M838" s="517"/>
      <c r="N838" s="517"/>
      <c r="O838" s="517"/>
      <c r="P838" s="517"/>
      <c r="Q838" s="517"/>
      <c r="R838" s="517"/>
      <c r="S838" s="465">
        <f t="shared" si="10"/>
        <v>837</v>
      </c>
      <c r="T838" s="517"/>
      <c r="U838" s="517"/>
      <c r="V838" s="517"/>
      <c r="W838" s="517"/>
      <c r="X838" s="517"/>
      <c r="Y838" s="517"/>
      <c r="Z838" s="517"/>
      <c r="AA838" s="466" t="e">
        <f t="shared" si="11"/>
        <v>#VALUE!</v>
      </c>
      <c r="AB838" s="517"/>
      <c r="AC838" s="517"/>
      <c r="AD838" s="517"/>
      <c r="AE838" s="517"/>
      <c r="AF838" s="517"/>
      <c r="AG838" s="517"/>
    </row>
    <row r="839" spans="1:33" ht="15.75" customHeight="1">
      <c r="A839" s="466" t="str">
        <f t="shared" si="9"/>
        <v/>
      </c>
      <c r="B839" s="468" t="str">
        <f>IFERROR(IF(J839="","",_xludf.CONCAT($Y$2,_xludf.CONCAT(IF(LEN(ドッグキャリー!$K$2)=1,0,""),ドッグキャリー!$K$2,_xludf.CONCAT(IF(LEN(ドッグキャリー!$N$2)=1,0,""),ドッグキャリー!$N$2)))),"")</f>
        <v/>
      </c>
      <c r="C839" s="518"/>
      <c r="D839" s="518"/>
      <c r="E839" s="518"/>
      <c r="F839" s="517"/>
      <c r="G839" s="517"/>
      <c r="H839" s="517"/>
      <c r="I839" s="521" t="str">
        <f>IFERROR(IF(ウエア!N389=0,"",ウエア!E389),"")</f>
        <v/>
      </c>
      <c r="J839" s="517" t="str">
        <f>IFERROR(IF(ウエア!N389=0,"",ウエア!N389),"")</f>
        <v/>
      </c>
      <c r="K839" s="517"/>
      <c r="L839" s="517"/>
      <c r="M839" s="517"/>
      <c r="N839" s="517"/>
      <c r="O839" s="517"/>
      <c r="P839" s="517"/>
      <c r="Q839" s="517"/>
      <c r="R839" s="517"/>
      <c r="S839" s="465">
        <f t="shared" si="10"/>
        <v>838</v>
      </c>
      <c r="T839" s="517"/>
      <c r="U839" s="517"/>
      <c r="V839" s="517"/>
      <c r="W839" s="517"/>
      <c r="X839" s="517"/>
      <c r="Y839" s="517"/>
      <c r="Z839" s="517"/>
      <c r="AA839" s="466" t="e">
        <f t="shared" si="11"/>
        <v>#VALUE!</v>
      </c>
      <c r="AB839" s="517"/>
      <c r="AC839" s="517"/>
      <c r="AD839" s="517"/>
      <c r="AE839" s="517"/>
      <c r="AF839" s="517"/>
      <c r="AG839" s="517"/>
    </row>
    <row r="840" spans="1:33" ht="15.75" customHeight="1">
      <c r="A840" s="466" t="str">
        <f t="shared" si="9"/>
        <v/>
      </c>
      <c r="B840" s="468" t="str">
        <f>IFERROR(IF(J840="","",_xludf.CONCAT($Y$2,_xludf.CONCAT(IF(LEN(ドッグキャリー!$K$2)=1,0,""),ドッグキャリー!$K$2,_xludf.CONCAT(IF(LEN(ドッグキャリー!$N$2)=1,0,""),ドッグキャリー!$N$2)))),"")</f>
        <v/>
      </c>
      <c r="C840" s="518"/>
      <c r="D840" s="518"/>
      <c r="E840" s="518"/>
      <c r="F840" s="517"/>
      <c r="G840" s="517"/>
      <c r="H840" s="517"/>
      <c r="I840" s="521" t="str">
        <f>IFERROR(IF(ウエア!N390=0,"",ウエア!E390),"")</f>
        <v/>
      </c>
      <c r="J840" s="517" t="str">
        <f>IFERROR(IF(ウエア!N390=0,"",ウエア!N390),"")</f>
        <v/>
      </c>
      <c r="K840" s="517"/>
      <c r="L840" s="517"/>
      <c r="M840" s="517"/>
      <c r="N840" s="517"/>
      <c r="O840" s="517"/>
      <c r="P840" s="517"/>
      <c r="Q840" s="517"/>
      <c r="R840" s="517"/>
      <c r="S840" s="465">
        <f t="shared" si="10"/>
        <v>839</v>
      </c>
      <c r="T840" s="517"/>
      <c r="U840" s="517"/>
      <c r="V840" s="517"/>
      <c r="W840" s="517"/>
      <c r="X840" s="517"/>
      <c r="Y840" s="517"/>
      <c r="Z840" s="517"/>
      <c r="AA840" s="466" t="e">
        <f t="shared" si="11"/>
        <v>#VALUE!</v>
      </c>
      <c r="AB840" s="517"/>
      <c r="AC840" s="517"/>
      <c r="AD840" s="517"/>
      <c r="AE840" s="517"/>
      <c r="AF840" s="517"/>
      <c r="AG840" s="517"/>
    </row>
    <row r="841" spans="1:33" ht="15.75" customHeight="1">
      <c r="A841" s="466" t="str">
        <f t="shared" si="9"/>
        <v/>
      </c>
      <c r="B841" s="468" t="str">
        <f>IFERROR(IF(J841="","",_xludf.CONCAT($Y$2,_xludf.CONCAT(IF(LEN(ドッグキャリー!$K$2)=1,0,""),ドッグキャリー!$K$2,_xludf.CONCAT(IF(LEN(ドッグキャリー!$N$2)=1,0,""),ドッグキャリー!$N$2)))),"")</f>
        <v/>
      </c>
      <c r="C841" s="518"/>
      <c r="D841" s="518"/>
      <c r="E841" s="518"/>
      <c r="F841" s="517"/>
      <c r="G841" s="517"/>
      <c r="H841" s="517"/>
      <c r="I841" s="521" t="str">
        <f>IFERROR(IF(ウエア!N391=0,"",ウエア!E391),"")</f>
        <v/>
      </c>
      <c r="J841" s="517" t="str">
        <f>IFERROR(IF(ウエア!N391=0,"",ウエア!N391),"")</f>
        <v/>
      </c>
      <c r="K841" s="517"/>
      <c r="L841" s="517"/>
      <c r="M841" s="517"/>
      <c r="N841" s="517"/>
      <c r="O841" s="517"/>
      <c r="P841" s="517"/>
      <c r="Q841" s="517"/>
      <c r="R841" s="517"/>
      <c r="S841" s="465">
        <f t="shared" si="10"/>
        <v>840</v>
      </c>
      <c r="T841" s="517"/>
      <c r="U841" s="517"/>
      <c r="V841" s="517"/>
      <c r="W841" s="517"/>
      <c r="X841" s="517"/>
      <c r="Y841" s="517"/>
      <c r="Z841" s="517"/>
      <c r="AA841" s="466" t="e">
        <f t="shared" si="11"/>
        <v>#VALUE!</v>
      </c>
      <c r="AB841" s="517"/>
      <c r="AC841" s="517"/>
      <c r="AD841" s="517"/>
      <c r="AE841" s="517"/>
      <c r="AF841" s="517"/>
      <c r="AG841" s="517"/>
    </row>
    <row r="842" spans="1:33" ht="15.75" customHeight="1">
      <c r="A842" s="466" t="str">
        <f t="shared" si="9"/>
        <v/>
      </c>
      <c r="B842" s="468" t="str">
        <f>IFERROR(IF(J842="","",_xludf.CONCAT($Y$2,_xludf.CONCAT(IF(LEN(ドッグキャリー!$K$2)=1,0,""),ドッグキャリー!$K$2,_xludf.CONCAT(IF(LEN(ドッグキャリー!$N$2)=1,0,""),ドッグキャリー!$N$2)))),"")</f>
        <v/>
      </c>
      <c r="C842" s="518"/>
      <c r="D842" s="518"/>
      <c r="E842" s="518"/>
      <c r="F842" s="517"/>
      <c r="G842" s="517"/>
      <c r="H842" s="517"/>
      <c r="I842" s="521" t="str">
        <f>IFERROR(IF(ウエア!N392=0,"",ウエア!E392),"")</f>
        <v/>
      </c>
      <c r="J842" s="517" t="str">
        <f>IFERROR(IF(ウエア!N392=0,"",ウエア!N392),"")</f>
        <v/>
      </c>
      <c r="K842" s="517"/>
      <c r="L842" s="517"/>
      <c r="M842" s="517"/>
      <c r="N842" s="517"/>
      <c r="O842" s="517"/>
      <c r="P842" s="517"/>
      <c r="Q842" s="517"/>
      <c r="R842" s="517"/>
      <c r="S842" s="465">
        <f t="shared" si="10"/>
        <v>841</v>
      </c>
      <c r="T842" s="517"/>
      <c r="U842" s="517"/>
      <c r="V842" s="517"/>
      <c r="W842" s="517"/>
      <c r="X842" s="517"/>
      <c r="Y842" s="517"/>
      <c r="Z842" s="517"/>
      <c r="AA842" s="466" t="e">
        <f t="shared" si="11"/>
        <v>#VALUE!</v>
      </c>
      <c r="AB842" s="517"/>
      <c r="AC842" s="517"/>
      <c r="AD842" s="517"/>
      <c r="AE842" s="517"/>
      <c r="AF842" s="517"/>
      <c r="AG842" s="517"/>
    </row>
    <row r="843" spans="1:33" ht="15.75" customHeight="1">
      <c r="A843" s="466" t="str">
        <f t="shared" si="9"/>
        <v/>
      </c>
      <c r="B843" s="468" t="str">
        <f>IFERROR(IF(J843="","",_xludf.CONCAT($Y$2,_xludf.CONCAT(IF(LEN(ドッグキャリー!$K$2)=1,0,""),ドッグキャリー!$K$2,_xludf.CONCAT(IF(LEN(ドッグキャリー!$N$2)=1,0,""),ドッグキャリー!$N$2)))),"")</f>
        <v/>
      </c>
      <c r="C843" s="518"/>
      <c r="D843" s="518"/>
      <c r="E843" s="518"/>
      <c r="F843" s="517"/>
      <c r="G843" s="517"/>
      <c r="H843" s="517"/>
      <c r="I843" s="521" t="str">
        <f>IFERROR(IF(ウエア!N393=0,"",ウエア!E393),"")</f>
        <v/>
      </c>
      <c r="J843" s="517" t="str">
        <f>IFERROR(IF(ウエア!N393=0,"",ウエア!N393),"")</f>
        <v/>
      </c>
      <c r="K843" s="517"/>
      <c r="L843" s="517"/>
      <c r="M843" s="517"/>
      <c r="N843" s="517"/>
      <c r="O843" s="517"/>
      <c r="P843" s="517"/>
      <c r="Q843" s="517"/>
      <c r="R843" s="517"/>
      <c r="S843" s="465">
        <f t="shared" si="10"/>
        <v>842</v>
      </c>
      <c r="T843" s="517"/>
      <c r="U843" s="517"/>
      <c r="V843" s="517"/>
      <c r="W843" s="517"/>
      <c r="X843" s="517"/>
      <c r="Y843" s="517"/>
      <c r="Z843" s="517"/>
      <c r="AA843" s="466" t="e">
        <f t="shared" si="11"/>
        <v>#VALUE!</v>
      </c>
      <c r="AB843" s="517"/>
      <c r="AC843" s="517"/>
      <c r="AD843" s="517"/>
      <c r="AE843" s="517"/>
      <c r="AF843" s="517"/>
      <c r="AG843" s="517"/>
    </row>
    <row r="844" spans="1:33" ht="15.75" customHeight="1">
      <c r="A844" s="466" t="str">
        <f t="shared" si="9"/>
        <v/>
      </c>
      <c r="B844" s="468" t="str">
        <f>IFERROR(IF(J844="","",_xludf.CONCAT($Y$2,_xludf.CONCAT(IF(LEN(ドッグキャリー!$K$2)=1,0,""),ドッグキャリー!$K$2,_xludf.CONCAT(IF(LEN(ドッグキャリー!$N$2)=1,0,""),ドッグキャリー!$N$2)))),"")</f>
        <v/>
      </c>
      <c r="C844" s="518"/>
      <c r="D844" s="518"/>
      <c r="E844" s="518"/>
      <c r="F844" s="517"/>
      <c r="G844" s="517"/>
      <c r="H844" s="517"/>
      <c r="I844" s="521" t="str">
        <f>IFERROR(IF(ウエア!N394=0,"",ウエア!E394),"")</f>
        <v/>
      </c>
      <c r="J844" s="517" t="str">
        <f>IFERROR(IF(ウエア!N394=0,"",ウエア!N394),"")</f>
        <v/>
      </c>
      <c r="K844" s="517"/>
      <c r="L844" s="517"/>
      <c r="M844" s="517"/>
      <c r="N844" s="517"/>
      <c r="O844" s="517"/>
      <c r="P844" s="517"/>
      <c r="Q844" s="517"/>
      <c r="R844" s="517"/>
      <c r="S844" s="465">
        <f t="shared" si="10"/>
        <v>843</v>
      </c>
      <c r="T844" s="517"/>
      <c r="U844" s="517"/>
      <c r="V844" s="517"/>
      <c r="W844" s="517"/>
      <c r="X844" s="517"/>
      <c r="Y844" s="517"/>
      <c r="Z844" s="517"/>
      <c r="AA844" s="466" t="e">
        <f t="shared" si="11"/>
        <v>#VALUE!</v>
      </c>
      <c r="AB844" s="517"/>
      <c r="AC844" s="517"/>
      <c r="AD844" s="517"/>
      <c r="AE844" s="517"/>
      <c r="AF844" s="517"/>
      <c r="AG844" s="517"/>
    </row>
    <row r="845" spans="1:33" ht="15.75" customHeight="1">
      <c r="A845" s="466" t="str">
        <f t="shared" si="9"/>
        <v/>
      </c>
      <c r="B845" s="468" t="str">
        <f>IFERROR(IF(J845="","",_xludf.CONCAT($Y$2,_xludf.CONCAT(IF(LEN(ドッグキャリー!$K$2)=1,0,""),ドッグキャリー!$K$2,_xludf.CONCAT(IF(LEN(ドッグキャリー!$N$2)=1,0,""),ドッグキャリー!$N$2)))),"")</f>
        <v/>
      </c>
      <c r="C845" s="518"/>
      <c r="D845" s="518"/>
      <c r="E845" s="518"/>
      <c r="F845" s="517"/>
      <c r="G845" s="517"/>
      <c r="H845" s="517"/>
      <c r="I845" s="521" t="str">
        <f>IFERROR(IF(ウエア!N395=0,"",ウエア!E395),"")</f>
        <v/>
      </c>
      <c r="J845" s="517" t="str">
        <f>IFERROR(IF(ウエア!N395=0,"",ウエア!N395),"")</f>
        <v/>
      </c>
      <c r="K845" s="517"/>
      <c r="L845" s="517"/>
      <c r="M845" s="517"/>
      <c r="N845" s="517"/>
      <c r="O845" s="517"/>
      <c r="P845" s="517"/>
      <c r="Q845" s="517"/>
      <c r="R845" s="517"/>
      <c r="S845" s="465">
        <f t="shared" si="10"/>
        <v>844</v>
      </c>
      <c r="T845" s="517"/>
      <c r="U845" s="517"/>
      <c r="V845" s="517"/>
      <c r="W845" s="517"/>
      <c r="X845" s="517"/>
      <c r="Y845" s="517"/>
      <c r="Z845" s="517"/>
      <c r="AA845" s="466" t="e">
        <f t="shared" si="11"/>
        <v>#VALUE!</v>
      </c>
      <c r="AB845" s="517"/>
      <c r="AC845" s="517"/>
      <c r="AD845" s="517"/>
      <c r="AE845" s="517"/>
      <c r="AF845" s="517"/>
      <c r="AG845" s="517"/>
    </row>
    <row r="846" spans="1:33" ht="15.75" customHeight="1">
      <c r="A846" s="466" t="str">
        <f t="shared" si="9"/>
        <v/>
      </c>
      <c r="B846" s="468" t="str">
        <f>IFERROR(IF(J846="","",_xludf.CONCAT($Y$2,_xludf.CONCAT(IF(LEN(ドッグキャリー!$K$2)=1,0,""),ドッグキャリー!$K$2,_xludf.CONCAT(IF(LEN(ドッグキャリー!$N$2)=1,0,""),ドッグキャリー!$N$2)))),"")</f>
        <v/>
      </c>
      <c r="C846" s="518"/>
      <c r="D846" s="518"/>
      <c r="E846" s="518"/>
      <c r="F846" s="517"/>
      <c r="G846" s="517"/>
      <c r="H846" s="517"/>
      <c r="I846" s="521" t="str">
        <f>IFERROR(IF(ウエア!N396=0,"",ウエア!E396),"")</f>
        <v/>
      </c>
      <c r="J846" s="517" t="str">
        <f>IFERROR(IF(ウエア!N396=0,"",ウエア!N396),"")</f>
        <v/>
      </c>
      <c r="K846" s="517"/>
      <c r="L846" s="517"/>
      <c r="M846" s="517"/>
      <c r="N846" s="517"/>
      <c r="O846" s="517"/>
      <c r="P846" s="517"/>
      <c r="Q846" s="517"/>
      <c r="R846" s="517"/>
      <c r="S846" s="465">
        <f t="shared" si="10"/>
        <v>845</v>
      </c>
      <c r="T846" s="517"/>
      <c r="U846" s="517"/>
      <c r="V846" s="517"/>
      <c r="W846" s="517"/>
      <c r="X846" s="517"/>
      <c r="Y846" s="517"/>
      <c r="Z846" s="517"/>
      <c r="AA846" s="466" t="e">
        <f t="shared" si="11"/>
        <v>#VALUE!</v>
      </c>
      <c r="AB846" s="517"/>
      <c r="AC846" s="517"/>
      <c r="AD846" s="517"/>
      <c r="AE846" s="517"/>
      <c r="AF846" s="517"/>
      <c r="AG846" s="517"/>
    </row>
    <row r="847" spans="1:33" ht="15.75" customHeight="1">
      <c r="A847" s="466" t="str">
        <f t="shared" si="9"/>
        <v/>
      </c>
      <c r="B847" s="468" t="str">
        <f>IFERROR(IF(J847="","",_xludf.CONCAT($Y$2,_xludf.CONCAT(IF(LEN(ドッグキャリー!$K$2)=1,0,""),ドッグキャリー!$K$2,_xludf.CONCAT(IF(LEN(ドッグキャリー!$N$2)=1,0,""),ドッグキャリー!$N$2)))),"")</f>
        <v/>
      </c>
      <c r="C847" s="518"/>
      <c r="D847" s="518"/>
      <c r="E847" s="518"/>
      <c r="F847" s="517"/>
      <c r="G847" s="517"/>
      <c r="H847" s="517"/>
      <c r="I847" s="521" t="str">
        <f>IFERROR(IF(ウエア!N397=0,"",ウエア!E397),"")</f>
        <v/>
      </c>
      <c r="J847" s="517" t="str">
        <f>IFERROR(IF(ウエア!N397=0,"",ウエア!N397),"")</f>
        <v/>
      </c>
      <c r="K847" s="517"/>
      <c r="L847" s="517"/>
      <c r="M847" s="517"/>
      <c r="N847" s="517"/>
      <c r="O847" s="517"/>
      <c r="P847" s="517"/>
      <c r="Q847" s="517"/>
      <c r="R847" s="517"/>
      <c r="S847" s="465">
        <f t="shared" si="10"/>
        <v>846</v>
      </c>
      <c r="T847" s="517"/>
      <c r="U847" s="517"/>
      <c r="V847" s="517"/>
      <c r="W847" s="517"/>
      <c r="X847" s="517"/>
      <c r="Y847" s="517"/>
      <c r="Z847" s="517"/>
      <c r="AA847" s="466" t="e">
        <f t="shared" si="11"/>
        <v>#VALUE!</v>
      </c>
      <c r="AB847" s="517"/>
      <c r="AC847" s="517"/>
      <c r="AD847" s="517"/>
      <c r="AE847" s="517"/>
      <c r="AF847" s="517"/>
      <c r="AG847" s="517"/>
    </row>
    <row r="848" spans="1:33" ht="15.75" customHeight="1">
      <c r="A848" s="466" t="str">
        <f t="shared" si="9"/>
        <v/>
      </c>
      <c r="B848" s="468" t="str">
        <f>IFERROR(IF(J848="","",_xludf.CONCAT($Y$2,_xludf.CONCAT(IF(LEN(ドッグキャリー!$K$2)=1,0,""),ドッグキャリー!$K$2,_xludf.CONCAT(IF(LEN(ドッグキャリー!$N$2)=1,0,""),ドッグキャリー!$N$2)))),"")</f>
        <v/>
      </c>
      <c r="C848" s="518"/>
      <c r="D848" s="518"/>
      <c r="E848" s="518"/>
      <c r="F848" s="517"/>
      <c r="G848" s="517"/>
      <c r="H848" s="517"/>
      <c r="I848" s="521" t="str">
        <f>IFERROR(IF(ウエア!N398=0,"",ウエア!E398),"")</f>
        <v/>
      </c>
      <c r="J848" s="517" t="str">
        <f>IFERROR(IF(ウエア!N398=0,"",ウエア!N398),"")</f>
        <v/>
      </c>
      <c r="K848" s="517"/>
      <c r="L848" s="517"/>
      <c r="M848" s="517"/>
      <c r="N848" s="517"/>
      <c r="O848" s="517"/>
      <c r="P848" s="517"/>
      <c r="Q848" s="517"/>
      <c r="R848" s="517"/>
      <c r="S848" s="465">
        <f t="shared" si="10"/>
        <v>847</v>
      </c>
      <c r="T848" s="517"/>
      <c r="U848" s="517"/>
      <c r="V848" s="517"/>
      <c r="W848" s="517"/>
      <c r="X848" s="517"/>
      <c r="Y848" s="517"/>
      <c r="Z848" s="517"/>
      <c r="AA848" s="466" t="e">
        <f t="shared" si="11"/>
        <v>#VALUE!</v>
      </c>
      <c r="AB848" s="517"/>
      <c r="AC848" s="517"/>
      <c r="AD848" s="517"/>
      <c r="AE848" s="517"/>
      <c r="AF848" s="517"/>
      <c r="AG848" s="517"/>
    </row>
    <row r="849" spans="1:33" ht="15.75" customHeight="1">
      <c r="A849" s="466" t="str">
        <f t="shared" si="9"/>
        <v/>
      </c>
      <c r="B849" s="468" t="str">
        <f>IFERROR(IF(J849="","",_xludf.CONCAT($Y$2,_xludf.CONCAT(IF(LEN(ドッグキャリー!$K$2)=1,0,""),ドッグキャリー!$K$2,_xludf.CONCAT(IF(LEN(ドッグキャリー!$N$2)=1,0,""),ドッグキャリー!$N$2)))),"")</f>
        <v/>
      </c>
      <c r="C849" s="518"/>
      <c r="D849" s="518"/>
      <c r="E849" s="518"/>
      <c r="F849" s="517"/>
      <c r="G849" s="517"/>
      <c r="H849" s="517"/>
      <c r="I849" s="521" t="str">
        <f>IFERROR(IF(ウエア!N399=0,"",ウエア!E399),"")</f>
        <v/>
      </c>
      <c r="J849" s="517" t="str">
        <f>IFERROR(IF(ウエア!N399=0,"",ウエア!N399),"")</f>
        <v/>
      </c>
      <c r="K849" s="517"/>
      <c r="L849" s="517"/>
      <c r="M849" s="517"/>
      <c r="N849" s="517"/>
      <c r="O849" s="517"/>
      <c r="P849" s="517"/>
      <c r="Q849" s="517"/>
      <c r="R849" s="517"/>
      <c r="S849" s="465">
        <f t="shared" si="10"/>
        <v>848</v>
      </c>
      <c r="T849" s="517"/>
      <c r="U849" s="517"/>
      <c r="V849" s="517"/>
      <c r="W849" s="517"/>
      <c r="X849" s="517"/>
      <c r="Y849" s="517"/>
      <c r="Z849" s="517"/>
      <c r="AA849" s="466" t="e">
        <f t="shared" si="11"/>
        <v>#VALUE!</v>
      </c>
      <c r="AB849" s="517"/>
      <c r="AC849" s="517"/>
      <c r="AD849" s="517"/>
      <c r="AE849" s="517"/>
      <c r="AF849" s="517"/>
      <c r="AG849" s="517"/>
    </row>
    <row r="850" spans="1:33" ht="15.75" customHeight="1">
      <c r="A850" s="466" t="str">
        <f t="shared" si="9"/>
        <v/>
      </c>
      <c r="B850" s="468" t="str">
        <f>IFERROR(IF(J850="","",_xludf.CONCAT($Y$2,_xludf.CONCAT(IF(LEN(ドッグキャリー!$K$2)=1,0,""),ドッグキャリー!$K$2,_xludf.CONCAT(IF(LEN(ドッグキャリー!$N$2)=1,0,""),ドッグキャリー!$N$2)))),"")</f>
        <v/>
      </c>
      <c r="C850" s="518"/>
      <c r="D850" s="518"/>
      <c r="E850" s="518"/>
      <c r="F850" s="517"/>
      <c r="G850" s="517"/>
      <c r="H850" s="517"/>
      <c r="I850" s="521" t="str">
        <f>IFERROR(IF(ウエア!N400=0,"",ウエア!E400),"")</f>
        <v/>
      </c>
      <c r="J850" s="517" t="str">
        <f>IFERROR(IF(ウエア!N400=0,"",ウエア!N400),"")</f>
        <v/>
      </c>
      <c r="K850" s="517"/>
      <c r="L850" s="517"/>
      <c r="M850" s="517"/>
      <c r="N850" s="517"/>
      <c r="O850" s="517"/>
      <c r="P850" s="517"/>
      <c r="Q850" s="517"/>
      <c r="R850" s="517"/>
      <c r="S850" s="465">
        <f t="shared" si="10"/>
        <v>849</v>
      </c>
      <c r="T850" s="517"/>
      <c r="U850" s="517"/>
      <c r="V850" s="517"/>
      <c r="W850" s="517"/>
      <c r="X850" s="517"/>
      <c r="Y850" s="517"/>
      <c r="Z850" s="517"/>
      <c r="AA850" s="466" t="e">
        <f t="shared" si="11"/>
        <v>#VALUE!</v>
      </c>
      <c r="AB850" s="517"/>
      <c r="AC850" s="517"/>
      <c r="AD850" s="517"/>
      <c r="AE850" s="517"/>
      <c r="AF850" s="517"/>
      <c r="AG850" s="517"/>
    </row>
    <row r="851" spans="1:33" ht="15.75" customHeight="1">
      <c r="A851" s="466" t="str">
        <f t="shared" si="9"/>
        <v/>
      </c>
      <c r="B851" s="468" t="str">
        <f>IFERROR(IF(J851="","",_xludf.CONCAT($Y$2,_xludf.CONCAT(IF(LEN(ドッグキャリー!$K$2)=1,0,""),ドッグキャリー!$K$2,_xludf.CONCAT(IF(LEN(ドッグキャリー!$N$2)=1,0,""),ドッグキャリー!$N$2)))),"")</f>
        <v/>
      </c>
      <c r="C851" s="518"/>
      <c r="D851" s="518"/>
      <c r="E851" s="518"/>
      <c r="F851" s="517"/>
      <c r="G851" s="517"/>
      <c r="H851" s="517"/>
      <c r="I851" s="521" t="str">
        <f>IFERROR(IF(ウエア!N401=0,"",ウエア!E401),"")</f>
        <v/>
      </c>
      <c r="J851" s="517" t="str">
        <f>IFERROR(IF(ウエア!N401=0,"",ウエア!N401),"")</f>
        <v/>
      </c>
      <c r="K851" s="517"/>
      <c r="L851" s="517"/>
      <c r="M851" s="517"/>
      <c r="N851" s="517"/>
      <c r="O851" s="517"/>
      <c r="P851" s="517"/>
      <c r="Q851" s="517"/>
      <c r="R851" s="517"/>
      <c r="S851" s="465">
        <f t="shared" si="10"/>
        <v>850</v>
      </c>
      <c r="T851" s="517"/>
      <c r="U851" s="517"/>
      <c r="V851" s="517"/>
      <c r="W851" s="517"/>
      <c r="X851" s="517"/>
      <c r="Y851" s="517"/>
      <c r="Z851" s="517"/>
      <c r="AA851" s="466" t="e">
        <f t="shared" si="11"/>
        <v>#VALUE!</v>
      </c>
      <c r="AB851" s="517"/>
      <c r="AC851" s="517"/>
      <c r="AD851" s="517"/>
      <c r="AE851" s="517"/>
      <c r="AF851" s="517"/>
      <c r="AG851" s="517"/>
    </row>
    <row r="852" spans="1:33" ht="15.75" customHeight="1">
      <c r="A852" s="466" t="str">
        <f t="shared" si="9"/>
        <v/>
      </c>
      <c r="B852" s="468" t="str">
        <f>IFERROR(IF(J852="","",_xludf.CONCAT($Y$2,_xludf.CONCAT(IF(LEN(ドッグキャリー!$K$2)=1,0,""),ドッグキャリー!$K$2,_xludf.CONCAT(IF(LEN(ドッグキャリー!$N$2)=1,0,""),ドッグキャリー!$N$2)))),"")</f>
        <v/>
      </c>
      <c r="C852" s="518"/>
      <c r="D852" s="518"/>
      <c r="E852" s="518"/>
      <c r="F852" s="517"/>
      <c r="G852" s="517"/>
      <c r="H852" s="517"/>
      <c r="I852" s="521" t="str">
        <f>IFERROR(IF(ウエア!N402=0,"",ウエア!E402),"")</f>
        <v/>
      </c>
      <c r="J852" s="517" t="str">
        <f>IFERROR(IF(ウエア!N402=0,"",ウエア!N402),"")</f>
        <v/>
      </c>
      <c r="K852" s="517"/>
      <c r="L852" s="517"/>
      <c r="M852" s="517"/>
      <c r="N852" s="517"/>
      <c r="O852" s="517"/>
      <c r="P852" s="517"/>
      <c r="Q852" s="517"/>
      <c r="R852" s="517"/>
      <c r="S852" s="465">
        <f t="shared" si="10"/>
        <v>851</v>
      </c>
      <c r="T852" s="517"/>
      <c r="U852" s="517"/>
      <c r="V852" s="517"/>
      <c r="W852" s="517"/>
      <c r="X852" s="517"/>
      <c r="Y852" s="517"/>
      <c r="Z852" s="517"/>
      <c r="AA852" s="466" t="e">
        <f t="shared" si="11"/>
        <v>#VALUE!</v>
      </c>
      <c r="AB852" s="517"/>
      <c r="AC852" s="517"/>
      <c r="AD852" s="517"/>
      <c r="AE852" s="517"/>
      <c r="AF852" s="517"/>
      <c r="AG852" s="517"/>
    </row>
    <row r="853" spans="1:33" ht="15.75" customHeight="1">
      <c r="A853" s="466" t="str">
        <f t="shared" si="9"/>
        <v/>
      </c>
      <c r="B853" s="468" t="str">
        <f>IFERROR(IF(J853="","",_xludf.CONCAT($Y$2,_xludf.CONCAT(IF(LEN(ドッグキャリー!$K$2)=1,0,""),ドッグキャリー!$K$2,_xludf.CONCAT(IF(LEN(ドッグキャリー!$N$2)=1,0,""),ドッグキャリー!$N$2)))),"")</f>
        <v/>
      </c>
      <c r="C853" s="518"/>
      <c r="D853" s="518"/>
      <c r="E853" s="518"/>
      <c r="F853" s="517"/>
      <c r="G853" s="517"/>
      <c r="H853" s="517"/>
      <c r="I853" s="521" t="str">
        <f>IFERROR(IF(ウエア!N403=0,"",ウエア!E403),"")</f>
        <v/>
      </c>
      <c r="J853" s="517" t="str">
        <f>IFERROR(IF(ウエア!N403=0,"",ウエア!N403),"")</f>
        <v/>
      </c>
      <c r="K853" s="517"/>
      <c r="L853" s="517"/>
      <c r="M853" s="517"/>
      <c r="N853" s="517"/>
      <c r="O853" s="517"/>
      <c r="P853" s="517"/>
      <c r="Q853" s="517"/>
      <c r="R853" s="517"/>
      <c r="S853" s="465">
        <f t="shared" si="10"/>
        <v>852</v>
      </c>
      <c r="T853" s="517"/>
      <c r="U853" s="517"/>
      <c r="V853" s="517"/>
      <c r="W853" s="517"/>
      <c r="X853" s="517"/>
      <c r="Y853" s="517"/>
      <c r="Z853" s="517"/>
      <c r="AA853" s="466" t="e">
        <f t="shared" si="11"/>
        <v>#VALUE!</v>
      </c>
      <c r="AB853" s="517"/>
      <c r="AC853" s="517"/>
      <c r="AD853" s="517"/>
      <c r="AE853" s="517"/>
      <c r="AF853" s="517"/>
      <c r="AG853" s="517"/>
    </row>
    <row r="854" spans="1:33" ht="15.75" customHeight="1">
      <c r="A854" s="466" t="str">
        <f t="shared" si="9"/>
        <v/>
      </c>
      <c r="B854" s="468" t="str">
        <f>IFERROR(IF(J854="","",_xludf.CONCAT($Y$2,_xludf.CONCAT(IF(LEN(ドッグキャリー!$K$2)=1,0,""),ドッグキャリー!$K$2,_xludf.CONCAT(IF(LEN(ドッグキャリー!$N$2)=1,0,""),ドッグキャリー!$N$2)))),"")</f>
        <v/>
      </c>
      <c r="C854" s="518"/>
      <c r="D854" s="518"/>
      <c r="E854" s="518"/>
      <c r="F854" s="517"/>
      <c r="G854" s="517"/>
      <c r="H854" s="517"/>
      <c r="I854" s="521" t="str">
        <f>IFERROR(IF(ウエア!N404=0,"",ウエア!E404),"")</f>
        <v/>
      </c>
      <c r="J854" s="517" t="str">
        <f>IFERROR(IF(ウエア!N404=0,"",ウエア!N404),"")</f>
        <v/>
      </c>
      <c r="K854" s="517"/>
      <c r="L854" s="517"/>
      <c r="M854" s="517"/>
      <c r="N854" s="517"/>
      <c r="O854" s="517"/>
      <c r="P854" s="517"/>
      <c r="Q854" s="517"/>
      <c r="R854" s="517"/>
      <c r="S854" s="465">
        <f t="shared" si="10"/>
        <v>853</v>
      </c>
      <c r="T854" s="517"/>
      <c r="U854" s="517"/>
      <c r="V854" s="517"/>
      <c r="W854" s="517"/>
      <c r="X854" s="517"/>
      <c r="Y854" s="517"/>
      <c r="Z854" s="517"/>
      <c r="AA854" s="466" t="e">
        <f t="shared" si="11"/>
        <v>#VALUE!</v>
      </c>
      <c r="AB854" s="517"/>
      <c r="AC854" s="517"/>
      <c r="AD854" s="517"/>
      <c r="AE854" s="517"/>
      <c r="AF854" s="517"/>
      <c r="AG854" s="517"/>
    </row>
    <row r="855" spans="1:33" ht="15.75" customHeight="1">
      <c r="A855" s="466" t="str">
        <f t="shared" si="9"/>
        <v/>
      </c>
      <c r="B855" s="468" t="str">
        <f>IFERROR(IF(J855="","",_xludf.CONCAT($Y$2,_xludf.CONCAT(IF(LEN(ドッグキャリー!$K$2)=1,0,""),ドッグキャリー!$K$2,_xludf.CONCAT(IF(LEN(ドッグキャリー!$N$2)=1,0,""),ドッグキャリー!$N$2)))),"")</f>
        <v/>
      </c>
      <c r="C855" s="518"/>
      <c r="D855" s="518"/>
      <c r="E855" s="518"/>
      <c r="F855" s="517"/>
      <c r="G855" s="517"/>
      <c r="H855" s="517"/>
      <c r="I855" s="521" t="str">
        <f>IFERROR(IF(ウエア!N405=0,"",ウエア!E405),"")</f>
        <v/>
      </c>
      <c r="J855" s="517" t="str">
        <f>IFERROR(IF(ウエア!N405=0,"",ウエア!N405),"")</f>
        <v/>
      </c>
      <c r="K855" s="517"/>
      <c r="L855" s="517"/>
      <c r="M855" s="517"/>
      <c r="N855" s="517"/>
      <c r="O855" s="517"/>
      <c r="P855" s="517"/>
      <c r="Q855" s="517"/>
      <c r="R855" s="517"/>
      <c r="S855" s="465">
        <f t="shared" si="10"/>
        <v>854</v>
      </c>
      <c r="T855" s="517"/>
      <c r="U855" s="517"/>
      <c r="V855" s="517"/>
      <c r="W855" s="517"/>
      <c r="X855" s="517"/>
      <c r="Y855" s="517"/>
      <c r="Z855" s="517"/>
      <c r="AA855" s="466" t="e">
        <f t="shared" si="11"/>
        <v>#VALUE!</v>
      </c>
      <c r="AB855" s="517"/>
      <c r="AC855" s="517"/>
      <c r="AD855" s="517"/>
      <c r="AE855" s="517"/>
      <c r="AF855" s="517"/>
      <c r="AG855" s="517"/>
    </row>
    <row r="856" spans="1:33" ht="15.75" customHeight="1">
      <c r="A856" s="466" t="str">
        <f t="shared" si="9"/>
        <v/>
      </c>
      <c r="B856" s="468" t="str">
        <f>IFERROR(IF(J856="","",_xludf.CONCAT($Y$2,_xludf.CONCAT(IF(LEN(ドッグキャリー!$K$2)=1,0,""),ドッグキャリー!$K$2,_xludf.CONCAT(IF(LEN(ドッグキャリー!$N$2)=1,0,""),ドッグキャリー!$N$2)))),"")</f>
        <v/>
      </c>
      <c r="C856" s="518"/>
      <c r="D856" s="518"/>
      <c r="E856" s="518"/>
      <c r="F856" s="517"/>
      <c r="G856" s="517"/>
      <c r="H856" s="517"/>
      <c r="I856" s="521" t="str">
        <f>IFERROR(IF(ウエア!N406=0,"",ウエア!E406),"")</f>
        <v/>
      </c>
      <c r="J856" s="517" t="str">
        <f>IFERROR(IF(ウエア!N406=0,"",ウエア!N406),"")</f>
        <v/>
      </c>
      <c r="K856" s="517"/>
      <c r="L856" s="517"/>
      <c r="M856" s="517"/>
      <c r="N856" s="517"/>
      <c r="O856" s="517"/>
      <c r="P856" s="517"/>
      <c r="Q856" s="517"/>
      <c r="R856" s="517"/>
      <c r="S856" s="465">
        <f t="shared" si="10"/>
        <v>855</v>
      </c>
      <c r="T856" s="517"/>
      <c r="U856" s="517"/>
      <c r="V856" s="517"/>
      <c r="W856" s="517"/>
      <c r="X856" s="517"/>
      <c r="Y856" s="517"/>
      <c r="Z856" s="517"/>
      <c r="AA856" s="466" t="e">
        <f t="shared" si="11"/>
        <v>#VALUE!</v>
      </c>
      <c r="AB856" s="517"/>
      <c r="AC856" s="517"/>
      <c r="AD856" s="517"/>
      <c r="AE856" s="517"/>
      <c r="AF856" s="517"/>
      <c r="AG856" s="517"/>
    </row>
    <row r="857" spans="1:33" ht="15.75" customHeight="1">
      <c r="A857" s="466" t="str">
        <f t="shared" si="9"/>
        <v/>
      </c>
      <c r="B857" s="468" t="str">
        <f>IFERROR(IF(J857="","",_xludf.CONCAT($Y$2,_xludf.CONCAT(IF(LEN(ドッグキャリー!$K$2)=1,0,""),ドッグキャリー!$K$2,_xludf.CONCAT(IF(LEN(ドッグキャリー!$N$2)=1,0,""),ドッグキャリー!$N$2)))),"")</f>
        <v/>
      </c>
      <c r="C857" s="518"/>
      <c r="D857" s="518"/>
      <c r="E857" s="518"/>
      <c r="F857" s="517"/>
      <c r="G857" s="517"/>
      <c r="H857" s="517"/>
      <c r="I857" s="521" t="str">
        <f>IFERROR(IF(ウエア!N407=0,"",ウエア!E407),"")</f>
        <v/>
      </c>
      <c r="J857" s="517" t="str">
        <f>IFERROR(IF(ウエア!N407=0,"",ウエア!N407),"")</f>
        <v/>
      </c>
      <c r="K857" s="517"/>
      <c r="L857" s="517"/>
      <c r="M857" s="517"/>
      <c r="N857" s="517"/>
      <c r="O857" s="517"/>
      <c r="P857" s="517"/>
      <c r="Q857" s="517"/>
      <c r="R857" s="517"/>
      <c r="S857" s="465">
        <f t="shared" si="10"/>
        <v>856</v>
      </c>
      <c r="T857" s="517"/>
      <c r="U857" s="517"/>
      <c r="V857" s="517"/>
      <c r="W857" s="517"/>
      <c r="X857" s="517"/>
      <c r="Y857" s="517"/>
      <c r="Z857" s="517"/>
      <c r="AA857" s="466" t="e">
        <f t="shared" si="11"/>
        <v>#VALUE!</v>
      </c>
      <c r="AB857" s="517"/>
      <c r="AC857" s="517"/>
      <c r="AD857" s="517"/>
      <c r="AE857" s="517"/>
      <c r="AF857" s="517"/>
      <c r="AG857" s="517"/>
    </row>
    <row r="858" spans="1:33" ht="15.75" customHeight="1">
      <c r="A858" s="466" t="str">
        <f t="shared" si="9"/>
        <v/>
      </c>
      <c r="B858" s="468" t="str">
        <f>IFERROR(IF(J858="","",_xludf.CONCAT($Y$2,_xludf.CONCAT(IF(LEN(ドッグキャリー!$K$2)=1,0,""),ドッグキャリー!$K$2,_xludf.CONCAT(IF(LEN(ドッグキャリー!$N$2)=1,0,""),ドッグキャリー!$N$2)))),"")</f>
        <v/>
      </c>
      <c r="C858" s="518"/>
      <c r="D858" s="518"/>
      <c r="E858" s="518"/>
      <c r="F858" s="517"/>
      <c r="G858" s="517"/>
      <c r="H858" s="517"/>
      <c r="I858" s="521" t="str">
        <f>IFERROR(IF(ウエア!N408=0,"",ウエア!E408),"")</f>
        <v/>
      </c>
      <c r="J858" s="517" t="str">
        <f>IFERROR(IF(ウエア!N408=0,"",ウエア!N408),"")</f>
        <v/>
      </c>
      <c r="K858" s="517"/>
      <c r="L858" s="517"/>
      <c r="M858" s="517"/>
      <c r="N858" s="517"/>
      <c r="O858" s="517"/>
      <c r="P858" s="517"/>
      <c r="Q858" s="517"/>
      <c r="R858" s="517"/>
      <c r="S858" s="465">
        <f t="shared" si="10"/>
        <v>857</v>
      </c>
      <c r="T858" s="517"/>
      <c r="U858" s="517"/>
      <c r="V858" s="517"/>
      <c r="W858" s="517"/>
      <c r="X858" s="517"/>
      <c r="Y858" s="517"/>
      <c r="Z858" s="517"/>
      <c r="AA858" s="466" t="e">
        <f t="shared" si="11"/>
        <v>#VALUE!</v>
      </c>
      <c r="AB858" s="517"/>
      <c r="AC858" s="517"/>
      <c r="AD858" s="517"/>
      <c r="AE858" s="517"/>
      <c r="AF858" s="517"/>
      <c r="AG858" s="517"/>
    </row>
    <row r="859" spans="1:33" ht="15.75" customHeight="1">
      <c r="A859" s="466" t="str">
        <f t="shared" si="9"/>
        <v/>
      </c>
      <c r="B859" s="468" t="str">
        <f>IFERROR(IF(J859="","",_xludf.CONCAT($Y$2,_xludf.CONCAT(IF(LEN(ドッグキャリー!$K$2)=1,0,""),ドッグキャリー!$K$2,_xludf.CONCAT(IF(LEN(ドッグキャリー!$N$2)=1,0,""),ドッグキャリー!$N$2)))),"")</f>
        <v/>
      </c>
      <c r="C859" s="518"/>
      <c r="D859" s="518"/>
      <c r="E859" s="518"/>
      <c r="F859" s="517"/>
      <c r="G859" s="517"/>
      <c r="H859" s="517"/>
      <c r="I859" s="521" t="str">
        <f>IFERROR(IF(ウエア!N409=0,"",ウエア!E409),"")</f>
        <v/>
      </c>
      <c r="J859" s="517" t="str">
        <f>IFERROR(IF(ウエア!N409=0,"",ウエア!N409),"")</f>
        <v/>
      </c>
      <c r="K859" s="517"/>
      <c r="L859" s="517"/>
      <c r="M859" s="517"/>
      <c r="N859" s="517"/>
      <c r="O859" s="517"/>
      <c r="P859" s="517"/>
      <c r="Q859" s="517"/>
      <c r="R859" s="517"/>
      <c r="S859" s="465">
        <f t="shared" si="10"/>
        <v>858</v>
      </c>
      <c r="T859" s="517"/>
      <c r="U859" s="517"/>
      <c r="V859" s="517"/>
      <c r="W859" s="517"/>
      <c r="X859" s="517"/>
      <c r="Y859" s="517"/>
      <c r="Z859" s="517"/>
      <c r="AA859" s="466" t="e">
        <f t="shared" si="11"/>
        <v>#VALUE!</v>
      </c>
      <c r="AB859" s="517"/>
      <c r="AC859" s="517"/>
      <c r="AD859" s="517"/>
      <c r="AE859" s="517"/>
      <c r="AF859" s="517"/>
      <c r="AG859" s="517"/>
    </row>
    <row r="860" spans="1:33" ht="15.75" customHeight="1">
      <c r="A860" s="466" t="str">
        <f t="shared" si="9"/>
        <v/>
      </c>
      <c r="B860" s="468" t="str">
        <f>IFERROR(IF(J860="","",_xludf.CONCAT($Y$2,_xludf.CONCAT(IF(LEN(ドッグキャリー!$K$2)=1,0,""),ドッグキャリー!$K$2,_xludf.CONCAT(IF(LEN(ドッグキャリー!$N$2)=1,0,""),ドッグキャリー!$N$2)))),"")</f>
        <v/>
      </c>
      <c r="C860" s="518"/>
      <c r="D860" s="518"/>
      <c r="E860" s="518"/>
      <c r="F860" s="517"/>
      <c r="G860" s="517"/>
      <c r="H860" s="517"/>
      <c r="I860" s="521" t="str">
        <f>IFERROR(IF(ウエア!N410=0,"",ウエア!E410),"")</f>
        <v/>
      </c>
      <c r="J860" s="517" t="str">
        <f>IFERROR(IF(ウエア!N410=0,"",ウエア!N410),"")</f>
        <v/>
      </c>
      <c r="K860" s="517"/>
      <c r="L860" s="517"/>
      <c r="M860" s="517"/>
      <c r="N860" s="517"/>
      <c r="O860" s="517"/>
      <c r="P860" s="517"/>
      <c r="Q860" s="517"/>
      <c r="R860" s="517"/>
      <c r="S860" s="465">
        <f t="shared" si="10"/>
        <v>859</v>
      </c>
      <c r="T860" s="517"/>
      <c r="U860" s="517"/>
      <c r="V860" s="517"/>
      <c r="W860" s="517"/>
      <c r="X860" s="517"/>
      <c r="Y860" s="517"/>
      <c r="Z860" s="517"/>
      <c r="AA860" s="466" t="e">
        <f t="shared" si="11"/>
        <v>#VALUE!</v>
      </c>
      <c r="AB860" s="517"/>
      <c r="AC860" s="517"/>
      <c r="AD860" s="517"/>
      <c r="AE860" s="517"/>
      <c r="AF860" s="517"/>
      <c r="AG860" s="517"/>
    </row>
    <row r="861" spans="1:33" ht="15.75" customHeight="1">
      <c r="A861" s="466" t="str">
        <f t="shared" si="9"/>
        <v/>
      </c>
      <c r="B861" s="468" t="str">
        <f>IFERROR(IF(J861="","",_xludf.CONCAT($Y$2,_xludf.CONCAT(IF(LEN(ドッグキャリー!$K$2)=1,0,""),ドッグキャリー!$K$2,_xludf.CONCAT(IF(LEN(ドッグキャリー!$N$2)=1,0,""),ドッグキャリー!$N$2)))),"")</f>
        <v/>
      </c>
      <c r="C861" s="518"/>
      <c r="D861" s="518"/>
      <c r="E861" s="518"/>
      <c r="F861" s="517"/>
      <c r="G861" s="517"/>
      <c r="H861" s="517"/>
      <c r="I861" s="521" t="str">
        <f>IFERROR(IF(ウエア!N411=0,"",ウエア!E411),"")</f>
        <v/>
      </c>
      <c r="J861" s="517" t="str">
        <f>IFERROR(IF(ウエア!N411=0,"",ウエア!N411),"")</f>
        <v/>
      </c>
      <c r="K861" s="517"/>
      <c r="L861" s="517"/>
      <c r="M861" s="517"/>
      <c r="N861" s="517"/>
      <c r="O861" s="517"/>
      <c r="P861" s="517"/>
      <c r="Q861" s="517"/>
      <c r="R861" s="517"/>
      <c r="S861" s="465">
        <f t="shared" si="10"/>
        <v>860</v>
      </c>
      <c r="T861" s="517"/>
      <c r="U861" s="517"/>
      <c r="V861" s="517"/>
      <c r="W861" s="517"/>
      <c r="X861" s="517"/>
      <c r="Y861" s="517"/>
      <c r="Z861" s="517"/>
      <c r="AA861" s="466" t="e">
        <f t="shared" si="11"/>
        <v>#VALUE!</v>
      </c>
      <c r="AB861" s="517"/>
      <c r="AC861" s="517"/>
      <c r="AD861" s="517"/>
      <c r="AE861" s="517"/>
      <c r="AF861" s="517"/>
      <c r="AG861" s="517"/>
    </row>
    <row r="862" spans="1:33" ht="15.75" customHeight="1">
      <c r="A862" s="466" t="str">
        <f t="shared" si="9"/>
        <v/>
      </c>
      <c r="B862" s="468" t="str">
        <f>IFERROR(IF(J862="","",_xludf.CONCAT($Y$2,_xludf.CONCAT(IF(LEN(ドッグキャリー!$K$2)=1,0,""),ドッグキャリー!$K$2,_xludf.CONCAT(IF(LEN(ドッグキャリー!$N$2)=1,0,""),ドッグキャリー!$N$2)))),"")</f>
        <v/>
      </c>
      <c r="C862" s="518"/>
      <c r="D862" s="518"/>
      <c r="E862" s="518"/>
      <c r="F862" s="517"/>
      <c r="G862" s="517"/>
      <c r="H862" s="517"/>
      <c r="I862" s="521" t="str">
        <f>IFERROR(IF(ウエア!N412=0,"",ウエア!E412),"")</f>
        <v/>
      </c>
      <c r="J862" s="517" t="str">
        <f>IFERROR(IF(ウエア!N412=0,"",ウエア!N412),"")</f>
        <v/>
      </c>
      <c r="K862" s="517"/>
      <c r="L862" s="517"/>
      <c r="M862" s="517"/>
      <c r="N862" s="517"/>
      <c r="O862" s="517"/>
      <c r="P862" s="517"/>
      <c r="Q862" s="517"/>
      <c r="R862" s="517"/>
      <c r="S862" s="465">
        <f t="shared" si="10"/>
        <v>861</v>
      </c>
      <c r="T862" s="517"/>
      <c r="U862" s="517"/>
      <c r="V862" s="517"/>
      <c r="W862" s="517"/>
      <c r="X862" s="517"/>
      <c r="Y862" s="517"/>
      <c r="Z862" s="517"/>
      <c r="AA862" s="466" t="e">
        <f t="shared" si="11"/>
        <v>#VALUE!</v>
      </c>
      <c r="AB862" s="517"/>
      <c r="AC862" s="517"/>
      <c r="AD862" s="517"/>
      <c r="AE862" s="517"/>
      <c r="AF862" s="517"/>
      <c r="AG862" s="517"/>
    </row>
    <row r="863" spans="1:33" ht="15.75" customHeight="1">
      <c r="A863" s="466" t="str">
        <f t="shared" si="9"/>
        <v/>
      </c>
      <c r="B863" s="468" t="str">
        <f>IFERROR(IF(J863="","",_xludf.CONCAT($Y$2,_xludf.CONCAT(IF(LEN(ドッグキャリー!$K$2)=1,0,""),ドッグキャリー!$K$2,_xludf.CONCAT(IF(LEN(ドッグキャリー!$N$2)=1,0,""),ドッグキャリー!$N$2)))),"")</f>
        <v/>
      </c>
      <c r="C863" s="518"/>
      <c r="D863" s="518"/>
      <c r="E863" s="518"/>
      <c r="F863" s="517"/>
      <c r="G863" s="517"/>
      <c r="H863" s="517"/>
      <c r="I863" s="521" t="str">
        <f>IFERROR(IF(ウエア!N413=0,"",ウエア!E413),"")</f>
        <v/>
      </c>
      <c r="J863" s="517" t="str">
        <f>IFERROR(IF(ウエア!N413=0,"",ウエア!N413),"")</f>
        <v/>
      </c>
      <c r="K863" s="517"/>
      <c r="L863" s="517"/>
      <c r="M863" s="517"/>
      <c r="N863" s="517"/>
      <c r="O863" s="517"/>
      <c r="P863" s="517"/>
      <c r="Q863" s="517"/>
      <c r="R863" s="517"/>
      <c r="S863" s="465">
        <f t="shared" si="10"/>
        <v>862</v>
      </c>
      <c r="T863" s="517"/>
      <c r="U863" s="517"/>
      <c r="V863" s="517"/>
      <c r="W863" s="517"/>
      <c r="X863" s="517"/>
      <c r="Y863" s="517"/>
      <c r="Z863" s="517"/>
      <c r="AA863" s="466" t="e">
        <f t="shared" si="11"/>
        <v>#VALUE!</v>
      </c>
      <c r="AB863" s="517"/>
      <c r="AC863" s="517"/>
      <c r="AD863" s="517"/>
      <c r="AE863" s="517"/>
      <c r="AF863" s="517"/>
      <c r="AG863" s="517"/>
    </row>
    <row r="864" spans="1:33" ht="15.75" customHeight="1">
      <c r="A864" s="466" t="str">
        <f t="shared" si="9"/>
        <v/>
      </c>
      <c r="B864" s="468" t="str">
        <f>IFERROR(IF(J864="","",_xludf.CONCAT($Y$2,_xludf.CONCAT(IF(LEN(ドッグキャリー!$K$2)=1,0,""),ドッグキャリー!$K$2,_xludf.CONCAT(IF(LEN(ドッグキャリー!$N$2)=1,0,""),ドッグキャリー!$N$2)))),"")</f>
        <v/>
      </c>
      <c r="C864" s="518"/>
      <c r="D864" s="518"/>
      <c r="E864" s="518"/>
      <c r="F864" s="517"/>
      <c r="G864" s="517"/>
      <c r="H864" s="517"/>
      <c r="I864" s="521" t="str">
        <f>IFERROR(IF(ウエア!N414=0,"",ウエア!E414),"")</f>
        <v/>
      </c>
      <c r="J864" s="517" t="str">
        <f>IFERROR(IF(ウエア!N414=0,"",ウエア!N414),"")</f>
        <v/>
      </c>
      <c r="K864" s="517"/>
      <c r="L864" s="517"/>
      <c r="M864" s="517"/>
      <c r="N864" s="517"/>
      <c r="O864" s="517"/>
      <c r="P864" s="517"/>
      <c r="Q864" s="517"/>
      <c r="R864" s="517"/>
      <c r="S864" s="465">
        <f t="shared" si="10"/>
        <v>863</v>
      </c>
      <c r="T864" s="517"/>
      <c r="U864" s="517"/>
      <c r="V864" s="517"/>
      <c r="W864" s="517"/>
      <c r="X864" s="517"/>
      <c r="Y864" s="517"/>
      <c r="Z864" s="517"/>
      <c r="AA864" s="466" t="e">
        <f t="shared" si="11"/>
        <v>#VALUE!</v>
      </c>
      <c r="AB864" s="517"/>
      <c r="AC864" s="517"/>
      <c r="AD864" s="517"/>
      <c r="AE864" s="517"/>
      <c r="AF864" s="517"/>
      <c r="AG864" s="517"/>
    </row>
    <row r="865" spans="1:33" ht="15.75" customHeight="1">
      <c r="A865" s="466" t="str">
        <f t="shared" si="9"/>
        <v/>
      </c>
      <c r="B865" s="468" t="str">
        <f>IFERROR(IF(J865="","",_xludf.CONCAT($Y$2,_xludf.CONCAT(IF(LEN(ドッグキャリー!$K$2)=1,0,""),ドッグキャリー!$K$2,_xludf.CONCAT(IF(LEN(ドッグキャリー!$N$2)=1,0,""),ドッグキャリー!$N$2)))),"")</f>
        <v/>
      </c>
      <c r="C865" s="518"/>
      <c r="D865" s="518"/>
      <c r="E865" s="518"/>
      <c r="F865" s="517"/>
      <c r="G865" s="517"/>
      <c r="H865" s="517"/>
      <c r="I865" s="521" t="str">
        <f>IFERROR(IF(ウエア!N415=0,"",ウエア!E415),"")</f>
        <v/>
      </c>
      <c r="J865" s="517" t="str">
        <f>IFERROR(IF(ウエア!N415=0,"",ウエア!N415),"")</f>
        <v/>
      </c>
      <c r="K865" s="517"/>
      <c r="L865" s="517"/>
      <c r="M865" s="517"/>
      <c r="N865" s="517"/>
      <c r="O865" s="517"/>
      <c r="P865" s="517"/>
      <c r="Q865" s="517"/>
      <c r="R865" s="517"/>
      <c r="S865" s="465">
        <f t="shared" si="10"/>
        <v>864</v>
      </c>
      <c r="T865" s="517"/>
      <c r="U865" s="517"/>
      <c r="V865" s="517"/>
      <c r="W865" s="517"/>
      <c r="X865" s="517"/>
      <c r="Y865" s="517"/>
      <c r="Z865" s="517"/>
      <c r="AA865" s="466" t="e">
        <f t="shared" si="11"/>
        <v>#VALUE!</v>
      </c>
      <c r="AB865" s="517"/>
      <c r="AC865" s="517"/>
      <c r="AD865" s="517"/>
      <c r="AE865" s="517"/>
      <c r="AF865" s="517"/>
      <c r="AG865" s="517"/>
    </row>
    <row r="866" spans="1:33" ht="15.75" customHeight="1">
      <c r="A866" s="466" t="str">
        <f t="shared" si="9"/>
        <v/>
      </c>
      <c r="B866" s="468" t="str">
        <f>IFERROR(IF(J866="","",_xludf.CONCAT($Y$2,_xludf.CONCAT(IF(LEN(ドッグキャリー!$K$2)=1,0,""),ドッグキャリー!$K$2,_xludf.CONCAT(IF(LEN(ドッグキャリー!$N$2)=1,0,""),ドッグキャリー!$N$2)))),"")</f>
        <v/>
      </c>
      <c r="C866" s="518"/>
      <c r="D866" s="518"/>
      <c r="E866" s="518"/>
      <c r="F866" s="517"/>
      <c r="G866" s="517"/>
      <c r="H866" s="517"/>
      <c r="I866" s="521" t="str">
        <f>IFERROR(IF(ウエア!N416=0,"",ウエア!E416),"")</f>
        <v/>
      </c>
      <c r="J866" s="517" t="str">
        <f>IFERROR(IF(ウエア!N416=0,"",ウエア!N416),"")</f>
        <v/>
      </c>
      <c r="K866" s="517"/>
      <c r="L866" s="517"/>
      <c r="M866" s="517"/>
      <c r="N866" s="517"/>
      <c r="O866" s="517"/>
      <c r="P866" s="517"/>
      <c r="Q866" s="517"/>
      <c r="R866" s="517"/>
      <c r="S866" s="465">
        <f t="shared" si="10"/>
        <v>865</v>
      </c>
      <c r="T866" s="517"/>
      <c r="U866" s="517"/>
      <c r="V866" s="517"/>
      <c r="W866" s="517"/>
      <c r="X866" s="517"/>
      <c r="Y866" s="517"/>
      <c r="Z866" s="517"/>
      <c r="AA866" s="466" t="e">
        <f t="shared" si="11"/>
        <v>#VALUE!</v>
      </c>
      <c r="AB866" s="517"/>
      <c r="AC866" s="517"/>
      <c r="AD866" s="517"/>
      <c r="AE866" s="517"/>
      <c r="AF866" s="517"/>
      <c r="AG866" s="517"/>
    </row>
    <row r="867" spans="1:33" ht="15.75" customHeight="1">
      <c r="A867" s="466" t="str">
        <f t="shared" si="9"/>
        <v/>
      </c>
      <c r="B867" s="468" t="str">
        <f>IFERROR(IF(J867="","",_xludf.CONCAT($Y$2,_xludf.CONCAT(IF(LEN(ドッグキャリー!$K$2)=1,0,""),ドッグキャリー!$K$2,_xludf.CONCAT(IF(LEN(ドッグキャリー!$N$2)=1,0,""),ドッグキャリー!$N$2)))),"")</f>
        <v/>
      </c>
      <c r="C867" s="518"/>
      <c r="D867" s="518"/>
      <c r="E867" s="518"/>
      <c r="F867" s="517"/>
      <c r="G867" s="517"/>
      <c r="H867" s="517"/>
      <c r="I867" s="521" t="str">
        <f>IFERROR(IF(ウエア!N417=0,"",ウエア!E417),"")</f>
        <v/>
      </c>
      <c r="J867" s="517" t="str">
        <f>IFERROR(IF(ウエア!N417=0,"",ウエア!N417),"")</f>
        <v/>
      </c>
      <c r="K867" s="517"/>
      <c r="L867" s="517"/>
      <c r="M867" s="517"/>
      <c r="N867" s="517"/>
      <c r="O867" s="517"/>
      <c r="P867" s="517"/>
      <c r="Q867" s="517"/>
      <c r="R867" s="517"/>
      <c r="S867" s="465">
        <f t="shared" si="10"/>
        <v>866</v>
      </c>
      <c r="T867" s="517"/>
      <c r="U867" s="517"/>
      <c r="V867" s="517"/>
      <c r="W867" s="517"/>
      <c r="X867" s="517"/>
      <c r="Y867" s="517"/>
      <c r="Z867" s="517"/>
      <c r="AA867" s="466" t="e">
        <f t="shared" si="11"/>
        <v>#VALUE!</v>
      </c>
      <c r="AB867" s="517"/>
      <c r="AC867" s="517"/>
      <c r="AD867" s="517"/>
      <c r="AE867" s="517"/>
      <c r="AF867" s="517"/>
      <c r="AG867" s="517"/>
    </row>
    <row r="868" spans="1:33" ht="15.75" customHeight="1">
      <c r="A868" s="466" t="str">
        <f t="shared" si="9"/>
        <v/>
      </c>
      <c r="B868" s="468" t="str">
        <f>IFERROR(IF(J868="","",_xludf.CONCAT($Y$2,_xludf.CONCAT(IF(LEN(ドッグキャリー!$K$2)=1,0,""),ドッグキャリー!$K$2,_xludf.CONCAT(IF(LEN(ドッグキャリー!$N$2)=1,0,""),ドッグキャリー!$N$2)))),"")</f>
        <v/>
      </c>
      <c r="C868" s="518"/>
      <c r="D868" s="518"/>
      <c r="E868" s="518"/>
      <c r="F868" s="517"/>
      <c r="G868" s="517"/>
      <c r="H868" s="517"/>
      <c r="I868" s="521" t="str">
        <f>IFERROR(IF(ウエア!N418=0,"",ウエア!E418),"")</f>
        <v/>
      </c>
      <c r="J868" s="517" t="str">
        <f>IFERROR(IF(ウエア!N418=0,"",ウエア!N418),"")</f>
        <v/>
      </c>
      <c r="K868" s="517"/>
      <c r="L868" s="517"/>
      <c r="M868" s="517"/>
      <c r="N868" s="517"/>
      <c r="O868" s="517"/>
      <c r="P868" s="517"/>
      <c r="Q868" s="517"/>
      <c r="R868" s="517"/>
      <c r="S868" s="465">
        <f t="shared" si="10"/>
        <v>867</v>
      </c>
      <c r="T868" s="517"/>
      <c r="U868" s="517"/>
      <c r="V868" s="517"/>
      <c r="W868" s="517"/>
      <c r="X868" s="517"/>
      <c r="Y868" s="517"/>
      <c r="Z868" s="517"/>
      <c r="AA868" s="466" t="e">
        <f t="shared" si="11"/>
        <v>#VALUE!</v>
      </c>
      <c r="AB868" s="517"/>
      <c r="AC868" s="517"/>
      <c r="AD868" s="517"/>
      <c r="AE868" s="517"/>
      <c r="AF868" s="517"/>
      <c r="AG868" s="517"/>
    </row>
    <row r="869" spans="1:33" ht="15.75" customHeight="1">
      <c r="A869" s="466" t="str">
        <f t="shared" si="9"/>
        <v/>
      </c>
      <c r="B869" s="468" t="str">
        <f>IFERROR(IF(J869="","",_xludf.CONCAT($Y$2,_xludf.CONCAT(IF(LEN(ドッグキャリー!$K$2)=1,0,""),ドッグキャリー!$K$2,_xludf.CONCAT(IF(LEN(ドッグキャリー!$N$2)=1,0,""),ドッグキャリー!$N$2)))),"")</f>
        <v/>
      </c>
      <c r="C869" s="518"/>
      <c r="D869" s="518"/>
      <c r="E869" s="518"/>
      <c r="F869" s="517"/>
      <c r="G869" s="517"/>
      <c r="H869" s="517"/>
      <c r="I869" s="521" t="str">
        <f>IFERROR(IF(ウエア!N419=0,"",ウエア!E419),"")</f>
        <v/>
      </c>
      <c r="J869" s="517" t="str">
        <f>IFERROR(IF(ウエア!N419=0,"",ウエア!N419),"")</f>
        <v/>
      </c>
      <c r="K869" s="517"/>
      <c r="L869" s="517"/>
      <c r="M869" s="517"/>
      <c r="N869" s="517"/>
      <c r="O869" s="517"/>
      <c r="P869" s="517"/>
      <c r="Q869" s="517"/>
      <c r="R869" s="517"/>
      <c r="S869" s="465">
        <f t="shared" si="10"/>
        <v>868</v>
      </c>
      <c r="T869" s="517"/>
      <c r="U869" s="517"/>
      <c r="V869" s="517"/>
      <c r="W869" s="517"/>
      <c r="X869" s="517"/>
      <c r="Y869" s="517"/>
      <c r="Z869" s="517"/>
      <c r="AA869" s="466" t="e">
        <f t="shared" si="11"/>
        <v>#VALUE!</v>
      </c>
      <c r="AB869" s="517"/>
      <c r="AC869" s="517"/>
      <c r="AD869" s="517"/>
      <c r="AE869" s="517"/>
      <c r="AF869" s="517"/>
      <c r="AG869" s="517"/>
    </row>
    <row r="870" spans="1:33" ht="15.75" customHeight="1">
      <c r="A870" s="466" t="str">
        <f t="shared" si="9"/>
        <v/>
      </c>
      <c r="B870" s="468" t="str">
        <f>IFERROR(IF(J870="","",_xludf.CONCAT($Y$2,_xludf.CONCAT(IF(LEN(ドッグキャリー!$K$2)=1,0,""),ドッグキャリー!$K$2,_xludf.CONCAT(IF(LEN(ドッグキャリー!$N$2)=1,0,""),ドッグキャリー!$N$2)))),"")</f>
        <v/>
      </c>
      <c r="C870" s="518"/>
      <c r="D870" s="518"/>
      <c r="E870" s="518"/>
      <c r="F870" s="517"/>
      <c r="G870" s="517"/>
      <c r="H870" s="517"/>
      <c r="I870" s="521" t="str">
        <f>IFERROR(IF(ウエア!N420=0,"",ウエア!E420),"")</f>
        <v/>
      </c>
      <c r="J870" s="517" t="str">
        <f>IFERROR(IF(ウエア!N420=0,"",ウエア!N420),"")</f>
        <v/>
      </c>
      <c r="K870" s="517"/>
      <c r="L870" s="517"/>
      <c r="M870" s="517"/>
      <c r="N870" s="517"/>
      <c r="O870" s="517"/>
      <c r="P870" s="517"/>
      <c r="Q870" s="517"/>
      <c r="R870" s="517"/>
      <c r="S870" s="465">
        <f t="shared" si="10"/>
        <v>869</v>
      </c>
      <c r="T870" s="517"/>
      <c r="U870" s="517"/>
      <c r="V870" s="517"/>
      <c r="W870" s="517"/>
      <c r="X870" s="517"/>
      <c r="Y870" s="517"/>
      <c r="Z870" s="517"/>
      <c r="AA870" s="466" t="e">
        <f t="shared" si="11"/>
        <v>#VALUE!</v>
      </c>
      <c r="AB870" s="517"/>
      <c r="AC870" s="517"/>
      <c r="AD870" s="517"/>
      <c r="AE870" s="517"/>
      <c r="AF870" s="517"/>
      <c r="AG870" s="517"/>
    </row>
    <row r="871" spans="1:33" ht="15.75" customHeight="1">
      <c r="A871" s="466" t="str">
        <f t="shared" si="9"/>
        <v/>
      </c>
      <c r="B871" s="468" t="str">
        <f>IFERROR(IF(J871="","",_xludf.CONCAT($Y$2,_xludf.CONCAT(IF(LEN(ドッグキャリー!$K$2)=1,0,""),ドッグキャリー!$K$2,_xludf.CONCAT(IF(LEN(ドッグキャリー!$N$2)=1,0,""),ドッグキャリー!$N$2)))),"")</f>
        <v/>
      </c>
      <c r="C871" s="518"/>
      <c r="D871" s="518"/>
      <c r="E871" s="518"/>
      <c r="F871" s="517"/>
      <c r="G871" s="517"/>
      <c r="H871" s="517"/>
      <c r="I871" s="521" t="str">
        <f>IFERROR(IF(ウエア!N421=0,"",ウエア!E421),"")</f>
        <v/>
      </c>
      <c r="J871" s="517" t="str">
        <f>IFERROR(IF(ウエア!N421=0,"",ウエア!N421),"")</f>
        <v/>
      </c>
      <c r="K871" s="517"/>
      <c r="L871" s="517"/>
      <c r="M871" s="517"/>
      <c r="N871" s="517"/>
      <c r="O871" s="517"/>
      <c r="P871" s="517"/>
      <c r="Q871" s="517"/>
      <c r="R871" s="517"/>
      <c r="S871" s="465">
        <f t="shared" si="10"/>
        <v>870</v>
      </c>
      <c r="T871" s="517"/>
      <c r="U871" s="517"/>
      <c r="V871" s="517"/>
      <c r="W871" s="517"/>
      <c r="X871" s="517"/>
      <c r="Y871" s="517"/>
      <c r="Z871" s="517"/>
      <c r="AA871" s="466" t="e">
        <f t="shared" si="11"/>
        <v>#VALUE!</v>
      </c>
      <c r="AB871" s="517"/>
      <c r="AC871" s="517"/>
      <c r="AD871" s="517"/>
      <c r="AE871" s="517"/>
      <c r="AF871" s="517"/>
      <c r="AG871" s="517"/>
    </row>
    <row r="872" spans="1:33" ht="15.75" customHeight="1">
      <c r="A872" s="466" t="str">
        <f t="shared" si="9"/>
        <v/>
      </c>
      <c r="B872" s="468" t="str">
        <f>IFERROR(IF(J872="","",_xludf.CONCAT($Y$2,_xludf.CONCAT(IF(LEN(ドッグキャリー!$K$2)=1,0,""),ドッグキャリー!$K$2,_xludf.CONCAT(IF(LEN(ドッグキャリー!$N$2)=1,0,""),ドッグキャリー!$N$2)))),"")</f>
        <v/>
      </c>
      <c r="C872" s="518"/>
      <c r="D872" s="518"/>
      <c r="E872" s="518"/>
      <c r="F872" s="517"/>
      <c r="G872" s="517"/>
      <c r="H872" s="517"/>
      <c r="I872" s="521" t="str">
        <f>IFERROR(IF(ウエア!N422=0,"",ウエア!E422),"")</f>
        <v/>
      </c>
      <c r="J872" s="517" t="str">
        <f>IFERROR(IF(ウエア!N422=0,"",ウエア!N422),"")</f>
        <v/>
      </c>
      <c r="K872" s="517"/>
      <c r="L872" s="517"/>
      <c r="M872" s="517"/>
      <c r="N872" s="517"/>
      <c r="O872" s="517"/>
      <c r="P872" s="517"/>
      <c r="Q872" s="517"/>
      <c r="R872" s="517"/>
      <c r="S872" s="465">
        <f t="shared" si="10"/>
        <v>871</v>
      </c>
      <c r="T872" s="517"/>
      <c r="U872" s="517"/>
      <c r="V872" s="517"/>
      <c r="W872" s="517"/>
      <c r="X872" s="517"/>
      <c r="Y872" s="517"/>
      <c r="Z872" s="517"/>
      <c r="AA872" s="466" t="e">
        <f t="shared" si="11"/>
        <v>#VALUE!</v>
      </c>
      <c r="AB872" s="517"/>
      <c r="AC872" s="517"/>
      <c r="AD872" s="517"/>
      <c r="AE872" s="517"/>
      <c r="AF872" s="517"/>
      <c r="AG872" s="517"/>
    </row>
    <row r="873" spans="1:33" ht="15.75" customHeight="1">
      <c r="A873" s="466" t="str">
        <f t="shared" si="9"/>
        <v/>
      </c>
      <c r="B873" s="468" t="str">
        <f>IFERROR(IF(J873="","",_xludf.CONCAT($Y$2,_xludf.CONCAT(IF(LEN(ドッグキャリー!$K$2)=1,0,""),ドッグキャリー!$K$2,_xludf.CONCAT(IF(LEN(ドッグキャリー!$N$2)=1,0,""),ドッグキャリー!$N$2)))),"")</f>
        <v/>
      </c>
      <c r="C873" s="518"/>
      <c r="D873" s="518"/>
      <c r="E873" s="518"/>
      <c r="F873" s="517"/>
      <c r="G873" s="517"/>
      <c r="H873" s="517"/>
      <c r="I873" s="521" t="str">
        <f>IFERROR(IF(ウエア!N423=0,"",ウエア!E423),"")</f>
        <v/>
      </c>
      <c r="J873" s="517" t="str">
        <f>IFERROR(IF(ウエア!N423=0,"",ウエア!N423),"")</f>
        <v/>
      </c>
      <c r="K873" s="517"/>
      <c r="L873" s="517"/>
      <c r="M873" s="517"/>
      <c r="N873" s="517"/>
      <c r="O873" s="517"/>
      <c r="P873" s="517"/>
      <c r="Q873" s="517"/>
      <c r="R873" s="517"/>
      <c r="S873" s="465">
        <f t="shared" si="10"/>
        <v>872</v>
      </c>
      <c r="T873" s="517"/>
      <c r="U873" s="517"/>
      <c r="V873" s="517"/>
      <c r="W873" s="517"/>
      <c r="X873" s="517"/>
      <c r="Y873" s="517"/>
      <c r="Z873" s="517"/>
      <c r="AA873" s="466" t="e">
        <f t="shared" si="11"/>
        <v>#VALUE!</v>
      </c>
      <c r="AB873" s="517"/>
      <c r="AC873" s="517"/>
      <c r="AD873" s="517"/>
      <c r="AE873" s="517"/>
      <c r="AF873" s="517"/>
      <c r="AG873" s="517"/>
    </row>
    <row r="874" spans="1:33" ht="15.75" customHeight="1">
      <c r="A874" s="466" t="str">
        <f t="shared" si="9"/>
        <v/>
      </c>
      <c r="B874" s="468" t="str">
        <f>IFERROR(IF(J874="","",_xludf.CONCAT($Y$2,_xludf.CONCAT(IF(LEN(ドッグキャリー!$K$2)=1,0,""),ドッグキャリー!$K$2,_xludf.CONCAT(IF(LEN(ドッグキャリー!$N$2)=1,0,""),ドッグキャリー!$N$2)))),"")</f>
        <v/>
      </c>
      <c r="C874" s="518"/>
      <c r="D874" s="518"/>
      <c r="E874" s="518"/>
      <c r="F874" s="517"/>
      <c r="G874" s="517"/>
      <c r="H874" s="517"/>
      <c r="I874" s="521" t="str">
        <f>IFERROR(IF(ウエア!N424=0,"",ウエア!E424),"")</f>
        <v/>
      </c>
      <c r="J874" s="517" t="str">
        <f>IFERROR(IF(ウエア!N424=0,"",ウエア!N424),"")</f>
        <v/>
      </c>
      <c r="K874" s="517"/>
      <c r="L874" s="517"/>
      <c r="M874" s="517"/>
      <c r="N874" s="517"/>
      <c r="O874" s="517"/>
      <c r="P874" s="517"/>
      <c r="Q874" s="517"/>
      <c r="R874" s="517"/>
      <c r="S874" s="465">
        <f t="shared" si="10"/>
        <v>873</v>
      </c>
      <c r="T874" s="517"/>
      <c r="U874" s="517"/>
      <c r="V874" s="517"/>
      <c r="W874" s="517"/>
      <c r="X874" s="517"/>
      <c r="Y874" s="517"/>
      <c r="Z874" s="517"/>
      <c r="AA874" s="466" t="e">
        <f t="shared" si="11"/>
        <v>#VALUE!</v>
      </c>
      <c r="AB874" s="517"/>
      <c r="AC874" s="517"/>
      <c r="AD874" s="517"/>
      <c r="AE874" s="517"/>
      <c r="AF874" s="517"/>
      <c r="AG874" s="517"/>
    </row>
    <row r="875" spans="1:33" ht="15.75" customHeight="1">
      <c r="A875" s="466" t="str">
        <f t="shared" si="9"/>
        <v/>
      </c>
      <c r="B875" s="468" t="str">
        <f>IFERROR(IF(J875="","",_xludf.CONCAT($Y$2,_xludf.CONCAT(IF(LEN(ドッグキャリー!$K$2)=1,0,""),ドッグキャリー!$K$2,_xludf.CONCAT(IF(LEN(ドッグキャリー!$N$2)=1,0,""),ドッグキャリー!$N$2)))),"")</f>
        <v/>
      </c>
      <c r="C875" s="518"/>
      <c r="D875" s="518"/>
      <c r="E875" s="518"/>
      <c r="F875" s="517"/>
      <c r="G875" s="517"/>
      <c r="H875" s="517"/>
      <c r="I875" s="521" t="str">
        <f>IFERROR(IF(ウエア!N425=0,"",ウエア!E425),"")</f>
        <v/>
      </c>
      <c r="J875" s="517" t="str">
        <f>IFERROR(IF(ウエア!N425=0,"",ウエア!N425),"")</f>
        <v/>
      </c>
      <c r="K875" s="517"/>
      <c r="L875" s="517"/>
      <c r="M875" s="517"/>
      <c r="N875" s="517"/>
      <c r="O875" s="517"/>
      <c r="P875" s="517"/>
      <c r="Q875" s="517"/>
      <c r="R875" s="517"/>
      <c r="S875" s="465">
        <f t="shared" si="10"/>
        <v>874</v>
      </c>
      <c r="T875" s="517"/>
      <c r="U875" s="517"/>
      <c r="V875" s="517"/>
      <c r="W875" s="517"/>
      <c r="X875" s="517"/>
      <c r="Y875" s="517"/>
      <c r="Z875" s="517"/>
      <c r="AA875" s="466" t="e">
        <f t="shared" si="11"/>
        <v>#VALUE!</v>
      </c>
      <c r="AB875" s="517"/>
      <c r="AC875" s="517"/>
      <c r="AD875" s="517"/>
      <c r="AE875" s="517"/>
      <c r="AF875" s="517"/>
      <c r="AG875" s="517"/>
    </row>
    <row r="876" spans="1:33" ht="15.75" customHeight="1">
      <c r="A876" s="466" t="str">
        <f t="shared" si="9"/>
        <v/>
      </c>
      <c r="B876" s="468" t="str">
        <f>IFERROR(IF(J876="","",_xludf.CONCAT($Y$2,_xludf.CONCAT(IF(LEN(ドッグキャリー!$K$2)=1,0,""),ドッグキャリー!$K$2,_xludf.CONCAT(IF(LEN(ドッグキャリー!$N$2)=1,0,""),ドッグキャリー!$N$2)))),"")</f>
        <v/>
      </c>
      <c r="C876" s="518"/>
      <c r="D876" s="518"/>
      <c r="E876" s="518"/>
      <c r="F876" s="517"/>
      <c r="G876" s="517"/>
      <c r="H876" s="517"/>
      <c r="I876" s="521" t="str">
        <f>IFERROR(IF(ウエア!N426=0,"",ウエア!E426),"")</f>
        <v/>
      </c>
      <c r="J876" s="517" t="str">
        <f>IFERROR(IF(ウエア!N426=0,"",ウエア!N426),"")</f>
        <v/>
      </c>
      <c r="K876" s="517"/>
      <c r="L876" s="517"/>
      <c r="M876" s="517"/>
      <c r="N876" s="517"/>
      <c r="O876" s="517"/>
      <c r="P876" s="517"/>
      <c r="Q876" s="517"/>
      <c r="R876" s="517"/>
      <c r="S876" s="465">
        <f t="shared" si="10"/>
        <v>875</v>
      </c>
      <c r="T876" s="517"/>
      <c r="U876" s="517"/>
      <c r="V876" s="517"/>
      <c r="W876" s="517"/>
      <c r="X876" s="517"/>
      <c r="Y876" s="517"/>
      <c r="Z876" s="517"/>
      <c r="AA876" s="466" t="e">
        <f t="shared" si="11"/>
        <v>#VALUE!</v>
      </c>
      <c r="AB876" s="517"/>
      <c r="AC876" s="517"/>
      <c r="AD876" s="517"/>
      <c r="AE876" s="517"/>
      <c r="AF876" s="517"/>
      <c r="AG876" s="517"/>
    </row>
    <row r="877" spans="1:33" ht="15.75" customHeight="1">
      <c r="A877" s="466" t="str">
        <f t="shared" si="9"/>
        <v/>
      </c>
      <c r="B877" s="468" t="str">
        <f>IFERROR(IF(J877="","",_xludf.CONCAT($Y$2,_xludf.CONCAT(IF(LEN(ドッグキャリー!$K$2)=1,0,""),ドッグキャリー!$K$2,_xludf.CONCAT(IF(LEN(ドッグキャリー!$N$2)=1,0,""),ドッグキャリー!$N$2)))),"")</f>
        <v/>
      </c>
      <c r="C877" s="518"/>
      <c r="D877" s="518"/>
      <c r="E877" s="518"/>
      <c r="F877" s="517"/>
      <c r="G877" s="517"/>
      <c r="H877" s="517"/>
      <c r="I877" s="521" t="str">
        <f>IFERROR(IF(ウエア!N427=0,"",ウエア!E427),"")</f>
        <v/>
      </c>
      <c r="J877" s="517" t="str">
        <f>IFERROR(IF(ウエア!N427=0,"",ウエア!N427),"")</f>
        <v/>
      </c>
      <c r="K877" s="517"/>
      <c r="L877" s="517"/>
      <c r="M877" s="517"/>
      <c r="N877" s="517"/>
      <c r="O877" s="517"/>
      <c r="P877" s="517"/>
      <c r="Q877" s="517"/>
      <c r="R877" s="517"/>
      <c r="S877" s="465">
        <f t="shared" si="10"/>
        <v>876</v>
      </c>
      <c r="T877" s="517"/>
      <c r="U877" s="517"/>
      <c r="V877" s="517"/>
      <c r="W877" s="517"/>
      <c r="X877" s="517"/>
      <c r="Y877" s="517"/>
      <c r="Z877" s="517"/>
      <c r="AA877" s="466" t="e">
        <f t="shared" si="11"/>
        <v>#VALUE!</v>
      </c>
      <c r="AB877" s="517"/>
      <c r="AC877" s="517"/>
      <c r="AD877" s="517"/>
      <c r="AE877" s="517"/>
      <c r="AF877" s="517"/>
      <c r="AG877" s="517"/>
    </row>
    <row r="878" spans="1:33" ht="15.75" customHeight="1">
      <c r="A878" s="466" t="str">
        <f t="shared" si="9"/>
        <v/>
      </c>
      <c r="B878" s="468" t="str">
        <f>IFERROR(IF(J878="","",_xludf.CONCAT($Y$2,_xludf.CONCAT(IF(LEN(ドッグキャリー!$K$2)=1,0,""),ドッグキャリー!$K$2,_xludf.CONCAT(IF(LEN(ドッグキャリー!$N$2)=1,0,""),ドッグキャリー!$N$2)))),"")</f>
        <v/>
      </c>
      <c r="C878" s="518"/>
      <c r="D878" s="518"/>
      <c r="E878" s="518"/>
      <c r="F878" s="517"/>
      <c r="G878" s="517"/>
      <c r="H878" s="517"/>
      <c r="I878" s="521" t="str">
        <f>IFERROR(IF(ウエア!N428=0,"",ウエア!E428),"")</f>
        <v/>
      </c>
      <c r="J878" s="517" t="str">
        <f>IFERROR(IF(ウエア!N428=0,"",ウエア!N428),"")</f>
        <v/>
      </c>
      <c r="K878" s="517"/>
      <c r="L878" s="517"/>
      <c r="M878" s="517"/>
      <c r="N878" s="517"/>
      <c r="O878" s="517"/>
      <c r="P878" s="517"/>
      <c r="Q878" s="517"/>
      <c r="R878" s="517"/>
      <c r="S878" s="465">
        <f t="shared" si="10"/>
        <v>877</v>
      </c>
      <c r="T878" s="517"/>
      <c r="U878" s="517"/>
      <c r="V878" s="517"/>
      <c r="W878" s="517"/>
      <c r="X878" s="517"/>
      <c r="Y878" s="517"/>
      <c r="Z878" s="517"/>
      <c r="AA878" s="466" t="e">
        <f t="shared" si="11"/>
        <v>#VALUE!</v>
      </c>
      <c r="AB878" s="517"/>
      <c r="AC878" s="517"/>
      <c r="AD878" s="517"/>
      <c r="AE878" s="517"/>
      <c r="AF878" s="517"/>
      <c r="AG878" s="517"/>
    </row>
    <row r="879" spans="1:33" ht="15.75" customHeight="1">
      <c r="A879" s="466" t="str">
        <f t="shared" si="9"/>
        <v/>
      </c>
      <c r="B879" s="468" t="str">
        <f>IFERROR(IF(J879="","",_xludf.CONCAT($Y$2,_xludf.CONCAT(IF(LEN(ドッグキャリー!$K$2)=1,0,""),ドッグキャリー!$K$2,_xludf.CONCAT(IF(LEN(ドッグキャリー!$N$2)=1,0,""),ドッグキャリー!$N$2)))),"")</f>
        <v/>
      </c>
      <c r="C879" s="518"/>
      <c r="D879" s="518"/>
      <c r="E879" s="518"/>
      <c r="F879" s="517"/>
      <c r="G879" s="517"/>
      <c r="H879" s="517"/>
      <c r="I879" s="521" t="str">
        <f>IFERROR(IF(ウエア!N429=0,"",ウエア!E429),"")</f>
        <v/>
      </c>
      <c r="J879" s="517" t="str">
        <f>IFERROR(IF(ウエア!N429=0,"",ウエア!N429),"")</f>
        <v/>
      </c>
      <c r="K879" s="517"/>
      <c r="L879" s="517"/>
      <c r="M879" s="517"/>
      <c r="N879" s="517"/>
      <c r="O879" s="517"/>
      <c r="P879" s="517"/>
      <c r="Q879" s="517"/>
      <c r="R879" s="517"/>
      <c r="S879" s="465">
        <f t="shared" si="10"/>
        <v>878</v>
      </c>
      <c r="T879" s="517"/>
      <c r="U879" s="517"/>
      <c r="V879" s="517"/>
      <c r="W879" s="517"/>
      <c r="X879" s="517"/>
      <c r="Y879" s="517"/>
      <c r="Z879" s="517"/>
      <c r="AA879" s="466" t="e">
        <f t="shared" si="11"/>
        <v>#VALUE!</v>
      </c>
      <c r="AB879" s="517"/>
      <c r="AC879" s="517"/>
      <c r="AD879" s="517"/>
      <c r="AE879" s="517"/>
      <c r="AF879" s="517"/>
      <c r="AG879" s="517"/>
    </row>
    <row r="880" spans="1:33" ht="15.75" customHeight="1">
      <c r="A880" s="466" t="str">
        <f t="shared" si="9"/>
        <v/>
      </c>
      <c r="B880" s="468" t="str">
        <f>IFERROR(IF(J880="","",_xludf.CONCAT($Y$2,_xludf.CONCAT(IF(LEN(ドッグキャリー!$K$2)=1,0,""),ドッグキャリー!$K$2,_xludf.CONCAT(IF(LEN(ドッグキャリー!$N$2)=1,0,""),ドッグキャリー!$N$2)))),"")</f>
        <v/>
      </c>
      <c r="C880" s="518"/>
      <c r="D880" s="518"/>
      <c r="E880" s="518"/>
      <c r="F880" s="517"/>
      <c r="G880" s="517"/>
      <c r="H880" s="517"/>
      <c r="I880" s="521" t="str">
        <f>IFERROR(IF(ウエア!N430=0,"",ウエア!E430),"")</f>
        <v/>
      </c>
      <c r="J880" s="517" t="str">
        <f>IFERROR(IF(ウエア!N430=0,"",ウエア!N430),"")</f>
        <v/>
      </c>
      <c r="K880" s="517"/>
      <c r="L880" s="517"/>
      <c r="M880" s="517"/>
      <c r="N880" s="517"/>
      <c r="O880" s="517"/>
      <c r="P880" s="517"/>
      <c r="Q880" s="517"/>
      <c r="R880" s="517"/>
      <c r="S880" s="465">
        <f t="shared" si="10"/>
        <v>879</v>
      </c>
      <c r="T880" s="517"/>
      <c r="U880" s="517"/>
      <c r="V880" s="517"/>
      <c r="W880" s="517"/>
      <c r="X880" s="517"/>
      <c r="Y880" s="517"/>
      <c r="Z880" s="517"/>
      <c r="AA880" s="466" t="e">
        <f t="shared" si="11"/>
        <v>#VALUE!</v>
      </c>
      <c r="AB880" s="517"/>
      <c r="AC880" s="517"/>
      <c r="AD880" s="517"/>
      <c r="AE880" s="517"/>
      <c r="AF880" s="517"/>
      <c r="AG880" s="517"/>
    </row>
    <row r="881" spans="1:33" ht="15.75" customHeight="1">
      <c r="A881" s="466" t="str">
        <f t="shared" si="9"/>
        <v/>
      </c>
      <c r="B881" s="468" t="str">
        <f>IFERROR(IF(J881="","",_xludf.CONCAT($Y$2,_xludf.CONCAT(IF(LEN(ドッグキャリー!$K$2)=1,0,""),ドッグキャリー!$K$2,_xludf.CONCAT(IF(LEN(ドッグキャリー!$N$2)=1,0,""),ドッグキャリー!$N$2)))),"")</f>
        <v/>
      </c>
      <c r="C881" s="518"/>
      <c r="D881" s="518"/>
      <c r="E881" s="518"/>
      <c r="F881" s="517"/>
      <c r="G881" s="517"/>
      <c r="H881" s="517"/>
      <c r="I881" s="521" t="str">
        <f>IFERROR(IF(ウエア!N431=0,"",ウエア!E431),"")</f>
        <v/>
      </c>
      <c r="J881" s="517" t="str">
        <f>IFERROR(IF(ウエア!N431=0,"",ウエア!N431),"")</f>
        <v/>
      </c>
      <c r="K881" s="517"/>
      <c r="L881" s="517"/>
      <c r="M881" s="517"/>
      <c r="N881" s="517"/>
      <c r="O881" s="517"/>
      <c r="P881" s="517"/>
      <c r="Q881" s="517"/>
      <c r="R881" s="517"/>
      <c r="S881" s="465">
        <f t="shared" si="10"/>
        <v>880</v>
      </c>
      <c r="T881" s="517"/>
      <c r="U881" s="517"/>
      <c r="V881" s="517"/>
      <c r="W881" s="517"/>
      <c r="X881" s="517"/>
      <c r="Y881" s="517"/>
      <c r="Z881" s="517"/>
      <c r="AA881" s="466" t="e">
        <f t="shared" si="11"/>
        <v>#VALUE!</v>
      </c>
      <c r="AB881" s="517"/>
      <c r="AC881" s="517"/>
      <c r="AD881" s="517"/>
      <c r="AE881" s="517"/>
      <c r="AF881" s="517"/>
      <c r="AG881" s="517"/>
    </row>
    <row r="882" spans="1:33" ht="15.75" customHeight="1">
      <c r="A882" s="466" t="str">
        <f t="shared" si="9"/>
        <v/>
      </c>
      <c r="B882" s="468" t="str">
        <f>IFERROR(IF(J882="","",_xludf.CONCAT($Y$2,_xludf.CONCAT(IF(LEN(ドッグキャリー!$K$2)=1,0,""),ドッグキャリー!$K$2,_xludf.CONCAT(IF(LEN(ドッグキャリー!$N$2)=1,0,""),ドッグキャリー!$N$2)))),"")</f>
        <v/>
      </c>
      <c r="C882" s="518"/>
      <c r="D882" s="518"/>
      <c r="E882" s="518"/>
      <c r="F882" s="517"/>
      <c r="G882" s="517"/>
      <c r="H882" s="517"/>
      <c r="I882" s="521" t="str">
        <f>IFERROR(IF(ウエア!N432=0,"",ウエア!E432),"")</f>
        <v/>
      </c>
      <c r="J882" s="517" t="str">
        <f>IFERROR(IF(ウエア!N432=0,"",ウエア!N432),"")</f>
        <v/>
      </c>
      <c r="K882" s="517"/>
      <c r="L882" s="517"/>
      <c r="M882" s="517"/>
      <c r="N882" s="517"/>
      <c r="O882" s="517"/>
      <c r="P882" s="517"/>
      <c r="Q882" s="517"/>
      <c r="R882" s="517"/>
      <c r="S882" s="465">
        <f t="shared" si="10"/>
        <v>881</v>
      </c>
      <c r="T882" s="517"/>
      <c r="U882" s="517"/>
      <c r="V882" s="517"/>
      <c r="W882" s="517"/>
      <c r="X882" s="517"/>
      <c r="Y882" s="517"/>
      <c r="Z882" s="517"/>
      <c r="AA882" s="466" t="e">
        <f t="shared" si="11"/>
        <v>#VALUE!</v>
      </c>
      <c r="AB882" s="517"/>
      <c r="AC882" s="517"/>
      <c r="AD882" s="517"/>
      <c r="AE882" s="517"/>
      <c r="AF882" s="517"/>
      <c r="AG882" s="517"/>
    </row>
    <row r="883" spans="1:33" ht="15.75" customHeight="1">
      <c r="A883" s="466" t="str">
        <f t="shared" si="9"/>
        <v/>
      </c>
      <c r="B883" s="468" t="str">
        <f>IFERROR(IF(J883="","",_xludf.CONCAT($Y$2,_xludf.CONCAT(IF(LEN(ドッグキャリー!$K$2)=1,0,""),ドッグキャリー!$K$2,_xludf.CONCAT(IF(LEN(ドッグキャリー!$N$2)=1,0,""),ドッグキャリー!$N$2)))),"")</f>
        <v/>
      </c>
      <c r="C883" s="518"/>
      <c r="D883" s="518"/>
      <c r="E883" s="518"/>
      <c r="F883" s="517"/>
      <c r="G883" s="517"/>
      <c r="H883" s="517"/>
      <c r="I883" s="521" t="str">
        <f>IFERROR(IF(ウエア!N433=0,"",ウエア!E433),"")</f>
        <v/>
      </c>
      <c r="J883" s="517" t="str">
        <f>IFERROR(IF(ウエア!N433=0,"",ウエア!N433),"")</f>
        <v/>
      </c>
      <c r="K883" s="517"/>
      <c r="L883" s="517"/>
      <c r="M883" s="517"/>
      <c r="N883" s="517"/>
      <c r="O883" s="517"/>
      <c r="P883" s="517"/>
      <c r="Q883" s="517"/>
      <c r="R883" s="517"/>
      <c r="S883" s="465">
        <f t="shared" si="10"/>
        <v>882</v>
      </c>
      <c r="T883" s="517"/>
      <c r="U883" s="517"/>
      <c r="V883" s="517"/>
      <c r="W883" s="517"/>
      <c r="X883" s="517"/>
      <c r="Y883" s="517"/>
      <c r="Z883" s="517"/>
      <c r="AA883" s="466" t="e">
        <f t="shared" si="11"/>
        <v>#VALUE!</v>
      </c>
      <c r="AB883" s="517"/>
      <c r="AC883" s="517"/>
      <c r="AD883" s="517"/>
      <c r="AE883" s="517"/>
      <c r="AF883" s="517"/>
      <c r="AG883" s="517"/>
    </row>
    <row r="884" spans="1:33" ht="15.75" customHeight="1">
      <c r="A884" s="466" t="str">
        <f t="shared" si="9"/>
        <v/>
      </c>
      <c r="B884" s="468" t="str">
        <f>IFERROR(IF(J884="","",_xludf.CONCAT($Y$2,_xludf.CONCAT(IF(LEN(ドッグキャリー!$K$2)=1,0,""),ドッグキャリー!$K$2,_xludf.CONCAT(IF(LEN(ドッグキャリー!$N$2)=1,0,""),ドッグキャリー!$N$2)))),"")</f>
        <v/>
      </c>
      <c r="C884" s="518"/>
      <c r="D884" s="518"/>
      <c r="E884" s="518"/>
      <c r="F884" s="517"/>
      <c r="G884" s="517"/>
      <c r="H884" s="517"/>
      <c r="I884" s="521" t="str">
        <f>IFERROR(IF(ウエア!N434=0,"",ウエア!E434),"")</f>
        <v/>
      </c>
      <c r="J884" s="517" t="str">
        <f>IFERROR(IF(ウエア!N434=0,"",ウエア!N434),"")</f>
        <v/>
      </c>
      <c r="K884" s="517"/>
      <c r="L884" s="517"/>
      <c r="M884" s="517"/>
      <c r="N884" s="517"/>
      <c r="O884" s="517"/>
      <c r="P884" s="517"/>
      <c r="Q884" s="517"/>
      <c r="R884" s="517"/>
      <c r="S884" s="465">
        <f t="shared" si="10"/>
        <v>883</v>
      </c>
      <c r="T884" s="517"/>
      <c r="U884" s="517"/>
      <c r="V884" s="517"/>
      <c r="W884" s="517"/>
      <c r="X884" s="517"/>
      <c r="Y884" s="517"/>
      <c r="Z884" s="517"/>
      <c r="AA884" s="466" t="e">
        <f t="shared" si="11"/>
        <v>#VALUE!</v>
      </c>
      <c r="AB884" s="517"/>
      <c r="AC884" s="517"/>
      <c r="AD884" s="517"/>
      <c r="AE884" s="517"/>
      <c r="AF884" s="517"/>
      <c r="AG884" s="517"/>
    </row>
    <row r="885" spans="1:33" ht="15.75" customHeight="1">
      <c r="A885" s="466" t="str">
        <f t="shared" si="9"/>
        <v/>
      </c>
      <c r="B885" s="468" t="str">
        <f>IFERROR(IF(J885="","",_xludf.CONCAT($Y$2,_xludf.CONCAT(IF(LEN(ドッグキャリー!$K$2)=1,0,""),ドッグキャリー!$K$2,_xludf.CONCAT(IF(LEN(ドッグキャリー!$N$2)=1,0,""),ドッグキャリー!$N$2)))),"")</f>
        <v/>
      </c>
      <c r="C885" s="518"/>
      <c r="D885" s="518"/>
      <c r="E885" s="518"/>
      <c r="F885" s="517"/>
      <c r="G885" s="517"/>
      <c r="H885" s="517"/>
      <c r="I885" s="521" t="str">
        <f>IFERROR(IF(ウエア!N435=0,"",ウエア!E435),"")</f>
        <v/>
      </c>
      <c r="J885" s="517" t="str">
        <f>IFERROR(IF(ウエア!N435=0,"",ウエア!N435),"")</f>
        <v/>
      </c>
      <c r="K885" s="517"/>
      <c r="L885" s="517"/>
      <c r="M885" s="517"/>
      <c r="N885" s="517"/>
      <c r="O885" s="517"/>
      <c r="P885" s="517"/>
      <c r="Q885" s="517"/>
      <c r="R885" s="517"/>
      <c r="S885" s="465">
        <f t="shared" si="10"/>
        <v>884</v>
      </c>
      <c r="T885" s="517"/>
      <c r="U885" s="517"/>
      <c r="V885" s="517"/>
      <c r="W885" s="517"/>
      <c r="X885" s="517"/>
      <c r="Y885" s="517"/>
      <c r="Z885" s="517"/>
      <c r="AA885" s="466" t="e">
        <f t="shared" si="11"/>
        <v>#VALUE!</v>
      </c>
      <c r="AB885" s="517"/>
      <c r="AC885" s="517"/>
      <c r="AD885" s="517"/>
      <c r="AE885" s="517"/>
      <c r="AF885" s="517"/>
      <c r="AG885" s="517"/>
    </row>
    <row r="886" spans="1:33" ht="15.75" customHeight="1">
      <c r="A886" s="466" t="str">
        <f t="shared" si="9"/>
        <v/>
      </c>
      <c r="B886" s="468" t="str">
        <f>IFERROR(IF(J886="","",_xludf.CONCAT($Y$2,_xludf.CONCAT(IF(LEN(ドッグキャリー!$K$2)=1,0,""),ドッグキャリー!$K$2,_xludf.CONCAT(IF(LEN(ドッグキャリー!$N$2)=1,0,""),ドッグキャリー!$N$2)))),"")</f>
        <v/>
      </c>
      <c r="C886" s="518"/>
      <c r="D886" s="518"/>
      <c r="E886" s="518"/>
      <c r="F886" s="517"/>
      <c r="G886" s="517"/>
      <c r="H886" s="517"/>
      <c r="I886" s="521" t="str">
        <f>IFERROR(IF(ウエア!N436=0,"",ウエア!E436),"")</f>
        <v/>
      </c>
      <c r="J886" s="517" t="str">
        <f>IFERROR(IF(ウエア!N436=0,"",ウエア!N436),"")</f>
        <v/>
      </c>
      <c r="K886" s="517"/>
      <c r="L886" s="517"/>
      <c r="M886" s="517"/>
      <c r="N886" s="517"/>
      <c r="O886" s="517"/>
      <c r="P886" s="517"/>
      <c r="Q886" s="517"/>
      <c r="R886" s="517"/>
      <c r="S886" s="465">
        <f t="shared" si="10"/>
        <v>885</v>
      </c>
      <c r="T886" s="517"/>
      <c r="U886" s="517"/>
      <c r="V886" s="517"/>
      <c r="W886" s="517"/>
      <c r="X886" s="517"/>
      <c r="Y886" s="517"/>
      <c r="Z886" s="517"/>
      <c r="AA886" s="466" t="e">
        <f t="shared" si="11"/>
        <v>#VALUE!</v>
      </c>
      <c r="AB886" s="517"/>
      <c r="AC886" s="517"/>
      <c r="AD886" s="517"/>
      <c r="AE886" s="517"/>
      <c r="AF886" s="517"/>
      <c r="AG886" s="517"/>
    </row>
    <row r="887" spans="1:33" ht="15.75" customHeight="1">
      <c r="A887" s="466" t="str">
        <f t="shared" si="9"/>
        <v/>
      </c>
      <c r="B887" s="468" t="str">
        <f>IFERROR(IF(J887="","",_xludf.CONCAT($Y$2,_xludf.CONCAT(IF(LEN(ドッグキャリー!$K$2)=1,0,""),ドッグキャリー!$K$2,_xludf.CONCAT(IF(LEN(ドッグキャリー!$N$2)=1,0,""),ドッグキャリー!$N$2)))),"")</f>
        <v/>
      </c>
      <c r="C887" s="518"/>
      <c r="D887" s="518"/>
      <c r="E887" s="518"/>
      <c r="F887" s="517"/>
      <c r="G887" s="517"/>
      <c r="H887" s="517"/>
      <c r="I887" s="521" t="str">
        <f>IFERROR(IF(ウエア!N437=0,"",ウエア!E437),"")</f>
        <v/>
      </c>
      <c r="J887" s="517" t="str">
        <f>IFERROR(IF(ウエア!N437=0,"",ウエア!N437),"")</f>
        <v/>
      </c>
      <c r="K887" s="517"/>
      <c r="L887" s="517"/>
      <c r="M887" s="517"/>
      <c r="N887" s="517"/>
      <c r="O887" s="517"/>
      <c r="P887" s="517"/>
      <c r="Q887" s="517"/>
      <c r="R887" s="517"/>
      <c r="S887" s="465">
        <f t="shared" si="10"/>
        <v>886</v>
      </c>
      <c r="T887" s="517"/>
      <c r="U887" s="517"/>
      <c r="V887" s="517"/>
      <c r="W887" s="517"/>
      <c r="X887" s="517"/>
      <c r="Y887" s="517"/>
      <c r="Z887" s="517"/>
      <c r="AA887" s="466" t="e">
        <f t="shared" si="11"/>
        <v>#VALUE!</v>
      </c>
      <c r="AB887" s="517"/>
      <c r="AC887" s="517"/>
      <c r="AD887" s="517"/>
      <c r="AE887" s="517"/>
      <c r="AF887" s="517"/>
      <c r="AG887" s="517"/>
    </row>
    <row r="888" spans="1:33" ht="15.75" customHeight="1">
      <c r="A888" s="466" t="str">
        <f t="shared" si="9"/>
        <v/>
      </c>
      <c r="B888" s="468" t="str">
        <f>IFERROR(IF(J888="","",_xludf.CONCAT($Y$2,_xludf.CONCAT(IF(LEN(ドッグキャリー!$K$2)=1,0,""),ドッグキャリー!$K$2,_xludf.CONCAT(IF(LEN(ドッグキャリー!$N$2)=1,0,""),ドッグキャリー!$N$2)))),"")</f>
        <v/>
      </c>
      <c r="C888" s="518"/>
      <c r="D888" s="518"/>
      <c r="E888" s="518"/>
      <c r="F888" s="517"/>
      <c r="G888" s="517"/>
      <c r="H888" s="517"/>
      <c r="I888" s="521" t="str">
        <f>IFERROR(IF(ウエア!N438=0,"",ウエア!E438),"")</f>
        <v/>
      </c>
      <c r="J888" s="517" t="str">
        <f>IFERROR(IF(ウエア!N438=0,"",ウエア!N438),"")</f>
        <v/>
      </c>
      <c r="K888" s="517"/>
      <c r="L888" s="517"/>
      <c r="M888" s="517"/>
      <c r="N888" s="517"/>
      <c r="O888" s="517"/>
      <c r="P888" s="517"/>
      <c r="Q888" s="517"/>
      <c r="R888" s="517"/>
      <c r="S888" s="465">
        <f t="shared" si="10"/>
        <v>887</v>
      </c>
      <c r="T888" s="517"/>
      <c r="U888" s="517"/>
      <c r="V888" s="517"/>
      <c r="W888" s="517"/>
      <c r="X888" s="517"/>
      <c r="Y888" s="517"/>
      <c r="Z888" s="517"/>
      <c r="AA888" s="466" t="e">
        <f t="shared" si="11"/>
        <v>#VALUE!</v>
      </c>
      <c r="AB888" s="517"/>
      <c r="AC888" s="517"/>
      <c r="AD888" s="517"/>
      <c r="AE888" s="517"/>
      <c r="AF888" s="517"/>
      <c r="AG888" s="517"/>
    </row>
    <row r="889" spans="1:33" ht="15.75" customHeight="1">
      <c r="A889" s="466" t="str">
        <f t="shared" si="9"/>
        <v/>
      </c>
      <c r="B889" s="468" t="str">
        <f>IFERROR(IF(J889="","",_xludf.CONCAT($Y$2,_xludf.CONCAT(IF(LEN(ドッグキャリー!$K$2)=1,0,""),ドッグキャリー!$K$2,_xludf.CONCAT(IF(LEN(ドッグキャリー!$N$2)=1,0,""),ドッグキャリー!$N$2)))),"")</f>
        <v/>
      </c>
      <c r="C889" s="518"/>
      <c r="D889" s="518"/>
      <c r="E889" s="518"/>
      <c r="F889" s="517"/>
      <c r="G889" s="517"/>
      <c r="H889" s="517"/>
      <c r="I889" s="521" t="str">
        <f>IFERROR(IF(ウエア!N439=0,"",ウエア!E439),"")</f>
        <v/>
      </c>
      <c r="J889" s="517" t="str">
        <f>IFERROR(IF(ウエア!N439=0,"",ウエア!N439),"")</f>
        <v/>
      </c>
      <c r="K889" s="517"/>
      <c r="L889" s="517"/>
      <c r="M889" s="517"/>
      <c r="N889" s="517"/>
      <c r="O889" s="517"/>
      <c r="P889" s="517"/>
      <c r="Q889" s="517"/>
      <c r="R889" s="517"/>
      <c r="S889" s="465">
        <f t="shared" si="10"/>
        <v>888</v>
      </c>
      <c r="T889" s="517"/>
      <c r="U889" s="517"/>
      <c r="V889" s="517"/>
      <c r="W889" s="517"/>
      <c r="X889" s="517"/>
      <c r="Y889" s="517"/>
      <c r="Z889" s="517"/>
      <c r="AA889" s="466" t="e">
        <f t="shared" si="11"/>
        <v>#VALUE!</v>
      </c>
      <c r="AB889" s="517"/>
      <c r="AC889" s="517"/>
      <c r="AD889" s="517"/>
      <c r="AE889" s="517"/>
      <c r="AF889" s="517"/>
      <c r="AG889" s="517"/>
    </row>
    <row r="890" spans="1:33" ht="15.75" customHeight="1">
      <c r="A890" s="466" t="str">
        <f t="shared" si="9"/>
        <v/>
      </c>
      <c r="B890" s="468" t="str">
        <f>IFERROR(IF(J890="","",_xludf.CONCAT($Y$2,_xludf.CONCAT(IF(LEN(ドッグキャリー!$K$2)=1,0,""),ドッグキャリー!$K$2,_xludf.CONCAT(IF(LEN(ドッグキャリー!$N$2)=1,0,""),ドッグキャリー!$N$2)))),"")</f>
        <v/>
      </c>
      <c r="C890" s="517"/>
      <c r="D890" s="517"/>
      <c r="E890" s="517"/>
      <c r="F890" s="517"/>
      <c r="G890" s="517"/>
      <c r="H890" s="517"/>
      <c r="I890" s="521" t="str">
        <f>IFERROR(IF(ウエア!N440=0,"",ウエア!E440),"")</f>
        <v/>
      </c>
      <c r="J890" s="517" t="str">
        <f>IFERROR(IF(ウエア!N440=0,"",ウエア!N440),"")</f>
        <v/>
      </c>
      <c r="K890" s="517"/>
      <c r="L890" s="517"/>
      <c r="M890" s="517"/>
      <c r="N890" s="517"/>
      <c r="O890" s="517"/>
      <c r="P890" s="517"/>
      <c r="Q890" s="517"/>
      <c r="R890" s="517"/>
      <c r="S890" s="465">
        <f t="shared" si="10"/>
        <v>889</v>
      </c>
      <c r="T890" s="517"/>
      <c r="U890" s="517"/>
      <c r="V890" s="517"/>
      <c r="W890" s="517"/>
      <c r="X890" s="517"/>
      <c r="Y890" s="517"/>
      <c r="Z890" s="517"/>
      <c r="AA890" s="466" t="e">
        <f t="shared" si="11"/>
        <v>#VALUE!</v>
      </c>
      <c r="AB890" s="517"/>
      <c r="AC890" s="517"/>
      <c r="AD890" s="517"/>
      <c r="AE890" s="517"/>
      <c r="AF890" s="517"/>
      <c r="AG890" s="517"/>
    </row>
    <row r="891" spans="1:33" ht="15.75" customHeight="1">
      <c r="A891" s="466" t="str">
        <f t="shared" si="9"/>
        <v/>
      </c>
      <c r="B891" s="468" t="str">
        <f>IFERROR(IF(J891="","",_xludf.CONCAT($Y$2,_xludf.CONCAT(IF(LEN(ドッグキャリー!$K$2)=1,0,""),ドッグキャリー!$K$2,_xludf.CONCAT(IF(LEN(ドッグキャリー!$N$2)=1,0,""),ドッグキャリー!$N$2)))),"")</f>
        <v/>
      </c>
      <c r="C891" s="523"/>
      <c r="D891" s="523"/>
      <c r="E891" s="523"/>
      <c r="F891" s="524"/>
      <c r="G891" s="524"/>
      <c r="H891" s="524"/>
      <c r="I891" s="521" t="str">
        <f>IFERROR(IF(ウエア!N441=0,"",ウエア!E441),"")</f>
        <v/>
      </c>
      <c r="J891" s="517" t="str">
        <f>IFERROR(IF(ウエア!N441=0,"",ウエア!N441),"")</f>
        <v/>
      </c>
      <c r="K891" s="524"/>
      <c r="L891" s="524"/>
      <c r="M891" s="524"/>
      <c r="N891" s="524"/>
      <c r="O891" s="524"/>
      <c r="P891" s="524"/>
      <c r="Q891" s="524"/>
      <c r="R891" s="524"/>
      <c r="S891" s="465">
        <f t="shared" si="10"/>
        <v>890</v>
      </c>
      <c r="T891" s="524"/>
      <c r="U891" s="524"/>
      <c r="V891" s="524"/>
      <c r="W891" s="524"/>
      <c r="X891" s="524"/>
      <c r="Y891" s="524"/>
      <c r="Z891" s="524"/>
      <c r="AA891" s="466" t="e">
        <f t="shared" si="11"/>
        <v>#VALUE!</v>
      </c>
      <c r="AB891" s="524"/>
      <c r="AC891" s="524"/>
      <c r="AD891" s="524"/>
      <c r="AE891" s="524"/>
      <c r="AF891" s="524"/>
      <c r="AG891" s="524"/>
    </row>
    <row r="892" spans="1:33" ht="15.75" customHeight="1">
      <c r="A892" s="466" t="str">
        <f t="shared" si="9"/>
        <v/>
      </c>
      <c r="B892" s="468" t="str">
        <f>IFERROR(IF(J892="","",_xludf.CONCAT($Y$2,_xludf.CONCAT(IF(LEN(ドッグキャリー!$K$2)=1,0,""),ドッグキャリー!$K$2,_xludf.CONCAT(IF(LEN(ドッグキャリー!$N$2)=1,0,""),ドッグキャリー!$N$2)))),"")</f>
        <v/>
      </c>
      <c r="C892" s="523"/>
      <c r="D892" s="523"/>
      <c r="E892" s="523"/>
      <c r="F892" s="524"/>
      <c r="G892" s="524"/>
      <c r="H892" s="524"/>
      <c r="I892" s="521" t="str">
        <f>IFERROR(IF(ウエア!N442=0,"",ウエア!E442),"")</f>
        <v/>
      </c>
      <c r="J892" s="517" t="str">
        <f>IFERROR(IF(ウエア!N442=0,"",ウエア!N442),"")</f>
        <v/>
      </c>
      <c r="K892" s="524"/>
      <c r="L892" s="524"/>
      <c r="M892" s="524"/>
      <c r="N892" s="524"/>
      <c r="O892" s="524"/>
      <c r="P892" s="524"/>
      <c r="Q892" s="524"/>
      <c r="R892" s="524"/>
      <c r="S892" s="465">
        <f t="shared" si="10"/>
        <v>891</v>
      </c>
      <c r="T892" s="524"/>
      <c r="U892" s="524"/>
      <c r="V892" s="524"/>
      <c r="W892" s="524"/>
      <c r="X892" s="524"/>
      <c r="Y892" s="524"/>
      <c r="Z892" s="524"/>
      <c r="AA892" s="466" t="e">
        <f t="shared" si="11"/>
        <v>#VALUE!</v>
      </c>
      <c r="AB892" s="524"/>
      <c r="AC892" s="524"/>
      <c r="AD892" s="524"/>
      <c r="AE892" s="524"/>
      <c r="AF892" s="524"/>
      <c r="AG892" s="524"/>
    </row>
    <row r="893" spans="1:33" ht="15.75" customHeight="1">
      <c r="A893" s="466" t="str">
        <f t="shared" si="9"/>
        <v/>
      </c>
      <c r="B893" s="468" t="str">
        <f>IFERROR(IF(J893="","",_xludf.CONCAT($Y$2,_xludf.CONCAT(IF(LEN(ドッグキャリー!$K$2)=1,0,""),ドッグキャリー!$K$2,_xludf.CONCAT(IF(LEN(ドッグキャリー!$N$2)=1,0,""),ドッグキャリー!$N$2)))),"")</f>
        <v/>
      </c>
      <c r="C893" s="523"/>
      <c r="D893" s="523"/>
      <c r="E893" s="523"/>
      <c r="F893" s="524"/>
      <c r="G893" s="524"/>
      <c r="H893" s="524"/>
      <c r="I893" s="521" t="str">
        <f>IFERROR(IF(ウエア!N443=0,"",ウエア!E443),"")</f>
        <v/>
      </c>
      <c r="J893" s="517" t="str">
        <f>IFERROR(IF(ウエア!N443=0,"",ウエア!N443),"")</f>
        <v/>
      </c>
      <c r="K893" s="524"/>
      <c r="L893" s="524"/>
      <c r="M893" s="524"/>
      <c r="N893" s="524"/>
      <c r="O893" s="524"/>
      <c r="P893" s="524"/>
      <c r="Q893" s="524"/>
      <c r="R893" s="524"/>
      <c r="S893" s="465">
        <f t="shared" si="10"/>
        <v>892</v>
      </c>
      <c r="T893" s="524"/>
      <c r="U893" s="524"/>
      <c r="V893" s="524"/>
      <c r="W893" s="524"/>
      <c r="X893" s="524"/>
      <c r="Y893" s="524"/>
      <c r="Z893" s="524"/>
      <c r="AA893" s="466" t="e">
        <f t="shared" si="11"/>
        <v>#VALUE!</v>
      </c>
      <c r="AB893" s="524"/>
      <c r="AC893" s="524"/>
      <c r="AD893" s="524"/>
      <c r="AE893" s="524"/>
      <c r="AF893" s="524"/>
      <c r="AG893" s="524"/>
    </row>
    <row r="894" spans="1:33" ht="15.75" customHeight="1">
      <c r="A894" s="466" t="str">
        <f t="shared" si="9"/>
        <v/>
      </c>
      <c r="B894" s="468" t="str">
        <f>IFERROR(IF(J894="","",_xludf.CONCAT($Y$2,_xludf.CONCAT(IF(LEN(ドッグキャリー!$K$2)=1,0,""),ドッグキャリー!$K$2,_xludf.CONCAT(IF(LEN(ドッグキャリー!$N$2)=1,0,""),ドッグキャリー!$N$2)))),"")</f>
        <v/>
      </c>
      <c r="C894" s="523"/>
      <c r="D894" s="523"/>
      <c r="E894" s="523"/>
      <c r="F894" s="524"/>
      <c r="G894" s="524"/>
      <c r="H894" s="524"/>
      <c r="I894" s="521" t="str">
        <f>IFERROR(IF(ウエア!N444=0,"",ウエア!E444),"")</f>
        <v/>
      </c>
      <c r="J894" s="517" t="str">
        <f>IFERROR(IF(ウエア!N444=0,"",ウエア!N444),"")</f>
        <v/>
      </c>
      <c r="K894" s="524"/>
      <c r="L894" s="524"/>
      <c r="M894" s="524"/>
      <c r="N894" s="524"/>
      <c r="O894" s="524"/>
      <c r="P894" s="524"/>
      <c r="Q894" s="524"/>
      <c r="R894" s="524"/>
      <c r="S894" s="465">
        <f t="shared" si="10"/>
        <v>893</v>
      </c>
      <c r="T894" s="524"/>
      <c r="U894" s="524"/>
      <c r="V894" s="524"/>
      <c r="W894" s="524"/>
      <c r="X894" s="524"/>
      <c r="Y894" s="524"/>
      <c r="Z894" s="524"/>
      <c r="AA894" s="466" t="e">
        <f t="shared" si="11"/>
        <v>#VALUE!</v>
      </c>
      <c r="AB894" s="524"/>
      <c r="AC894" s="524"/>
      <c r="AD894" s="524"/>
      <c r="AE894" s="524"/>
      <c r="AF894" s="524"/>
      <c r="AG894" s="524"/>
    </row>
    <row r="895" spans="1:33" ht="15.75" customHeight="1">
      <c r="A895" s="466" t="str">
        <f t="shared" si="9"/>
        <v/>
      </c>
      <c r="B895" s="468" t="str">
        <f>IFERROR(IF(J895="","",_xludf.CONCAT($Y$2,_xludf.CONCAT(IF(LEN(ドッグキャリー!$K$2)=1,0,""),ドッグキャリー!$K$2,_xludf.CONCAT(IF(LEN(ドッグキャリー!$N$2)=1,0,""),ドッグキャリー!$N$2)))),"")</f>
        <v/>
      </c>
      <c r="C895" s="523"/>
      <c r="D895" s="523"/>
      <c r="E895" s="523"/>
      <c r="F895" s="524"/>
      <c r="G895" s="524"/>
      <c r="H895" s="524"/>
      <c r="I895" s="521" t="str">
        <f>IFERROR(IF(ウエア!N445=0,"",ウエア!E445),"")</f>
        <v/>
      </c>
      <c r="J895" s="517" t="str">
        <f>IFERROR(IF(ウエア!N445=0,"",ウエア!N445),"")</f>
        <v/>
      </c>
      <c r="K895" s="524"/>
      <c r="L895" s="524"/>
      <c r="M895" s="524"/>
      <c r="N895" s="524"/>
      <c r="O895" s="524"/>
      <c r="P895" s="524"/>
      <c r="Q895" s="524"/>
      <c r="R895" s="524"/>
      <c r="S895" s="465">
        <f t="shared" si="10"/>
        <v>894</v>
      </c>
      <c r="T895" s="524"/>
      <c r="U895" s="524"/>
      <c r="V895" s="524"/>
      <c r="W895" s="524"/>
      <c r="X895" s="524"/>
      <c r="Y895" s="524"/>
      <c r="Z895" s="524"/>
      <c r="AA895" s="466" t="e">
        <f t="shared" si="11"/>
        <v>#VALUE!</v>
      </c>
      <c r="AB895" s="524"/>
      <c r="AC895" s="524"/>
      <c r="AD895" s="524"/>
      <c r="AE895" s="524"/>
      <c r="AF895" s="524"/>
      <c r="AG895" s="524"/>
    </row>
    <row r="896" spans="1:33" ht="15.75" customHeight="1">
      <c r="A896" s="466" t="str">
        <f t="shared" si="9"/>
        <v/>
      </c>
      <c r="B896" s="468" t="str">
        <f>IFERROR(IF(J896="","",_xludf.CONCAT($Y$2,_xludf.CONCAT(IF(LEN(ドッグキャリー!$K$2)=1,0,""),ドッグキャリー!$K$2,_xludf.CONCAT(IF(LEN(ドッグキャリー!$N$2)=1,0,""),ドッグキャリー!$N$2)))),"")</f>
        <v/>
      </c>
      <c r="C896" s="523"/>
      <c r="D896" s="523"/>
      <c r="E896" s="523"/>
      <c r="F896" s="524"/>
      <c r="G896" s="524"/>
      <c r="H896" s="524"/>
      <c r="I896" s="521" t="str">
        <f>IFERROR(IF(ウエア!N446=0,"",ウエア!E446),"")</f>
        <v/>
      </c>
      <c r="J896" s="517" t="str">
        <f>IFERROR(IF(ウエア!N446=0,"",ウエア!N446),"")</f>
        <v/>
      </c>
      <c r="K896" s="524"/>
      <c r="L896" s="524"/>
      <c r="M896" s="524"/>
      <c r="N896" s="524"/>
      <c r="O896" s="524"/>
      <c r="P896" s="524"/>
      <c r="Q896" s="524"/>
      <c r="R896" s="524"/>
      <c r="S896" s="465">
        <f t="shared" si="10"/>
        <v>895</v>
      </c>
      <c r="T896" s="524"/>
      <c r="U896" s="524"/>
      <c r="V896" s="524"/>
      <c r="W896" s="524"/>
      <c r="X896" s="524"/>
      <c r="Y896" s="524"/>
      <c r="Z896" s="524"/>
      <c r="AA896" s="466" t="e">
        <f t="shared" si="11"/>
        <v>#VALUE!</v>
      </c>
      <c r="AB896" s="524"/>
      <c r="AC896" s="524"/>
      <c r="AD896" s="524"/>
      <c r="AE896" s="524"/>
      <c r="AF896" s="524"/>
      <c r="AG896" s="524"/>
    </row>
    <row r="897" spans="1:33" ht="15.75" customHeight="1">
      <c r="A897" s="466" t="str">
        <f t="shared" si="9"/>
        <v/>
      </c>
      <c r="B897" s="468" t="str">
        <f>IFERROR(IF(J897="","",_xludf.CONCAT($Y$2,_xludf.CONCAT(IF(LEN(ドッグキャリー!$K$2)=1,0,""),ドッグキャリー!$K$2,_xludf.CONCAT(IF(LEN(ドッグキャリー!$N$2)=1,0,""),ドッグキャリー!$N$2)))),"")</f>
        <v/>
      </c>
      <c r="C897" s="523"/>
      <c r="D897" s="523"/>
      <c r="E897" s="523"/>
      <c r="F897" s="524"/>
      <c r="G897" s="524"/>
      <c r="H897" s="524"/>
      <c r="I897" s="521" t="str">
        <f>IFERROR(IF(ウエア!N447=0,"",ウエア!E447),"")</f>
        <v/>
      </c>
      <c r="J897" s="517" t="str">
        <f>IFERROR(IF(ウエア!N447=0,"",ウエア!N447),"")</f>
        <v/>
      </c>
      <c r="K897" s="524"/>
      <c r="L897" s="524"/>
      <c r="M897" s="524"/>
      <c r="N897" s="524"/>
      <c r="O897" s="524"/>
      <c r="P897" s="524"/>
      <c r="Q897" s="524"/>
      <c r="R897" s="524"/>
      <c r="S897" s="465">
        <f t="shared" si="10"/>
        <v>896</v>
      </c>
      <c r="T897" s="524"/>
      <c r="U897" s="524"/>
      <c r="V897" s="524"/>
      <c r="W897" s="524"/>
      <c r="X897" s="524"/>
      <c r="Y897" s="524"/>
      <c r="Z897" s="524"/>
      <c r="AA897" s="466" t="e">
        <f t="shared" si="11"/>
        <v>#VALUE!</v>
      </c>
      <c r="AB897" s="524"/>
      <c r="AC897" s="524"/>
      <c r="AD897" s="524"/>
      <c r="AE897" s="524"/>
      <c r="AF897" s="524"/>
      <c r="AG897" s="524"/>
    </row>
    <row r="898" spans="1:33" ht="15.75" customHeight="1">
      <c r="A898" s="466" t="str">
        <f t="shared" si="9"/>
        <v/>
      </c>
      <c r="B898" s="468" t="str">
        <f>IFERROR(IF(J898="","",_xludf.CONCAT($Y$2,_xludf.CONCAT(IF(LEN(ドッグキャリー!$K$2)=1,0,""),ドッグキャリー!$K$2,_xludf.CONCAT(IF(LEN(ドッグキャリー!$N$2)=1,0,""),ドッグキャリー!$N$2)))),"")</f>
        <v/>
      </c>
      <c r="C898" s="523"/>
      <c r="D898" s="523"/>
      <c r="E898" s="523"/>
      <c r="F898" s="524"/>
      <c r="G898" s="524"/>
      <c r="H898" s="524"/>
      <c r="I898" s="521" t="str">
        <f>IFERROR(IF(ウエア!N448=0,"",ウエア!E448),"")</f>
        <v/>
      </c>
      <c r="J898" s="517" t="str">
        <f>IFERROR(IF(ウエア!N448=0,"",ウエア!N448),"")</f>
        <v/>
      </c>
      <c r="K898" s="524"/>
      <c r="L898" s="524"/>
      <c r="M898" s="524"/>
      <c r="N898" s="524"/>
      <c r="O898" s="524"/>
      <c r="P898" s="524"/>
      <c r="Q898" s="524"/>
      <c r="R898" s="524"/>
      <c r="S898" s="465">
        <f t="shared" si="10"/>
        <v>897</v>
      </c>
      <c r="T898" s="524"/>
      <c r="U898" s="524"/>
      <c r="V898" s="524"/>
      <c r="W898" s="524"/>
      <c r="X898" s="524"/>
      <c r="Y898" s="524"/>
      <c r="Z898" s="524"/>
      <c r="AA898" s="466" t="e">
        <f t="shared" si="11"/>
        <v>#VALUE!</v>
      </c>
      <c r="AB898" s="524"/>
      <c r="AC898" s="524"/>
      <c r="AD898" s="524"/>
      <c r="AE898" s="524"/>
      <c r="AF898" s="524"/>
      <c r="AG898" s="524"/>
    </row>
    <row r="899" spans="1:33" ht="15.75" customHeight="1">
      <c r="A899" s="466" t="str">
        <f t="shared" si="9"/>
        <v/>
      </c>
      <c r="B899" s="468" t="str">
        <f>IFERROR(IF(J899="","",_xludf.CONCAT($Y$2,_xludf.CONCAT(IF(LEN(ドッグキャリー!$K$2)=1,0,""),ドッグキャリー!$K$2,_xludf.CONCAT(IF(LEN(ドッグキャリー!$N$2)=1,0,""),ドッグキャリー!$N$2)))),"")</f>
        <v/>
      </c>
      <c r="C899" s="523"/>
      <c r="D899" s="523"/>
      <c r="E899" s="523"/>
      <c r="F899" s="524"/>
      <c r="G899" s="524"/>
      <c r="H899" s="524"/>
      <c r="I899" s="521" t="str">
        <f>IFERROR(IF(ウエア!N449=0,"",ウエア!E449),"")</f>
        <v/>
      </c>
      <c r="J899" s="517" t="str">
        <f>IFERROR(IF(ウエア!N449=0,"",ウエア!N449),"")</f>
        <v/>
      </c>
      <c r="K899" s="524"/>
      <c r="L899" s="524"/>
      <c r="M899" s="524"/>
      <c r="N899" s="524"/>
      <c r="O899" s="524"/>
      <c r="P899" s="524"/>
      <c r="Q899" s="524"/>
      <c r="R899" s="524"/>
      <c r="S899" s="465">
        <f t="shared" si="10"/>
        <v>898</v>
      </c>
      <c r="T899" s="524"/>
      <c r="U899" s="524"/>
      <c r="V899" s="524"/>
      <c r="W899" s="524"/>
      <c r="X899" s="524"/>
      <c r="Y899" s="524"/>
      <c r="Z899" s="524"/>
      <c r="AA899" s="466" t="e">
        <f t="shared" si="11"/>
        <v>#VALUE!</v>
      </c>
      <c r="AB899" s="524"/>
      <c r="AC899" s="524"/>
      <c r="AD899" s="524"/>
      <c r="AE899" s="524"/>
      <c r="AF899" s="524"/>
      <c r="AG899" s="524"/>
    </row>
    <row r="900" spans="1:33" ht="15.75" customHeight="1">
      <c r="A900" s="466" t="str">
        <f t="shared" si="9"/>
        <v/>
      </c>
      <c r="B900" s="468" t="str">
        <f>IFERROR(IF(J900="","",_xludf.CONCAT($Y$2,_xludf.CONCAT(IF(LEN(ドッグキャリー!$K$2)=1,0,""),ドッグキャリー!$K$2,_xludf.CONCAT(IF(LEN(ドッグキャリー!$N$2)=1,0,""),ドッグキャリー!$N$2)))),"")</f>
        <v/>
      </c>
      <c r="C900" s="523"/>
      <c r="D900" s="523"/>
      <c r="E900" s="523"/>
      <c r="F900" s="524"/>
      <c r="G900" s="524"/>
      <c r="H900" s="524"/>
      <c r="I900" s="521" t="str">
        <f>IFERROR(IF(ウエア!N450=0,"",ウエア!E450),"")</f>
        <v/>
      </c>
      <c r="J900" s="517" t="str">
        <f>IFERROR(IF(ウエア!N450=0,"",ウエア!N450),"")</f>
        <v/>
      </c>
      <c r="K900" s="524"/>
      <c r="L900" s="524"/>
      <c r="M900" s="524"/>
      <c r="N900" s="524"/>
      <c r="O900" s="524"/>
      <c r="P900" s="524"/>
      <c r="Q900" s="524"/>
      <c r="R900" s="524"/>
      <c r="S900" s="465">
        <f t="shared" si="10"/>
        <v>899</v>
      </c>
      <c r="T900" s="524"/>
      <c r="U900" s="524"/>
      <c r="V900" s="524"/>
      <c r="W900" s="524"/>
      <c r="X900" s="524"/>
      <c r="Y900" s="524"/>
      <c r="Z900" s="524"/>
      <c r="AA900" s="466" t="e">
        <f t="shared" si="11"/>
        <v>#VALUE!</v>
      </c>
      <c r="AB900" s="524"/>
      <c r="AC900" s="524"/>
      <c r="AD900" s="524"/>
      <c r="AE900" s="524"/>
      <c r="AF900" s="524"/>
      <c r="AG900" s="524"/>
    </row>
    <row r="901" spans="1:33" ht="15.75" customHeight="1">
      <c r="A901" s="466" t="str">
        <f t="shared" si="9"/>
        <v/>
      </c>
      <c r="B901" s="468" t="str">
        <f>IFERROR(IF(J901="","",_xludf.CONCAT($Y$2,_xludf.CONCAT(IF(LEN(ドッグキャリー!$K$2)=1,0,""),ドッグキャリー!$K$2,_xludf.CONCAT(IF(LEN(ドッグキャリー!$N$2)=1,0,""),ドッグキャリー!$N$2)))),"")</f>
        <v/>
      </c>
      <c r="C901" s="523"/>
      <c r="D901" s="523"/>
      <c r="E901" s="523"/>
      <c r="F901" s="524"/>
      <c r="G901" s="524"/>
      <c r="H901" s="524"/>
      <c r="I901" s="521" t="str">
        <f>IFERROR(IF(ウエア!N451=0,"",ウエア!E451),"")</f>
        <v/>
      </c>
      <c r="J901" s="517" t="str">
        <f>IFERROR(IF(ウエア!N451=0,"",ウエア!N451),"")</f>
        <v/>
      </c>
      <c r="K901" s="524"/>
      <c r="L901" s="524"/>
      <c r="M901" s="524"/>
      <c r="N901" s="524"/>
      <c r="O901" s="524"/>
      <c r="P901" s="524"/>
      <c r="Q901" s="524"/>
      <c r="R901" s="524"/>
      <c r="S901" s="465">
        <f t="shared" si="10"/>
        <v>900</v>
      </c>
      <c r="T901" s="524"/>
      <c r="U901" s="524"/>
      <c r="V901" s="524"/>
      <c r="W901" s="524"/>
      <c r="X901" s="524"/>
      <c r="Y901" s="524"/>
      <c r="Z901" s="524"/>
      <c r="AA901" s="466" t="e">
        <f t="shared" si="11"/>
        <v>#VALUE!</v>
      </c>
      <c r="AB901" s="524"/>
      <c r="AC901" s="524"/>
      <c r="AD901" s="524"/>
      <c r="AE901" s="524"/>
      <c r="AF901" s="524"/>
      <c r="AG901" s="524"/>
    </row>
    <row r="902" spans="1:33" ht="15.75" customHeight="1">
      <c r="A902" s="466" t="str">
        <f t="shared" si="9"/>
        <v/>
      </c>
      <c r="B902" s="468" t="str">
        <f>IFERROR(IF(J902="","",_xludf.CONCAT($Y$2,_xludf.CONCAT(IF(LEN(ドッグキャリー!$K$2)=1,0,""),ドッグキャリー!$K$2,_xludf.CONCAT(IF(LEN(ドッグキャリー!$N$2)=1,0,""),ドッグキャリー!$N$2)))),"")</f>
        <v/>
      </c>
      <c r="C902" s="523"/>
      <c r="D902" s="523"/>
      <c r="E902" s="523"/>
      <c r="F902" s="524"/>
      <c r="G902" s="524"/>
      <c r="H902" s="524"/>
      <c r="I902" s="521" t="str">
        <f>IFERROR(IF(ウエア!N452=0,"",ウエア!E452),"")</f>
        <v/>
      </c>
      <c r="J902" s="517" t="str">
        <f>IFERROR(IF(ウエア!N452=0,"",ウエア!N452),"")</f>
        <v/>
      </c>
      <c r="K902" s="524"/>
      <c r="L902" s="524"/>
      <c r="M902" s="524"/>
      <c r="N902" s="524"/>
      <c r="O902" s="524"/>
      <c r="P902" s="524"/>
      <c r="Q902" s="524"/>
      <c r="R902" s="524"/>
      <c r="S902" s="465">
        <f t="shared" si="10"/>
        <v>901</v>
      </c>
      <c r="T902" s="524"/>
      <c r="U902" s="524"/>
      <c r="V902" s="524"/>
      <c r="W902" s="524"/>
      <c r="X902" s="524"/>
      <c r="Y902" s="524"/>
      <c r="Z902" s="524"/>
      <c r="AA902" s="466" t="e">
        <f t="shared" si="11"/>
        <v>#VALUE!</v>
      </c>
      <c r="AB902" s="524"/>
      <c r="AC902" s="524"/>
      <c r="AD902" s="524"/>
      <c r="AE902" s="524"/>
      <c r="AF902" s="524"/>
      <c r="AG902" s="524"/>
    </row>
    <row r="903" spans="1:33" ht="15.75" customHeight="1">
      <c r="A903" s="466" t="str">
        <f t="shared" si="9"/>
        <v/>
      </c>
      <c r="B903" s="468" t="str">
        <f>IFERROR(IF(J903="","",_xludf.CONCAT($Y$2,_xludf.CONCAT(IF(LEN(ドッグキャリー!$K$2)=1,0,""),ドッグキャリー!$K$2,_xludf.CONCAT(IF(LEN(ドッグキャリー!$N$2)=1,0,""),ドッグキャリー!$N$2)))),"")</f>
        <v/>
      </c>
      <c r="C903" s="523"/>
      <c r="D903" s="523"/>
      <c r="E903" s="523"/>
      <c r="F903" s="524"/>
      <c r="G903" s="524"/>
      <c r="H903" s="524"/>
      <c r="I903" s="521" t="str">
        <f>IFERROR(IF(ウエア!N453=0,"",ウエア!E453),"")</f>
        <v/>
      </c>
      <c r="J903" s="517" t="str">
        <f>IFERROR(IF(ウエア!N453=0,"",ウエア!N453),"")</f>
        <v/>
      </c>
      <c r="K903" s="524"/>
      <c r="L903" s="524"/>
      <c r="M903" s="524"/>
      <c r="N903" s="524"/>
      <c r="O903" s="524"/>
      <c r="P903" s="524"/>
      <c r="Q903" s="524"/>
      <c r="R903" s="524"/>
      <c r="S903" s="465">
        <f t="shared" si="10"/>
        <v>902</v>
      </c>
      <c r="T903" s="524"/>
      <c r="U903" s="524"/>
      <c r="V903" s="524"/>
      <c r="W903" s="524"/>
      <c r="X903" s="524"/>
      <c r="Y903" s="524"/>
      <c r="Z903" s="524"/>
      <c r="AA903" s="466" t="e">
        <f t="shared" si="11"/>
        <v>#VALUE!</v>
      </c>
      <c r="AB903" s="524"/>
      <c r="AC903" s="524"/>
      <c r="AD903" s="524"/>
      <c r="AE903" s="524"/>
      <c r="AF903" s="524"/>
      <c r="AG903" s="524"/>
    </row>
    <row r="904" spans="1:33" ht="15.75" customHeight="1">
      <c r="A904" s="466" t="str">
        <f t="shared" si="9"/>
        <v/>
      </c>
      <c r="B904" s="468" t="str">
        <f>IFERROR(IF(J904="","",_xludf.CONCAT($Y$2,_xludf.CONCAT(IF(LEN(ドッグキャリー!$K$2)=1,0,""),ドッグキャリー!$K$2,_xludf.CONCAT(IF(LEN(ドッグキャリー!$N$2)=1,0,""),ドッグキャリー!$N$2)))),"")</f>
        <v/>
      </c>
      <c r="C904" s="523"/>
      <c r="D904" s="523"/>
      <c r="E904" s="523"/>
      <c r="F904" s="524"/>
      <c r="G904" s="524"/>
      <c r="H904" s="524"/>
      <c r="I904" s="521" t="str">
        <f>IFERROR(IF(ウエア!N454=0,"",ウエア!E454),"")</f>
        <v/>
      </c>
      <c r="J904" s="517" t="str">
        <f>IFERROR(IF(ウエア!N454=0,"",ウエア!N454),"")</f>
        <v/>
      </c>
      <c r="K904" s="524"/>
      <c r="L904" s="524"/>
      <c r="M904" s="524"/>
      <c r="N904" s="524"/>
      <c r="O904" s="524"/>
      <c r="P904" s="524"/>
      <c r="Q904" s="524"/>
      <c r="R904" s="524"/>
      <c r="S904" s="465">
        <f t="shared" si="10"/>
        <v>903</v>
      </c>
      <c r="T904" s="524"/>
      <c r="U904" s="524"/>
      <c r="V904" s="524"/>
      <c r="W904" s="524"/>
      <c r="X904" s="524"/>
      <c r="Y904" s="524"/>
      <c r="Z904" s="524"/>
      <c r="AA904" s="466" t="e">
        <f t="shared" si="11"/>
        <v>#VALUE!</v>
      </c>
      <c r="AB904" s="524"/>
      <c r="AC904" s="524"/>
      <c r="AD904" s="524"/>
      <c r="AE904" s="524"/>
      <c r="AF904" s="524"/>
      <c r="AG904" s="524"/>
    </row>
    <row r="905" spans="1:33" ht="15.75" customHeight="1">
      <c r="A905" s="466" t="str">
        <f t="shared" si="9"/>
        <v/>
      </c>
      <c r="B905" s="468" t="str">
        <f>IFERROR(IF(J905="","",_xludf.CONCAT($Y$2,_xludf.CONCAT(IF(LEN(ドッグキャリー!$K$2)=1,0,""),ドッグキャリー!$K$2,_xludf.CONCAT(IF(LEN(ドッグキャリー!$N$2)=1,0,""),ドッグキャリー!$N$2)))),"")</f>
        <v/>
      </c>
      <c r="C905" s="523"/>
      <c r="D905" s="523"/>
      <c r="E905" s="523"/>
      <c r="F905" s="524"/>
      <c r="G905" s="524"/>
      <c r="H905" s="524"/>
      <c r="I905" s="521" t="str">
        <f>IFERROR(IF(ウエア!N455=0,"",ウエア!E455),"")</f>
        <v/>
      </c>
      <c r="J905" s="517" t="str">
        <f>IFERROR(IF(ウエア!N455=0,"",ウエア!N455),"")</f>
        <v/>
      </c>
      <c r="K905" s="524"/>
      <c r="L905" s="524"/>
      <c r="M905" s="524"/>
      <c r="N905" s="524"/>
      <c r="O905" s="524"/>
      <c r="P905" s="524"/>
      <c r="Q905" s="524"/>
      <c r="R905" s="524"/>
      <c r="S905" s="465">
        <f t="shared" si="10"/>
        <v>904</v>
      </c>
      <c r="T905" s="524"/>
      <c r="U905" s="524"/>
      <c r="V905" s="524"/>
      <c r="W905" s="524"/>
      <c r="X905" s="524"/>
      <c r="Y905" s="524"/>
      <c r="Z905" s="524"/>
      <c r="AA905" s="466" t="e">
        <f t="shared" si="11"/>
        <v>#VALUE!</v>
      </c>
      <c r="AB905" s="524"/>
      <c r="AC905" s="524"/>
      <c r="AD905" s="524"/>
      <c r="AE905" s="524"/>
      <c r="AF905" s="524"/>
      <c r="AG905" s="524"/>
    </row>
    <row r="906" spans="1:33" ht="15.75" customHeight="1">
      <c r="A906" s="466" t="str">
        <f t="shared" si="9"/>
        <v/>
      </c>
      <c r="B906" s="468" t="str">
        <f>IFERROR(IF(J906="","",_xludf.CONCAT($Y$2,_xludf.CONCAT(IF(LEN(ドッグキャリー!$K$2)=1,0,""),ドッグキャリー!$K$2,_xludf.CONCAT(IF(LEN(ドッグキャリー!$N$2)=1,0,""),ドッグキャリー!$N$2)))),"")</f>
        <v/>
      </c>
      <c r="C906" s="523"/>
      <c r="D906" s="523"/>
      <c r="E906" s="523"/>
      <c r="F906" s="524"/>
      <c r="G906" s="524"/>
      <c r="H906" s="524"/>
      <c r="I906" s="521" t="str">
        <f>IFERROR(IF(ウエア!N456=0,"",ウエア!E456),"")</f>
        <v/>
      </c>
      <c r="J906" s="517" t="str">
        <f>IFERROR(IF(ウエア!N456=0,"",ウエア!N456),"")</f>
        <v/>
      </c>
      <c r="K906" s="524"/>
      <c r="L906" s="524"/>
      <c r="M906" s="524"/>
      <c r="N906" s="524"/>
      <c r="O906" s="524"/>
      <c r="P906" s="524"/>
      <c r="Q906" s="524"/>
      <c r="R906" s="524"/>
      <c r="S906" s="465">
        <f t="shared" si="10"/>
        <v>905</v>
      </c>
      <c r="T906" s="524"/>
      <c r="U906" s="524"/>
      <c r="V906" s="524"/>
      <c r="W906" s="524"/>
      <c r="X906" s="524"/>
      <c r="Y906" s="524"/>
      <c r="Z906" s="524"/>
      <c r="AA906" s="466" t="e">
        <f t="shared" si="11"/>
        <v>#VALUE!</v>
      </c>
      <c r="AB906" s="524"/>
      <c r="AC906" s="524"/>
      <c r="AD906" s="524"/>
      <c r="AE906" s="524"/>
      <c r="AF906" s="524"/>
      <c r="AG906" s="524"/>
    </row>
    <row r="907" spans="1:33" ht="15.75" customHeight="1">
      <c r="A907" s="466" t="str">
        <f t="shared" si="9"/>
        <v/>
      </c>
      <c r="B907" s="468" t="str">
        <f>IFERROR(IF(J907="","",_xludf.CONCAT($Y$2,_xludf.CONCAT(IF(LEN(ドッグキャリー!$K$2)=1,0,""),ドッグキャリー!$K$2,_xludf.CONCAT(IF(LEN(ドッグキャリー!$N$2)=1,0,""),ドッグキャリー!$N$2)))),"")</f>
        <v/>
      </c>
      <c r="C907" s="523"/>
      <c r="D907" s="523"/>
      <c r="E907" s="523"/>
      <c r="F907" s="524"/>
      <c r="G907" s="524"/>
      <c r="H907" s="524"/>
      <c r="I907" s="521" t="str">
        <f>IFERROR(IF(ウエア!N457=0,"",ウエア!E457),"")</f>
        <v/>
      </c>
      <c r="J907" s="517" t="str">
        <f>IFERROR(IF(ウエア!N457=0,"",ウエア!N457),"")</f>
        <v/>
      </c>
      <c r="K907" s="524"/>
      <c r="L907" s="524"/>
      <c r="M907" s="524"/>
      <c r="N907" s="524"/>
      <c r="O907" s="524"/>
      <c r="P907" s="524"/>
      <c r="Q907" s="524"/>
      <c r="R907" s="524"/>
      <c r="S907" s="465">
        <f t="shared" si="10"/>
        <v>906</v>
      </c>
      <c r="T907" s="524"/>
      <c r="U907" s="524"/>
      <c r="V907" s="524"/>
      <c r="W907" s="524"/>
      <c r="X907" s="524"/>
      <c r="Y907" s="524"/>
      <c r="Z907" s="524"/>
      <c r="AA907" s="466" t="e">
        <f t="shared" si="11"/>
        <v>#VALUE!</v>
      </c>
      <c r="AB907" s="524"/>
      <c r="AC907" s="524"/>
      <c r="AD907" s="524"/>
      <c r="AE907" s="524"/>
      <c r="AF907" s="524"/>
      <c r="AG907" s="524"/>
    </row>
    <row r="908" spans="1:33" ht="15.75" customHeight="1">
      <c r="A908" s="466" t="str">
        <f t="shared" si="9"/>
        <v/>
      </c>
      <c r="B908" s="468" t="str">
        <f>IFERROR(IF(J908="","",_xludf.CONCAT($Y$2,_xludf.CONCAT(IF(LEN(ドッグキャリー!$K$2)=1,0,""),ドッグキャリー!$K$2,_xludf.CONCAT(IF(LEN(ドッグキャリー!$N$2)=1,0,""),ドッグキャリー!$N$2)))),"")</f>
        <v/>
      </c>
      <c r="C908" s="523"/>
      <c r="D908" s="523"/>
      <c r="E908" s="523"/>
      <c r="F908" s="524"/>
      <c r="G908" s="524"/>
      <c r="H908" s="524"/>
      <c r="I908" s="521" t="str">
        <f>IFERROR(IF(ウエア!N458=0,"",ウエア!E458),"")</f>
        <v/>
      </c>
      <c r="J908" s="517" t="str">
        <f>IFERROR(IF(ウエア!N458=0,"",ウエア!N458),"")</f>
        <v/>
      </c>
      <c r="K908" s="524"/>
      <c r="L908" s="524"/>
      <c r="M908" s="524"/>
      <c r="N908" s="524"/>
      <c r="O908" s="524"/>
      <c r="P908" s="524"/>
      <c r="Q908" s="524"/>
      <c r="R908" s="524"/>
      <c r="S908" s="465">
        <f t="shared" si="10"/>
        <v>907</v>
      </c>
      <c r="T908" s="524"/>
      <c r="U908" s="524"/>
      <c r="V908" s="524"/>
      <c r="W908" s="524"/>
      <c r="X908" s="524"/>
      <c r="Y908" s="524"/>
      <c r="Z908" s="524"/>
      <c r="AA908" s="466" t="e">
        <f t="shared" si="11"/>
        <v>#VALUE!</v>
      </c>
      <c r="AB908" s="524"/>
      <c r="AC908" s="524"/>
      <c r="AD908" s="524"/>
      <c r="AE908" s="524"/>
      <c r="AF908" s="524"/>
      <c r="AG908" s="524"/>
    </row>
    <row r="909" spans="1:33" ht="15.75" customHeight="1">
      <c r="A909" s="466" t="str">
        <f t="shared" si="9"/>
        <v/>
      </c>
      <c r="B909" s="468" t="str">
        <f>IFERROR(IF(J909="","",_xludf.CONCAT($Y$2,_xludf.CONCAT(IF(LEN(ドッグキャリー!$K$2)=1,0,""),ドッグキャリー!$K$2,_xludf.CONCAT(IF(LEN(ドッグキャリー!$N$2)=1,0,""),ドッグキャリー!$N$2)))),"")</f>
        <v/>
      </c>
      <c r="C909" s="523"/>
      <c r="D909" s="523"/>
      <c r="E909" s="523"/>
      <c r="F909" s="524"/>
      <c r="G909" s="524"/>
      <c r="H909" s="524"/>
      <c r="I909" s="521" t="str">
        <f>IFERROR(IF(ウエア!N459=0,"",ウエア!E459),"")</f>
        <v/>
      </c>
      <c r="J909" s="517" t="str">
        <f>IFERROR(IF(ウエア!N459=0,"",ウエア!N459),"")</f>
        <v/>
      </c>
      <c r="K909" s="524"/>
      <c r="L909" s="524"/>
      <c r="M909" s="524"/>
      <c r="N909" s="524"/>
      <c r="O909" s="524"/>
      <c r="P909" s="524"/>
      <c r="Q909" s="524"/>
      <c r="R909" s="524"/>
      <c r="S909" s="465">
        <f t="shared" si="10"/>
        <v>908</v>
      </c>
      <c r="T909" s="524"/>
      <c r="U909" s="524"/>
      <c r="V909" s="524"/>
      <c r="W909" s="524"/>
      <c r="X909" s="524"/>
      <c r="Y909" s="524"/>
      <c r="Z909" s="524"/>
      <c r="AA909" s="466" t="e">
        <f t="shared" si="11"/>
        <v>#VALUE!</v>
      </c>
      <c r="AB909" s="524"/>
      <c r="AC909" s="524"/>
      <c r="AD909" s="524"/>
      <c r="AE909" s="524"/>
      <c r="AF909" s="524"/>
      <c r="AG909" s="524"/>
    </row>
    <row r="910" spans="1:33" ht="15.75" customHeight="1">
      <c r="A910" s="466" t="str">
        <f t="shared" si="9"/>
        <v/>
      </c>
      <c r="B910" s="468" t="str">
        <f>IFERROR(IF(J910="","",_xludf.CONCAT($Y$2,_xludf.CONCAT(IF(LEN(ドッグキャリー!$K$2)=1,0,""),ドッグキャリー!$K$2,_xludf.CONCAT(IF(LEN(ドッグキャリー!$N$2)=1,0,""),ドッグキャリー!$N$2)))),"")</f>
        <v/>
      </c>
      <c r="C910" s="523"/>
      <c r="D910" s="523"/>
      <c r="E910" s="523"/>
      <c r="F910" s="524"/>
      <c r="G910" s="524"/>
      <c r="H910" s="524"/>
      <c r="I910" s="521" t="str">
        <f>IFERROR(IF(ウエア!N460=0,"",ウエア!E460),"")</f>
        <v/>
      </c>
      <c r="J910" s="517" t="str">
        <f>IFERROR(IF(ウエア!N460=0,"",ウエア!N460),"")</f>
        <v/>
      </c>
      <c r="K910" s="524"/>
      <c r="L910" s="524"/>
      <c r="M910" s="524"/>
      <c r="N910" s="524"/>
      <c r="O910" s="524"/>
      <c r="P910" s="524"/>
      <c r="Q910" s="524"/>
      <c r="R910" s="524"/>
      <c r="S910" s="465">
        <f t="shared" si="10"/>
        <v>909</v>
      </c>
      <c r="T910" s="524"/>
      <c r="U910" s="524"/>
      <c r="V910" s="524"/>
      <c r="W910" s="524"/>
      <c r="X910" s="524"/>
      <c r="Y910" s="524"/>
      <c r="Z910" s="524"/>
      <c r="AA910" s="466" t="e">
        <f t="shared" si="11"/>
        <v>#VALUE!</v>
      </c>
      <c r="AB910" s="524"/>
      <c r="AC910" s="524"/>
      <c r="AD910" s="524"/>
      <c r="AE910" s="524"/>
      <c r="AF910" s="524"/>
      <c r="AG910" s="524"/>
    </row>
    <row r="911" spans="1:33" ht="15.75" customHeight="1">
      <c r="A911" s="466" t="str">
        <f t="shared" si="9"/>
        <v/>
      </c>
      <c r="B911" s="468" t="str">
        <f>IFERROR(IF(J911="","",_xludf.CONCAT($Y$2,_xludf.CONCAT(IF(LEN(ドッグキャリー!$K$2)=1,0,""),ドッグキャリー!$K$2,_xludf.CONCAT(IF(LEN(ドッグキャリー!$N$2)=1,0,""),ドッグキャリー!$N$2)))),"")</f>
        <v/>
      </c>
      <c r="C911" s="523"/>
      <c r="D911" s="523"/>
      <c r="E911" s="523"/>
      <c r="F911" s="524"/>
      <c r="G911" s="524"/>
      <c r="H911" s="524"/>
      <c r="I911" s="521" t="str">
        <f>IFERROR(IF(ウエア!N461=0,"",ウエア!E461),"")</f>
        <v/>
      </c>
      <c r="J911" s="517" t="str">
        <f>IFERROR(IF(ウエア!N461=0,"",ウエア!N461),"")</f>
        <v/>
      </c>
      <c r="K911" s="524"/>
      <c r="L911" s="524"/>
      <c r="M911" s="524"/>
      <c r="N911" s="524"/>
      <c r="O911" s="524"/>
      <c r="P911" s="524"/>
      <c r="Q911" s="524"/>
      <c r="R911" s="524"/>
      <c r="S911" s="465">
        <f t="shared" si="10"/>
        <v>910</v>
      </c>
      <c r="T911" s="524"/>
      <c r="U911" s="524"/>
      <c r="V911" s="524"/>
      <c r="W911" s="524"/>
      <c r="X911" s="524"/>
      <c r="Y911" s="524"/>
      <c r="Z911" s="524"/>
      <c r="AA911" s="466" t="e">
        <f t="shared" si="11"/>
        <v>#VALUE!</v>
      </c>
      <c r="AB911" s="524"/>
      <c r="AC911" s="524"/>
      <c r="AD911" s="524"/>
      <c r="AE911" s="524"/>
      <c r="AF911" s="524"/>
      <c r="AG911" s="524"/>
    </row>
    <row r="912" spans="1:33" ht="15.75" customHeight="1">
      <c r="A912" s="466" t="str">
        <f t="shared" si="9"/>
        <v/>
      </c>
      <c r="B912" s="468" t="str">
        <f>IFERROR(IF(J912="","",_xludf.CONCAT($Y$2,_xludf.CONCAT(IF(LEN(ドッグキャリー!$K$2)=1,0,""),ドッグキャリー!$K$2,_xludf.CONCAT(IF(LEN(ドッグキャリー!$N$2)=1,0,""),ドッグキャリー!$N$2)))),"")</f>
        <v/>
      </c>
      <c r="C912" s="523"/>
      <c r="D912" s="523"/>
      <c r="E912" s="523"/>
      <c r="F912" s="524"/>
      <c r="G912" s="524"/>
      <c r="H912" s="524"/>
      <c r="I912" s="521" t="str">
        <f>IFERROR(IF(ウエア!N462=0,"",ウエア!E462),"")</f>
        <v/>
      </c>
      <c r="J912" s="517" t="str">
        <f>IFERROR(IF(ウエア!N462=0,"",ウエア!N462),"")</f>
        <v/>
      </c>
      <c r="K912" s="524"/>
      <c r="L912" s="524"/>
      <c r="M912" s="524"/>
      <c r="N912" s="524"/>
      <c r="O912" s="524"/>
      <c r="P912" s="524"/>
      <c r="Q912" s="524"/>
      <c r="R912" s="524"/>
      <c r="S912" s="465">
        <f t="shared" si="10"/>
        <v>911</v>
      </c>
      <c r="T912" s="524"/>
      <c r="U912" s="524"/>
      <c r="V912" s="524"/>
      <c r="W912" s="524"/>
      <c r="X912" s="524"/>
      <c r="Y912" s="524"/>
      <c r="Z912" s="524"/>
      <c r="AA912" s="466" t="e">
        <f t="shared" si="11"/>
        <v>#VALUE!</v>
      </c>
      <c r="AB912" s="524"/>
      <c r="AC912" s="524"/>
      <c r="AD912" s="524"/>
      <c r="AE912" s="524"/>
      <c r="AF912" s="524"/>
      <c r="AG912" s="524"/>
    </row>
    <row r="913" spans="1:33" ht="15.75" customHeight="1">
      <c r="A913" s="466" t="str">
        <f t="shared" si="9"/>
        <v/>
      </c>
      <c r="B913" s="468" t="str">
        <f>IFERROR(IF(J913="","",_xludf.CONCAT($Y$2,_xludf.CONCAT(IF(LEN(ドッグキャリー!$K$2)=1,0,""),ドッグキャリー!$K$2,_xludf.CONCAT(IF(LEN(ドッグキャリー!$N$2)=1,0,""),ドッグキャリー!$N$2)))),"")</f>
        <v/>
      </c>
      <c r="C913" s="523"/>
      <c r="D913" s="523"/>
      <c r="E913" s="523"/>
      <c r="F913" s="524"/>
      <c r="G913" s="524"/>
      <c r="H913" s="524"/>
      <c r="I913" s="521" t="str">
        <f>IFERROR(IF(ウエア!N463=0,"",ウエア!E463),"")</f>
        <v/>
      </c>
      <c r="J913" s="517" t="str">
        <f>IFERROR(IF(ウエア!N463=0,"",ウエア!N463),"")</f>
        <v/>
      </c>
      <c r="K913" s="524"/>
      <c r="L913" s="524"/>
      <c r="M913" s="524"/>
      <c r="N913" s="524"/>
      <c r="O913" s="524"/>
      <c r="P913" s="524"/>
      <c r="Q913" s="524"/>
      <c r="R913" s="524"/>
      <c r="S913" s="465">
        <f t="shared" si="10"/>
        <v>912</v>
      </c>
      <c r="T913" s="524"/>
      <c r="U913" s="524"/>
      <c r="V913" s="524"/>
      <c r="W913" s="524"/>
      <c r="X913" s="524"/>
      <c r="Y913" s="524"/>
      <c r="Z913" s="524"/>
      <c r="AA913" s="466" t="e">
        <f t="shared" si="11"/>
        <v>#VALUE!</v>
      </c>
      <c r="AB913" s="524"/>
      <c r="AC913" s="524"/>
      <c r="AD913" s="524"/>
      <c r="AE913" s="524"/>
      <c r="AF913" s="524"/>
      <c r="AG913" s="524"/>
    </row>
    <row r="914" spans="1:33" ht="15.75" customHeight="1">
      <c r="A914" s="466" t="str">
        <f t="shared" si="9"/>
        <v/>
      </c>
      <c r="B914" s="468" t="str">
        <f>IFERROR(IF(J914="","",_xludf.CONCAT($Y$2,_xludf.CONCAT(IF(LEN(ドッグキャリー!$K$2)=1,0,""),ドッグキャリー!$K$2,_xludf.CONCAT(IF(LEN(ドッグキャリー!$N$2)=1,0,""),ドッグキャリー!$N$2)))),"")</f>
        <v/>
      </c>
      <c r="C914" s="523"/>
      <c r="D914" s="523"/>
      <c r="E914" s="523"/>
      <c r="F914" s="524"/>
      <c r="G914" s="524"/>
      <c r="H914" s="524"/>
      <c r="I914" s="521" t="str">
        <f>IFERROR(IF(ウエア!N464=0,"",ウエア!E464),"")</f>
        <v/>
      </c>
      <c r="J914" s="517" t="str">
        <f>IFERROR(IF(ウエア!N464=0,"",ウエア!N464),"")</f>
        <v/>
      </c>
      <c r="K914" s="524"/>
      <c r="L914" s="524"/>
      <c r="M914" s="524"/>
      <c r="N914" s="524"/>
      <c r="O914" s="524"/>
      <c r="P914" s="524"/>
      <c r="Q914" s="524"/>
      <c r="R914" s="524"/>
      <c r="S914" s="465">
        <f t="shared" si="10"/>
        <v>913</v>
      </c>
      <c r="T914" s="524"/>
      <c r="U914" s="524"/>
      <c r="V914" s="524"/>
      <c r="W914" s="524"/>
      <c r="X914" s="524"/>
      <c r="Y914" s="524"/>
      <c r="Z914" s="524"/>
      <c r="AA914" s="466" t="e">
        <f t="shared" si="11"/>
        <v>#VALUE!</v>
      </c>
      <c r="AB914" s="524"/>
      <c r="AC914" s="524"/>
      <c r="AD914" s="524"/>
      <c r="AE914" s="524"/>
      <c r="AF914" s="524"/>
      <c r="AG914" s="524"/>
    </row>
    <row r="915" spans="1:33" ht="15.75" customHeight="1">
      <c r="A915" s="466" t="str">
        <f t="shared" si="9"/>
        <v/>
      </c>
      <c r="B915" s="468" t="str">
        <f>IFERROR(IF(J915="","",_xludf.CONCAT($Y$2,_xludf.CONCAT(IF(LEN(ドッグキャリー!$K$2)=1,0,""),ドッグキャリー!$K$2,_xludf.CONCAT(IF(LEN(ドッグキャリー!$N$2)=1,0,""),ドッグキャリー!$N$2)))),"")</f>
        <v/>
      </c>
      <c r="C915" s="523"/>
      <c r="D915" s="523"/>
      <c r="E915" s="523"/>
      <c r="F915" s="524"/>
      <c r="G915" s="524"/>
      <c r="H915" s="524"/>
      <c r="I915" s="521" t="str">
        <f>IFERROR(IF(ウエア!N465=0,"",ウエア!E465),"")</f>
        <v/>
      </c>
      <c r="J915" s="517" t="str">
        <f>IFERROR(IF(ウエア!N465=0,"",ウエア!N465),"")</f>
        <v/>
      </c>
      <c r="K915" s="524"/>
      <c r="L915" s="524"/>
      <c r="M915" s="524"/>
      <c r="N915" s="524"/>
      <c r="O915" s="524"/>
      <c r="P915" s="524"/>
      <c r="Q915" s="524"/>
      <c r="R915" s="524"/>
      <c r="S915" s="465">
        <f t="shared" si="10"/>
        <v>914</v>
      </c>
      <c r="T915" s="524"/>
      <c r="U915" s="524"/>
      <c r="V915" s="524"/>
      <c r="W915" s="524"/>
      <c r="X915" s="524"/>
      <c r="Y915" s="524"/>
      <c r="Z915" s="524"/>
      <c r="AA915" s="466" t="e">
        <f t="shared" si="11"/>
        <v>#VALUE!</v>
      </c>
      <c r="AB915" s="524"/>
      <c r="AC915" s="524"/>
      <c r="AD915" s="524"/>
      <c r="AE915" s="524"/>
      <c r="AF915" s="524"/>
      <c r="AG915" s="524"/>
    </row>
    <row r="916" spans="1:33" ht="15.75" customHeight="1">
      <c r="A916" s="466" t="str">
        <f t="shared" si="9"/>
        <v/>
      </c>
      <c r="B916" s="468" t="str">
        <f>IFERROR(IF(J916="","",_xludf.CONCAT($Y$2,_xludf.CONCAT(IF(LEN(ドッグキャリー!$K$2)=1,0,""),ドッグキャリー!$K$2,_xludf.CONCAT(IF(LEN(ドッグキャリー!$N$2)=1,0,""),ドッグキャリー!$N$2)))),"")</f>
        <v/>
      </c>
      <c r="C916" s="523"/>
      <c r="D916" s="523"/>
      <c r="E916" s="523"/>
      <c r="F916" s="524"/>
      <c r="G916" s="524"/>
      <c r="H916" s="524"/>
      <c r="I916" s="521" t="str">
        <f>IFERROR(IF(ウエア!N466=0,"",ウエア!E466),"")</f>
        <v/>
      </c>
      <c r="J916" s="517" t="str">
        <f>IFERROR(IF(ウエア!N466=0,"",ウエア!N466),"")</f>
        <v/>
      </c>
      <c r="K916" s="524"/>
      <c r="L916" s="524"/>
      <c r="M916" s="524"/>
      <c r="N916" s="524"/>
      <c r="O916" s="524"/>
      <c r="P916" s="524"/>
      <c r="Q916" s="524"/>
      <c r="R916" s="524"/>
      <c r="S916" s="465">
        <f t="shared" si="10"/>
        <v>915</v>
      </c>
      <c r="T916" s="524"/>
      <c r="U916" s="524"/>
      <c r="V916" s="524"/>
      <c r="W916" s="524"/>
      <c r="X916" s="524"/>
      <c r="Y916" s="524"/>
      <c r="Z916" s="524"/>
      <c r="AA916" s="466" t="e">
        <f t="shared" si="11"/>
        <v>#VALUE!</v>
      </c>
      <c r="AB916" s="524"/>
      <c r="AC916" s="524"/>
      <c r="AD916" s="524"/>
      <c r="AE916" s="524"/>
      <c r="AF916" s="524"/>
      <c r="AG916" s="524"/>
    </row>
    <row r="917" spans="1:33" ht="15.75" customHeight="1">
      <c r="A917" s="466" t="str">
        <f t="shared" si="9"/>
        <v/>
      </c>
      <c r="B917" s="468" t="str">
        <f>IFERROR(IF(J917="","",_xludf.CONCAT($Y$2,_xludf.CONCAT(IF(LEN(ドッグキャリー!$K$2)=1,0,""),ドッグキャリー!$K$2,_xludf.CONCAT(IF(LEN(ドッグキャリー!$N$2)=1,0,""),ドッグキャリー!$N$2)))),"")</f>
        <v/>
      </c>
      <c r="C917" s="523"/>
      <c r="D917" s="523"/>
      <c r="E917" s="523"/>
      <c r="F917" s="524"/>
      <c r="G917" s="524"/>
      <c r="H917" s="524"/>
      <c r="I917" s="521" t="str">
        <f>IFERROR(IF(ウエア!N467=0,"",ウエア!E467),"")</f>
        <v/>
      </c>
      <c r="J917" s="517" t="str">
        <f>IFERROR(IF(ウエア!N467=0,"",ウエア!N467),"")</f>
        <v/>
      </c>
      <c r="K917" s="524"/>
      <c r="L917" s="524"/>
      <c r="M917" s="524"/>
      <c r="N917" s="524"/>
      <c r="O917" s="524"/>
      <c r="P917" s="524"/>
      <c r="Q917" s="524"/>
      <c r="R917" s="524"/>
      <c r="S917" s="465">
        <f t="shared" si="10"/>
        <v>916</v>
      </c>
      <c r="T917" s="524"/>
      <c r="U917" s="524"/>
      <c r="V917" s="524"/>
      <c r="W917" s="524"/>
      <c r="X917" s="524"/>
      <c r="Y917" s="524"/>
      <c r="Z917" s="524"/>
      <c r="AA917" s="466" t="e">
        <f t="shared" si="11"/>
        <v>#VALUE!</v>
      </c>
      <c r="AB917" s="524"/>
      <c r="AC917" s="524"/>
      <c r="AD917" s="524"/>
      <c r="AE917" s="524"/>
      <c r="AF917" s="524"/>
      <c r="AG917" s="524"/>
    </row>
    <row r="918" spans="1:33" ht="15.75" customHeight="1">
      <c r="A918" s="466" t="str">
        <f t="shared" si="9"/>
        <v/>
      </c>
      <c r="B918" s="468" t="str">
        <f>IFERROR(IF(J918="","",_xludf.CONCAT($Y$2,_xludf.CONCAT(IF(LEN(ドッグキャリー!$K$2)=1,0,""),ドッグキャリー!$K$2,_xludf.CONCAT(IF(LEN(ドッグキャリー!$N$2)=1,0,""),ドッグキャリー!$N$2)))),"")</f>
        <v/>
      </c>
      <c r="C918" s="523"/>
      <c r="D918" s="523"/>
      <c r="E918" s="523"/>
      <c r="F918" s="524"/>
      <c r="G918" s="524"/>
      <c r="H918" s="524"/>
      <c r="I918" s="521" t="str">
        <f>IFERROR(IF(ウエア!N468=0,"",ウエア!E468),"")</f>
        <v/>
      </c>
      <c r="J918" s="517" t="str">
        <f>IFERROR(IF(ウエア!N468=0,"",ウエア!N468),"")</f>
        <v/>
      </c>
      <c r="K918" s="524"/>
      <c r="L918" s="524"/>
      <c r="M918" s="524"/>
      <c r="N918" s="524"/>
      <c r="O918" s="524"/>
      <c r="P918" s="524"/>
      <c r="Q918" s="524"/>
      <c r="R918" s="524"/>
      <c r="S918" s="465">
        <f t="shared" si="10"/>
        <v>917</v>
      </c>
      <c r="T918" s="524"/>
      <c r="U918" s="524"/>
      <c r="V918" s="524"/>
      <c r="W918" s="524"/>
      <c r="X918" s="524"/>
      <c r="Y918" s="524"/>
      <c r="Z918" s="524"/>
      <c r="AA918" s="466" t="e">
        <f t="shared" si="11"/>
        <v>#VALUE!</v>
      </c>
      <c r="AB918" s="524"/>
      <c r="AC918" s="524"/>
      <c r="AD918" s="524"/>
      <c r="AE918" s="524"/>
      <c r="AF918" s="524"/>
      <c r="AG918" s="524"/>
    </row>
    <row r="919" spans="1:33" ht="15.75" customHeight="1">
      <c r="A919" s="466" t="str">
        <f t="shared" si="9"/>
        <v/>
      </c>
      <c r="B919" s="468" t="str">
        <f>IFERROR(IF(J919="","",_xludf.CONCAT($Y$2,_xludf.CONCAT(IF(LEN(ドッグキャリー!$K$2)=1,0,""),ドッグキャリー!$K$2,_xludf.CONCAT(IF(LEN(ドッグキャリー!$N$2)=1,0,""),ドッグキャリー!$N$2)))),"")</f>
        <v/>
      </c>
      <c r="C919" s="523"/>
      <c r="D919" s="523"/>
      <c r="E919" s="523"/>
      <c r="F919" s="524"/>
      <c r="G919" s="524"/>
      <c r="H919" s="524"/>
      <c r="I919" s="521" t="str">
        <f>IFERROR(IF(ウエア!N469=0,"",ウエア!E469),"")</f>
        <v/>
      </c>
      <c r="J919" s="517" t="str">
        <f>IFERROR(IF(ウエア!N469=0,"",ウエア!N469),"")</f>
        <v/>
      </c>
      <c r="K919" s="524"/>
      <c r="L919" s="524"/>
      <c r="M919" s="524"/>
      <c r="N919" s="524"/>
      <c r="O919" s="524"/>
      <c r="P919" s="524"/>
      <c r="Q919" s="524"/>
      <c r="R919" s="524"/>
      <c r="S919" s="465">
        <f t="shared" si="10"/>
        <v>918</v>
      </c>
      <c r="T919" s="524"/>
      <c r="U919" s="524"/>
      <c r="V919" s="524"/>
      <c r="W919" s="524"/>
      <c r="X919" s="524"/>
      <c r="Y919" s="524"/>
      <c r="Z919" s="524"/>
      <c r="AA919" s="466" t="e">
        <f t="shared" si="11"/>
        <v>#VALUE!</v>
      </c>
      <c r="AB919" s="524"/>
      <c r="AC919" s="524"/>
      <c r="AD919" s="524"/>
      <c r="AE919" s="524"/>
      <c r="AF919" s="524"/>
      <c r="AG919" s="524"/>
    </row>
    <row r="920" spans="1:33" ht="15.75" customHeight="1">
      <c r="A920" s="466" t="str">
        <f t="shared" si="9"/>
        <v/>
      </c>
      <c r="B920" s="468" t="str">
        <f>IFERROR(IF(J920="","",_xludf.CONCAT($Y$2,_xludf.CONCAT(IF(LEN(ドッグキャリー!$K$2)=1,0,""),ドッグキャリー!$K$2,_xludf.CONCAT(IF(LEN(ドッグキャリー!$N$2)=1,0,""),ドッグキャリー!$N$2)))),"")</f>
        <v/>
      </c>
      <c r="C920" s="523"/>
      <c r="D920" s="523"/>
      <c r="E920" s="523"/>
      <c r="F920" s="524"/>
      <c r="G920" s="524"/>
      <c r="H920" s="524"/>
      <c r="I920" s="521" t="str">
        <f>IFERROR(IF(ウエア!N470=0,"",ウエア!E470),"")</f>
        <v/>
      </c>
      <c r="J920" s="517" t="str">
        <f>IFERROR(IF(ウエア!N470=0,"",ウエア!N470),"")</f>
        <v/>
      </c>
      <c r="K920" s="524"/>
      <c r="L920" s="524"/>
      <c r="M920" s="524"/>
      <c r="N920" s="524"/>
      <c r="O920" s="524"/>
      <c r="P920" s="524"/>
      <c r="Q920" s="524"/>
      <c r="R920" s="524"/>
      <c r="S920" s="465">
        <f t="shared" si="10"/>
        <v>919</v>
      </c>
      <c r="T920" s="524"/>
      <c r="U920" s="524"/>
      <c r="V920" s="524"/>
      <c r="W920" s="524"/>
      <c r="X920" s="524"/>
      <c r="Y920" s="524"/>
      <c r="Z920" s="524"/>
      <c r="AA920" s="466" t="e">
        <f t="shared" si="11"/>
        <v>#VALUE!</v>
      </c>
      <c r="AB920" s="524"/>
      <c r="AC920" s="524"/>
      <c r="AD920" s="524"/>
      <c r="AE920" s="524"/>
      <c r="AF920" s="524"/>
      <c r="AG920" s="524"/>
    </row>
    <row r="921" spans="1:33" ht="15.75" customHeight="1">
      <c r="A921" s="466" t="str">
        <f t="shared" si="9"/>
        <v/>
      </c>
      <c r="B921" s="468" t="str">
        <f>IFERROR(IF(J921="","",_xludf.CONCAT($Y$2,_xludf.CONCAT(IF(LEN(ドッグキャリー!$K$2)=1,0,""),ドッグキャリー!$K$2,_xludf.CONCAT(IF(LEN(ドッグキャリー!$N$2)=1,0,""),ドッグキャリー!$N$2)))),"")</f>
        <v/>
      </c>
      <c r="C921" s="523"/>
      <c r="D921" s="523"/>
      <c r="E921" s="523"/>
      <c r="F921" s="524"/>
      <c r="G921" s="524"/>
      <c r="H921" s="524"/>
      <c r="I921" s="521" t="str">
        <f>IFERROR(IF(ウエア!N471=0,"",ウエア!E471),"")</f>
        <v/>
      </c>
      <c r="J921" s="517" t="str">
        <f>IFERROR(IF(ウエア!N471=0,"",ウエア!N471),"")</f>
        <v/>
      </c>
      <c r="K921" s="524"/>
      <c r="L921" s="524"/>
      <c r="M921" s="524"/>
      <c r="N921" s="524"/>
      <c r="O921" s="524"/>
      <c r="P921" s="524"/>
      <c r="Q921" s="524"/>
      <c r="R921" s="524"/>
      <c r="S921" s="465">
        <f t="shared" si="10"/>
        <v>920</v>
      </c>
      <c r="T921" s="524"/>
      <c r="U921" s="524"/>
      <c r="V921" s="524"/>
      <c r="W921" s="524"/>
      <c r="X921" s="524"/>
      <c r="Y921" s="524"/>
      <c r="Z921" s="524"/>
      <c r="AA921" s="466" t="e">
        <f t="shared" si="11"/>
        <v>#VALUE!</v>
      </c>
      <c r="AB921" s="524"/>
      <c r="AC921" s="524"/>
      <c r="AD921" s="524"/>
      <c r="AE921" s="524"/>
      <c r="AF921" s="524"/>
      <c r="AG921" s="524"/>
    </row>
    <row r="922" spans="1:33" ht="15.75" customHeight="1">
      <c r="A922" s="466" t="str">
        <f t="shared" si="9"/>
        <v/>
      </c>
      <c r="B922" s="468" t="str">
        <f>IFERROR(IF(J922="","",_xludf.CONCAT($Y$2,_xludf.CONCAT(IF(LEN(ドッグキャリー!$K$2)=1,0,""),ドッグキャリー!$K$2,_xludf.CONCAT(IF(LEN(ドッグキャリー!$N$2)=1,0,""),ドッグキャリー!$N$2)))),"")</f>
        <v/>
      </c>
      <c r="C922" s="523"/>
      <c r="D922" s="523"/>
      <c r="E922" s="523"/>
      <c r="F922" s="524"/>
      <c r="G922" s="524"/>
      <c r="H922" s="524"/>
      <c r="I922" s="521" t="str">
        <f>IFERROR(IF(ウエア!N472=0,"",ウエア!E472),"")</f>
        <v/>
      </c>
      <c r="J922" s="517" t="str">
        <f>IFERROR(IF(ウエア!N472=0,"",ウエア!N472),"")</f>
        <v/>
      </c>
      <c r="K922" s="524"/>
      <c r="L922" s="524"/>
      <c r="M922" s="524"/>
      <c r="N922" s="524"/>
      <c r="O922" s="524"/>
      <c r="P922" s="524"/>
      <c r="Q922" s="524"/>
      <c r="R922" s="524"/>
      <c r="S922" s="465">
        <f t="shared" si="10"/>
        <v>921</v>
      </c>
      <c r="T922" s="524"/>
      <c r="U922" s="524"/>
      <c r="V922" s="524"/>
      <c r="W922" s="524"/>
      <c r="X922" s="524"/>
      <c r="Y922" s="524"/>
      <c r="Z922" s="524"/>
      <c r="AA922" s="466" t="e">
        <f t="shared" si="11"/>
        <v>#VALUE!</v>
      </c>
      <c r="AB922" s="524"/>
      <c r="AC922" s="524"/>
      <c r="AD922" s="524"/>
      <c r="AE922" s="524"/>
      <c r="AF922" s="524"/>
      <c r="AG922" s="524"/>
    </row>
    <row r="923" spans="1:33" ht="15.75" customHeight="1">
      <c r="A923" s="466" t="str">
        <f t="shared" si="9"/>
        <v/>
      </c>
      <c r="B923" s="468" t="str">
        <f>IFERROR(IF(J923="","",_xludf.CONCAT($Y$2,_xludf.CONCAT(IF(LEN(ドッグキャリー!$K$2)=1,0,""),ドッグキャリー!$K$2,_xludf.CONCAT(IF(LEN(ドッグキャリー!$N$2)=1,0,""),ドッグキャリー!$N$2)))),"")</f>
        <v/>
      </c>
      <c r="C923" s="523"/>
      <c r="D923" s="523"/>
      <c r="E923" s="523"/>
      <c r="F923" s="524"/>
      <c r="G923" s="524"/>
      <c r="H923" s="524"/>
      <c r="I923" s="521" t="str">
        <f>IFERROR(IF(ウエア!N473=0,"",ウエア!E473),"")</f>
        <v/>
      </c>
      <c r="J923" s="517" t="str">
        <f>IFERROR(IF(ウエア!N473=0,"",ウエア!N473),"")</f>
        <v/>
      </c>
      <c r="K923" s="524"/>
      <c r="L923" s="524"/>
      <c r="M923" s="524"/>
      <c r="N923" s="524"/>
      <c r="O923" s="524"/>
      <c r="P923" s="524"/>
      <c r="Q923" s="524"/>
      <c r="R923" s="524"/>
      <c r="S923" s="465">
        <f t="shared" si="10"/>
        <v>922</v>
      </c>
      <c r="T923" s="524"/>
      <c r="U923" s="524"/>
      <c r="V923" s="524"/>
      <c r="W923" s="524"/>
      <c r="X923" s="524"/>
      <c r="Y923" s="524"/>
      <c r="Z923" s="524"/>
      <c r="AA923" s="466" t="e">
        <f t="shared" si="11"/>
        <v>#VALUE!</v>
      </c>
      <c r="AB923" s="524"/>
      <c r="AC923" s="524"/>
      <c r="AD923" s="524"/>
      <c r="AE923" s="524"/>
      <c r="AF923" s="524"/>
      <c r="AG923" s="524"/>
    </row>
    <row r="924" spans="1:33" ht="15.75" customHeight="1">
      <c r="A924" s="466" t="str">
        <f t="shared" si="9"/>
        <v/>
      </c>
      <c r="B924" s="468" t="str">
        <f>IFERROR(IF(J924="","",_xludf.CONCAT($Y$2,_xludf.CONCAT(IF(LEN(ドッグキャリー!$K$2)=1,0,""),ドッグキャリー!$K$2,_xludf.CONCAT(IF(LEN(ドッグキャリー!$N$2)=1,0,""),ドッグキャリー!$N$2)))),"")</f>
        <v/>
      </c>
      <c r="C924" s="523"/>
      <c r="D924" s="523"/>
      <c r="E924" s="523"/>
      <c r="F924" s="524"/>
      <c r="G924" s="524"/>
      <c r="H924" s="524"/>
      <c r="I924" s="521" t="str">
        <f>IFERROR(IF(ウエア!N474=0,"",ウエア!E474),"")</f>
        <v/>
      </c>
      <c r="J924" s="517" t="str">
        <f>IFERROR(IF(ウエア!N474=0,"",ウエア!N474),"")</f>
        <v/>
      </c>
      <c r="K924" s="524"/>
      <c r="L924" s="524"/>
      <c r="M924" s="524"/>
      <c r="N924" s="524"/>
      <c r="O924" s="524"/>
      <c r="P924" s="524"/>
      <c r="Q924" s="524"/>
      <c r="R924" s="524"/>
      <c r="S924" s="465">
        <f t="shared" si="10"/>
        <v>923</v>
      </c>
      <c r="T924" s="524"/>
      <c r="U924" s="524"/>
      <c r="V924" s="524"/>
      <c r="W924" s="524"/>
      <c r="X924" s="524"/>
      <c r="Y924" s="524"/>
      <c r="Z924" s="524"/>
      <c r="AA924" s="466" t="e">
        <f t="shared" si="11"/>
        <v>#VALUE!</v>
      </c>
      <c r="AB924" s="524"/>
      <c r="AC924" s="524"/>
      <c r="AD924" s="524"/>
      <c r="AE924" s="524"/>
      <c r="AF924" s="524"/>
      <c r="AG924" s="524"/>
    </row>
    <row r="925" spans="1:33" ht="15.75" customHeight="1">
      <c r="A925" s="466" t="str">
        <f t="shared" si="9"/>
        <v/>
      </c>
      <c r="B925" s="468" t="str">
        <f>IFERROR(IF(J925="","",_xludf.CONCAT($Y$2,_xludf.CONCAT(IF(LEN(ドッグキャリー!$K$2)=1,0,""),ドッグキャリー!$K$2,_xludf.CONCAT(IF(LEN(ドッグキャリー!$N$2)=1,0,""),ドッグキャリー!$N$2)))),"")</f>
        <v/>
      </c>
      <c r="C925" s="523"/>
      <c r="D925" s="523"/>
      <c r="E925" s="523"/>
      <c r="F925" s="524"/>
      <c r="G925" s="524"/>
      <c r="H925" s="524"/>
      <c r="I925" s="521" t="str">
        <f>IFERROR(IF(ウエア!N475=0,"",ウエア!E475),"")</f>
        <v/>
      </c>
      <c r="J925" s="517" t="str">
        <f>IFERROR(IF(ウエア!N475=0,"",ウエア!N475),"")</f>
        <v/>
      </c>
      <c r="K925" s="524"/>
      <c r="L925" s="524"/>
      <c r="M925" s="524"/>
      <c r="N925" s="524"/>
      <c r="O925" s="524"/>
      <c r="P925" s="524"/>
      <c r="Q925" s="524"/>
      <c r="R925" s="524"/>
      <c r="S925" s="465">
        <f t="shared" si="10"/>
        <v>924</v>
      </c>
      <c r="T925" s="524"/>
      <c r="U925" s="524"/>
      <c r="V925" s="524"/>
      <c r="W925" s="524"/>
      <c r="X925" s="524"/>
      <c r="Y925" s="524"/>
      <c r="Z925" s="524"/>
      <c r="AA925" s="466" t="e">
        <f t="shared" si="11"/>
        <v>#VALUE!</v>
      </c>
      <c r="AB925" s="524"/>
      <c r="AC925" s="524"/>
      <c r="AD925" s="524"/>
      <c r="AE925" s="524"/>
      <c r="AF925" s="524"/>
      <c r="AG925" s="524"/>
    </row>
    <row r="926" spans="1:33" ht="15.75" customHeight="1">
      <c r="A926" s="466" t="str">
        <f t="shared" si="9"/>
        <v/>
      </c>
      <c r="B926" s="468" t="str">
        <f>IFERROR(IF(J926="","",_xludf.CONCAT($Y$2,_xludf.CONCAT(IF(LEN(ドッグキャリー!$K$2)=1,0,""),ドッグキャリー!$K$2,_xludf.CONCAT(IF(LEN(ドッグキャリー!$N$2)=1,0,""),ドッグキャリー!$N$2)))),"")</f>
        <v/>
      </c>
      <c r="C926" s="523"/>
      <c r="D926" s="523"/>
      <c r="E926" s="523"/>
      <c r="F926" s="524"/>
      <c r="G926" s="524"/>
      <c r="H926" s="524"/>
      <c r="I926" s="521" t="str">
        <f>IFERROR(IF(ウエア!N476=0,"",ウエア!E476),"")</f>
        <v/>
      </c>
      <c r="J926" s="517" t="str">
        <f>IFERROR(IF(ウエア!N476=0,"",ウエア!N476),"")</f>
        <v/>
      </c>
      <c r="K926" s="524"/>
      <c r="L926" s="524"/>
      <c r="M926" s="524"/>
      <c r="N926" s="524"/>
      <c r="O926" s="524"/>
      <c r="P926" s="524"/>
      <c r="Q926" s="524"/>
      <c r="R926" s="524"/>
      <c r="S926" s="465">
        <f t="shared" si="10"/>
        <v>925</v>
      </c>
      <c r="T926" s="524"/>
      <c r="U926" s="524"/>
      <c r="V926" s="524"/>
      <c r="W926" s="524"/>
      <c r="X926" s="524"/>
      <c r="Y926" s="524"/>
      <c r="Z926" s="524"/>
      <c r="AA926" s="466" t="e">
        <f t="shared" si="11"/>
        <v>#VALUE!</v>
      </c>
      <c r="AB926" s="524"/>
      <c r="AC926" s="524"/>
      <c r="AD926" s="524"/>
      <c r="AE926" s="524"/>
      <c r="AF926" s="524"/>
      <c r="AG926" s="524"/>
    </row>
    <row r="927" spans="1:33" ht="15.75" customHeight="1">
      <c r="A927" s="466" t="str">
        <f t="shared" si="9"/>
        <v/>
      </c>
      <c r="B927" s="468" t="str">
        <f>IFERROR(IF(J927="","",_xludf.CONCAT($Y$2,_xludf.CONCAT(IF(LEN(ドッグキャリー!$K$2)=1,0,""),ドッグキャリー!$K$2,_xludf.CONCAT(IF(LEN(ドッグキャリー!$N$2)=1,0,""),ドッグキャリー!$N$2)))),"")</f>
        <v/>
      </c>
      <c r="C927" s="523"/>
      <c r="D927" s="523"/>
      <c r="E927" s="523"/>
      <c r="F927" s="524"/>
      <c r="G927" s="524"/>
      <c r="H927" s="524"/>
      <c r="I927" s="521" t="str">
        <f>IFERROR(IF(ウエア!N477=0,"",ウエア!E477),"")</f>
        <v/>
      </c>
      <c r="J927" s="517" t="str">
        <f>IFERROR(IF(ウエア!N477=0,"",ウエア!N477),"")</f>
        <v/>
      </c>
      <c r="K927" s="524"/>
      <c r="L927" s="524"/>
      <c r="M927" s="524"/>
      <c r="N927" s="524"/>
      <c r="O927" s="524"/>
      <c r="P927" s="524"/>
      <c r="Q927" s="524"/>
      <c r="R927" s="524"/>
      <c r="S927" s="465">
        <f t="shared" si="10"/>
        <v>926</v>
      </c>
      <c r="T927" s="524"/>
      <c r="U927" s="524"/>
      <c r="V927" s="524"/>
      <c r="W927" s="524"/>
      <c r="X927" s="524"/>
      <c r="Y927" s="524"/>
      <c r="Z927" s="524"/>
      <c r="AA927" s="466" t="e">
        <f t="shared" si="11"/>
        <v>#VALUE!</v>
      </c>
      <c r="AB927" s="524"/>
      <c r="AC927" s="524"/>
      <c r="AD927" s="524"/>
      <c r="AE927" s="524"/>
      <c r="AF927" s="524"/>
      <c r="AG927" s="524"/>
    </row>
    <row r="928" spans="1:33" ht="15.75" customHeight="1">
      <c r="A928" s="466" t="str">
        <f t="shared" si="9"/>
        <v/>
      </c>
      <c r="B928" s="468" t="str">
        <f>IFERROR(IF(J928="","",_xludf.CONCAT($Y$2,_xludf.CONCAT(IF(LEN(ドッグキャリー!$K$2)=1,0,""),ドッグキャリー!$K$2,_xludf.CONCAT(IF(LEN(ドッグキャリー!$N$2)=1,0,""),ドッグキャリー!$N$2)))),"")</f>
        <v/>
      </c>
      <c r="C928" s="523"/>
      <c r="D928" s="523"/>
      <c r="E928" s="523"/>
      <c r="F928" s="524"/>
      <c r="G928" s="524"/>
      <c r="H928" s="524"/>
      <c r="I928" s="521" t="str">
        <f>IFERROR(IF(ウエア!N478=0,"",ウエア!E478),"")</f>
        <v/>
      </c>
      <c r="J928" s="517" t="str">
        <f>IFERROR(IF(ウエア!N478=0,"",ウエア!N478),"")</f>
        <v/>
      </c>
      <c r="K928" s="524"/>
      <c r="L928" s="524"/>
      <c r="M928" s="524"/>
      <c r="N928" s="524"/>
      <c r="O928" s="524"/>
      <c r="P928" s="524"/>
      <c r="Q928" s="524"/>
      <c r="R928" s="524"/>
      <c r="S928" s="465">
        <f t="shared" si="10"/>
        <v>927</v>
      </c>
      <c r="T928" s="524"/>
      <c r="U928" s="524"/>
      <c r="V928" s="524"/>
      <c r="W928" s="524"/>
      <c r="X928" s="524"/>
      <c r="Y928" s="524"/>
      <c r="Z928" s="524"/>
      <c r="AA928" s="466" t="e">
        <f t="shared" si="11"/>
        <v>#VALUE!</v>
      </c>
      <c r="AB928" s="524"/>
      <c r="AC928" s="524"/>
      <c r="AD928" s="524"/>
      <c r="AE928" s="524"/>
      <c r="AF928" s="524"/>
      <c r="AG928" s="524"/>
    </row>
    <row r="929" spans="1:33" ht="15.75" customHeight="1">
      <c r="A929" s="466" t="str">
        <f t="shared" si="9"/>
        <v/>
      </c>
      <c r="B929" s="468" t="str">
        <f>IFERROR(IF(J929="","",_xludf.CONCAT($Y$2,_xludf.CONCAT(IF(LEN(ドッグキャリー!$K$2)=1,0,""),ドッグキャリー!$K$2,_xludf.CONCAT(IF(LEN(ドッグキャリー!$N$2)=1,0,""),ドッグキャリー!$N$2)))),"")</f>
        <v/>
      </c>
      <c r="C929" s="523"/>
      <c r="D929" s="523"/>
      <c r="E929" s="523"/>
      <c r="F929" s="524"/>
      <c r="G929" s="524"/>
      <c r="H929" s="524"/>
      <c r="I929" s="521" t="str">
        <f>IFERROR(IF(ウエア!N479=0,"",ウエア!E479),"")</f>
        <v/>
      </c>
      <c r="J929" s="517" t="str">
        <f>IFERROR(IF(ウエア!N479=0,"",ウエア!N479),"")</f>
        <v/>
      </c>
      <c r="K929" s="524"/>
      <c r="L929" s="524"/>
      <c r="M929" s="524"/>
      <c r="N929" s="524"/>
      <c r="O929" s="524"/>
      <c r="P929" s="524"/>
      <c r="Q929" s="524"/>
      <c r="R929" s="524"/>
      <c r="S929" s="465">
        <f t="shared" si="10"/>
        <v>928</v>
      </c>
      <c r="T929" s="524"/>
      <c r="U929" s="524"/>
      <c r="V929" s="524"/>
      <c r="W929" s="524"/>
      <c r="X929" s="524"/>
      <c r="Y929" s="524"/>
      <c r="Z929" s="524"/>
      <c r="AA929" s="466" t="e">
        <f t="shared" si="11"/>
        <v>#VALUE!</v>
      </c>
      <c r="AB929" s="524"/>
      <c r="AC929" s="524"/>
      <c r="AD929" s="524"/>
      <c r="AE929" s="524"/>
      <c r="AF929" s="524"/>
      <c r="AG929" s="524"/>
    </row>
    <row r="930" spans="1:33" ht="15.75" customHeight="1">
      <c r="A930" s="466" t="str">
        <f t="shared" si="9"/>
        <v/>
      </c>
      <c r="B930" s="468" t="str">
        <f>IFERROR(IF(J930="","",_xludf.CONCAT($Y$2,_xludf.CONCAT(IF(LEN(ドッグキャリー!$K$2)=1,0,""),ドッグキャリー!$K$2,_xludf.CONCAT(IF(LEN(ドッグキャリー!$N$2)=1,0,""),ドッグキャリー!$N$2)))),"")</f>
        <v/>
      </c>
      <c r="C930" s="523"/>
      <c r="D930" s="523"/>
      <c r="E930" s="523"/>
      <c r="F930" s="524"/>
      <c r="G930" s="524"/>
      <c r="H930" s="524"/>
      <c r="I930" s="521" t="str">
        <f>IFERROR(IF(ウエア!N480=0,"",ウエア!E480),"")</f>
        <v/>
      </c>
      <c r="J930" s="517" t="str">
        <f>IFERROR(IF(ウエア!N480=0,"",ウエア!N480),"")</f>
        <v/>
      </c>
      <c r="K930" s="524"/>
      <c r="L930" s="524"/>
      <c r="M930" s="524"/>
      <c r="N930" s="524"/>
      <c r="O930" s="524"/>
      <c r="P930" s="524"/>
      <c r="Q930" s="524"/>
      <c r="R930" s="524"/>
      <c r="S930" s="465">
        <f t="shared" si="10"/>
        <v>929</v>
      </c>
      <c r="T930" s="524"/>
      <c r="U930" s="524"/>
      <c r="V930" s="524"/>
      <c r="W930" s="524"/>
      <c r="X930" s="524"/>
      <c r="Y930" s="524"/>
      <c r="Z930" s="524"/>
      <c r="AA930" s="466" t="e">
        <f t="shared" si="11"/>
        <v>#VALUE!</v>
      </c>
      <c r="AB930" s="524"/>
      <c r="AC930" s="524"/>
      <c r="AD930" s="524"/>
      <c r="AE930" s="524"/>
      <c r="AF930" s="524"/>
      <c r="AG930" s="524"/>
    </row>
    <row r="931" spans="1:33" ht="15.75" customHeight="1">
      <c r="A931" s="466" t="str">
        <f t="shared" si="9"/>
        <v/>
      </c>
      <c r="B931" s="468" t="str">
        <f>IFERROR(IF(J931="","",_xludf.CONCAT($Y$2,_xludf.CONCAT(IF(LEN(ドッグキャリー!$K$2)=1,0,""),ドッグキャリー!$K$2,_xludf.CONCAT(IF(LEN(ドッグキャリー!$N$2)=1,0,""),ドッグキャリー!$N$2)))),"")</f>
        <v/>
      </c>
      <c r="C931" s="523"/>
      <c r="D931" s="523"/>
      <c r="E931" s="523"/>
      <c r="F931" s="524"/>
      <c r="G931" s="524"/>
      <c r="H931" s="524"/>
      <c r="I931" s="521" t="str">
        <f>IFERROR(IF(ウエア!N481=0,"",ウエア!E481),"")</f>
        <v/>
      </c>
      <c r="J931" s="517" t="str">
        <f>IFERROR(IF(ウエア!N481=0,"",ウエア!N481),"")</f>
        <v/>
      </c>
      <c r="K931" s="524"/>
      <c r="L931" s="524"/>
      <c r="M931" s="524"/>
      <c r="N931" s="524"/>
      <c r="O931" s="524"/>
      <c r="P931" s="524"/>
      <c r="Q931" s="524"/>
      <c r="R931" s="524"/>
      <c r="S931" s="465">
        <f t="shared" si="10"/>
        <v>930</v>
      </c>
      <c r="T931" s="524"/>
      <c r="U931" s="524"/>
      <c r="V931" s="524"/>
      <c r="W931" s="524"/>
      <c r="X931" s="524"/>
      <c r="Y931" s="524"/>
      <c r="Z931" s="524"/>
      <c r="AA931" s="466" t="e">
        <f t="shared" si="11"/>
        <v>#VALUE!</v>
      </c>
      <c r="AB931" s="524"/>
      <c r="AC931" s="524"/>
      <c r="AD931" s="524"/>
      <c r="AE931" s="524"/>
      <c r="AF931" s="524"/>
      <c r="AG931" s="524"/>
    </row>
    <row r="932" spans="1:33" ht="15.75" customHeight="1">
      <c r="A932" s="466" t="str">
        <f t="shared" si="9"/>
        <v/>
      </c>
      <c r="B932" s="468" t="str">
        <f>IFERROR(IF(J932="","",_xludf.CONCAT($Y$2,_xludf.CONCAT(IF(LEN(ドッグキャリー!$K$2)=1,0,""),ドッグキャリー!$K$2,_xludf.CONCAT(IF(LEN(ドッグキャリー!$N$2)=1,0,""),ドッグキャリー!$N$2)))),"")</f>
        <v/>
      </c>
      <c r="C932" s="523"/>
      <c r="D932" s="523"/>
      <c r="E932" s="523"/>
      <c r="F932" s="524"/>
      <c r="G932" s="524"/>
      <c r="H932" s="524"/>
      <c r="I932" s="521" t="str">
        <f>IFERROR(IF(ウエア!N482=0,"",ウエア!E482),"")</f>
        <v/>
      </c>
      <c r="J932" s="517" t="str">
        <f>IFERROR(IF(ウエア!N482=0,"",ウエア!N482),"")</f>
        <v/>
      </c>
      <c r="K932" s="524"/>
      <c r="L932" s="524"/>
      <c r="M932" s="524"/>
      <c r="N932" s="524"/>
      <c r="O932" s="524"/>
      <c r="P932" s="524"/>
      <c r="Q932" s="524"/>
      <c r="R932" s="524"/>
      <c r="S932" s="465">
        <f t="shared" si="10"/>
        <v>931</v>
      </c>
      <c r="T932" s="524"/>
      <c r="U932" s="524"/>
      <c r="V932" s="524"/>
      <c r="W932" s="524"/>
      <c r="X932" s="524"/>
      <c r="Y932" s="524"/>
      <c r="Z932" s="524"/>
      <c r="AA932" s="466" t="e">
        <f t="shared" si="11"/>
        <v>#VALUE!</v>
      </c>
      <c r="AB932" s="524"/>
      <c r="AC932" s="524"/>
      <c r="AD932" s="524"/>
      <c r="AE932" s="524"/>
      <c r="AF932" s="524"/>
      <c r="AG932" s="524"/>
    </row>
    <row r="933" spans="1:33" ht="15.75" customHeight="1">
      <c r="A933" s="466" t="str">
        <f t="shared" si="9"/>
        <v/>
      </c>
      <c r="B933" s="468" t="str">
        <f>IFERROR(IF(J933="","",_xludf.CONCAT($Y$2,_xludf.CONCAT(IF(LEN(ドッグキャリー!$K$2)=1,0,""),ドッグキャリー!$K$2,_xludf.CONCAT(IF(LEN(ドッグキャリー!$N$2)=1,0,""),ドッグキャリー!$N$2)))),"")</f>
        <v/>
      </c>
      <c r="C933" s="523"/>
      <c r="D933" s="523"/>
      <c r="E933" s="523"/>
      <c r="F933" s="524"/>
      <c r="G933" s="524"/>
      <c r="H933" s="524"/>
      <c r="I933" s="521" t="str">
        <f>IFERROR(IF(ウエア!N483=0,"",ウエア!E483),"")</f>
        <v/>
      </c>
      <c r="J933" s="517" t="str">
        <f>IFERROR(IF(ウエア!N483=0,"",ウエア!N483),"")</f>
        <v/>
      </c>
      <c r="K933" s="524"/>
      <c r="L933" s="524"/>
      <c r="M933" s="524"/>
      <c r="N933" s="524"/>
      <c r="O933" s="524"/>
      <c r="P933" s="524"/>
      <c r="Q933" s="524"/>
      <c r="R933" s="524"/>
      <c r="S933" s="465">
        <f t="shared" si="10"/>
        <v>932</v>
      </c>
      <c r="T933" s="524"/>
      <c r="U933" s="524"/>
      <c r="V933" s="524"/>
      <c r="W933" s="524"/>
      <c r="X933" s="524"/>
      <c r="Y933" s="524"/>
      <c r="Z933" s="524"/>
      <c r="AA933" s="466" t="e">
        <f t="shared" si="11"/>
        <v>#VALUE!</v>
      </c>
      <c r="AB933" s="524"/>
      <c r="AC933" s="524"/>
      <c r="AD933" s="524"/>
      <c r="AE933" s="524"/>
      <c r="AF933" s="524"/>
      <c r="AG933" s="524"/>
    </row>
    <row r="934" spans="1:33" ht="15.75" customHeight="1">
      <c r="A934" s="466" t="str">
        <f t="shared" si="9"/>
        <v/>
      </c>
      <c r="B934" s="468" t="str">
        <f>IFERROR(IF(J934="","",_xludf.CONCAT($Y$2,_xludf.CONCAT(IF(LEN(ドッグキャリー!$K$2)=1,0,""),ドッグキャリー!$K$2,_xludf.CONCAT(IF(LEN(ドッグキャリー!$N$2)=1,0,""),ドッグキャリー!$N$2)))),"")</f>
        <v/>
      </c>
      <c r="C934" s="523"/>
      <c r="D934" s="523"/>
      <c r="E934" s="523"/>
      <c r="F934" s="524"/>
      <c r="G934" s="524"/>
      <c r="H934" s="524"/>
      <c r="I934" s="521" t="str">
        <f>IFERROR(IF(ウエア!N484=0,"",ウエア!E484),"")</f>
        <v/>
      </c>
      <c r="J934" s="517" t="str">
        <f>IFERROR(IF(ウエア!N484=0,"",ウエア!N484),"")</f>
        <v/>
      </c>
      <c r="K934" s="524"/>
      <c r="L934" s="524"/>
      <c r="M934" s="524"/>
      <c r="N934" s="524"/>
      <c r="O934" s="524"/>
      <c r="P934" s="524"/>
      <c r="Q934" s="524"/>
      <c r="R934" s="524"/>
      <c r="S934" s="465">
        <f t="shared" si="10"/>
        <v>933</v>
      </c>
      <c r="T934" s="524"/>
      <c r="U934" s="524"/>
      <c r="V934" s="524"/>
      <c r="W934" s="524"/>
      <c r="X934" s="524"/>
      <c r="Y934" s="524"/>
      <c r="Z934" s="524"/>
      <c r="AA934" s="466" t="e">
        <f t="shared" si="11"/>
        <v>#VALUE!</v>
      </c>
      <c r="AB934" s="524"/>
      <c r="AC934" s="524"/>
      <c r="AD934" s="524"/>
      <c r="AE934" s="524"/>
      <c r="AF934" s="524"/>
      <c r="AG934" s="524"/>
    </row>
    <row r="935" spans="1:33" ht="15.75" customHeight="1">
      <c r="A935" s="466" t="str">
        <f t="shared" si="9"/>
        <v/>
      </c>
      <c r="B935" s="468" t="str">
        <f>IFERROR(IF(J935="","",_xludf.CONCAT($Y$2,_xludf.CONCAT(IF(LEN(ドッグキャリー!$K$2)=1,0,""),ドッグキャリー!$K$2,_xludf.CONCAT(IF(LEN(ドッグキャリー!$N$2)=1,0,""),ドッグキャリー!$N$2)))),"")</f>
        <v/>
      </c>
      <c r="C935" s="523"/>
      <c r="D935" s="523"/>
      <c r="E935" s="523"/>
      <c r="F935" s="524"/>
      <c r="G935" s="524"/>
      <c r="H935" s="524"/>
      <c r="I935" s="521" t="str">
        <f>IFERROR(IF(ウエア!N485=0,"",ウエア!E485),"")</f>
        <v/>
      </c>
      <c r="J935" s="517" t="str">
        <f>IFERROR(IF(ウエア!N485=0,"",ウエア!N485),"")</f>
        <v/>
      </c>
      <c r="K935" s="524"/>
      <c r="L935" s="524"/>
      <c r="M935" s="524"/>
      <c r="N935" s="524"/>
      <c r="O935" s="524"/>
      <c r="P935" s="524"/>
      <c r="Q935" s="524"/>
      <c r="R935" s="524"/>
      <c r="S935" s="465">
        <f t="shared" si="10"/>
        <v>934</v>
      </c>
      <c r="T935" s="524"/>
      <c r="U935" s="524"/>
      <c r="V935" s="524"/>
      <c r="W935" s="524"/>
      <c r="X935" s="524"/>
      <c r="Y935" s="524"/>
      <c r="Z935" s="524"/>
      <c r="AA935" s="466" t="e">
        <f t="shared" si="11"/>
        <v>#VALUE!</v>
      </c>
      <c r="AB935" s="524"/>
      <c r="AC935" s="524"/>
      <c r="AD935" s="524"/>
      <c r="AE935" s="524"/>
      <c r="AF935" s="524"/>
      <c r="AG935" s="524"/>
    </row>
    <row r="936" spans="1:33" ht="15.75" customHeight="1">
      <c r="A936" s="466" t="str">
        <f t="shared" si="9"/>
        <v/>
      </c>
      <c r="B936" s="468" t="str">
        <f>IFERROR(IF(J936="","",_xludf.CONCAT($Y$2,_xludf.CONCAT(IF(LEN(ドッグキャリー!$K$2)=1,0,""),ドッグキャリー!$K$2,_xludf.CONCAT(IF(LEN(ドッグキャリー!$N$2)=1,0,""),ドッグキャリー!$N$2)))),"")</f>
        <v/>
      </c>
      <c r="C936" s="523"/>
      <c r="D936" s="523"/>
      <c r="E936" s="523"/>
      <c r="F936" s="524"/>
      <c r="G936" s="524"/>
      <c r="H936" s="524"/>
      <c r="I936" s="521" t="str">
        <f>IFERROR(IF(ウエア!N486=0,"",ウエア!E486),"")</f>
        <v/>
      </c>
      <c r="J936" s="517" t="str">
        <f>IFERROR(IF(ウエア!N486=0,"",ウエア!N486),"")</f>
        <v/>
      </c>
      <c r="K936" s="524"/>
      <c r="L936" s="524"/>
      <c r="M936" s="524"/>
      <c r="N936" s="524"/>
      <c r="O936" s="524"/>
      <c r="P936" s="524"/>
      <c r="Q936" s="524"/>
      <c r="R936" s="524"/>
      <c r="S936" s="465">
        <f t="shared" si="10"/>
        <v>935</v>
      </c>
      <c r="T936" s="524"/>
      <c r="U936" s="524"/>
      <c r="V936" s="524"/>
      <c r="W936" s="524"/>
      <c r="X936" s="524"/>
      <c r="Y936" s="524"/>
      <c r="Z936" s="524"/>
      <c r="AA936" s="466" t="e">
        <f t="shared" si="11"/>
        <v>#VALUE!</v>
      </c>
      <c r="AB936" s="524"/>
      <c r="AC936" s="524"/>
      <c r="AD936" s="524"/>
      <c r="AE936" s="524"/>
      <c r="AF936" s="524"/>
      <c r="AG936" s="524"/>
    </row>
    <row r="937" spans="1:33" ht="15.75" customHeight="1">
      <c r="A937" s="466" t="str">
        <f t="shared" si="9"/>
        <v/>
      </c>
      <c r="B937" s="468" t="str">
        <f>IFERROR(IF(J937="","",_xludf.CONCAT($Y$2,_xludf.CONCAT(IF(LEN(ドッグキャリー!$K$2)=1,0,""),ドッグキャリー!$K$2,_xludf.CONCAT(IF(LEN(ドッグキャリー!$N$2)=1,0,""),ドッグキャリー!$N$2)))),"")</f>
        <v/>
      </c>
      <c r="C937" s="523"/>
      <c r="D937" s="523"/>
      <c r="E937" s="523"/>
      <c r="F937" s="524"/>
      <c r="G937" s="524"/>
      <c r="H937" s="524"/>
      <c r="I937" s="521" t="str">
        <f>IFERROR(IF(ウエア!N487=0,"",ウエア!E487),"")</f>
        <v/>
      </c>
      <c r="J937" s="517" t="str">
        <f>IFERROR(IF(ウエア!N487=0,"",ウエア!N487),"")</f>
        <v/>
      </c>
      <c r="K937" s="524"/>
      <c r="L937" s="524"/>
      <c r="M937" s="524"/>
      <c r="N937" s="524"/>
      <c r="O937" s="524"/>
      <c r="P937" s="524"/>
      <c r="Q937" s="524"/>
      <c r="R937" s="524"/>
      <c r="S937" s="465">
        <f t="shared" si="10"/>
        <v>936</v>
      </c>
      <c r="T937" s="524"/>
      <c r="U937" s="524"/>
      <c r="V937" s="524"/>
      <c r="W937" s="524"/>
      <c r="X937" s="524"/>
      <c r="Y937" s="524"/>
      <c r="Z937" s="524"/>
      <c r="AA937" s="466" t="e">
        <f t="shared" si="11"/>
        <v>#VALUE!</v>
      </c>
      <c r="AB937" s="524"/>
      <c r="AC937" s="524"/>
      <c r="AD937" s="524"/>
      <c r="AE937" s="524"/>
      <c r="AF937" s="524"/>
      <c r="AG937" s="524"/>
    </row>
    <row r="938" spans="1:33" ht="15.75" customHeight="1">
      <c r="A938" s="466" t="str">
        <f t="shared" si="9"/>
        <v/>
      </c>
      <c r="B938" s="468" t="str">
        <f>IFERROR(IF(J938="","",_xludf.CONCAT($Y$2,_xludf.CONCAT(IF(LEN(ドッグキャリー!$K$2)=1,0,""),ドッグキャリー!$K$2,_xludf.CONCAT(IF(LEN(ドッグキャリー!$N$2)=1,0,""),ドッグキャリー!$N$2)))),"")</f>
        <v/>
      </c>
      <c r="C938" s="523"/>
      <c r="D938" s="523"/>
      <c r="E938" s="523"/>
      <c r="F938" s="524"/>
      <c r="G938" s="524"/>
      <c r="H938" s="524"/>
      <c r="I938" s="521" t="str">
        <f>IFERROR(IF(ウエア!N488=0,"",ウエア!E488),"")</f>
        <v/>
      </c>
      <c r="J938" s="517" t="str">
        <f>IFERROR(IF(ウエア!N488=0,"",ウエア!N488),"")</f>
        <v/>
      </c>
      <c r="K938" s="524"/>
      <c r="L938" s="524"/>
      <c r="M938" s="524"/>
      <c r="N938" s="524"/>
      <c r="O938" s="524"/>
      <c r="P938" s="524"/>
      <c r="Q938" s="524"/>
      <c r="R938" s="524"/>
      <c r="S938" s="465">
        <f t="shared" si="10"/>
        <v>937</v>
      </c>
      <c r="T938" s="524"/>
      <c r="U938" s="524"/>
      <c r="V938" s="524"/>
      <c r="W938" s="524"/>
      <c r="X938" s="524"/>
      <c r="Y938" s="524"/>
      <c r="Z938" s="524"/>
      <c r="AA938" s="466" t="e">
        <f t="shared" si="11"/>
        <v>#VALUE!</v>
      </c>
      <c r="AB938" s="524"/>
      <c r="AC938" s="524"/>
      <c r="AD938" s="524"/>
      <c r="AE938" s="524"/>
      <c r="AF938" s="524"/>
      <c r="AG938" s="524"/>
    </row>
    <row r="939" spans="1:33" ht="15.75" customHeight="1">
      <c r="A939" s="466" t="str">
        <f t="shared" si="9"/>
        <v/>
      </c>
      <c r="B939" s="468" t="str">
        <f>IFERROR(IF(J939="","",_xludf.CONCAT($Y$2,_xludf.CONCAT(IF(LEN(ドッグキャリー!$K$2)=1,0,""),ドッグキャリー!$K$2,_xludf.CONCAT(IF(LEN(ドッグキャリー!$N$2)=1,0,""),ドッグキャリー!$N$2)))),"")</f>
        <v/>
      </c>
      <c r="C939" s="523"/>
      <c r="D939" s="523"/>
      <c r="E939" s="523"/>
      <c r="F939" s="524"/>
      <c r="G939" s="524"/>
      <c r="H939" s="524"/>
      <c r="I939" s="521" t="str">
        <f>IFERROR(IF(ウエア!N489=0,"",ウエア!E489),"")</f>
        <v/>
      </c>
      <c r="J939" s="517" t="str">
        <f>IFERROR(IF(ウエア!N489=0,"",ウエア!N489),"")</f>
        <v/>
      </c>
      <c r="K939" s="524"/>
      <c r="L939" s="524"/>
      <c r="M939" s="524"/>
      <c r="N939" s="524"/>
      <c r="O939" s="524"/>
      <c r="P939" s="524"/>
      <c r="Q939" s="524"/>
      <c r="R939" s="524"/>
      <c r="S939" s="465">
        <f t="shared" si="10"/>
        <v>938</v>
      </c>
      <c r="T939" s="524"/>
      <c r="U939" s="524"/>
      <c r="V939" s="524"/>
      <c r="W939" s="524"/>
      <c r="X939" s="524"/>
      <c r="Y939" s="524"/>
      <c r="Z939" s="524"/>
      <c r="AA939" s="466" t="e">
        <f t="shared" si="11"/>
        <v>#VALUE!</v>
      </c>
      <c r="AB939" s="524"/>
      <c r="AC939" s="524"/>
      <c r="AD939" s="524"/>
      <c r="AE939" s="524"/>
      <c r="AF939" s="524"/>
      <c r="AG939" s="524"/>
    </row>
    <row r="940" spans="1:33" ht="15.75" customHeight="1">
      <c r="A940" s="466" t="str">
        <f t="shared" si="9"/>
        <v/>
      </c>
      <c r="B940" s="468" t="str">
        <f>IFERROR(IF(J940="","",_xludf.CONCAT($Y$2,_xludf.CONCAT(IF(LEN(ドッグキャリー!$K$2)=1,0,""),ドッグキャリー!$K$2,_xludf.CONCAT(IF(LEN(ドッグキャリー!$N$2)=1,0,""),ドッグキャリー!$N$2)))),"")</f>
        <v/>
      </c>
      <c r="C940" s="523"/>
      <c r="D940" s="523"/>
      <c r="E940" s="523"/>
      <c r="F940" s="524"/>
      <c r="G940" s="524"/>
      <c r="H940" s="524"/>
      <c r="I940" s="521" t="str">
        <f>IFERROR(IF(ウエア!N490=0,"",ウエア!E490),"")</f>
        <v/>
      </c>
      <c r="J940" s="517" t="str">
        <f>IFERROR(IF(ウエア!N490=0,"",ウエア!N490),"")</f>
        <v/>
      </c>
      <c r="K940" s="524"/>
      <c r="L940" s="524"/>
      <c r="M940" s="524"/>
      <c r="N940" s="524"/>
      <c r="O940" s="524"/>
      <c r="P940" s="524"/>
      <c r="Q940" s="524"/>
      <c r="R940" s="524"/>
      <c r="S940" s="465">
        <f t="shared" si="10"/>
        <v>939</v>
      </c>
      <c r="T940" s="524"/>
      <c r="U940" s="524"/>
      <c r="V940" s="524"/>
      <c r="W940" s="524"/>
      <c r="X940" s="524"/>
      <c r="Y940" s="524"/>
      <c r="Z940" s="524"/>
      <c r="AA940" s="466" t="e">
        <f t="shared" si="11"/>
        <v>#VALUE!</v>
      </c>
      <c r="AB940" s="524"/>
      <c r="AC940" s="524"/>
      <c r="AD940" s="524"/>
      <c r="AE940" s="524"/>
      <c r="AF940" s="524"/>
      <c r="AG940" s="524"/>
    </row>
    <row r="941" spans="1:33" ht="15.75" customHeight="1">
      <c r="A941" s="466" t="str">
        <f t="shared" si="9"/>
        <v/>
      </c>
      <c r="B941" s="468" t="str">
        <f>IFERROR(IF(J941="","",_xludf.CONCAT($Y$2,_xludf.CONCAT(IF(LEN(ドッグキャリー!$K$2)=1,0,""),ドッグキャリー!$K$2,_xludf.CONCAT(IF(LEN(ドッグキャリー!$N$2)=1,0,""),ドッグキャリー!$N$2)))),"")</f>
        <v/>
      </c>
      <c r="C941" s="523"/>
      <c r="D941" s="523"/>
      <c r="E941" s="523"/>
      <c r="F941" s="524"/>
      <c r="G941" s="524"/>
      <c r="H941" s="524"/>
      <c r="I941" s="521" t="str">
        <f>IFERROR(IF(ウエア!N491=0,"",ウエア!E491),"")</f>
        <v/>
      </c>
      <c r="J941" s="517" t="str">
        <f>IFERROR(IF(ウエア!N491=0,"",ウエア!N491),"")</f>
        <v/>
      </c>
      <c r="K941" s="524"/>
      <c r="L941" s="524"/>
      <c r="M941" s="524"/>
      <c r="N941" s="524"/>
      <c r="O941" s="524"/>
      <c r="P941" s="524"/>
      <c r="Q941" s="524"/>
      <c r="R941" s="524"/>
      <c r="S941" s="465">
        <f t="shared" si="10"/>
        <v>940</v>
      </c>
      <c r="T941" s="524"/>
      <c r="U941" s="524"/>
      <c r="V941" s="524"/>
      <c r="W941" s="524"/>
      <c r="X941" s="524"/>
      <c r="Y941" s="524"/>
      <c r="Z941" s="524"/>
      <c r="AA941" s="466" t="e">
        <f t="shared" si="11"/>
        <v>#VALUE!</v>
      </c>
      <c r="AB941" s="524"/>
      <c r="AC941" s="524"/>
      <c r="AD941" s="524"/>
      <c r="AE941" s="524"/>
      <c r="AF941" s="524"/>
      <c r="AG941" s="524"/>
    </row>
    <row r="942" spans="1:33" ht="15.75" customHeight="1">
      <c r="A942" s="466" t="str">
        <f t="shared" si="9"/>
        <v/>
      </c>
      <c r="B942" s="468" t="str">
        <f>IFERROR(IF(J942="","",_xludf.CONCAT($Y$2,_xludf.CONCAT(IF(LEN(ドッグキャリー!$K$2)=1,0,""),ドッグキャリー!$K$2,_xludf.CONCAT(IF(LEN(ドッグキャリー!$N$2)=1,0,""),ドッグキャリー!$N$2)))),"")</f>
        <v/>
      </c>
      <c r="C942" s="523"/>
      <c r="D942" s="523"/>
      <c r="E942" s="523"/>
      <c r="F942" s="524"/>
      <c r="G942" s="524"/>
      <c r="H942" s="524"/>
      <c r="I942" s="521" t="str">
        <f>IFERROR(IF(ウエア!N492=0,"",ウエア!E492),"")</f>
        <v/>
      </c>
      <c r="J942" s="517" t="str">
        <f>IFERROR(IF(ウエア!N492=0,"",ウエア!N492),"")</f>
        <v/>
      </c>
      <c r="K942" s="524"/>
      <c r="L942" s="524"/>
      <c r="M942" s="524"/>
      <c r="N942" s="524"/>
      <c r="O942" s="524"/>
      <c r="P942" s="524"/>
      <c r="Q942" s="524"/>
      <c r="R942" s="524"/>
      <c r="S942" s="465">
        <f t="shared" si="10"/>
        <v>941</v>
      </c>
      <c r="T942" s="524"/>
      <c r="U942" s="524"/>
      <c r="V942" s="524"/>
      <c r="W942" s="524"/>
      <c r="X942" s="524"/>
      <c r="Y942" s="524"/>
      <c r="Z942" s="524"/>
      <c r="AA942" s="466" t="e">
        <f t="shared" si="11"/>
        <v>#VALUE!</v>
      </c>
      <c r="AB942" s="524"/>
      <c r="AC942" s="524"/>
      <c r="AD942" s="524"/>
      <c r="AE942" s="524"/>
      <c r="AF942" s="524"/>
      <c r="AG942" s="524"/>
    </row>
    <row r="943" spans="1:33" ht="15.75" customHeight="1">
      <c r="A943" s="466" t="str">
        <f t="shared" si="9"/>
        <v/>
      </c>
      <c r="B943" s="468" t="str">
        <f>IFERROR(IF(J943="","",_xludf.CONCAT($Y$2,_xludf.CONCAT(IF(LEN(ドッグキャリー!$K$2)=1,0,""),ドッグキャリー!$K$2,_xludf.CONCAT(IF(LEN(ドッグキャリー!$N$2)=1,0,""),ドッグキャリー!$N$2)))),"")</f>
        <v/>
      </c>
      <c r="C943" s="523"/>
      <c r="D943" s="523"/>
      <c r="E943" s="523"/>
      <c r="F943" s="524"/>
      <c r="G943" s="524"/>
      <c r="H943" s="524"/>
      <c r="I943" s="521" t="str">
        <f>IFERROR(IF(ウエア!N493=0,"",ウエア!E493),"")</f>
        <v/>
      </c>
      <c r="J943" s="517" t="str">
        <f>IFERROR(IF(ウエア!N493=0,"",ウエア!N493),"")</f>
        <v/>
      </c>
      <c r="K943" s="524"/>
      <c r="L943" s="524"/>
      <c r="M943" s="524"/>
      <c r="N943" s="524"/>
      <c r="O943" s="524"/>
      <c r="P943" s="524"/>
      <c r="Q943" s="524"/>
      <c r="R943" s="524"/>
      <c r="S943" s="465">
        <f t="shared" si="10"/>
        <v>942</v>
      </c>
      <c r="T943" s="524"/>
      <c r="U943" s="524"/>
      <c r="V943" s="524"/>
      <c r="W943" s="524"/>
      <c r="X943" s="524"/>
      <c r="Y943" s="524"/>
      <c r="Z943" s="524"/>
      <c r="AA943" s="466" t="e">
        <f t="shared" si="11"/>
        <v>#VALUE!</v>
      </c>
      <c r="AB943" s="524"/>
      <c r="AC943" s="524"/>
      <c r="AD943" s="524"/>
      <c r="AE943" s="524"/>
      <c r="AF943" s="524"/>
      <c r="AG943" s="524"/>
    </row>
    <row r="944" spans="1:33" ht="15.75" customHeight="1">
      <c r="A944" s="466" t="str">
        <f t="shared" si="9"/>
        <v/>
      </c>
      <c r="B944" s="468" t="str">
        <f>IFERROR(IF(J944="","",_xludf.CONCAT($Y$2,_xludf.CONCAT(IF(LEN(ドッグキャリー!$K$2)=1,0,""),ドッグキャリー!$K$2,_xludf.CONCAT(IF(LEN(ドッグキャリー!$N$2)=1,0,""),ドッグキャリー!$N$2)))),"")</f>
        <v/>
      </c>
      <c r="C944" s="523"/>
      <c r="D944" s="523"/>
      <c r="E944" s="523"/>
      <c r="F944" s="524"/>
      <c r="G944" s="524"/>
      <c r="H944" s="524"/>
      <c r="I944" s="521" t="str">
        <f>IFERROR(IF(ウエア!N494=0,"",ウエア!E494),"")</f>
        <v/>
      </c>
      <c r="J944" s="517" t="str">
        <f>IFERROR(IF(ウエア!N494=0,"",ウエア!N494),"")</f>
        <v/>
      </c>
      <c r="K944" s="524"/>
      <c r="L944" s="524"/>
      <c r="M944" s="524"/>
      <c r="N944" s="524"/>
      <c r="O944" s="524"/>
      <c r="P944" s="524"/>
      <c r="Q944" s="524"/>
      <c r="R944" s="524"/>
      <c r="S944" s="465">
        <f t="shared" si="10"/>
        <v>943</v>
      </c>
      <c r="T944" s="524"/>
      <c r="U944" s="524"/>
      <c r="V944" s="524"/>
      <c r="W944" s="524"/>
      <c r="X944" s="524"/>
      <c r="Y944" s="524"/>
      <c r="Z944" s="524"/>
      <c r="AA944" s="466" t="e">
        <f t="shared" si="11"/>
        <v>#VALUE!</v>
      </c>
      <c r="AB944" s="524"/>
      <c r="AC944" s="524"/>
      <c r="AD944" s="524"/>
      <c r="AE944" s="524"/>
      <c r="AF944" s="524"/>
      <c r="AG944" s="524"/>
    </row>
    <row r="945" spans="1:33" ht="15.75" customHeight="1">
      <c r="A945" s="466" t="str">
        <f t="shared" si="9"/>
        <v/>
      </c>
      <c r="B945" s="468" t="str">
        <f>IFERROR(IF(J945="","",_xludf.CONCAT($Y$2,_xludf.CONCAT(IF(LEN(ドッグキャリー!$K$2)=1,0,""),ドッグキャリー!$K$2,_xludf.CONCAT(IF(LEN(ドッグキャリー!$N$2)=1,0,""),ドッグキャリー!$N$2)))),"")</f>
        <v/>
      </c>
      <c r="C945" s="523"/>
      <c r="D945" s="523"/>
      <c r="E945" s="523"/>
      <c r="F945" s="524"/>
      <c r="G945" s="524"/>
      <c r="H945" s="524"/>
      <c r="I945" s="521" t="str">
        <f>IFERROR(IF(ウエア!N495=0,"",ウエア!E495),"")</f>
        <v/>
      </c>
      <c r="J945" s="517" t="str">
        <f>IFERROR(IF(ウエア!N495=0,"",ウエア!N495),"")</f>
        <v/>
      </c>
      <c r="K945" s="524"/>
      <c r="L945" s="524"/>
      <c r="M945" s="524"/>
      <c r="N945" s="524"/>
      <c r="O945" s="524"/>
      <c r="P945" s="524"/>
      <c r="Q945" s="524"/>
      <c r="R945" s="524"/>
      <c r="S945" s="465">
        <f t="shared" si="10"/>
        <v>944</v>
      </c>
      <c r="T945" s="524"/>
      <c r="U945" s="524"/>
      <c r="V945" s="524"/>
      <c r="W945" s="524"/>
      <c r="X945" s="524"/>
      <c r="Y945" s="524"/>
      <c r="Z945" s="524"/>
      <c r="AA945" s="466" t="e">
        <f t="shared" si="11"/>
        <v>#VALUE!</v>
      </c>
      <c r="AB945" s="524"/>
      <c r="AC945" s="524"/>
      <c r="AD945" s="524"/>
      <c r="AE945" s="524"/>
      <c r="AF945" s="524"/>
      <c r="AG945" s="524"/>
    </row>
    <row r="946" spans="1:33" ht="15.75" customHeight="1">
      <c r="A946" s="466" t="str">
        <f t="shared" si="9"/>
        <v/>
      </c>
      <c r="B946" s="468" t="str">
        <f>IFERROR(IF(J946="","",_xludf.CONCAT($Y$2,_xludf.CONCAT(IF(LEN(ドッグキャリー!$K$2)=1,0,""),ドッグキャリー!$K$2,_xludf.CONCAT(IF(LEN(ドッグキャリー!$N$2)=1,0,""),ドッグキャリー!$N$2)))),"")</f>
        <v/>
      </c>
      <c r="C946" s="523"/>
      <c r="D946" s="523"/>
      <c r="E946" s="523"/>
      <c r="F946" s="524"/>
      <c r="G946" s="524"/>
      <c r="H946" s="524"/>
      <c r="I946" s="521" t="str">
        <f>IFERROR(IF(ウエア!N496=0,"",ウエア!E496),"")</f>
        <v/>
      </c>
      <c r="J946" s="517" t="str">
        <f>IFERROR(IF(ウエア!N496=0,"",ウエア!N496),"")</f>
        <v/>
      </c>
      <c r="K946" s="524"/>
      <c r="L946" s="524"/>
      <c r="M946" s="524"/>
      <c r="N946" s="524"/>
      <c r="O946" s="524"/>
      <c r="P946" s="524"/>
      <c r="Q946" s="524"/>
      <c r="R946" s="524"/>
      <c r="S946" s="465">
        <f t="shared" si="10"/>
        <v>945</v>
      </c>
      <c r="T946" s="524"/>
      <c r="U946" s="524"/>
      <c r="V946" s="524"/>
      <c r="W946" s="524"/>
      <c r="X946" s="524"/>
      <c r="Y946" s="524"/>
      <c r="Z946" s="524"/>
      <c r="AA946" s="466" t="e">
        <f t="shared" si="11"/>
        <v>#VALUE!</v>
      </c>
      <c r="AB946" s="524"/>
      <c r="AC946" s="524"/>
      <c r="AD946" s="524"/>
      <c r="AE946" s="524"/>
      <c r="AF946" s="524"/>
      <c r="AG946" s="524"/>
    </row>
    <row r="947" spans="1:33" ht="15.75" customHeight="1">
      <c r="A947" s="466" t="str">
        <f t="shared" si="9"/>
        <v/>
      </c>
      <c r="B947" s="468" t="str">
        <f>IFERROR(IF(J947="","",_xludf.CONCAT($Y$2,_xludf.CONCAT(IF(LEN(ドッグキャリー!$K$2)=1,0,""),ドッグキャリー!$K$2,_xludf.CONCAT(IF(LEN(ドッグキャリー!$N$2)=1,0,""),ドッグキャリー!$N$2)))),"")</f>
        <v/>
      </c>
      <c r="C947" s="523"/>
      <c r="D947" s="523"/>
      <c r="E947" s="523"/>
      <c r="F947" s="524"/>
      <c r="G947" s="524"/>
      <c r="H947" s="524"/>
      <c r="I947" s="521" t="str">
        <f>IFERROR(IF(ウエア!N497=0,"",ウエア!E497),"")</f>
        <v/>
      </c>
      <c r="J947" s="517" t="str">
        <f>IFERROR(IF(ウエア!N497=0,"",ウエア!N497),"")</f>
        <v/>
      </c>
      <c r="K947" s="524"/>
      <c r="L947" s="524"/>
      <c r="M947" s="524"/>
      <c r="N947" s="524"/>
      <c r="O947" s="524"/>
      <c r="P947" s="524"/>
      <c r="Q947" s="524"/>
      <c r="R947" s="524"/>
      <c r="S947" s="465">
        <f t="shared" si="10"/>
        <v>946</v>
      </c>
      <c r="T947" s="524"/>
      <c r="U947" s="524"/>
      <c r="V947" s="524"/>
      <c r="W947" s="524"/>
      <c r="X947" s="524"/>
      <c r="Y947" s="524"/>
      <c r="Z947" s="524"/>
      <c r="AA947" s="466" t="e">
        <f t="shared" si="11"/>
        <v>#VALUE!</v>
      </c>
      <c r="AB947" s="524"/>
      <c r="AC947" s="524"/>
      <c r="AD947" s="524"/>
      <c r="AE947" s="524"/>
      <c r="AF947" s="524"/>
      <c r="AG947" s="524"/>
    </row>
    <row r="948" spans="1:33" ht="15.75" customHeight="1">
      <c r="A948" s="466" t="str">
        <f t="shared" si="9"/>
        <v/>
      </c>
      <c r="B948" s="468" t="str">
        <f>IFERROR(IF(J948="","",_xludf.CONCAT($Y$2,_xludf.CONCAT(IF(LEN(ドッグキャリー!$K$2)=1,0,""),ドッグキャリー!$K$2,_xludf.CONCAT(IF(LEN(ドッグキャリー!$N$2)=1,0,""),ドッグキャリー!$N$2)))),"")</f>
        <v/>
      </c>
      <c r="C948" s="523"/>
      <c r="D948" s="523"/>
      <c r="E948" s="523"/>
      <c r="F948" s="524"/>
      <c r="G948" s="524"/>
      <c r="H948" s="524"/>
      <c r="I948" s="521" t="str">
        <f>IFERROR(IF(ウエア!N498=0,"",ウエア!E498),"")</f>
        <v/>
      </c>
      <c r="J948" s="517" t="str">
        <f>IFERROR(IF(ウエア!N498=0,"",ウエア!N498),"")</f>
        <v/>
      </c>
      <c r="K948" s="524"/>
      <c r="L948" s="524"/>
      <c r="M948" s="524"/>
      <c r="N948" s="524"/>
      <c r="O948" s="524"/>
      <c r="P948" s="524"/>
      <c r="Q948" s="524"/>
      <c r="R948" s="524"/>
      <c r="S948" s="465">
        <f t="shared" si="10"/>
        <v>947</v>
      </c>
      <c r="T948" s="524"/>
      <c r="U948" s="524"/>
      <c r="V948" s="524"/>
      <c r="W948" s="524"/>
      <c r="X948" s="524"/>
      <c r="Y948" s="524"/>
      <c r="Z948" s="524"/>
      <c r="AA948" s="466" t="e">
        <f t="shared" si="11"/>
        <v>#VALUE!</v>
      </c>
      <c r="AB948" s="524"/>
      <c r="AC948" s="524"/>
      <c r="AD948" s="524"/>
      <c r="AE948" s="524"/>
      <c r="AF948" s="524"/>
      <c r="AG948" s="524"/>
    </row>
    <row r="949" spans="1:33" ht="15.75" customHeight="1">
      <c r="A949" s="466" t="str">
        <f t="shared" si="9"/>
        <v/>
      </c>
      <c r="B949" s="468" t="str">
        <f>IFERROR(IF(J949="","",_xludf.CONCAT($Y$2,_xludf.CONCAT(IF(LEN(ドッグキャリー!$K$2)=1,0,""),ドッグキャリー!$K$2,_xludf.CONCAT(IF(LEN(ドッグキャリー!$N$2)=1,0,""),ドッグキャリー!$N$2)))),"")</f>
        <v/>
      </c>
      <c r="C949" s="523"/>
      <c r="D949" s="523"/>
      <c r="E949" s="523"/>
      <c r="F949" s="524"/>
      <c r="G949" s="524"/>
      <c r="H949" s="524"/>
      <c r="I949" s="521" t="str">
        <f>IFERROR(IF(ウエア!N499=0,"",ウエア!E499),"")</f>
        <v/>
      </c>
      <c r="J949" s="517" t="str">
        <f>IFERROR(IF(ウエア!N499=0,"",ウエア!N499),"")</f>
        <v/>
      </c>
      <c r="K949" s="524"/>
      <c r="L949" s="524"/>
      <c r="M949" s="524"/>
      <c r="N949" s="524"/>
      <c r="O949" s="524"/>
      <c r="P949" s="524"/>
      <c r="Q949" s="524"/>
      <c r="R949" s="524"/>
      <c r="S949" s="465">
        <f t="shared" si="10"/>
        <v>948</v>
      </c>
      <c r="T949" s="524"/>
      <c r="U949" s="524"/>
      <c r="V949" s="524"/>
      <c r="W949" s="524"/>
      <c r="X949" s="524"/>
      <c r="Y949" s="524"/>
      <c r="Z949" s="524"/>
      <c r="AA949" s="466" t="e">
        <f t="shared" si="11"/>
        <v>#VALUE!</v>
      </c>
      <c r="AB949" s="524"/>
      <c r="AC949" s="524"/>
      <c r="AD949" s="524"/>
      <c r="AE949" s="524"/>
      <c r="AF949" s="524"/>
      <c r="AG949" s="524"/>
    </row>
    <row r="950" spans="1:33" ht="15.75" customHeight="1">
      <c r="A950" s="466" t="str">
        <f t="shared" si="9"/>
        <v/>
      </c>
      <c r="B950" s="468" t="str">
        <f>IFERROR(IF(J950="","",_xludf.CONCAT($Y$2,_xludf.CONCAT(IF(LEN(ドッグキャリー!$K$2)=1,0,""),ドッグキャリー!$K$2,_xludf.CONCAT(IF(LEN(ドッグキャリー!$N$2)=1,0,""),ドッグキャリー!$N$2)))),"")</f>
        <v/>
      </c>
      <c r="C950" s="523"/>
      <c r="D950" s="523"/>
      <c r="E950" s="523"/>
      <c r="F950" s="524"/>
      <c r="G950" s="524"/>
      <c r="H950" s="524"/>
      <c r="I950" s="521" t="str">
        <f>IFERROR(IF(ウエア!N500=0,"",ウエア!E500),"")</f>
        <v/>
      </c>
      <c r="J950" s="517" t="str">
        <f>IFERROR(IF(ウエア!N500=0,"",ウエア!N500),"")</f>
        <v/>
      </c>
      <c r="K950" s="524"/>
      <c r="L950" s="524"/>
      <c r="M950" s="524"/>
      <c r="N950" s="524"/>
      <c r="O950" s="524"/>
      <c r="P950" s="524"/>
      <c r="Q950" s="524"/>
      <c r="R950" s="524"/>
      <c r="S950" s="465">
        <f t="shared" si="10"/>
        <v>949</v>
      </c>
      <c r="T950" s="524"/>
      <c r="U950" s="524"/>
      <c r="V950" s="524"/>
      <c r="W950" s="524"/>
      <c r="X950" s="524"/>
      <c r="Y950" s="524"/>
      <c r="Z950" s="524"/>
      <c r="AA950" s="466" t="e">
        <f t="shared" si="11"/>
        <v>#VALUE!</v>
      </c>
      <c r="AB950" s="524"/>
      <c r="AC950" s="524"/>
      <c r="AD950" s="524"/>
      <c r="AE950" s="524"/>
      <c r="AF950" s="524"/>
      <c r="AG950" s="524"/>
    </row>
    <row r="951" spans="1:33" ht="15.75" customHeight="1">
      <c r="A951" s="466" t="str">
        <f t="shared" si="9"/>
        <v/>
      </c>
      <c r="B951" s="468" t="str">
        <f>IFERROR(IF(J951="","",_xludf.CONCAT($Y$2,_xludf.CONCAT(IF(LEN(ドッグキャリー!$K$2)=1,0,""),ドッグキャリー!$K$2,_xludf.CONCAT(IF(LEN(ドッグキャリー!$N$2)=1,0,""),ドッグキャリー!$N$2)))),"")</f>
        <v/>
      </c>
      <c r="C951" s="523"/>
      <c r="D951" s="523"/>
      <c r="E951" s="523"/>
      <c r="F951" s="524"/>
      <c r="G951" s="524"/>
      <c r="H951" s="524"/>
      <c r="I951" s="521" t="str">
        <f>IFERROR(IF(ウエア!N501=0,"",ウエア!E501),"")</f>
        <v/>
      </c>
      <c r="J951" s="517" t="str">
        <f>IFERROR(IF(ウエア!N501=0,"",ウエア!N501),"")</f>
        <v/>
      </c>
      <c r="K951" s="524"/>
      <c r="L951" s="524"/>
      <c r="M951" s="524"/>
      <c r="N951" s="524"/>
      <c r="O951" s="524"/>
      <c r="P951" s="524"/>
      <c r="Q951" s="524"/>
      <c r="R951" s="524"/>
      <c r="S951" s="465">
        <f t="shared" si="10"/>
        <v>950</v>
      </c>
      <c r="T951" s="524"/>
      <c r="U951" s="524"/>
      <c r="V951" s="524"/>
      <c r="W951" s="524"/>
      <c r="X951" s="524"/>
      <c r="Y951" s="524"/>
      <c r="Z951" s="524"/>
      <c r="AA951" s="466" t="e">
        <f t="shared" si="11"/>
        <v>#VALUE!</v>
      </c>
      <c r="AB951" s="524"/>
      <c r="AC951" s="524"/>
      <c r="AD951" s="524"/>
      <c r="AE951" s="524"/>
      <c r="AF951" s="524"/>
      <c r="AG951" s="524"/>
    </row>
    <row r="952" spans="1:33" ht="15.75" customHeight="1">
      <c r="A952" s="466" t="str">
        <f t="shared" si="9"/>
        <v/>
      </c>
      <c r="B952" s="468" t="str">
        <f>IFERROR(IF(J952="","",_xludf.CONCAT($Y$2,_xludf.CONCAT(IF(LEN(ドッグキャリー!$K$2)=1,0,""),ドッグキャリー!$K$2,_xludf.CONCAT(IF(LEN(ドッグキャリー!$N$2)=1,0,""),ドッグキャリー!$N$2)))),"")</f>
        <v/>
      </c>
      <c r="C952" s="523"/>
      <c r="D952" s="523"/>
      <c r="E952" s="523"/>
      <c r="F952" s="524"/>
      <c r="G952" s="524"/>
      <c r="H952" s="524"/>
      <c r="I952" s="521" t="str">
        <f>IFERROR(IF(ウエア!N502=0,"",ウエア!E502),"")</f>
        <v/>
      </c>
      <c r="J952" s="517" t="str">
        <f>IFERROR(IF(ウエア!N502=0,"",ウエア!N502),"")</f>
        <v/>
      </c>
      <c r="K952" s="524"/>
      <c r="L952" s="524"/>
      <c r="M952" s="524"/>
      <c r="N952" s="524"/>
      <c r="O952" s="524"/>
      <c r="P952" s="524"/>
      <c r="Q952" s="524"/>
      <c r="R952" s="524"/>
      <c r="S952" s="465">
        <f t="shared" si="10"/>
        <v>951</v>
      </c>
      <c r="T952" s="524"/>
      <c r="U952" s="524"/>
      <c r="V952" s="524"/>
      <c r="W952" s="524"/>
      <c r="X952" s="524"/>
      <c r="Y952" s="524"/>
      <c r="Z952" s="524"/>
      <c r="AA952" s="466" t="e">
        <f t="shared" si="11"/>
        <v>#VALUE!</v>
      </c>
      <c r="AB952" s="524"/>
      <c r="AC952" s="524"/>
      <c r="AD952" s="524"/>
      <c r="AE952" s="524"/>
      <c r="AF952" s="524"/>
      <c r="AG952" s="524"/>
    </row>
    <row r="953" spans="1:33" ht="15.75" customHeight="1">
      <c r="A953" s="466" t="str">
        <f t="shared" si="9"/>
        <v/>
      </c>
      <c r="B953" s="468" t="str">
        <f>IFERROR(IF(J953="","",_xludf.CONCAT($Y$2,_xludf.CONCAT(IF(LEN(ドッグキャリー!$K$2)=1,0,""),ドッグキャリー!$K$2,_xludf.CONCAT(IF(LEN(ドッグキャリー!$N$2)=1,0,""),ドッグキャリー!$N$2)))),"")</f>
        <v/>
      </c>
      <c r="C953" s="523"/>
      <c r="D953" s="523"/>
      <c r="E953" s="523"/>
      <c r="F953" s="524"/>
      <c r="G953" s="524"/>
      <c r="H953" s="524"/>
      <c r="I953" s="521" t="str">
        <f>IFERROR(IF(ウエア!N503=0,"",ウエア!E503),"")</f>
        <v/>
      </c>
      <c r="J953" s="517" t="str">
        <f>IFERROR(IF(ウエア!N503=0,"",ウエア!N503),"")</f>
        <v/>
      </c>
      <c r="K953" s="524"/>
      <c r="L953" s="524"/>
      <c r="M953" s="524"/>
      <c r="N953" s="524"/>
      <c r="O953" s="524"/>
      <c r="P953" s="524"/>
      <c r="Q953" s="524"/>
      <c r="R953" s="524"/>
      <c r="S953" s="465">
        <f t="shared" si="10"/>
        <v>952</v>
      </c>
      <c r="T953" s="524"/>
      <c r="U953" s="524"/>
      <c r="V953" s="524"/>
      <c r="W953" s="524"/>
      <c r="X953" s="524"/>
      <c r="Y953" s="524"/>
      <c r="Z953" s="524"/>
      <c r="AA953" s="466" t="e">
        <f t="shared" si="11"/>
        <v>#VALUE!</v>
      </c>
      <c r="AB953" s="524"/>
      <c r="AC953" s="524"/>
      <c r="AD953" s="524"/>
      <c r="AE953" s="524"/>
      <c r="AF953" s="524"/>
      <c r="AG953" s="524"/>
    </row>
    <row r="954" spans="1:33" ht="15.75" customHeight="1">
      <c r="A954" s="466" t="str">
        <f t="shared" si="9"/>
        <v/>
      </c>
      <c r="B954" s="468" t="str">
        <f>IFERROR(IF(J954="","",_xludf.CONCAT($Y$2,_xludf.CONCAT(IF(LEN(ドッグキャリー!$K$2)=1,0,""),ドッグキャリー!$K$2,_xludf.CONCAT(IF(LEN(ドッグキャリー!$N$2)=1,0,""),ドッグキャリー!$N$2)))),"")</f>
        <v/>
      </c>
      <c r="C954" s="523"/>
      <c r="D954" s="523"/>
      <c r="E954" s="523"/>
      <c r="F954" s="524"/>
      <c r="G954" s="524"/>
      <c r="H954" s="524"/>
      <c r="I954" s="521" t="str">
        <f>IFERROR(IF(ウエア!N504=0,"",ウエア!E504),"")</f>
        <v/>
      </c>
      <c r="J954" s="517" t="str">
        <f>IFERROR(IF(ウエア!N504=0,"",ウエア!N504),"")</f>
        <v/>
      </c>
      <c r="K954" s="524"/>
      <c r="L954" s="524"/>
      <c r="M954" s="524"/>
      <c r="N954" s="524"/>
      <c r="O954" s="524"/>
      <c r="P954" s="524"/>
      <c r="Q954" s="524"/>
      <c r="R954" s="524"/>
      <c r="S954" s="465">
        <f t="shared" si="10"/>
        <v>953</v>
      </c>
      <c r="T954" s="524"/>
      <c r="U954" s="524"/>
      <c r="V954" s="524"/>
      <c r="W954" s="524"/>
      <c r="X954" s="524"/>
      <c r="Y954" s="524"/>
      <c r="Z954" s="524"/>
      <c r="AA954" s="466" t="e">
        <f t="shared" si="11"/>
        <v>#VALUE!</v>
      </c>
      <c r="AB954" s="524"/>
      <c r="AC954" s="524"/>
      <c r="AD954" s="524"/>
      <c r="AE954" s="524"/>
      <c r="AF954" s="524"/>
      <c r="AG954" s="524"/>
    </row>
    <row r="955" spans="1:33" ht="15.75" customHeight="1">
      <c r="A955" s="466" t="str">
        <f t="shared" si="9"/>
        <v/>
      </c>
      <c r="B955" s="468" t="str">
        <f>IFERROR(IF(J955="","",_xludf.CONCAT($Y$2,_xludf.CONCAT(IF(LEN(ドッグキャリー!$K$2)=1,0,""),ドッグキャリー!$K$2,_xludf.CONCAT(IF(LEN(ドッグキャリー!$N$2)=1,0,""),ドッグキャリー!$N$2)))),"")</f>
        <v/>
      </c>
      <c r="C955" s="523"/>
      <c r="D955" s="523"/>
      <c r="E955" s="523"/>
      <c r="F955" s="524"/>
      <c r="G955" s="524"/>
      <c r="H955" s="524"/>
      <c r="I955" s="521" t="str">
        <f>IFERROR(IF(ウエア!N505=0,"",ウエア!E505),"")</f>
        <v/>
      </c>
      <c r="J955" s="517" t="str">
        <f>IFERROR(IF(ウエア!N505=0,"",ウエア!N505),"")</f>
        <v/>
      </c>
      <c r="K955" s="524"/>
      <c r="L955" s="524"/>
      <c r="M955" s="524"/>
      <c r="N955" s="524"/>
      <c r="O955" s="524"/>
      <c r="P955" s="524"/>
      <c r="Q955" s="524"/>
      <c r="R955" s="524"/>
      <c r="S955" s="465">
        <f t="shared" si="10"/>
        <v>954</v>
      </c>
      <c r="T955" s="524"/>
      <c r="U955" s="524"/>
      <c r="V955" s="524"/>
      <c r="W955" s="524"/>
      <c r="X955" s="524"/>
      <c r="Y955" s="524"/>
      <c r="Z955" s="524"/>
      <c r="AA955" s="466" t="e">
        <f t="shared" si="11"/>
        <v>#VALUE!</v>
      </c>
      <c r="AB955" s="524"/>
      <c r="AC955" s="524"/>
      <c r="AD955" s="524"/>
      <c r="AE955" s="524"/>
      <c r="AF955" s="524"/>
      <c r="AG955" s="524"/>
    </row>
    <row r="956" spans="1:33" ht="15.75" customHeight="1">
      <c r="A956" s="466" t="str">
        <f t="shared" si="9"/>
        <v/>
      </c>
      <c r="B956" s="468" t="str">
        <f>IFERROR(IF(J956="","",_xludf.CONCAT($Y$2,_xludf.CONCAT(IF(LEN(ドッグキャリー!$K$2)=1,0,""),ドッグキャリー!$K$2,_xludf.CONCAT(IF(LEN(ドッグキャリー!$N$2)=1,0,""),ドッグキャリー!$N$2)))),"")</f>
        <v/>
      </c>
      <c r="C956" s="523"/>
      <c r="D956" s="523"/>
      <c r="E956" s="523"/>
      <c r="F956" s="524"/>
      <c r="G956" s="524"/>
      <c r="H956" s="524"/>
      <c r="I956" s="521" t="str">
        <f>IFERROR(IF(ウエア!N506=0,"",ウエア!E506),"")</f>
        <v/>
      </c>
      <c r="J956" s="517" t="str">
        <f>IFERROR(IF(ウエア!N506=0,"",ウエア!N506),"")</f>
        <v/>
      </c>
      <c r="K956" s="524"/>
      <c r="L956" s="524"/>
      <c r="M956" s="524"/>
      <c r="N956" s="524"/>
      <c r="O956" s="524"/>
      <c r="P956" s="524"/>
      <c r="Q956" s="524"/>
      <c r="R956" s="524"/>
      <c r="S956" s="465">
        <f t="shared" si="10"/>
        <v>955</v>
      </c>
      <c r="T956" s="524"/>
      <c r="U956" s="524"/>
      <c r="V956" s="524"/>
      <c r="W956" s="524"/>
      <c r="X956" s="524"/>
      <c r="Y956" s="524"/>
      <c r="Z956" s="524"/>
      <c r="AA956" s="466" t="e">
        <f t="shared" si="11"/>
        <v>#VALUE!</v>
      </c>
      <c r="AB956" s="524"/>
      <c r="AC956" s="524"/>
      <c r="AD956" s="524"/>
      <c r="AE956" s="524"/>
      <c r="AF956" s="524"/>
      <c r="AG956" s="524"/>
    </row>
    <row r="957" spans="1:33" ht="15.75" customHeight="1">
      <c r="A957" s="466" t="str">
        <f t="shared" si="9"/>
        <v/>
      </c>
      <c r="B957" s="468" t="str">
        <f>IFERROR(IF(J957="","",_xludf.CONCAT($Y$2,_xludf.CONCAT(IF(LEN(ドッグキャリー!$K$2)=1,0,""),ドッグキャリー!$K$2,_xludf.CONCAT(IF(LEN(ドッグキャリー!$N$2)=1,0,""),ドッグキャリー!$N$2)))),"")</f>
        <v/>
      </c>
      <c r="C957" s="523"/>
      <c r="D957" s="523"/>
      <c r="E957" s="523"/>
      <c r="F957" s="524"/>
      <c r="G957" s="524"/>
      <c r="H957" s="524"/>
      <c r="I957" s="521" t="str">
        <f>IFERROR(IF(ウエア!N507=0,"",ウエア!E507),"")</f>
        <v/>
      </c>
      <c r="J957" s="517" t="str">
        <f>IFERROR(IF(ウエア!N507=0,"",ウエア!N507),"")</f>
        <v/>
      </c>
      <c r="K957" s="524"/>
      <c r="L957" s="524"/>
      <c r="M957" s="524"/>
      <c r="N957" s="524"/>
      <c r="O957" s="524"/>
      <c r="P957" s="524"/>
      <c r="Q957" s="524"/>
      <c r="R957" s="524"/>
      <c r="S957" s="465">
        <f t="shared" si="10"/>
        <v>956</v>
      </c>
      <c r="T957" s="524"/>
      <c r="U957" s="524"/>
      <c r="V957" s="524"/>
      <c r="W957" s="524"/>
      <c r="X957" s="524"/>
      <c r="Y957" s="524"/>
      <c r="Z957" s="524"/>
      <c r="AA957" s="466" t="e">
        <f t="shared" si="11"/>
        <v>#VALUE!</v>
      </c>
      <c r="AB957" s="524"/>
      <c r="AC957" s="524"/>
      <c r="AD957" s="524"/>
      <c r="AE957" s="524"/>
      <c r="AF957" s="524"/>
      <c r="AG957" s="524"/>
    </row>
    <row r="958" spans="1:33" ht="15.75" customHeight="1">
      <c r="A958" s="466" t="str">
        <f t="shared" si="9"/>
        <v/>
      </c>
      <c r="B958" s="468" t="str">
        <f>IFERROR(IF(J958="","",_xludf.CONCAT($Y$2,_xludf.CONCAT(IF(LEN(ドッグキャリー!$K$2)=1,0,""),ドッグキャリー!$K$2,_xludf.CONCAT(IF(LEN(ドッグキャリー!$N$2)=1,0,""),ドッグキャリー!$N$2)))),"")</f>
        <v/>
      </c>
      <c r="C958" s="523"/>
      <c r="D958" s="523"/>
      <c r="E958" s="523"/>
      <c r="F958" s="524"/>
      <c r="G958" s="524"/>
      <c r="H958" s="524"/>
      <c r="I958" s="521" t="str">
        <f>IFERROR(IF(ウエア!N508=0,"",ウエア!E508),"")</f>
        <v/>
      </c>
      <c r="J958" s="517" t="str">
        <f>IFERROR(IF(ウエア!N508=0,"",ウエア!N508),"")</f>
        <v/>
      </c>
      <c r="K958" s="524"/>
      <c r="L958" s="524"/>
      <c r="M958" s="524"/>
      <c r="N958" s="524"/>
      <c r="O958" s="524"/>
      <c r="P958" s="524"/>
      <c r="Q958" s="524"/>
      <c r="R958" s="524"/>
      <c r="S958" s="465">
        <f t="shared" si="10"/>
        <v>957</v>
      </c>
      <c r="T958" s="524"/>
      <c r="U958" s="524"/>
      <c r="V958" s="524"/>
      <c r="W958" s="524"/>
      <c r="X958" s="524"/>
      <c r="Y958" s="524"/>
      <c r="Z958" s="524"/>
      <c r="AA958" s="466" t="e">
        <f t="shared" si="11"/>
        <v>#VALUE!</v>
      </c>
      <c r="AB958" s="524"/>
      <c r="AC958" s="524"/>
      <c r="AD958" s="524"/>
      <c r="AE958" s="524"/>
      <c r="AF958" s="524"/>
      <c r="AG958" s="524"/>
    </row>
    <row r="959" spans="1:33" ht="15.75" customHeight="1">
      <c r="A959" s="466" t="str">
        <f t="shared" si="9"/>
        <v/>
      </c>
      <c r="B959" s="468" t="str">
        <f>IFERROR(IF(J959="","",_xludf.CONCAT($Y$2,_xludf.CONCAT(IF(LEN(ドッグキャリー!$K$2)=1,0,""),ドッグキャリー!$K$2,_xludf.CONCAT(IF(LEN(ドッグキャリー!$N$2)=1,0,""),ドッグキャリー!$N$2)))),"")</f>
        <v/>
      </c>
      <c r="C959" s="523"/>
      <c r="D959" s="523"/>
      <c r="E959" s="523"/>
      <c r="F959" s="524"/>
      <c r="G959" s="524"/>
      <c r="H959" s="524"/>
      <c r="I959" s="521" t="str">
        <f>IFERROR(IF(ウエア!N509=0,"",ウエア!E509),"")</f>
        <v/>
      </c>
      <c r="J959" s="517" t="str">
        <f>IFERROR(IF(ウエア!N509=0,"",ウエア!N509),"")</f>
        <v/>
      </c>
      <c r="K959" s="524"/>
      <c r="L959" s="524"/>
      <c r="M959" s="524"/>
      <c r="N959" s="524"/>
      <c r="O959" s="524"/>
      <c r="P959" s="524"/>
      <c r="Q959" s="524"/>
      <c r="R959" s="524"/>
      <c r="S959" s="465">
        <f t="shared" si="10"/>
        <v>958</v>
      </c>
      <c r="T959" s="524"/>
      <c r="U959" s="524"/>
      <c r="V959" s="524"/>
      <c r="W959" s="524"/>
      <c r="X959" s="524"/>
      <c r="Y959" s="524"/>
      <c r="Z959" s="524"/>
      <c r="AA959" s="466" t="e">
        <f t="shared" si="11"/>
        <v>#VALUE!</v>
      </c>
      <c r="AB959" s="524"/>
      <c r="AC959" s="524"/>
      <c r="AD959" s="524"/>
      <c r="AE959" s="524"/>
      <c r="AF959" s="524"/>
      <c r="AG959" s="524"/>
    </row>
    <row r="960" spans="1:33" ht="15.75" customHeight="1">
      <c r="A960" s="466" t="str">
        <f t="shared" si="9"/>
        <v/>
      </c>
      <c r="B960" s="468" t="str">
        <f>IFERROR(IF(J960="","",_xludf.CONCAT($Y$2,_xludf.CONCAT(IF(LEN(ドッグキャリー!$K$2)=1,0,""),ドッグキャリー!$K$2,_xludf.CONCAT(IF(LEN(ドッグキャリー!$N$2)=1,0,""),ドッグキャリー!$N$2)))),"")</f>
        <v/>
      </c>
      <c r="C960" s="523"/>
      <c r="D960" s="523"/>
      <c r="E960" s="523"/>
      <c r="F960" s="524"/>
      <c r="G960" s="524"/>
      <c r="H960" s="524"/>
      <c r="I960" s="521" t="str">
        <f>IFERROR(IF(ウエア!N510=0,"",ウエア!E510),"")</f>
        <v/>
      </c>
      <c r="J960" s="517" t="str">
        <f>IFERROR(IF(ウエア!N510=0,"",ウエア!N510),"")</f>
        <v/>
      </c>
      <c r="K960" s="524"/>
      <c r="L960" s="524"/>
      <c r="M960" s="524"/>
      <c r="N960" s="524"/>
      <c r="O960" s="524"/>
      <c r="P960" s="524"/>
      <c r="Q960" s="524"/>
      <c r="R960" s="524"/>
      <c r="S960" s="465">
        <f t="shared" si="10"/>
        <v>959</v>
      </c>
      <c r="T960" s="524"/>
      <c r="U960" s="524"/>
      <c r="V960" s="524"/>
      <c r="W960" s="524"/>
      <c r="X960" s="524"/>
      <c r="Y960" s="524"/>
      <c r="Z960" s="524"/>
      <c r="AA960" s="466" t="e">
        <f t="shared" si="11"/>
        <v>#VALUE!</v>
      </c>
      <c r="AB960" s="524"/>
      <c r="AC960" s="524"/>
      <c r="AD960" s="524"/>
      <c r="AE960" s="524"/>
      <c r="AF960" s="524"/>
      <c r="AG960" s="524"/>
    </row>
    <row r="961" spans="1:33" ht="15.75" customHeight="1">
      <c r="A961" s="466" t="str">
        <f t="shared" si="9"/>
        <v/>
      </c>
      <c r="B961" s="468" t="str">
        <f>IFERROR(IF(J961="","",_xludf.CONCAT($Y$2,_xludf.CONCAT(IF(LEN(ドッグキャリー!$K$2)=1,0,""),ドッグキャリー!$K$2,_xludf.CONCAT(IF(LEN(ドッグキャリー!$N$2)=1,0,""),ドッグキャリー!$N$2)))),"")</f>
        <v/>
      </c>
      <c r="C961" s="523"/>
      <c r="D961" s="523"/>
      <c r="E961" s="523"/>
      <c r="F961" s="524"/>
      <c r="G961" s="524"/>
      <c r="H961" s="524"/>
      <c r="I961" s="521" t="str">
        <f>IFERROR(IF(ウエア!N511=0,"",ウエア!E511),"")</f>
        <v/>
      </c>
      <c r="J961" s="517" t="str">
        <f>IFERROR(IF(ウエア!N511=0,"",ウエア!N511),"")</f>
        <v/>
      </c>
      <c r="K961" s="524"/>
      <c r="L961" s="524"/>
      <c r="M961" s="524"/>
      <c r="N961" s="524"/>
      <c r="O961" s="524"/>
      <c r="P961" s="524"/>
      <c r="Q961" s="524"/>
      <c r="R961" s="524"/>
      <c r="S961" s="465">
        <f t="shared" si="10"/>
        <v>960</v>
      </c>
      <c r="T961" s="524"/>
      <c r="U961" s="524"/>
      <c r="V961" s="524"/>
      <c r="W961" s="524"/>
      <c r="X961" s="524"/>
      <c r="Y961" s="524"/>
      <c r="Z961" s="524"/>
      <c r="AA961" s="466" t="e">
        <f t="shared" si="11"/>
        <v>#VALUE!</v>
      </c>
      <c r="AB961" s="524"/>
      <c r="AC961" s="524"/>
      <c r="AD961" s="524"/>
      <c r="AE961" s="524"/>
      <c r="AF961" s="524"/>
      <c r="AG961" s="524"/>
    </row>
    <row r="962" spans="1:33" ht="15.75" customHeight="1">
      <c r="A962" s="466" t="str">
        <f t="shared" si="9"/>
        <v/>
      </c>
      <c r="B962" s="468" t="str">
        <f>IFERROR(IF(J962="","",_xludf.CONCAT($Y$2,_xludf.CONCAT(IF(LEN(ドッグキャリー!$K$2)=1,0,""),ドッグキャリー!$K$2,_xludf.CONCAT(IF(LEN(ドッグキャリー!$N$2)=1,0,""),ドッグキャリー!$N$2)))),"")</f>
        <v/>
      </c>
      <c r="C962" s="523"/>
      <c r="D962" s="523"/>
      <c r="E962" s="523"/>
      <c r="F962" s="524"/>
      <c r="G962" s="524"/>
      <c r="H962" s="524"/>
      <c r="I962" s="521" t="str">
        <f>IFERROR(IF(ウエア!N512=0,"",ウエア!E512),"")</f>
        <v/>
      </c>
      <c r="J962" s="517" t="str">
        <f>IFERROR(IF(ウエア!N512=0,"",ウエア!N512),"")</f>
        <v/>
      </c>
      <c r="K962" s="524"/>
      <c r="L962" s="524"/>
      <c r="M962" s="524"/>
      <c r="N962" s="524"/>
      <c r="O962" s="524"/>
      <c r="P962" s="524"/>
      <c r="Q962" s="524"/>
      <c r="R962" s="524"/>
      <c r="S962" s="465">
        <f t="shared" si="10"/>
        <v>961</v>
      </c>
      <c r="T962" s="524"/>
      <c r="U962" s="524"/>
      <c r="V962" s="524"/>
      <c r="W962" s="524"/>
      <c r="X962" s="524"/>
      <c r="Y962" s="524"/>
      <c r="Z962" s="524"/>
      <c r="AA962" s="466" t="e">
        <f t="shared" si="11"/>
        <v>#VALUE!</v>
      </c>
      <c r="AB962" s="524"/>
      <c r="AC962" s="524"/>
      <c r="AD962" s="524"/>
      <c r="AE962" s="524"/>
      <c r="AF962" s="524"/>
      <c r="AG962" s="524"/>
    </row>
    <row r="963" spans="1:33" ht="15.75" customHeight="1">
      <c r="A963" s="466" t="str">
        <f t="shared" si="9"/>
        <v/>
      </c>
      <c r="B963" s="468" t="str">
        <f>IFERROR(IF(J963="","",_xludf.CONCAT($Y$2,_xludf.CONCAT(IF(LEN(ドッグキャリー!$K$2)=1,0,""),ドッグキャリー!$K$2,_xludf.CONCAT(IF(LEN(ドッグキャリー!$N$2)=1,0,""),ドッグキャリー!$N$2)))),"")</f>
        <v/>
      </c>
      <c r="C963" s="523"/>
      <c r="D963" s="523"/>
      <c r="E963" s="523"/>
      <c r="F963" s="524"/>
      <c r="G963" s="524"/>
      <c r="H963" s="524"/>
      <c r="I963" s="521" t="str">
        <f>IFERROR(IF(ウエア!N513=0,"",ウエア!E513),"")</f>
        <v/>
      </c>
      <c r="J963" s="517" t="str">
        <f>IFERROR(IF(ウエア!N513=0,"",ウエア!N513),"")</f>
        <v/>
      </c>
      <c r="K963" s="524"/>
      <c r="L963" s="524"/>
      <c r="M963" s="524"/>
      <c r="N963" s="524"/>
      <c r="O963" s="524"/>
      <c r="P963" s="524"/>
      <c r="Q963" s="524"/>
      <c r="R963" s="524"/>
      <c r="S963" s="465">
        <f t="shared" si="10"/>
        <v>962</v>
      </c>
      <c r="T963" s="524"/>
      <c r="U963" s="524"/>
      <c r="V963" s="524"/>
      <c r="W963" s="524"/>
      <c r="X963" s="524"/>
      <c r="Y963" s="524"/>
      <c r="Z963" s="524"/>
      <c r="AA963" s="466" t="e">
        <f t="shared" si="11"/>
        <v>#VALUE!</v>
      </c>
      <c r="AB963" s="524"/>
      <c r="AC963" s="524"/>
      <c r="AD963" s="524"/>
      <c r="AE963" s="524"/>
      <c r="AF963" s="524"/>
      <c r="AG963" s="524"/>
    </row>
    <row r="964" spans="1:33" ht="15.75" customHeight="1">
      <c r="A964" s="466" t="str">
        <f t="shared" si="9"/>
        <v/>
      </c>
      <c r="B964" s="468" t="str">
        <f>IFERROR(IF(J964="","",_xludf.CONCAT($Y$2,_xludf.CONCAT(IF(LEN(ドッグキャリー!$K$2)=1,0,""),ドッグキャリー!$K$2,_xludf.CONCAT(IF(LEN(ドッグキャリー!$N$2)=1,0,""),ドッグキャリー!$N$2)))),"")</f>
        <v/>
      </c>
      <c r="C964" s="523"/>
      <c r="D964" s="523"/>
      <c r="E964" s="523"/>
      <c r="F964" s="524"/>
      <c r="G964" s="524"/>
      <c r="H964" s="524"/>
      <c r="I964" s="521" t="str">
        <f>IFERROR(IF(ウエア!N514=0,"",ウエア!E514),"")</f>
        <v/>
      </c>
      <c r="J964" s="517" t="str">
        <f>IFERROR(IF(ウエア!N514=0,"",ウエア!N514),"")</f>
        <v/>
      </c>
      <c r="K964" s="524"/>
      <c r="L964" s="524"/>
      <c r="M964" s="524"/>
      <c r="N964" s="524"/>
      <c r="O964" s="524"/>
      <c r="P964" s="524"/>
      <c r="Q964" s="524"/>
      <c r="R964" s="524"/>
      <c r="S964" s="465">
        <f t="shared" si="10"/>
        <v>963</v>
      </c>
      <c r="T964" s="524"/>
      <c r="U964" s="524"/>
      <c r="V964" s="524"/>
      <c r="W964" s="524"/>
      <c r="X964" s="524"/>
      <c r="Y964" s="524"/>
      <c r="Z964" s="524"/>
      <c r="AA964" s="466" t="e">
        <f t="shared" si="11"/>
        <v>#VALUE!</v>
      </c>
      <c r="AB964" s="524"/>
      <c r="AC964" s="524"/>
      <c r="AD964" s="524"/>
      <c r="AE964" s="524"/>
      <c r="AF964" s="524"/>
      <c r="AG964" s="524"/>
    </row>
    <row r="965" spans="1:33" ht="15.75" customHeight="1">
      <c r="A965" s="466" t="str">
        <f t="shared" si="9"/>
        <v/>
      </c>
      <c r="B965" s="468" t="str">
        <f>IFERROR(IF(J965="","",_xludf.CONCAT($Y$2,_xludf.CONCAT(IF(LEN(ドッグキャリー!$K$2)=1,0,""),ドッグキャリー!$K$2,_xludf.CONCAT(IF(LEN(ドッグキャリー!$N$2)=1,0,""),ドッグキャリー!$N$2)))),"")</f>
        <v/>
      </c>
      <c r="C965" s="523"/>
      <c r="D965" s="523"/>
      <c r="E965" s="523"/>
      <c r="F965" s="524"/>
      <c r="G965" s="524"/>
      <c r="H965" s="524"/>
      <c r="I965" s="521" t="str">
        <f>IFERROR(IF(ウエア!N515=0,"",ウエア!E515),"")</f>
        <v/>
      </c>
      <c r="J965" s="517" t="str">
        <f>IFERROR(IF(ウエア!N515=0,"",ウエア!N515),"")</f>
        <v/>
      </c>
      <c r="K965" s="524"/>
      <c r="L965" s="524"/>
      <c r="M965" s="524"/>
      <c r="N965" s="524"/>
      <c r="O965" s="524"/>
      <c r="P965" s="524"/>
      <c r="Q965" s="524"/>
      <c r="R965" s="524"/>
      <c r="S965" s="465">
        <f t="shared" si="10"/>
        <v>964</v>
      </c>
      <c r="T965" s="524"/>
      <c r="U965" s="524"/>
      <c r="V965" s="524"/>
      <c r="W965" s="524"/>
      <c r="X965" s="524"/>
      <c r="Y965" s="524"/>
      <c r="Z965" s="524"/>
      <c r="AA965" s="466" t="e">
        <f t="shared" si="11"/>
        <v>#VALUE!</v>
      </c>
      <c r="AB965" s="524"/>
      <c r="AC965" s="524"/>
      <c r="AD965" s="524"/>
      <c r="AE965" s="524"/>
      <c r="AF965" s="524"/>
      <c r="AG965" s="524"/>
    </row>
    <row r="966" spans="1:33" ht="15.75" customHeight="1">
      <c r="A966" s="466" t="str">
        <f t="shared" si="9"/>
        <v/>
      </c>
      <c r="B966" s="468" t="str">
        <f>IFERROR(IF(J966="","",_xludf.CONCAT($Y$2,_xludf.CONCAT(IF(LEN(ドッグキャリー!$K$2)=1,0,""),ドッグキャリー!$K$2,_xludf.CONCAT(IF(LEN(ドッグキャリー!$N$2)=1,0,""),ドッグキャリー!$N$2)))),"")</f>
        <v/>
      </c>
      <c r="C966" s="523"/>
      <c r="D966" s="523"/>
      <c r="E966" s="523"/>
      <c r="F966" s="524"/>
      <c r="G966" s="524"/>
      <c r="H966" s="524"/>
      <c r="I966" s="521" t="str">
        <f>IFERROR(IF(ウエア!N516=0,"",ウエア!E516),"")</f>
        <v/>
      </c>
      <c r="J966" s="517" t="str">
        <f>IFERROR(IF(ウエア!N516=0,"",ウエア!N516),"")</f>
        <v/>
      </c>
      <c r="K966" s="524"/>
      <c r="L966" s="524"/>
      <c r="M966" s="524"/>
      <c r="N966" s="524"/>
      <c r="O966" s="524"/>
      <c r="P966" s="524"/>
      <c r="Q966" s="524"/>
      <c r="R966" s="524"/>
      <c r="S966" s="465">
        <f t="shared" si="10"/>
        <v>965</v>
      </c>
      <c r="T966" s="524"/>
      <c r="U966" s="524"/>
      <c r="V966" s="524"/>
      <c r="W966" s="524"/>
      <c r="X966" s="524"/>
      <c r="Y966" s="524"/>
      <c r="Z966" s="524"/>
      <c r="AA966" s="466" t="e">
        <f t="shared" si="11"/>
        <v>#VALUE!</v>
      </c>
      <c r="AB966" s="524"/>
      <c r="AC966" s="524"/>
      <c r="AD966" s="524"/>
      <c r="AE966" s="524"/>
      <c r="AF966" s="524"/>
      <c r="AG966" s="524"/>
    </row>
    <row r="967" spans="1:33" ht="15.75" customHeight="1">
      <c r="A967" s="466" t="str">
        <f t="shared" si="9"/>
        <v/>
      </c>
      <c r="B967" s="468" t="str">
        <f>IFERROR(IF(J967="","",_xludf.CONCAT($Y$2,_xludf.CONCAT(IF(LEN(ドッグキャリー!$K$2)=1,0,""),ドッグキャリー!$K$2,_xludf.CONCAT(IF(LEN(ドッグキャリー!$N$2)=1,0,""),ドッグキャリー!$N$2)))),"")</f>
        <v/>
      </c>
      <c r="C967" s="523"/>
      <c r="D967" s="523"/>
      <c r="E967" s="523"/>
      <c r="F967" s="524"/>
      <c r="G967" s="524"/>
      <c r="H967" s="524"/>
      <c r="I967" s="521" t="str">
        <f>IFERROR(IF(ウエア!N517=0,"",ウエア!E517),"")</f>
        <v/>
      </c>
      <c r="J967" s="517" t="str">
        <f>IFERROR(IF(ウエア!N517=0,"",ウエア!N517),"")</f>
        <v/>
      </c>
      <c r="K967" s="524"/>
      <c r="L967" s="524"/>
      <c r="M967" s="524"/>
      <c r="N967" s="524"/>
      <c r="O967" s="524"/>
      <c r="P967" s="524"/>
      <c r="Q967" s="524"/>
      <c r="R967" s="524"/>
      <c r="S967" s="465">
        <f t="shared" si="10"/>
        <v>966</v>
      </c>
      <c r="T967" s="524"/>
      <c r="U967" s="524"/>
      <c r="V967" s="524"/>
      <c r="W967" s="524"/>
      <c r="X967" s="524"/>
      <c r="Y967" s="524"/>
      <c r="Z967" s="524"/>
      <c r="AA967" s="466" t="e">
        <f t="shared" si="11"/>
        <v>#VALUE!</v>
      </c>
      <c r="AB967" s="524"/>
      <c r="AC967" s="524"/>
      <c r="AD967" s="524"/>
      <c r="AE967" s="524"/>
      <c r="AF967" s="524"/>
      <c r="AG967" s="524"/>
    </row>
    <row r="968" spans="1:33" ht="15.75" customHeight="1">
      <c r="A968" s="466" t="str">
        <f t="shared" si="9"/>
        <v/>
      </c>
      <c r="B968" s="468" t="str">
        <f>IFERROR(IF(J968="","",_xludf.CONCAT($Y$2,_xludf.CONCAT(IF(LEN(ドッグキャリー!$K$2)=1,0,""),ドッグキャリー!$K$2,_xludf.CONCAT(IF(LEN(ドッグキャリー!$N$2)=1,0,""),ドッグキャリー!$N$2)))),"")</f>
        <v/>
      </c>
      <c r="C968" s="523"/>
      <c r="D968" s="523"/>
      <c r="E968" s="523"/>
      <c r="F968" s="524"/>
      <c r="G968" s="524"/>
      <c r="H968" s="524"/>
      <c r="I968" s="521" t="str">
        <f>IFERROR(IF(ウエア!N518=0,"",ウエア!E518),"")</f>
        <v/>
      </c>
      <c r="J968" s="517" t="str">
        <f>IFERROR(IF(ウエア!N518=0,"",ウエア!N518),"")</f>
        <v/>
      </c>
      <c r="K968" s="524"/>
      <c r="L968" s="524"/>
      <c r="M968" s="524"/>
      <c r="N968" s="524"/>
      <c r="O968" s="524"/>
      <c r="P968" s="524"/>
      <c r="Q968" s="524"/>
      <c r="R968" s="524"/>
      <c r="S968" s="465">
        <f t="shared" si="10"/>
        <v>967</v>
      </c>
      <c r="T968" s="524"/>
      <c r="U968" s="524"/>
      <c r="V968" s="524"/>
      <c r="W968" s="524"/>
      <c r="X968" s="524"/>
      <c r="Y968" s="524"/>
      <c r="Z968" s="524"/>
      <c r="AA968" s="466" t="e">
        <f t="shared" si="11"/>
        <v>#VALUE!</v>
      </c>
      <c r="AB968" s="524"/>
      <c r="AC968" s="524"/>
      <c r="AD968" s="524"/>
      <c r="AE968" s="524"/>
      <c r="AF968" s="524"/>
      <c r="AG968" s="524"/>
    </row>
    <row r="969" spans="1:33" ht="15.75" customHeight="1">
      <c r="A969" s="466" t="str">
        <f t="shared" si="9"/>
        <v/>
      </c>
      <c r="B969" s="468" t="str">
        <f>IFERROR(IF(J969="","",_xludf.CONCAT($Y$2,_xludf.CONCAT(IF(LEN(ドッグキャリー!$K$2)=1,0,""),ドッグキャリー!$K$2,_xludf.CONCAT(IF(LEN(ドッグキャリー!$N$2)=1,0,""),ドッグキャリー!$N$2)))),"")</f>
        <v/>
      </c>
      <c r="C969" s="523"/>
      <c r="D969" s="523"/>
      <c r="E969" s="523"/>
      <c r="F969" s="524"/>
      <c r="G969" s="524"/>
      <c r="H969" s="524"/>
      <c r="I969" s="521" t="str">
        <f>IFERROR(IF(ウエア!N519=0,"",ウエア!E519),"")</f>
        <v/>
      </c>
      <c r="J969" s="517" t="str">
        <f>IFERROR(IF(ウエア!N519=0,"",ウエア!N519),"")</f>
        <v/>
      </c>
      <c r="K969" s="524"/>
      <c r="L969" s="524"/>
      <c r="M969" s="524"/>
      <c r="N969" s="524"/>
      <c r="O969" s="524"/>
      <c r="P969" s="524"/>
      <c r="Q969" s="524"/>
      <c r="R969" s="524"/>
      <c r="S969" s="465">
        <f t="shared" si="10"/>
        <v>968</v>
      </c>
      <c r="T969" s="524"/>
      <c r="U969" s="524"/>
      <c r="V969" s="524"/>
      <c r="W969" s="524"/>
      <c r="X969" s="524"/>
      <c r="Y969" s="524"/>
      <c r="Z969" s="524"/>
      <c r="AA969" s="466" t="e">
        <f t="shared" si="11"/>
        <v>#VALUE!</v>
      </c>
      <c r="AB969" s="524"/>
      <c r="AC969" s="524"/>
      <c r="AD969" s="524"/>
      <c r="AE969" s="524"/>
      <c r="AF969" s="524"/>
      <c r="AG969" s="524"/>
    </row>
    <row r="970" spans="1:33" ht="15.75" customHeight="1">
      <c r="A970" s="466" t="str">
        <f t="shared" si="9"/>
        <v/>
      </c>
      <c r="B970" s="468" t="str">
        <f>IFERROR(IF(J970="","",_xludf.CONCAT($Y$2,_xludf.CONCAT(IF(LEN(ドッグキャリー!$K$2)=1,0,""),ドッグキャリー!$K$2,_xludf.CONCAT(IF(LEN(ドッグキャリー!$N$2)=1,0,""),ドッグキャリー!$N$2)))),"")</f>
        <v/>
      </c>
      <c r="C970" s="523"/>
      <c r="D970" s="523"/>
      <c r="E970" s="523"/>
      <c r="F970" s="524"/>
      <c r="G970" s="524"/>
      <c r="H970" s="524"/>
      <c r="I970" s="521" t="str">
        <f>IFERROR(IF(ウエア!N520=0,"",ウエア!E520),"")</f>
        <v/>
      </c>
      <c r="J970" s="517" t="str">
        <f>IFERROR(IF(ウエア!N520=0,"",ウエア!N520),"")</f>
        <v/>
      </c>
      <c r="K970" s="524"/>
      <c r="L970" s="524"/>
      <c r="M970" s="524"/>
      <c r="N970" s="524"/>
      <c r="O970" s="524"/>
      <c r="P970" s="524"/>
      <c r="Q970" s="524"/>
      <c r="R970" s="524"/>
      <c r="S970" s="465">
        <f t="shared" si="10"/>
        <v>969</v>
      </c>
      <c r="T970" s="524"/>
      <c r="U970" s="524"/>
      <c r="V970" s="524"/>
      <c r="W970" s="524"/>
      <c r="X970" s="524"/>
      <c r="Y970" s="524"/>
      <c r="Z970" s="524"/>
      <c r="AA970" s="466" t="e">
        <f t="shared" si="11"/>
        <v>#VALUE!</v>
      </c>
      <c r="AB970" s="524"/>
      <c r="AC970" s="524"/>
      <c r="AD970" s="524"/>
      <c r="AE970" s="524"/>
      <c r="AF970" s="524"/>
      <c r="AG970" s="524"/>
    </row>
    <row r="971" spans="1:33" ht="15.75" customHeight="1">
      <c r="A971" s="466" t="str">
        <f t="shared" si="9"/>
        <v/>
      </c>
      <c r="B971" s="468" t="str">
        <f>IFERROR(IF(J971="","",_xludf.CONCAT($Y$2,_xludf.CONCAT(IF(LEN(ドッグキャリー!$K$2)=1,0,""),ドッグキャリー!$K$2,_xludf.CONCAT(IF(LEN(ドッグキャリー!$N$2)=1,0,""),ドッグキャリー!$N$2)))),"")</f>
        <v/>
      </c>
      <c r="C971" s="523"/>
      <c r="D971" s="523"/>
      <c r="E971" s="523"/>
      <c r="F971" s="524"/>
      <c r="G971" s="524"/>
      <c r="H971" s="524"/>
      <c r="I971" s="521" t="str">
        <f>IFERROR(IF(ウエア!N521=0,"",ウエア!E521),"")</f>
        <v/>
      </c>
      <c r="J971" s="517" t="str">
        <f>IFERROR(IF(ウエア!N521=0,"",ウエア!N521),"")</f>
        <v/>
      </c>
      <c r="K971" s="524"/>
      <c r="L971" s="524"/>
      <c r="M971" s="524"/>
      <c r="N971" s="524"/>
      <c r="O971" s="524"/>
      <c r="P971" s="524"/>
      <c r="Q971" s="524"/>
      <c r="R971" s="524"/>
      <c r="S971" s="465">
        <f t="shared" si="10"/>
        <v>970</v>
      </c>
      <c r="T971" s="524"/>
      <c r="U971" s="524"/>
      <c r="V971" s="524"/>
      <c r="W971" s="524"/>
      <c r="X971" s="524"/>
      <c r="Y971" s="524"/>
      <c r="Z971" s="524"/>
      <c r="AA971" s="466" t="e">
        <f t="shared" si="11"/>
        <v>#VALUE!</v>
      </c>
      <c r="AB971" s="524"/>
      <c r="AC971" s="524"/>
      <c r="AD971" s="524"/>
      <c r="AE971" s="524"/>
      <c r="AF971" s="524"/>
      <c r="AG971" s="524"/>
    </row>
    <row r="972" spans="1:33" ht="15.75" customHeight="1">
      <c r="A972" s="466" t="str">
        <f t="shared" si="9"/>
        <v/>
      </c>
      <c r="B972" s="468" t="str">
        <f>IFERROR(IF(J972="","",_xludf.CONCAT($Y$2,_xludf.CONCAT(IF(LEN(ドッグキャリー!$K$2)=1,0,""),ドッグキャリー!$K$2,_xludf.CONCAT(IF(LEN(ドッグキャリー!$N$2)=1,0,""),ドッグキャリー!$N$2)))),"")</f>
        <v/>
      </c>
      <c r="C972" s="523"/>
      <c r="D972" s="523"/>
      <c r="E972" s="523"/>
      <c r="F972" s="524"/>
      <c r="G972" s="524"/>
      <c r="H972" s="524"/>
      <c r="I972" s="521" t="str">
        <f>IFERROR(IF(ウエア!N522=0,"",ウエア!E522),"")</f>
        <v/>
      </c>
      <c r="J972" s="517" t="str">
        <f>IFERROR(IF(ウエア!N522=0,"",ウエア!N522),"")</f>
        <v/>
      </c>
      <c r="K972" s="524"/>
      <c r="L972" s="524"/>
      <c r="M972" s="524"/>
      <c r="N972" s="524"/>
      <c r="O972" s="524"/>
      <c r="P972" s="524"/>
      <c r="Q972" s="524"/>
      <c r="R972" s="524"/>
      <c r="S972" s="465">
        <f t="shared" si="10"/>
        <v>971</v>
      </c>
      <c r="T972" s="524"/>
      <c r="U972" s="524"/>
      <c r="V972" s="524"/>
      <c r="W972" s="524"/>
      <c r="X972" s="524"/>
      <c r="Y972" s="524"/>
      <c r="Z972" s="524"/>
      <c r="AA972" s="466" t="e">
        <f t="shared" si="11"/>
        <v>#VALUE!</v>
      </c>
      <c r="AB972" s="524"/>
      <c r="AC972" s="524"/>
      <c r="AD972" s="524"/>
      <c r="AE972" s="524"/>
      <c r="AF972" s="524"/>
      <c r="AG972" s="524"/>
    </row>
    <row r="973" spans="1:33" ht="15.75" customHeight="1">
      <c r="A973" s="466" t="str">
        <f t="shared" si="9"/>
        <v/>
      </c>
      <c r="B973" s="468" t="str">
        <f>IFERROR(IF(J973="","",_xludf.CONCAT($Y$2,_xludf.CONCAT(IF(LEN(ドッグキャリー!$K$2)=1,0,""),ドッグキャリー!$K$2,_xludf.CONCAT(IF(LEN(ドッグキャリー!$N$2)=1,0,""),ドッグキャリー!$N$2)))),"")</f>
        <v/>
      </c>
      <c r="C973" s="523"/>
      <c r="D973" s="523"/>
      <c r="E973" s="523"/>
      <c r="F973" s="524"/>
      <c r="G973" s="524"/>
      <c r="H973" s="524"/>
      <c r="I973" s="521" t="str">
        <f>IFERROR(IF(ウエア!N523=0,"",ウエア!E523),"")</f>
        <v/>
      </c>
      <c r="J973" s="517" t="str">
        <f>IFERROR(IF(ウエア!N523=0,"",ウエア!N523),"")</f>
        <v/>
      </c>
      <c r="K973" s="524"/>
      <c r="L973" s="524"/>
      <c r="M973" s="524"/>
      <c r="N973" s="524"/>
      <c r="O973" s="524"/>
      <c r="P973" s="524"/>
      <c r="Q973" s="524"/>
      <c r="R973" s="524"/>
      <c r="S973" s="465">
        <f t="shared" si="10"/>
        <v>972</v>
      </c>
      <c r="T973" s="524"/>
      <c r="U973" s="524"/>
      <c r="V973" s="524"/>
      <c r="W973" s="524"/>
      <c r="X973" s="524"/>
      <c r="Y973" s="524"/>
      <c r="Z973" s="524"/>
      <c r="AA973" s="466" t="e">
        <f t="shared" si="11"/>
        <v>#VALUE!</v>
      </c>
      <c r="AB973" s="524"/>
      <c r="AC973" s="524"/>
      <c r="AD973" s="524"/>
      <c r="AE973" s="524"/>
      <c r="AF973" s="524"/>
      <c r="AG973" s="524"/>
    </row>
    <row r="974" spans="1:33" ht="15.75" customHeight="1">
      <c r="A974" s="466" t="str">
        <f t="shared" si="9"/>
        <v/>
      </c>
      <c r="B974" s="468" t="str">
        <f>IFERROR(IF(J974="","",_xludf.CONCAT($Y$2,_xludf.CONCAT(IF(LEN(ドッグキャリー!$K$2)=1,0,""),ドッグキャリー!$K$2,_xludf.CONCAT(IF(LEN(ドッグキャリー!$N$2)=1,0,""),ドッグキャリー!$N$2)))),"")</f>
        <v/>
      </c>
      <c r="C974" s="523"/>
      <c r="D974" s="523"/>
      <c r="E974" s="523"/>
      <c r="F974" s="524"/>
      <c r="G974" s="524"/>
      <c r="H974" s="524"/>
      <c r="I974" s="521"/>
      <c r="J974" s="517"/>
      <c r="K974" s="524"/>
      <c r="L974" s="524"/>
      <c r="M974" s="524"/>
      <c r="N974" s="524"/>
      <c r="O974" s="524"/>
      <c r="P974" s="524"/>
      <c r="Q974" s="524"/>
      <c r="R974" s="524"/>
      <c r="S974" s="465">
        <f t="shared" si="10"/>
        <v>973</v>
      </c>
      <c r="T974" s="524"/>
      <c r="U974" s="524"/>
      <c r="V974" s="524"/>
      <c r="W974" s="524"/>
      <c r="X974" s="524"/>
      <c r="Y974" s="524"/>
      <c r="Z974" s="524"/>
      <c r="AA974" s="466" t="e">
        <f t="shared" si="11"/>
        <v>#VALUE!</v>
      </c>
      <c r="AB974" s="524"/>
      <c r="AC974" s="524"/>
      <c r="AD974" s="524"/>
      <c r="AE974" s="524"/>
      <c r="AF974" s="524"/>
      <c r="AG974" s="524"/>
    </row>
    <row r="975" spans="1:33" ht="15.75" customHeight="1">
      <c r="A975" s="466" t="str">
        <f t="shared" si="9"/>
        <v/>
      </c>
      <c r="B975" s="468" t="str">
        <f>IFERROR(IF(J975="","",_xludf.CONCAT($Y$2,_xludf.CONCAT(IF(LEN(ドッグキャリー!$K$2)=1,0,""),ドッグキャリー!$K$2,_xludf.CONCAT(IF(LEN(ドッグキャリー!$N$2)=1,0,""),ドッグキャリー!$N$2)))),"")</f>
        <v/>
      </c>
      <c r="C975" s="523"/>
      <c r="D975" s="523"/>
      <c r="E975" s="523"/>
      <c r="F975" s="524"/>
      <c r="G975" s="524"/>
      <c r="H975" s="524"/>
      <c r="I975" s="525"/>
      <c r="J975" s="524"/>
      <c r="K975" s="524"/>
      <c r="L975" s="524"/>
      <c r="M975" s="524"/>
      <c r="N975" s="524"/>
      <c r="O975" s="524"/>
      <c r="P975" s="524"/>
      <c r="Q975" s="524"/>
      <c r="R975" s="524"/>
      <c r="S975" s="465">
        <f t="shared" si="10"/>
        <v>974</v>
      </c>
      <c r="T975" s="524"/>
      <c r="U975" s="524"/>
      <c r="V975" s="524"/>
      <c r="W975" s="524"/>
      <c r="X975" s="524"/>
      <c r="Y975" s="524"/>
      <c r="Z975" s="524"/>
      <c r="AA975" s="466">
        <f t="shared" si="11"/>
        <v>1</v>
      </c>
      <c r="AB975" s="524"/>
      <c r="AC975" s="524"/>
      <c r="AD975" s="524"/>
      <c r="AE975" s="524"/>
      <c r="AF975" s="524"/>
      <c r="AG975" s="524"/>
    </row>
    <row r="976" spans="1:33" ht="15.75" customHeight="1">
      <c r="A976" s="466" t="str">
        <f t="shared" si="9"/>
        <v/>
      </c>
      <c r="B976" s="468" t="str">
        <f>IFERROR(IF(J976="","",_xludf.CONCAT($Y$2,_xludf.CONCAT(IF(LEN(ドッグキャリー!$K$2)=1,0,""),ドッグキャリー!$K$2,_xludf.CONCAT(IF(LEN(ドッグキャリー!$N$2)=1,0,""),ドッグキャリー!$N$2)))),"")</f>
        <v/>
      </c>
      <c r="C976" s="523"/>
      <c r="D976" s="523"/>
      <c r="E976" s="523"/>
      <c r="F976" s="524"/>
      <c r="G976" s="524"/>
      <c r="H976" s="524"/>
      <c r="I976" s="525"/>
      <c r="J976" s="524"/>
      <c r="K976" s="524"/>
      <c r="L976" s="524"/>
      <c r="M976" s="524"/>
      <c r="N976" s="524"/>
      <c r="O976" s="524"/>
      <c r="P976" s="524"/>
      <c r="Q976" s="524"/>
      <c r="R976" s="524"/>
      <c r="S976" s="465">
        <f t="shared" si="10"/>
        <v>975</v>
      </c>
      <c r="T976" s="524"/>
      <c r="U976" s="524"/>
      <c r="V976" s="524"/>
      <c r="W976" s="524"/>
      <c r="X976" s="524"/>
      <c r="Y976" s="524"/>
      <c r="Z976" s="524"/>
      <c r="AA976" s="466">
        <f t="shared" si="11"/>
        <v>1</v>
      </c>
      <c r="AB976" s="524"/>
      <c r="AC976" s="524"/>
      <c r="AD976" s="524"/>
      <c r="AE976" s="524"/>
      <c r="AF976" s="524"/>
      <c r="AG976" s="524"/>
    </row>
    <row r="977" spans="1:33" ht="15.75" customHeight="1">
      <c r="A977" s="466" t="str">
        <f t="shared" si="9"/>
        <v/>
      </c>
      <c r="B977" s="468" t="str">
        <f>IFERROR(IF(J977="","",_xludf.CONCAT($Y$2,_xludf.CONCAT(IF(LEN(ドッグキャリー!$K$2)=1,0,""),ドッグキャリー!$K$2,_xludf.CONCAT(IF(LEN(ドッグキャリー!$N$2)=1,0,""),ドッグキャリー!$N$2)))),"")</f>
        <v/>
      </c>
      <c r="C977" s="526"/>
      <c r="D977" s="526"/>
      <c r="E977" s="526"/>
      <c r="F977" s="527"/>
      <c r="G977" s="527"/>
      <c r="H977" s="527"/>
      <c r="I977" s="528" t="str">
        <f>IF(リード・アクセサリー!N7=0,"",リード・アクセサリー!E7)</f>
        <v/>
      </c>
      <c r="J977" s="526" t="str">
        <f>IFERROR(IF(リード・アクセサリー!N7=0,"",リード・アクセサリー!N7),"")</f>
        <v/>
      </c>
      <c r="K977" s="527"/>
      <c r="L977" s="527"/>
      <c r="M977" s="527"/>
      <c r="N977" s="527"/>
      <c r="O977" s="527"/>
      <c r="P977" s="527"/>
      <c r="Q977" s="527"/>
      <c r="R977" s="527"/>
      <c r="S977" s="465">
        <f t="shared" si="10"/>
        <v>976</v>
      </c>
      <c r="T977" s="524"/>
      <c r="U977" s="524"/>
      <c r="V977" s="524"/>
      <c r="W977" s="524"/>
      <c r="X977" s="524"/>
      <c r="Y977" s="524"/>
      <c r="Z977" s="524"/>
      <c r="AA977" s="466" t="e">
        <f t="shared" si="11"/>
        <v>#VALUE!</v>
      </c>
      <c r="AB977" s="524"/>
      <c r="AC977" s="524"/>
      <c r="AD977" s="524"/>
      <c r="AE977" s="524"/>
      <c r="AF977" s="524"/>
      <c r="AG977" s="524"/>
    </row>
    <row r="978" spans="1:33" ht="15.75" customHeight="1">
      <c r="A978" s="466" t="str">
        <f t="shared" si="9"/>
        <v/>
      </c>
      <c r="B978" s="468" t="str">
        <f>IFERROR(IF(J978="","",_xludf.CONCAT($Y$2,_xludf.CONCAT(IF(LEN(ドッグキャリー!$K$2)=1,0,""),ドッグキャリー!$K$2,_xludf.CONCAT(IF(LEN(ドッグキャリー!$N$2)=1,0,""),ドッグキャリー!$N$2)))),"")</f>
        <v/>
      </c>
      <c r="C978" s="526"/>
      <c r="D978" s="526"/>
      <c r="E978" s="526"/>
      <c r="F978" s="527"/>
      <c r="G978" s="527"/>
      <c r="H978" s="527"/>
      <c r="I978" s="528" t="str">
        <f>IF(リード・アクセサリー!N8=0,"",リード・アクセサリー!E8)</f>
        <v/>
      </c>
      <c r="J978" s="526" t="str">
        <f>IFERROR(IF(リード・アクセサリー!N8=0,"",リード・アクセサリー!N8),"")</f>
        <v/>
      </c>
      <c r="K978" s="527"/>
      <c r="L978" s="527"/>
      <c r="M978" s="527"/>
      <c r="N978" s="527"/>
      <c r="O978" s="527"/>
      <c r="P978" s="527"/>
      <c r="Q978" s="527"/>
      <c r="R978" s="527"/>
      <c r="S978" s="465">
        <f t="shared" si="10"/>
        <v>977</v>
      </c>
      <c r="T978" s="524"/>
      <c r="U978" s="524"/>
      <c r="V978" s="524"/>
      <c r="W978" s="524"/>
      <c r="X978" s="524"/>
      <c r="Y978" s="524"/>
      <c r="Z978" s="524"/>
      <c r="AA978" s="466" t="e">
        <f t="shared" si="11"/>
        <v>#VALUE!</v>
      </c>
      <c r="AB978" s="524"/>
      <c r="AC978" s="524"/>
      <c r="AD978" s="524"/>
      <c r="AE978" s="524"/>
      <c r="AF978" s="524"/>
      <c r="AG978" s="524"/>
    </row>
    <row r="979" spans="1:33" ht="15.75" customHeight="1">
      <c r="A979" s="466" t="str">
        <f t="shared" si="9"/>
        <v/>
      </c>
      <c r="B979" s="468" t="str">
        <f>IFERROR(IF(J979="","",_xludf.CONCAT($Y$2,_xludf.CONCAT(IF(LEN(ドッグキャリー!$K$2)=1,0,""),ドッグキャリー!$K$2,_xludf.CONCAT(IF(LEN(ドッグキャリー!$N$2)=1,0,""),ドッグキャリー!$N$2)))),"")</f>
        <v/>
      </c>
      <c r="C979" s="526"/>
      <c r="D979" s="526"/>
      <c r="E979" s="526"/>
      <c r="F979" s="527"/>
      <c r="G979" s="527"/>
      <c r="H979" s="527"/>
      <c r="I979" s="528" t="str">
        <f>IF(リード・アクセサリー!N9=0,"",リード・アクセサリー!E9)</f>
        <v/>
      </c>
      <c r="J979" s="526" t="str">
        <f>IFERROR(IF(リード・アクセサリー!N9=0,"",リード・アクセサリー!N9),"")</f>
        <v/>
      </c>
      <c r="K979" s="527"/>
      <c r="L979" s="527"/>
      <c r="M979" s="527"/>
      <c r="N979" s="527"/>
      <c r="O979" s="527"/>
      <c r="P979" s="527"/>
      <c r="Q979" s="527"/>
      <c r="R979" s="527"/>
      <c r="S979" s="465">
        <f t="shared" si="10"/>
        <v>978</v>
      </c>
      <c r="T979" s="524"/>
      <c r="U979" s="524"/>
      <c r="V979" s="524"/>
      <c r="W979" s="524"/>
      <c r="X979" s="524"/>
      <c r="Y979" s="524"/>
      <c r="Z979" s="524"/>
      <c r="AA979" s="466" t="e">
        <f t="shared" si="11"/>
        <v>#VALUE!</v>
      </c>
      <c r="AB979" s="524"/>
      <c r="AC979" s="524"/>
      <c r="AD979" s="524"/>
      <c r="AE979" s="524"/>
      <c r="AF979" s="524"/>
      <c r="AG979" s="524"/>
    </row>
    <row r="980" spans="1:33" ht="15.75" customHeight="1">
      <c r="A980" s="466" t="str">
        <f t="shared" si="9"/>
        <v/>
      </c>
      <c r="B980" s="468" t="str">
        <f>IFERROR(IF(J980="","",_xludf.CONCAT($Y$2,_xludf.CONCAT(IF(LEN(ドッグキャリー!$K$2)=1,0,""),ドッグキャリー!$K$2,_xludf.CONCAT(IF(LEN(ドッグキャリー!$N$2)=1,0,""),ドッグキャリー!$N$2)))),"")</f>
        <v/>
      </c>
      <c r="C980" s="526"/>
      <c r="D980" s="526"/>
      <c r="E980" s="526"/>
      <c r="F980" s="527"/>
      <c r="G980" s="527"/>
      <c r="H980" s="527"/>
      <c r="I980" s="528" t="str">
        <f>IF(リード・アクセサリー!N10=0,"",リード・アクセサリー!E10)</f>
        <v/>
      </c>
      <c r="J980" s="526" t="str">
        <f>IFERROR(IF(リード・アクセサリー!N10=0,"",リード・アクセサリー!N10),"")</f>
        <v/>
      </c>
      <c r="K980" s="527"/>
      <c r="L980" s="527"/>
      <c r="M980" s="527"/>
      <c r="N980" s="527"/>
      <c r="O980" s="527"/>
      <c r="P980" s="527"/>
      <c r="Q980" s="527"/>
      <c r="R980" s="527"/>
      <c r="S980" s="465">
        <f t="shared" si="10"/>
        <v>979</v>
      </c>
      <c r="T980" s="524"/>
      <c r="U980" s="524"/>
      <c r="V980" s="524"/>
      <c r="W980" s="524"/>
      <c r="X980" s="524"/>
      <c r="Y980" s="524"/>
      <c r="Z980" s="524"/>
      <c r="AA980" s="466" t="e">
        <f t="shared" si="11"/>
        <v>#VALUE!</v>
      </c>
      <c r="AB980" s="524"/>
      <c r="AC980" s="524"/>
      <c r="AD980" s="524"/>
      <c r="AE980" s="524"/>
      <c r="AF980" s="524"/>
      <c r="AG980" s="524"/>
    </row>
    <row r="981" spans="1:33" ht="15.75" customHeight="1">
      <c r="A981" s="466" t="str">
        <f t="shared" si="9"/>
        <v/>
      </c>
      <c r="B981" s="468" t="str">
        <f>IFERROR(IF(J981="","",_xludf.CONCAT($Y$2,_xludf.CONCAT(IF(LEN(ドッグキャリー!$K$2)=1,0,""),ドッグキャリー!$K$2,_xludf.CONCAT(IF(LEN(ドッグキャリー!$N$2)=1,0,""),ドッグキャリー!$N$2)))),"")</f>
        <v/>
      </c>
      <c r="C981" s="526"/>
      <c r="D981" s="526"/>
      <c r="E981" s="526"/>
      <c r="F981" s="527"/>
      <c r="G981" s="527"/>
      <c r="H981" s="527"/>
      <c r="I981" s="528" t="str">
        <f>IF(リード・アクセサリー!N11=0,"",リード・アクセサリー!E11)</f>
        <v/>
      </c>
      <c r="J981" s="526" t="str">
        <f>IFERROR(IF(リード・アクセサリー!N11=0,"",リード・アクセサリー!N11),"")</f>
        <v/>
      </c>
      <c r="K981" s="527"/>
      <c r="L981" s="527"/>
      <c r="M981" s="527"/>
      <c r="N981" s="527"/>
      <c r="O981" s="527"/>
      <c r="P981" s="527"/>
      <c r="Q981" s="527"/>
      <c r="R981" s="527"/>
      <c r="S981" s="465">
        <f t="shared" si="10"/>
        <v>980</v>
      </c>
      <c r="T981" s="524"/>
      <c r="U981" s="524"/>
      <c r="V981" s="524"/>
      <c r="W981" s="524"/>
      <c r="X981" s="524"/>
      <c r="Y981" s="524"/>
      <c r="Z981" s="524"/>
      <c r="AA981" s="466" t="e">
        <f t="shared" si="11"/>
        <v>#VALUE!</v>
      </c>
      <c r="AB981" s="524"/>
      <c r="AC981" s="524"/>
      <c r="AD981" s="524"/>
      <c r="AE981" s="524"/>
      <c r="AF981" s="524"/>
      <c r="AG981" s="524"/>
    </row>
    <row r="982" spans="1:33" ht="15.75" customHeight="1">
      <c r="A982" s="466" t="str">
        <f t="shared" si="9"/>
        <v/>
      </c>
      <c r="B982" s="468" t="str">
        <f>IFERROR(IF(J982="","",_xludf.CONCAT($Y$2,_xludf.CONCAT(IF(LEN(ドッグキャリー!$K$2)=1,0,""),ドッグキャリー!$K$2,_xludf.CONCAT(IF(LEN(ドッグキャリー!$N$2)=1,0,""),ドッグキャリー!$N$2)))),"")</f>
        <v/>
      </c>
      <c r="C982" s="526"/>
      <c r="D982" s="526"/>
      <c r="E982" s="526"/>
      <c r="F982" s="527"/>
      <c r="G982" s="527"/>
      <c r="H982" s="527"/>
      <c r="I982" s="528" t="str">
        <f>IF(リード・アクセサリー!N12=0,"",リード・アクセサリー!E12)</f>
        <v/>
      </c>
      <c r="J982" s="526" t="str">
        <f>IFERROR(IF(リード・アクセサリー!N12=0,"",リード・アクセサリー!N12),"")</f>
        <v/>
      </c>
      <c r="K982" s="527"/>
      <c r="L982" s="527"/>
      <c r="M982" s="527"/>
      <c r="N982" s="527"/>
      <c r="O982" s="527"/>
      <c r="P982" s="527"/>
      <c r="Q982" s="527"/>
      <c r="R982" s="527"/>
      <c r="S982" s="465">
        <f t="shared" si="10"/>
        <v>981</v>
      </c>
      <c r="T982" s="524"/>
      <c r="U982" s="524"/>
      <c r="V982" s="524"/>
      <c r="W982" s="524"/>
      <c r="X982" s="524"/>
      <c r="Y982" s="524"/>
      <c r="Z982" s="524"/>
      <c r="AA982" s="466" t="e">
        <f t="shared" si="11"/>
        <v>#VALUE!</v>
      </c>
      <c r="AB982" s="524"/>
      <c r="AC982" s="524"/>
      <c r="AD982" s="524"/>
      <c r="AE982" s="524"/>
      <c r="AF982" s="524"/>
      <c r="AG982" s="524"/>
    </row>
    <row r="983" spans="1:33" ht="15.75" customHeight="1">
      <c r="A983" s="466" t="str">
        <f t="shared" si="9"/>
        <v/>
      </c>
      <c r="B983" s="468" t="str">
        <f>IFERROR(IF(J983="","",_xludf.CONCAT($Y$2,_xludf.CONCAT(IF(LEN(ドッグキャリー!$K$2)=1,0,""),ドッグキャリー!$K$2,_xludf.CONCAT(IF(LEN(ドッグキャリー!$N$2)=1,0,""),ドッグキャリー!$N$2)))),"")</f>
        <v/>
      </c>
      <c r="C983" s="526"/>
      <c r="D983" s="526"/>
      <c r="E983" s="526"/>
      <c r="F983" s="527"/>
      <c r="G983" s="527"/>
      <c r="H983" s="527"/>
      <c r="I983" s="528" t="str">
        <f>IF(リード・アクセサリー!N13=0,"",リード・アクセサリー!E13)</f>
        <v/>
      </c>
      <c r="J983" s="526" t="str">
        <f>IFERROR(IF(リード・アクセサリー!N13=0,"",リード・アクセサリー!N13),"")</f>
        <v/>
      </c>
      <c r="K983" s="527"/>
      <c r="L983" s="527"/>
      <c r="M983" s="527"/>
      <c r="N983" s="527"/>
      <c r="O983" s="527"/>
      <c r="P983" s="527"/>
      <c r="Q983" s="527"/>
      <c r="R983" s="527"/>
      <c r="S983" s="465">
        <f t="shared" si="10"/>
        <v>982</v>
      </c>
      <c r="T983" s="524"/>
      <c r="U983" s="524"/>
      <c r="V983" s="524"/>
      <c r="W983" s="524"/>
      <c r="X983" s="524"/>
      <c r="Y983" s="524"/>
      <c r="Z983" s="524"/>
      <c r="AA983" s="466" t="e">
        <f t="shared" si="11"/>
        <v>#VALUE!</v>
      </c>
      <c r="AB983" s="524"/>
      <c r="AC983" s="524"/>
      <c r="AD983" s="524"/>
      <c r="AE983" s="524"/>
      <c r="AF983" s="524"/>
      <c r="AG983" s="524"/>
    </row>
    <row r="984" spans="1:33" ht="15.75" customHeight="1">
      <c r="A984" s="466" t="str">
        <f t="shared" si="9"/>
        <v/>
      </c>
      <c r="B984" s="468" t="str">
        <f>IFERROR(IF(J984="","",_xludf.CONCAT($Y$2,_xludf.CONCAT(IF(LEN(ドッグキャリー!$K$2)=1,0,""),ドッグキャリー!$K$2,_xludf.CONCAT(IF(LEN(ドッグキャリー!$N$2)=1,0,""),ドッグキャリー!$N$2)))),"")</f>
        <v/>
      </c>
      <c r="C984" s="526"/>
      <c r="D984" s="526"/>
      <c r="E984" s="526"/>
      <c r="F984" s="527"/>
      <c r="G984" s="527"/>
      <c r="H984" s="527"/>
      <c r="I984" s="528" t="str">
        <f>IF(リード・アクセサリー!N14=0,"",リード・アクセサリー!E14)</f>
        <v/>
      </c>
      <c r="J984" s="526" t="str">
        <f>IFERROR(IF(リード・アクセサリー!N14=0,"",リード・アクセサリー!N14),"")</f>
        <v/>
      </c>
      <c r="K984" s="527"/>
      <c r="L984" s="527"/>
      <c r="M984" s="527"/>
      <c r="N984" s="527"/>
      <c r="O984" s="527"/>
      <c r="P984" s="527"/>
      <c r="Q984" s="527"/>
      <c r="R984" s="527"/>
      <c r="S984" s="465">
        <f t="shared" si="10"/>
        <v>983</v>
      </c>
      <c r="T984" s="524"/>
      <c r="U984" s="524"/>
      <c r="V984" s="524"/>
      <c r="W984" s="524"/>
      <c r="X984" s="524"/>
      <c r="Y984" s="524"/>
      <c r="Z984" s="524"/>
      <c r="AA984" s="466" t="e">
        <f t="shared" si="11"/>
        <v>#VALUE!</v>
      </c>
      <c r="AB984" s="524"/>
      <c r="AC984" s="524"/>
      <c r="AD984" s="524"/>
      <c r="AE984" s="524"/>
      <c r="AF984" s="524"/>
      <c r="AG984" s="524"/>
    </row>
    <row r="985" spans="1:33" ht="15.75" customHeight="1">
      <c r="A985" s="466" t="str">
        <f t="shared" si="9"/>
        <v/>
      </c>
      <c r="B985" s="468" t="str">
        <f>IFERROR(IF(J985="","",_xludf.CONCAT($Y$2,_xludf.CONCAT(IF(LEN(ドッグキャリー!$K$2)=1,0,""),ドッグキャリー!$K$2,_xludf.CONCAT(IF(LEN(ドッグキャリー!$N$2)=1,0,""),ドッグキャリー!$N$2)))),"")</f>
        <v/>
      </c>
      <c r="C985" s="526"/>
      <c r="D985" s="526"/>
      <c r="E985" s="526"/>
      <c r="F985" s="527"/>
      <c r="G985" s="527"/>
      <c r="H985" s="527"/>
      <c r="I985" s="528" t="str">
        <f>IF(リード・アクセサリー!N15=0,"",リード・アクセサリー!E15)</f>
        <v/>
      </c>
      <c r="J985" s="526" t="str">
        <f>IFERROR(IF(リード・アクセサリー!N15=0,"",リード・アクセサリー!N15),"")</f>
        <v/>
      </c>
      <c r="K985" s="527"/>
      <c r="L985" s="527"/>
      <c r="M985" s="527"/>
      <c r="N985" s="527"/>
      <c r="O985" s="527"/>
      <c r="P985" s="527"/>
      <c r="Q985" s="527"/>
      <c r="R985" s="527"/>
      <c r="S985" s="465">
        <f t="shared" si="10"/>
        <v>984</v>
      </c>
      <c r="T985" s="524"/>
      <c r="U985" s="524"/>
      <c r="V985" s="524"/>
      <c r="W985" s="524"/>
      <c r="X985" s="524"/>
      <c r="Y985" s="524"/>
      <c r="Z985" s="524"/>
      <c r="AA985" s="466" t="e">
        <f t="shared" si="11"/>
        <v>#VALUE!</v>
      </c>
      <c r="AB985" s="524"/>
      <c r="AC985" s="524"/>
      <c r="AD985" s="524"/>
      <c r="AE985" s="524"/>
      <c r="AF985" s="524"/>
      <c r="AG985" s="524"/>
    </row>
    <row r="986" spans="1:33" ht="15.75" customHeight="1">
      <c r="A986" s="466" t="str">
        <f t="shared" si="9"/>
        <v/>
      </c>
      <c r="B986" s="468" t="str">
        <f>IFERROR(IF(J986="","",_xludf.CONCAT($Y$2,_xludf.CONCAT(IF(LEN(ドッグキャリー!$K$2)=1,0,""),ドッグキャリー!$K$2,_xludf.CONCAT(IF(LEN(ドッグキャリー!$N$2)=1,0,""),ドッグキャリー!$N$2)))),"")</f>
        <v/>
      </c>
      <c r="C986" s="526"/>
      <c r="D986" s="526"/>
      <c r="E986" s="526"/>
      <c r="F986" s="527"/>
      <c r="G986" s="527"/>
      <c r="H986" s="527"/>
      <c r="I986" s="528" t="str">
        <f>IF(リード・アクセサリー!N16=0,"",リード・アクセサリー!E16)</f>
        <v/>
      </c>
      <c r="J986" s="526" t="str">
        <f>IFERROR(IF(リード・アクセサリー!N16=0,"",リード・アクセサリー!N16),"")</f>
        <v/>
      </c>
      <c r="K986" s="527"/>
      <c r="L986" s="527"/>
      <c r="M986" s="527"/>
      <c r="N986" s="527"/>
      <c r="O986" s="527"/>
      <c r="P986" s="527"/>
      <c r="Q986" s="527"/>
      <c r="R986" s="527"/>
      <c r="S986" s="465">
        <f t="shared" si="10"/>
        <v>985</v>
      </c>
      <c r="T986" s="524"/>
      <c r="U986" s="524"/>
      <c r="V986" s="524"/>
      <c r="W986" s="524"/>
      <c r="X986" s="524"/>
      <c r="Y986" s="524"/>
      <c r="Z986" s="524"/>
      <c r="AA986" s="466" t="e">
        <f t="shared" si="11"/>
        <v>#VALUE!</v>
      </c>
      <c r="AB986" s="524"/>
      <c r="AC986" s="524"/>
      <c r="AD986" s="524"/>
      <c r="AE986" s="524"/>
      <c r="AF986" s="524"/>
      <c r="AG986" s="524"/>
    </row>
    <row r="987" spans="1:33" ht="15.75" customHeight="1">
      <c r="A987" s="466" t="str">
        <f t="shared" si="9"/>
        <v/>
      </c>
      <c r="B987" s="468" t="str">
        <f>IFERROR(IF(J987="","",_xludf.CONCAT($Y$2,_xludf.CONCAT(IF(LEN(ドッグキャリー!$K$2)=1,0,""),ドッグキャリー!$K$2,_xludf.CONCAT(IF(LEN(ドッグキャリー!$N$2)=1,0,""),ドッグキャリー!$N$2)))),"")</f>
        <v/>
      </c>
      <c r="C987" s="526"/>
      <c r="D987" s="526"/>
      <c r="E987" s="526"/>
      <c r="F987" s="527"/>
      <c r="G987" s="527"/>
      <c r="H987" s="527"/>
      <c r="I987" s="528" t="str">
        <f>IF(リード・アクセサリー!N17=0,"",リード・アクセサリー!E17)</f>
        <v/>
      </c>
      <c r="J987" s="526" t="str">
        <f>IFERROR(IF(リード・アクセサリー!N17=0,"",リード・アクセサリー!N17),"")</f>
        <v/>
      </c>
      <c r="K987" s="527"/>
      <c r="L987" s="527"/>
      <c r="M987" s="527"/>
      <c r="N987" s="527"/>
      <c r="O987" s="527"/>
      <c r="P987" s="527"/>
      <c r="Q987" s="527"/>
      <c r="R987" s="527"/>
      <c r="S987" s="465">
        <f t="shared" si="10"/>
        <v>986</v>
      </c>
      <c r="T987" s="524"/>
      <c r="U987" s="524"/>
      <c r="V987" s="524"/>
      <c r="W987" s="524"/>
      <c r="X987" s="524"/>
      <c r="Y987" s="524"/>
      <c r="Z987" s="524"/>
      <c r="AA987" s="466" t="e">
        <f t="shared" si="11"/>
        <v>#VALUE!</v>
      </c>
      <c r="AB987" s="524"/>
      <c r="AC987" s="524"/>
      <c r="AD987" s="524"/>
      <c r="AE987" s="524"/>
      <c r="AF987" s="524"/>
      <c r="AG987" s="524"/>
    </row>
    <row r="988" spans="1:33" ht="15.75" customHeight="1">
      <c r="A988" s="466" t="str">
        <f t="shared" si="9"/>
        <v/>
      </c>
      <c r="B988" s="468" t="str">
        <f>IFERROR(IF(J988="","",_xludf.CONCAT($Y$2,_xludf.CONCAT(IF(LEN(ドッグキャリー!$K$2)=1,0,""),ドッグキャリー!$K$2,_xludf.CONCAT(IF(LEN(ドッグキャリー!$N$2)=1,0,""),ドッグキャリー!$N$2)))),"")</f>
        <v/>
      </c>
      <c r="C988" s="526"/>
      <c r="D988" s="526"/>
      <c r="E988" s="526"/>
      <c r="F988" s="527"/>
      <c r="G988" s="527"/>
      <c r="H988" s="527"/>
      <c r="I988" s="528" t="str">
        <f>IF(リード・アクセサリー!N18=0,"",リード・アクセサリー!E18)</f>
        <v/>
      </c>
      <c r="J988" s="526" t="str">
        <f>IFERROR(IF(リード・アクセサリー!N18=0,"",リード・アクセサリー!N18),"")</f>
        <v/>
      </c>
      <c r="K988" s="527"/>
      <c r="L988" s="527"/>
      <c r="M988" s="527"/>
      <c r="N988" s="527"/>
      <c r="O988" s="527"/>
      <c r="P988" s="527"/>
      <c r="Q988" s="527"/>
      <c r="R988" s="527"/>
      <c r="S988" s="465">
        <f t="shared" si="10"/>
        <v>987</v>
      </c>
      <c r="T988" s="524"/>
      <c r="U988" s="524"/>
      <c r="V988" s="524"/>
      <c r="W988" s="524"/>
      <c r="X988" s="524"/>
      <c r="Y988" s="524"/>
      <c r="Z988" s="524"/>
      <c r="AA988" s="466" t="e">
        <f t="shared" si="11"/>
        <v>#VALUE!</v>
      </c>
      <c r="AB988" s="524"/>
      <c r="AC988" s="524"/>
      <c r="AD988" s="524"/>
      <c r="AE988" s="524"/>
      <c r="AF988" s="524"/>
      <c r="AG988" s="524"/>
    </row>
    <row r="989" spans="1:33" ht="15.75" customHeight="1">
      <c r="A989" s="466" t="str">
        <f t="shared" si="9"/>
        <v/>
      </c>
      <c r="B989" s="468" t="str">
        <f>IFERROR(IF(J989="","",_xludf.CONCAT($Y$2,_xludf.CONCAT(IF(LEN(ドッグキャリー!$K$2)=1,0,""),ドッグキャリー!$K$2,_xludf.CONCAT(IF(LEN(ドッグキャリー!$N$2)=1,0,""),ドッグキャリー!$N$2)))),"")</f>
        <v/>
      </c>
      <c r="C989" s="526"/>
      <c r="D989" s="526"/>
      <c r="E989" s="526"/>
      <c r="F989" s="527"/>
      <c r="G989" s="527"/>
      <c r="H989" s="527"/>
      <c r="I989" s="528" t="str">
        <f>IF(リード・アクセサリー!N19=0,"",リード・アクセサリー!E19)</f>
        <v/>
      </c>
      <c r="J989" s="526" t="str">
        <f>IFERROR(IF(リード・アクセサリー!N19=0,"",リード・アクセサリー!N19),"")</f>
        <v/>
      </c>
      <c r="K989" s="527"/>
      <c r="L989" s="527"/>
      <c r="M989" s="527"/>
      <c r="N989" s="527"/>
      <c r="O989" s="527"/>
      <c r="P989" s="527"/>
      <c r="Q989" s="527"/>
      <c r="R989" s="527"/>
      <c r="S989" s="465">
        <f t="shared" si="10"/>
        <v>988</v>
      </c>
      <c r="T989" s="524"/>
      <c r="U989" s="524"/>
      <c r="V989" s="524"/>
      <c r="W989" s="524"/>
      <c r="X989" s="524"/>
      <c r="Y989" s="524"/>
      <c r="Z989" s="524"/>
      <c r="AA989" s="466" t="e">
        <f t="shared" si="11"/>
        <v>#VALUE!</v>
      </c>
      <c r="AB989" s="524"/>
      <c r="AC989" s="524"/>
      <c r="AD989" s="524"/>
      <c r="AE989" s="524"/>
      <c r="AF989" s="524"/>
      <c r="AG989" s="524"/>
    </row>
    <row r="990" spans="1:33" ht="15.75" customHeight="1">
      <c r="A990" s="466" t="str">
        <f t="shared" si="9"/>
        <v/>
      </c>
      <c r="B990" s="468" t="str">
        <f>IFERROR(IF(J990="","",_xludf.CONCAT($Y$2,_xludf.CONCAT(IF(LEN(ドッグキャリー!$K$2)=1,0,""),ドッグキャリー!$K$2,_xludf.CONCAT(IF(LEN(ドッグキャリー!$N$2)=1,0,""),ドッグキャリー!$N$2)))),"")</f>
        <v/>
      </c>
      <c r="C990" s="526"/>
      <c r="D990" s="526"/>
      <c r="E990" s="526"/>
      <c r="F990" s="527"/>
      <c r="G990" s="527"/>
      <c r="H990" s="527"/>
      <c r="I990" s="528" t="str">
        <f>IF(リード・アクセサリー!N20=0,"",リード・アクセサリー!E20)</f>
        <v/>
      </c>
      <c r="J990" s="526" t="str">
        <f>IFERROR(IF(リード・アクセサリー!N20=0,"",リード・アクセサリー!N20),"")</f>
        <v/>
      </c>
      <c r="K990" s="527"/>
      <c r="L990" s="527"/>
      <c r="M990" s="527"/>
      <c r="N990" s="527"/>
      <c r="O990" s="527"/>
      <c r="P990" s="527"/>
      <c r="Q990" s="527"/>
      <c r="R990" s="527"/>
      <c r="S990" s="465">
        <f t="shared" si="10"/>
        <v>989</v>
      </c>
      <c r="T990" s="524"/>
      <c r="U990" s="524"/>
      <c r="V990" s="524"/>
      <c r="W990" s="524"/>
      <c r="X990" s="524"/>
      <c r="Y990" s="524"/>
      <c r="Z990" s="524"/>
      <c r="AA990" s="466" t="e">
        <f t="shared" si="11"/>
        <v>#VALUE!</v>
      </c>
      <c r="AB990" s="524"/>
      <c r="AC990" s="524"/>
      <c r="AD990" s="524"/>
      <c r="AE990" s="524"/>
      <c r="AF990" s="524"/>
      <c r="AG990" s="524"/>
    </row>
    <row r="991" spans="1:33" ht="15.75" customHeight="1">
      <c r="A991" s="466" t="str">
        <f t="shared" si="9"/>
        <v/>
      </c>
      <c r="B991" s="468" t="str">
        <f>IFERROR(IF(J991="","",_xludf.CONCAT($Y$2,_xludf.CONCAT(IF(LEN(ドッグキャリー!$K$2)=1,0,""),ドッグキャリー!$K$2,_xludf.CONCAT(IF(LEN(ドッグキャリー!$N$2)=1,0,""),ドッグキャリー!$N$2)))),"")</f>
        <v/>
      </c>
      <c r="C991" s="526"/>
      <c r="D991" s="526"/>
      <c r="E991" s="526"/>
      <c r="F991" s="527"/>
      <c r="G991" s="527"/>
      <c r="H991" s="527"/>
      <c r="I991" s="528" t="str">
        <f>IF(リード・アクセサリー!N21=0,"",リード・アクセサリー!E21)</f>
        <v/>
      </c>
      <c r="J991" s="526" t="str">
        <f>IFERROR(IF(リード・アクセサリー!N21=0,"",リード・アクセサリー!N21),"")</f>
        <v/>
      </c>
      <c r="K991" s="527"/>
      <c r="L991" s="527"/>
      <c r="M991" s="527"/>
      <c r="N991" s="527"/>
      <c r="O991" s="527"/>
      <c r="P991" s="527"/>
      <c r="Q991" s="527"/>
      <c r="R991" s="527"/>
      <c r="S991" s="465">
        <f t="shared" si="10"/>
        <v>990</v>
      </c>
      <c r="T991" s="524"/>
      <c r="U991" s="524"/>
      <c r="V991" s="524"/>
      <c r="W991" s="524"/>
      <c r="X991" s="524"/>
      <c r="Y991" s="524"/>
      <c r="Z991" s="524"/>
      <c r="AA991" s="466" t="e">
        <f t="shared" si="11"/>
        <v>#VALUE!</v>
      </c>
      <c r="AB991" s="524"/>
      <c r="AC991" s="524"/>
      <c r="AD991" s="524"/>
      <c r="AE991" s="524"/>
      <c r="AF991" s="524"/>
      <c r="AG991" s="524"/>
    </row>
    <row r="992" spans="1:33" ht="15.75" customHeight="1">
      <c r="A992" s="466" t="str">
        <f t="shared" si="9"/>
        <v/>
      </c>
      <c r="B992" s="468" t="str">
        <f>IFERROR(IF(J992="","",_xludf.CONCAT($Y$2,_xludf.CONCAT(IF(LEN(ドッグキャリー!$K$2)=1,0,""),ドッグキャリー!$K$2,_xludf.CONCAT(IF(LEN(ドッグキャリー!$N$2)=1,0,""),ドッグキャリー!$N$2)))),"")</f>
        <v/>
      </c>
      <c r="C992" s="526"/>
      <c r="D992" s="526"/>
      <c r="E992" s="526"/>
      <c r="F992" s="527"/>
      <c r="G992" s="527"/>
      <c r="H992" s="527"/>
      <c r="I992" s="528" t="str">
        <f>IF(リード・アクセサリー!N22=0,"",リード・アクセサリー!E22)</f>
        <v/>
      </c>
      <c r="J992" s="526" t="str">
        <f>IFERROR(IF(リード・アクセサリー!N22=0,"",リード・アクセサリー!N22),"")</f>
        <v/>
      </c>
      <c r="K992" s="527"/>
      <c r="L992" s="527"/>
      <c r="M992" s="527"/>
      <c r="N992" s="527"/>
      <c r="O992" s="527"/>
      <c r="P992" s="527"/>
      <c r="Q992" s="527"/>
      <c r="R992" s="527"/>
      <c r="S992" s="465">
        <f t="shared" si="10"/>
        <v>991</v>
      </c>
      <c r="T992" s="524"/>
      <c r="U992" s="524"/>
      <c r="V992" s="524"/>
      <c r="W992" s="524"/>
      <c r="X992" s="524"/>
      <c r="Y992" s="524"/>
      <c r="Z992" s="524"/>
      <c r="AA992" s="466" t="e">
        <f t="shared" si="11"/>
        <v>#VALUE!</v>
      </c>
      <c r="AB992" s="524"/>
      <c r="AC992" s="524"/>
      <c r="AD992" s="524"/>
      <c r="AE992" s="524"/>
      <c r="AF992" s="524"/>
      <c r="AG992" s="524"/>
    </row>
    <row r="993" spans="1:33" ht="15.75" customHeight="1">
      <c r="A993" s="466" t="str">
        <f t="shared" si="9"/>
        <v/>
      </c>
      <c r="B993" s="468" t="str">
        <f>IFERROR(IF(J993="","",_xludf.CONCAT($Y$2,_xludf.CONCAT(IF(LEN(ドッグキャリー!$K$2)=1,0,""),ドッグキャリー!$K$2,_xludf.CONCAT(IF(LEN(ドッグキャリー!$N$2)=1,0,""),ドッグキャリー!$N$2)))),"")</f>
        <v/>
      </c>
      <c r="C993" s="526"/>
      <c r="D993" s="526"/>
      <c r="E993" s="526"/>
      <c r="F993" s="527"/>
      <c r="G993" s="527"/>
      <c r="H993" s="527"/>
      <c r="I993" s="528" t="str">
        <f>IF(リード・アクセサリー!N23=0,"",リード・アクセサリー!E23)</f>
        <v/>
      </c>
      <c r="J993" s="526" t="str">
        <f>IFERROR(IF(リード・アクセサリー!N23=0,"",リード・アクセサリー!N23),"")</f>
        <v/>
      </c>
      <c r="K993" s="527"/>
      <c r="L993" s="527"/>
      <c r="M993" s="527"/>
      <c r="N993" s="527"/>
      <c r="O993" s="527"/>
      <c r="P993" s="527"/>
      <c r="Q993" s="527"/>
      <c r="R993" s="527"/>
      <c r="S993" s="465">
        <f t="shared" si="10"/>
        <v>992</v>
      </c>
      <c r="T993" s="524"/>
      <c r="U993" s="524"/>
      <c r="V993" s="524"/>
      <c r="W993" s="524"/>
      <c r="X993" s="524"/>
      <c r="Y993" s="524"/>
      <c r="Z993" s="524"/>
      <c r="AA993" s="466" t="e">
        <f t="shared" si="11"/>
        <v>#VALUE!</v>
      </c>
      <c r="AB993" s="524"/>
      <c r="AC993" s="524"/>
      <c r="AD993" s="524"/>
      <c r="AE993" s="524"/>
      <c r="AF993" s="524"/>
      <c r="AG993" s="524"/>
    </row>
    <row r="994" spans="1:33" ht="15.75" customHeight="1">
      <c r="A994" s="466" t="str">
        <f t="shared" si="9"/>
        <v/>
      </c>
      <c r="B994" s="468" t="str">
        <f>IFERROR(IF(J994="","",_xludf.CONCAT($Y$2,_xludf.CONCAT(IF(LEN(ドッグキャリー!$K$2)=1,0,""),ドッグキャリー!$K$2,_xludf.CONCAT(IF(LEN(ドッグキャリー!$N$2)=1,0,""),ドッグキャリー!$N$2)))),"")</f>
        <v/>
      </c>
      <c r="C994" s="526"/>
      <c r="D994" s="526"/>
      <c r="E994" s="526"/>
      <c r="F994" s="527"/>
      <c r="G994" s="527"/>
      <c r="H994" s="527"/>
      <c r="I994" s="528" t="str">
        <f>IF(リード・アクセサリー!N24=0,"",リード・アクセサリー!E24)</f>
        <v/>
      </c>
      <c r="J994" s="526" t="str">
        <f>IFERROR(IF(リード・アクセサリー!N24=0,"",リード・アクセサリー!N24),"")</f>
        <v/>
      </c>
      <c r="K994" s="527"/>
      <c r="L994" s="527"/>
      <c r="M994" s="527"/>
      <c r="N994" s="527"/>
      <c r="O994" s="527"/>
      <c r="P994" s="527"/>
      <c r="Q994" s="527"/>
      <c r="R994" s="527"/>
      <c r="S994" s="465">
        <f t="shared" si="10"/>
        <v>993</v>
      </c>
      <c r="T994" s="524"/>
      <c r="U994" s="524"/>
      <c r="V994" s="524"/>
      <c r="W994" s="524"/>
      <c r="X994" s="524"/>
      <c r="Y994" s="524"/>
      <c r="Z994" s="524"/>
      <c r="AA994" s="466" t="e">
        <f t="shared" si="11"/>
        <v>#VALUE!</v>
      </c>
      <c r="AB994" s="524"/>
      <c r="AC994" s="524"/>
      <c r="AD994" s="524"/>
      <c r="AE994" s="524"/>
      <c r="AF994" s="524"/>
      <c r="AG994" s="524"/>
    </row>
    <row r="995" spans="1:33" ht="15.75" customHeight="1">
      <c r="A995" s="466" t="str">
        <f t="shared" si="9"/>
        <v/>
      </c>
      <c r="B995" s="468" t="str">
        <f>IFERROR(IF(J995="","",_xludf.CONCAT($Y$2,_xludf.CONCAT(IF(LEN(ドッグキャリー!$K$2)=1,0,""),ドッグキャリー!$K$2,_xludf.CONCAT(IF(LEN(ドッグキャリー!$N$2)=1,0,""),ドッグキャリー!$N$2)))),"")</f>
        <v/>
      </c>
      <c r="C995" s="526"/>
      <c r="D995" s="526"/>
      <c r="E995" s="526"/>
      <c r="F995" s="527"/>
      <c r="G995" s="527"/>
      <c r="H995" s="527"/>
      <c r="I995" s="528" t="str">
        <f>IF(リード・アクセサリー!N25=0,"",リード・アクセサリー!E25)</f>
        <v/>
      </c>
      <c r="J995" s="526" t="str">
        <f>IFERROR(IF(リード・アクセサリー!N25=0,"",リード・アクセサリー!N25),"")</f>
        <v/>
      </c>
      <c r="K995" s="527"/>
      <c r="L995" s="527"/>
      <c r="M995" s="527"/>
      <c r="N995" s="527"/>
      <c r="O995" s="527"/>
      <c r="P995" s="527"/>
      <c r="Q995" s="527"/>
      <c r="R995" s="527"/>
      <c r="S995" s="465">
        <f t="shared" si="10"/>
        <v>994</v>
      </c>
      <c r="T995" s="524"/>
      <c r="U995" s="524"/>
      <c r="V995" s="524"/>
      <c r="W995" s="524"/>
      <c r="X995" s="524"/>
      <c r="Y995" s="524"/>
      <c r="Z995" s="524"/>
      <c r="AA995" s="466" t="e">
        <f t="shared" si="11"/>
        <v>#VALUE!</v>
      </c>
      <c r="AB995" s="524"/>
      <c r="AC995" s="524"/>
      <c r="AD995" s="524"/>
      <c r="AE995" s="524"/>
      <c r="AF995" s="524"/>
      <c r="AG995" s="524"/>
    </row>
    <row r="996" spans="1:33" ht="15.75" customHeight="1">
      <c r="A996" s="466" t="str">
        <f t="shared" si="9"/>
        <v/>
      </c>
      <c r="B996" s="468" t="str">
        <f>IFERROR(IF(J996="","",_xludf.CONCAT($Y$2,_xludf.CONCAT(IF(LEN(ドッグキャリー!$K$2)=1,0,""),ドッグキャリー!$K$2,_xludf.CONCAT(IF(LEN(ドッグキャリー!$N$2)=1,0,""),ドッグキャリー!$N$2)))),"")</f>
        <v/>
      </c>
      <c r="C996" s="526"/>
      <c r="D996" s="526"/>
      <c r="E996" s="526"/>
      <c r="F996" s="527"/>
      <c r="G996" s="527"/>
      <c r="H996" s="527"/>
      <c r="I996" s="528" t="str">
        <f>IF(リード・アクセサリー!N26=0,"",リード・アクセサリー!E26)</f>
        <v/>
      </c>
      <c r="J996" s="526" t="str">
        <f>IFERROR(IF(リード・アクセサリー!N26=0,"",リード・アクセサリー!N26),"")</f>
        <v/>
      </c>
      <c r="K996" s="527"/>
      <c r="L996" s="527"/>
      <c r="M996" s="527"/>
      <c r="N996" s="527"/>
      <c r="O996" s="527"/>
      <c r="P996" s="527"/>
      <c r="Q996" s="527"/>
      <c r="R996" s="527"/>
      <c r="S996" s="465">
        <f t="shared" si="10"/>
        <v>995</v>
      </c>
      <c r="T996" s="524"/>
      <c r="U996" s="524"/>
      <c r="V996" s="524"/>
      <c r="W996" s="524"/>
      <c r="X996" s="524"/>
      <c r="Y996" s="524"/>
      <c r="Z996" s="524"/>
      <c r="AA996" s="466" t="e">
        <f t="shared" si="11"/>
        <v>#VALUE!</v>
      </c>
      <c r="AB996" s="524"/>
      <c r="AC996" s="524"/>
      <c r="AD996" s="524"/>
      <c r="AE996" s="524"/>
      <c r="AF996" s="524"/>
      <c r="AG996" s="524"/>
    </row>
    <row r="997" spans="1:33" ht="15.75" customHeight="1">
      <c r="A997" s="466" t="str">
        <f t="shared" si="9"/>
        <v/>
      </c>
      <c r="B997" s="468" t="str">
        <f>IFERROR(IF(J997="","",_xludf.CONCAT($Y$2,_xludf.CONCAT(IF(LEN(ドッグキャリー!$K$2)=1,0,""),ドッグキャリー!$K$2,_xludf.CONCAT(IF(LEN(ドッグキャリー!$N$2)=1,0,""),ドッグキャリー!$N$2)))),"")</f>
        <v/>
      </c>
      <c r="C997" s="526"/>
      <c r="D997" s="526"/>
      <c r="E997" s="526"/>
      <c r="F997" s="527"/>
      <c r="G997" s="527"/>
      <c r="H997" s="527"/>
      <c r="I997" s="528" t="str">
        <f>IF(リード・アクセサリー!N27=0,"",リード・アクセサリー!E27)</f>
        <v/>
      </c>
      <c r="J997" s="526" t="str">
        <f>IFERROR(IF(リード・アクセサリー!N27=0,"",リード・アクセサリー!N27),"")</f>
        <v/>
      </c>
      <c r="K997" s="527"/>
      <c r="L997" s="527"/>
      <c r="M997" s="527"/>
      <c r="N997" s="527"/>
      <c r="O997" s="527"/>
      <c r="P997" s="527"/>
      <c r="Q997" s="527"/>
      <c r="R997" s="527"/>
      <c r="S997" s="465">
        <f t="shared" si="10"/>
        <v>996</v>
      </c>
      <c r="T997" s="524"/>
      <c r="U997" s="524"/>
      <c r="V997" s="524"/>
      <c r="W997" s="524"/>
      <c r="X997" s="524"/>
      <c r="Y997" s="524"/>
      <c r="Z997" s="524"/>
      <c r="AA997" s="466" t="e">
        <f t="shared" si="11"/>
        <v>#VALUE!</v>
      </c>
      <c r="AB997" s="524"/>
      <c r="AC997" s="524"/>
      <c r="AD997" s="524"/>
      <c r="AE997" s="524"/>
      <c r="AF997" s="524"/>
      <c r="AG997" s="524"/>
    </row>
    <row r="998" spans="1:33" ht="15.75" customHeight="1">
      <c r="A998" s="466" t="str">
        <f t="shared" si="9"/>
        <v/>
      </c>
      <c r="B998" s="468" t="str">
        <f>IFERROR(IF(J998="","",_xludf.CONCAT($Y$2,_xludf.CONCAT(IF(LEN(ドッグキャリー!$K$2)=1,0,""),ドッグキャリー!$K$2,_xludf.CONCAT(IF(LEN(ドッグキャリー!$N$2)=1,0,""),ドッグキャリー!$N$2)))),"")</f>
        <v/>
      </c>
      <c r="C998" s="526"/>
      <c r="D998" s="526"/>
      <c r="E998" s="526"/>
      <c r="F998" s="527"/>
      <c r="G998" s="527"/>
      <c r="H998" s="527"/>
      <c r="I998" s="528" t="str">
        <f>IF(リード・アクセサリー!N28=0,"",リード・アクセサリー!E28)</f>
        <v/>
      </c>
      <c r="J998" s="526" t="str">
        <f>IFERROR(IF(リード・アクセサリー!N28=0,"",リード・アクセサリー!N28),"")</f>
        <v/>
      </c>
      <c r="K998" s="527"/>
      <c r="L998" s="527"/>
      <c r="M998" s="527"/>
      <c r="N998" s="527"/>
      <c r="O998" s="527"/>
      <c r="P998" s="527"/>
      <c r="Q998" s="527"/>
      <c r="R998" s="527"/>
      <c r="S998" s="465">
        <f t="shared" si="10"/>
        <v>997</v>
      </c>
      <c r="T998" s="524"/>
      <c r="U998" s="524"/>
      <c r="V998" s="524"/>
      <c r="W998" s="524"/>
      <c r="X998" s="524"/>
      <c r="Y998" s="524"/>
      <c r="Z998" s="524"/>
      <c r="AA998" s="466" t="e">
        <f t="shared" si="11"/>
        <v>#VALUE!</v>
      </c>
      <c r="AB998" s="524"/>
      <c r="AC998" s="524"/>
      <c r="AD998" s="524"/>
      <c r="AE998" s="524"/>
      <c r="AF998" s="524"/>
      <c r="AG998" s="524"/>
    </row>
    <row r="999" spans="1:33" ht="15.75" customHeight="1">
      <c r="A999" s="466" t="str">
        <f t="shared" si="9"/>
        <v/>
      </c>
      <c r="B999" s="468" t="str">
        <f>IFERROR(IF(J999="","",_xludf.CONCAT($Y$2,_xludf.CONCAT(IF(LEN(ドッグキャリー!$K$2)=1,0,""),ドッグキャリー!$K$2,_xludf.CONCAT(IF(LEN(ドッグキャリー!$N$2)=1,0,""),ドッグキャリー!$N$2)))),"")</f>
        <v/>
      </c>
      <c r="C999" s="526"/>
      <c r="D999" s="526"/>
      <c r="E999" s="526"/>
      <c r="F999" s="527"/>
      <c r="G999" s="527"/>
      <c r="H999" s="527"/>
      <c r="I999" s="528" t="str">
        <f>IF(リード・アクセサリー!N29=0,"",リード・アクセサリー!E29)</f>
        <v/>
      </c>
      <c r="J999" s="526" t="str">
        <f>IFERROR(IF(リード・アクセサリー!N29=0,"",リード・アクセサリー!N29),"")</f>
        <v/>
      </c>
      <c r="K999" s="527"/>
      <c r="L999" s="527"/>
      <c r="M999" s="527"/>
      <c r="N999" s="527"/>
      <c r="O999" s="527"/>
      <c r="P999" s="527"/>
      <c r="Q999" s="527"/>
      <c r="R999" s="527"/>
      <c r="S999" s="465">
        <f t="shared" si="10"/>
        <v>998</v>
      </c>
      <c r="T999" s="524"/>
      <c r="U999" s="524"/>
      <c r="V999" s="524"/>
      <c r="W999" s="524"/>
      <c r="X999" s="524"/>
      <c r="Y999" s="524"/>
      <c r="Z999" s="524"/>
      <c r="AA999" s="466" t="e">
        <f t="shared" si="11"/>
        <v>#VALUE!</v>
      </c>
      <c r="AB999" s="524"/>
      <c r="AC999" s="524"/>
      <c r="AD999" s="524"/>
      <c r="AE999" s="524"/>
      <c r="AF999" s="524"/>
      <c r="AG999" s="524"/>
    </row>
    <row r="1000" spans="1:33" ht="15.75" customHeight="1">
      <c r="A1000" s="466" t="str">
        <f t="shared" si="9"/>
        <v/>
      </c>
      <c r="B1000" s="468" t="str">
        <f>IFERROR(IF(J1000="","",_xludf.CONCAT($Y$2,_xludf.CONCAT(IF(LEN(ドッグキャリー!$K$2)=1,0,""),ドッグキャリー!$K$2,_xludf.CONCAT(IF(LEN(ドッグキャリー!$N$2)=1,0,""),ドッグキャリー!$N$2)))),"")</f>
        <v/>
      </c>
      <c r="C1000" s="526"/>
      <c r="D1000" s="526"/>
      <c r="E1000" s="526"/>
      <c r="F1000" s="527"/>
      <c r="G1000" s="527"/>
      <c r="H1000" s="527"/>
      <c r="I1000" s="528" t="str">
        <f>IF(リード・アクセサリー!N30=0,"",リード・アクセサリー!E30)</f>
        <v/>
      </c>
      <c r="J1000" s="526" t="str">
        <f>IFERROR(IF(リード・アクセサリー!N30=0,"",リード・アクセサリー!N30),"")</f>
        <v/>
      </c>
      <c r="K1000" s="527"/>
      <c r="L1000" s="527"/>
      <c r="M1000" s="527"/>
      <c r="N1000" s="527"/>
      <c r="O1000" s="527"/>
      <c r="P1000" s="527"/>
      <c r="Q1000" s="527"/>
      <c r="R1000" s="527"/>
      <c r="S1000" s="465">
        <f t="shared" si="10"/>
        <v>999</v>
      </c>
      <c r="T1000" s="524"/>
      <c r="U1000" s="524"/>
      <c r="V1000" s="524"/>
      <c r="W1000" s="524"/>
      <c r="X1000" s="524"/>
      <c r="Y1000" s="524"/>
      <c r="Z1000" s="524"/>
      <c r="AA1000" s="466" t="e">
        <f t="shared" si="11"/>
        <v>#VALUE!</v>
      </c>
      <c r="AB1000" s="524"/>
      <c r="AC1000" s="524"/>
      <c r="AD1000" s="524"/>
      <c r="AE1000" s="524"/>
      <c r="AF1000" s="524"/>
      <c r="AG1000" s="524"/>
    </row>
    <row r="1001" spans="1:33" ht="15.75" customHeight="1">
      <c r="A1001" s="466" t="str">
        <f t="shared" si="9"/>
        <v/>
      </c>
      <c r="B1001" s="468" t="str">
        <f>IFERROR(IF(J1001="","",_xludf.CONCAT($Y$2,_xludf.CONCAT(IF(LEN(ドッグキャリー!$K$2)=1,0,""),ドッグキャリー!$K$2,_xludf.CONCAT(IF(LEN(ドッグキャリー!$N$2)=1,0,""),ドッグキャリー!$N$2)))),"")</f>
        <v/>
      </c>
      <c r="C1001" s="526"/>
      <c r="D1001" s="526"/>
      <c r="E1001" s="526"/>
      <c r="F1001" s="527"/>
      <c r="G1001" s="527"/>
      <c r="H1001" s="527"/>
      <c r="I1001" s="528" t="str">
        <f>IF(リード・アクセサリー!N31=0,"",リード・アクセサリー!E31)</f>
        <v/>
      </c>
      <c r="J1001" s="526" t="str">
        <f>IFERROR(IF(リード・アクセサリー!N31=0,"",リード・アクセサリー!N31),"")</f>
        <v/>
      </c>
      <c r="K1001" s="527"/>
      <c r="L1001" s="527"/>
      <c r="M1001" s="527"/>
      <c r="N1001" s="527"/>
      <c r="O1001" s="527"/>
      <c r="P1001" s="527"/>
      <c r="Q1001" s="527"/>
      <c r="R1001" s="527"/>
      <c r="S1001" s="465">
        <f t="shared" si="10"/>
        <v>1000</v>
      </c>
      <c r="T1001" s="524"/>
      <c r="U1001" s="524"/>
      <c r="V1001" s="524"/>
      <c r="W1001" s="524"/>
      <c r="X1001" s="524"/>
      <c r="Y1001" s="524"/>
      <c r="Z1001" s="524"/>
      <c r="AA1001" s="466" t="e">
        <f t="shared" si="11"/>
        <v>#VALUE!</v>
      </c>
      <c r="AB1001" s="524"/>
      <c r="AC1001" s="524"/>
      <c r="AD1001" s="524"/>
      <c r="AE1001" s="524"/>
      <c r="AF1001" s="524"/>
      <c r="AG1001" s="524"/>
    </row>
    <row r="1002" spans="1:33" ht="15.75" customHeight="1">
      <c r="A1002" s="466" t="str">
        <f t="shared" si="9"/>
        <v/>
      </c>
      <c r="B1002" s="468" t="str">
        <f>IFERROR(IF(J1002="","",_xludf.CONCAT($Y$2,_xludf.CONCAT(IF(LEN(ドッグキャリー!$K$2)=1,0,""),ドッグキャリー!$K$2,_xludf.CONCAT(IF(LEN(ドッグキャリー!$N$2)=1,0,""),ドッグキャリー!$N$2)))),"")</f>
        <v/>
      </c>
      <c r="C1002" s="526"/>
      <c r="D1002" s="526"/>
      <c r="E1002" s="526"/>
      <c r="F1002" s="527"/>
      <c r="G1002" s="527"/>
      <c r="H1002" s="527"/>
      <c r="I1002" s="528" t="str">
        <f>IF(リード・アクセサリー!N32=0,"",リード・アクセサリー!E32)</f>
        <v/>
      </c>
      <c r="J1002" s="526" t="str">
        <f>IFERROR(IF(リード・アクセサリー!N32=0,"",リード・アクセサリー!N32),"")</f>
        <v/>
      </c>
      <c r="K1002" s="527"/>
      <c r="L1002" s="527"/>
      <c r="M1002" s="527"/>
      <c r="N1002" s="527"/>
      <c r="O1002" s="527"/>
      <c r="P1002" s="527"/>
      <c r="Q1002" s="527"/>
      <c r="R1002" s="527"/>
      <c r="S1002" s="465">
        <f t="shared" si="10"/>
        <v>1001</v>
      </c>
      <c r="T1002" s="524"/>
      <c r="U1002" s="524"/>
      <c r="V1002" s="524"/>
      <c r="W1002" s="524"/>
      <c r="X1002" s="524"/>
      <c r="Y1002" s="524"/>
      <c r="Z1002" s="524"/>
      <c r="AA1002" s="466" t="e">
        <f t="shared" si="11"/>
        <v>#VALUE!</v>
      </c>
      <c r="AB1002" s="524"/>
      <c r="AC1002" s="524"/>
      <c r="AD1002" s="524"/>
      <c r="AE1002" s="524"/>
      <c r="AF1002" s="524"/>
      <c r="AG1002" s="524"/>
    </row>
    <row r="1003" spans="1:33" ht="15.75" customHeight="1">
      <c r="A1003" s="466" t="str">
        <f t="shared" si="9"/>
        <v/>
      </c>
      <c r="B1003" s="468" t="str">
        <f>IFERROR(IF(J1003="","",_xludf.CONCAT($Y$2,_xludf.CONCAT(IF(LEN(ドッグキャリー!$K$2)=1,0,""),ドッグキャリー!$K$2,_xludf.CONCAT(IF(LEN(ドッグキャリー!$N$2)=1,0,""),ドッグキャリー!$N$2)))),"")</f>
        <v/>
      </c>
      <c r="C1003" s="526"/>
      <c r="D1003" s="526"/>
      <c r="E1003" s="526"/>
      <c r="F1003" s="527"/>
      <c r="G1003" s="527"/>
      <c r="H1003" s="527"/>
      <c r="I1003" s="528" t="str">
        <f>IF(リード・アクセサリー!N33=0,"",リード・アクセサリー!E33)</f>
        <v/>
      </c>
      <c r="J1003" s="526" t="str">
        <f>IFERROR(IF(リード・アクセサリー!N33=0,"",リード・アクセサリー!N33),"")</f>
        <v/>
      </c>
      <c r="K1003" s="527"/>
      <c r="L1003" s="527"/>
      <c r="M1003" s="527"/>
      <c r="N1003" s="527"/>
      <c r="O1003" s="527"/>
      <c r="P1003" s="527"/>
      <c r="Q1003" s="527"/>
      <c r="R1003" s="527"/>
      <c r="S1003" s="465">
        <f t="shared" si="10"/>
        <v>1002</v>
      </c>
      <c r="T1003" s="524"/>
      <c r="U1003" s="524"/>
      <c r="V1003" s="524"/>
      <c r="W1003" s="524"/>
      <c r="X1003" s="524"/>
      <c r="Y1003" s="524"/>
      <c r="Z1003" s="524"/>
      <c r="AA1003" s="466" t="e">
        <f t="shared" si="11"/>
        <v>#VALUE!</v>
      </c>
      <c r="AB1003" s="524"/>
      <c r="AC1003" s="524"/>
      <c r="AD1003" s="524"/>
      <c r="AE1003" s="524"/>
      <c r="AF1003" s="524"/>
      <c r="AG1003" s="524"/>
    </row>
    <row r="1004" spans="1:33" ht="15.75" customHeight="1">
      <c r="A1004" s="466" t="str">
        <f t="shared" si="9"/>
        <v/>
      </c>
      <c r="B1004" s="468" t="str">
        <f>IFERROR(IF(J1004="","",_xludf.CONCAT($Y$2,_xludf.CONCAT(IF(LEN(ドッグキャリー!$K$2)=1,0,""),ドッグキャリー!$K$2,_xludf.CONCAT(IF(LEN(ドッグキャリー!$N$2)=1,0,""),ドッグキャリー!$N$2)))),"")</f>
        <v/>
      </c>
      <c r="C1004" s="526"/>
      <c r="D1004" s="526"/>
      <c r="E1004" s="526"/>
      <c r="F1004" s="527"/>
      <c r="G1004" s="527"/>
      <c r="H1004" s="527"/>
      <c r="I1004" s="528" t="str">
        <f>IF(リード・アクセサリー!N34=0,"",リード・アクセサリー!E34)</f>
        <v/>
      </c>
      <c r="J1004" s="526" t="str">
        <f>IFERROR(IF(リード・アクセサリー!N34=0,"",リード・アクセサリー!N34),"")</f>
        <v/>
      </c>
      <c r="K1004" s="527"/>
      <c r="L1004" s="527"/>
      <c r="M1004" s="527"/>
      <c r="N1004" s="527"/>
      <c r="O1004" s="527"/>
      <c r="P1004" s="527"/>
      <c r="Q1004" s="527"/>
      <c r="R1004" s="527"/>
      <c r="S1004" s="465">
        <f t="shared" si="10"/>
        <v>1003</v>
      </c>
      <c r="T1004" s="524"/>
      <c r="U1004" s="524"/>
      <c r="V1004" s="524"/>
      <c r="W1004" s="524"/>
      <c r="X1004" s="524"/>
      <c r="Y1004" s="524"/>
      <c r="Z1004" s="524"/>
      <c r="AA1004" s="466" t="e">
        <f t="shared" si="11"/>
        <v>#VALUE!</v>
      </c>
      <c r="AB1004" s="524"/>
      <c r="AC1004" s="524"/>
      <c r="AD1004" s="524"/>
      <c r="AE1004" s="524"/>
      <c r="AF1004" s="524"/>
      <c r="AG1004" s="524"/>
    </row>
    <row r="1005" spans="1:33" ht="15.75" customHeight="1">
      <c r="A1005" s="466" t="str">
        <f t="shared" si="9"/>
        <v/>
      </c>
      <c r="B1005" s="468" t="str">
        <f>IFERROR(IF(J1005="","",_xludf.CONCAT($Y$2,_xludf.CONCAT(IF(LEN(ドッグキャリー!$K$2)=1,0,""),ドッグキャリー!$K$2,_xludf.CONCAT(IF(LEN(ドッグキャリー!$N$2)=1,0,""),ドッグキャリー!$N$2)))),"")</f>
        <v/>
      </c>
      <c r="C1005" s="526"/>
      <c r="D1005" s="526"/>
      <c r="E1005" s="526"/>
      <c r="F1005" s="527"/>
      <c r="G1005" s="527"/>
      <c r="H1005" s="527"/>
      <c r="I1005" s="528" t="str">
        <f>IF(リード・アクセサリー!N35=0,"",リード・アクセサリー!E35)</f>
        <v/>
      </c>
      <c r="J1005" s="526" t="str">
        <f>IFERROR(IF(リード・アクセサリー!N35=0,"",リード・アクセサリー!N35),"")</f>
        <v/>
      </c>
      <c r="K1005" s="527"/>
      <c r="L1005" s="527"/>
      <c r="M1005" s="527"/>
      <c r="N1005" s="527"/>
      <c r="O1005" s="527"/>
      <c r="P1005" s="527"/>
      <c r="Q1005" s="527"/>
      <c r="R1005" s="527"/>
      <c r="S1005" s="465">
        <f t="shared" si="10"/>
        <v>1004</v>
      </c>
      <c r="T1005" s="524"/>
      <c r="U1005" s="524"/>
      <c r="V1005" s="524"/>
      <c r="W1005" s="524"/>
      <c r="X1005" s="524"/>
      <c r="Y1005" s="524"/>
      <c r="Z1005" s="524"/>
      <c r="AA1005" s="466" t="e">
        <f t="shared" si="11"/>
        <v>#VALUE!</v>
      </c>
      <c r="AB1005" s="524"/>
      <c r="AC1005" s="524"/>
      <c r="AD1005" s="524"/>
      <c r="AE1005" s="524"/>
      <c r="AF1005" s="524"/>
      <c r="AG1005" s="524"/>
    </row>
    <row r="1006" spans="1:33" ht="15.75" customHeight="1">
      <c r="A1006" s="466" t="str">
        <f t="shared" si="9"/>
        <v/>
      </c>
      <c r="B1006" s="468" t="str">
        <f>IFERROR(IF(J1006="","",_xludf.CONCAT($Y$2,_xludf.CONCAT(IF(LEN(ドッグキャリー!$K$2)=1,0,""),ドッグキャリー!$K$2,_xludf.CONCAT(IF(LEN(ドッグキャリー!$N$2)=1,0,""),ドッグキャリー!$N$2)))),"")</f>
        <v/>
      </c>
      <c r="C1006" s="526"/>
      <c r="D1006" s="526"/>
      <c r="E1006" s="526"/>
      <c r="F1006" s="527"/>
      <c r="G1006" s="527"/>
      <c r="H1006" s="527"/>
      <c r="I1006" s="528" t="str">
        <f>IF(リード・アクセサリー!N36=0,"",リード・アクセサリー!E36)</f>
        <v/>
      </c>
      <c r="J1006" s="526" t="str">
        <f>IFERROR(IF(リード・アクセサリー!N36=0,"",リード・アクセサリー!N36),"")</f>
        <v/>
      </c>
      <c r="K1006" s="527"/>
      <c r="L1006" s="527"/>
      <c r="M1006" s="527"/>
      <c r="N1006" s="527"/>
      <c r="O1006" s="527"/>
      <c r="P1006" s="527"/>
      <c r="Q1006" s="527"/>
      <c r="R1006" s="527"/>
      <c r="S1006" s="465">
        <f t="shared" si="10"/>
        <v>1005</v>
      </c>
      <c r="T1006" s="524"/>
      <c r="U1006" s="524"/>
      <c r="V1006" s="524"/>
      <c r="W1006" s="524"/>
      <c r="X1006" s="524"/>
      <c r="Y1006" s="524"/>
      <c r="Z1006" s="524"/>
      <c r="AA1006" s="466" t="e">
        <f t="shared" si="11"/>
        <v>#VALUE!</v>
      </c>
      <c r="AB1006" s="524"/>
      <c r="AC1006" s="524"/>
      <c r="AD1006" s="524"/>
      <c r="AE1006" s="524"/>
      <c r="AF1006" s="524"/>
      <c r="AG1006" s="524"/>
    </row>
    <row r="1007" spans="1:33" ht="15.75" customHeight="1">
      <c r="A1007" s="466" t="str">
        <f t="shared" si="9"/>
        <v/>
      </c>
      <c r="B1007" s="468" t="str">
        <f>IFERROR(IF(J1007="","",_xludf.CONCAT($Y$2,_xludf.CONCAT(IF(LEN(ドッグキャリー!$K$2)=1,0,""),ドッグキャリー!$K$2,_xludf.CONCAT(IF(LEN(ドッグキャリー!$N$2)=1,0,""),ドッグキャリー!$N$2)))),"")</f>
        <v/>
      </c>
      <c r="C1007" s="526"/>
      <c r="D1007" s="526"/>
      <c r="E1007" s="526"/>
      <c r="F1007" s="527"/>
      <c r="G1007" s="527"/>
      <c r="H1007" s="527"/>
      <c r="I1007" s="528" t="str">
        <f>IF(リード・アクセサリー!N37=0,"",リード・アクセサリー!E37)</f>
        <v/>
      </c>
      <c r="J1007" s="526" t="str">
        <f>IFERROR(IF(リード・アクセサリー!N37=0,"",リード・アクセサリー!N37),"")</f>
        <v/>
      </c>
      <c r="K1007" s="527"/>
      <c r="L1007" s="527"/>
      <c r="M1007" s="527"/>
      <c r="N1007" s="527"/>
      <c r="O1007" s="527"/>
      <c r="P1007" s="527"/>
      <c r="Q1007" s="527"/>
      <c r="R1007" s="527"/>
      <c r="S1007" s="465">
        <f t="shared" si="10"/>
        <v>1006</v>
      </c>
      <c r="T1007" s="524"/>
      <c r="U1007" s="524"/>
      <c r="V1007" s="524"/>
      <c r="W1007" s="524"/>
      <c r="X1007" s="524"/>
      <c r="Y1007" s="524"/>
      <c r="Z1007" s="524"/>
      <c r="AA1007" s="466" t="e">
        <f t="shared" si="11"/>
        <v>#VALUE!</v>
      </c>
      <c r="AB1007" s="524"/>
      <c r="AC1007" s="524"/>
      <c r="AD1007" s="524"/>
      <c r="AE1007" s="524"/>
      <c r="AF1007" s="524"/>
      <c r="AG1007" s="524"/>
    </row>
    <row r="1008" spans="1:33" ht="15.75" customHeight="1">
      <c r="A1008" s="466" t="str">
        <f t="shared" si="9"/>
        <v/>
      </c>
      <c r="B1008" s="468" t="str">
        <f>IFERROR(IF(J1008="","",_xludf.CONCAT($Y$2,_xludf.CONCAT(IF(LEN(ドッグキャリー!$K$2)=1,0,""),ドッグキャリー!$K$2,_xludf.CONCAT(IF(LEN(ドッグキャリー!$N$2)=1,0,""),ドッグキャリー!$N$2)))),"")</f>
        <v/>
      </c>
      <c r="C1008" s="526"/>
      <c r="D1008" s="526"/>
      <c r="E1008" s="526"/>
      <c r="F1008" s="527"/>
      <c r="G1008" s="527"/>
      <c r="H1008" s="527"/>
      <c r="I1008" s="528" t="str">
        <f>IF(リード・アクセサリー!N38=0,"",リード・アクセサリー!E38)</f>
        <v/>
      </c>
      <c r="J1008" s="526" t="str">
        <f>IFERROR(IF(リード・アクセサリー!N38=0,"",リード・アクセサリー!N38),"")</f>
        <v/>
      </c>
      <c r="K1008" s="527"/>
      <c r="L1008" s="527"/>
      <c r="M1008" s="527"/>
      <c r="N1008" s="527"/>
      <c r="O1008" s="527"/>
      <c r="P1008" s="527"/>
      <c r="Q1008" s="527"/>
      <c r="R1008" s="527"/>
      <c r="S1008" s="465">
        <f t="shared" si="10"/>
        <v>1007</v>
      </c>
      <c r="T1008" s="524"/>
      <c r="U1008" s="524"/>
      <c r="V1008" s="524"/>
      <c r="W1008" s="524"/>
      <c r="X1008" s="524"/>
      <c r="Y1008" s="524"/>
      <c r="Z1008" s="524"/>
      <c r="AA1008" s="466" t="e">
        <f t="shared" si="11"/>
        <v>#VALUE!</v>
      </c>
      <c r="AB1008" s="524"/>
      <c r="AC1008" s="524"/>
      <c r="AD1008" s="524"/>
      <c r="AE1008" s="524"/>
      <c r="AF1008" s="524"/>
      <c r="AG1008" s="524"/>
    </row>
    <row r="1009" spans="1:33" ht="15.75" customHeight="1">
      <c r="A1009" s="466" t="str">
        <f t="shared" si="9"/>
        <v/>
      </c>
      <c r="B1009" s="468" t="str">
        <f>IFERROR(IF(J1009="","",_xludf.CONCAT($Y$2,_xludf.CONCAT(IF(LEN(ドッグキャリー!$K$2)=1,0,""),ドッグキャリー!$K$2,_xludf.CONCAT(IF(LEN(ドッグキャリー!$N$2)=1,0,""),ドッグキャリー!$N$2)))),"")</f>
        <v/>
      </c>
      <c r="C1009" s="526"/>
      <c r="D1009" s="526"/>
      <c r="E1009" s="526"/>
      <c r="F1009" s="527"/>
      <c r="G1009" s="527"/>
      <c r="H1009" s="527"/>
      <c r="I1009" s="528" t="str">
        <f>IF(リード・アクセサリー!N39=0,"",リード・アクセサリー!E39)</f>
        <v/>
      </c>
      <c r="J1009" s="526" t="str">
        <f>IFERROR(IF(リード・アクセサリー!N39=0,"",リード・アクセサリー!N39),"")</f>
        <v/>
      </c>
      <c r="K1009" s="527"/>
      <c r="L1009" s="527"/>
      <c r="M1009" s="527"/>
      <c r="N1009" s="527"/>
      <c r="O1009" s="527"/>
      <c r="P1009" s="527"/>
      <c r="Q1009" s="527"/>
      <c r="R1009" s="527"/>
      <c r="S1009" s="465">
        <f t="shared" si="10"/>
        <v>1008</v>
      </c>
      <c r="T1009" s="524"/>
      <c r="U1009" s="524"/>
      <c r="V1009" s="524"/>
      <c r="W1009" s="524"/>
      <c r="X1009" s="524"/>
      <c r="Y1009" s="524"/>
      <c r="Z1009" s="524"/>
      <c r="AA1009" s="466" t="e">
        <f t="shared" si="11"/>
        <v>#VALUE!</v>
      </c>
      <c r="AB1009" s="524"/>
      <c r="AC1009" s="524"/>
      <c r="AD1009" s="524"/>
      <c r="AE1009" s="524"/>
      <c r="AF1009" s="524"/>
      <c r="AG1009" s="524"/>
    </row>
    <row r="1010" spans="1:33" ht="15.75" customHeight="1">
      <c r="A1010" s="466" t="str">
        <f t="shared" si="9"/>
        <v/>
      </c>
      <c r="B1010" s="468" t="str">
        <f>IFERROR(IF(J1010="","",_xludf.CONCAT($Y$2,_xludf.CONCAT(IF(LEN(ドッグキャリー!$K$2)=1,0,""),ドッグキャリー!$K$2,_xludf.CONCAT(IF(LEN(ドッグキャリー!$N$2)=1,0,""),ドッグキャリー!$N$2)))),"")</f>
        <v/>
      </c>
      <c r="C1010" s="526"/>
      <c r="D1010" s="526"/>
      <c r="E1010" s="526"/>
      <c r="F1010" s="527"/>
      <c r="G1010" s="527"/>
      <c r="H1010" s="527"/>
      <c r="I1010" s="528" t="str">
        <f>IF(リード・アクセサリー!N40=0,"",リード・アクセサリー!E40)</f>
        <v/>
      </c>
      <c r="J1010" s="526" t="str">
        <f>IFERROR(IF(リード・アクセサリー!N40=0,"",リード・アクセサリー!N40),"")</f>
        <v/>
      </c>
      <c r="K1010" s="527"/>
      <c r="L1010" s="527"/>
      <c r="M1010" s="527"/>
      <c r="N1010" s="527"/>
      <c r="O1010" s="527"/>
      <c r="P1010" s="527"/>
      <c r="Q1010" s="527"/>
      <c r="R1010" s="527"/>
      <c r="S1010" s="465">
        <f t="shared" si="10"/>
        <v>1009</v>
      </c>
      <c r="T1010" s="524"/>
      <c r="U1010" s="524"/>
      <c r="V1010" s="524"/>
      <c r="W1010" s="524"/>
      <c r="X1010" s="524"/>
      <c r="Y1010" s="524"/>
      <c r="Z1010" s="524"/>
      <c r="AA1010" s="466" t="e">
        <f t="shared" si="11"/>
        <v>#VALUE!</v>
      </c>
      <c r="AB1010" s="524"/>
      <c r="AC1010" s="524"/>
      <c r="AD1010" s="524"/>
      <c r="AE1010" s="524"/>
      <c r="AF1010" s="524"/>
      <c r="AG1010" s="524"/>
    </row>
    <row r="1011" spans="1:33" ht="15.75" customHeight="1">
      <c r="A1011" s="466" t="str">
        <f t="shared" si="9"/>
        <v/>
      </c>
      <c r="B1011" s="468" t="str">
        <f>IFERROR(IF(J1011="","",_xludf.CONCAT($Y$2,_xludf.CONCAT(IF(LEN(ドッグキャリー!$K$2)=1,0,""),ドッグキャリー!$K$2,_xludf.CONCAT(IF(LEN(ドッグキャリー!$N$2)=1,0,""),ドッグキャリー!$N$2)))),"")</f>
        <v/>
      </c>
      <c r="C1011" s="526"/>
      <c r="D1011" s="526"/>
      <c r="E1011" s="526"/>
      <c r="F1011" s="527"/>
      <c r="G1011" s="527"/>
      <c r="H1011" s="527"/>
      <c r="I1011" s="528" t="str">
        <f>IF(リード・アクセサリー!N41=0,"",リード・アクセサリー!E41)</f>
        <v/>
      </c>
      <c r="J1011" s="526" t="str">
        <f>IFERROR(IF(リード・アクセサリー!N41=0,"",リード・アクセサリー!N41),"")</f>
        <v/>
      </c>
      <c r="K1011" s="527"/>
      <c r="L1011" s="527"/>
      <c r="M1011" s="527"/>
      <c r="N1011" s="527"/>
      <c r="O1011" s="527"/>
      <c r="P1011" s="527"/>
      <c r="Q1011" s="527"/>
      <c r="R1011" s="527"/>
      <c r="S1011" s="465">
        <f t="shared" si="10"/>
        <v>1010</v>
      </c>
      <c r="T1011" s="529"/>
      <c r="U1011" s="529"/>
      <c r="V1011" s="529"/>
      <c r="W1011" s="529"/>
      <c r="X1011" s="529"/>
      <c r="Y1011" s="529"/>
      <c r="Z1011" s="529"/>
      <c r="AA1011" s="466" t="e">
        <f t="shared" si="11"/>
        <v>#VALUE!</v>
      </c>
      <c r="AB1011" s="529"/>
      <c r="AC1011" s="529"/>
      <c r="AD1011" s="529"/>
      <c r="AE1011" s="529"/>
      <c r="AF1011" s="529"/>
      <c r="AG1011" s="529"/>
    </row>
    <row r="1012" spans="1:33" ht="15.75" customHeight="1">
      <c r="A1012" s="466" t="str">
        <f t="shared" si="9"/>
        <v/>
      </c>
      <c r="B1012" s="468" t="str">
        <f>IFERROR(IF(J1012="","",_xludf.CONCAT($Y$2,_xludf.CONCAT(IF(LEN(ドッグキャリー!$K$2)=1,0,""),ドッグキャリー!$K$2,_xludf.CONCAT(IF(LEN(ドッグキャリー!$N$2)=1,0,""),ドッグキャリー!$N$2)))),"")</f>
        <v/>
      </c>
      <c r="C1012" s="526"/>
      <c r="D1012" s="526"/>
      <c r="E1012" s="526"/>
      <c r="F1012" s="527"/>
      <c r="G1012" s="527"/>
      <c r="H1012" s="527"/>
      <c r="I1012" s="528" t="str">
        <f>IF(リード・アクセサリー!N42=0,"",リード・アクセサリー!E42)</f>
        <v/>
      </c>
      <c r="J1012" s="526" t="str">
        <f>IFERROR(IF(リード・アクセサリー!N42=0,"",リード・アクセサリー!N42),"")</f>
        <v/>
      </c>
      <c r="K1012" s="527"/>
      <c r="L1012" s="527"/>
      <c r="M1012" s="527"/>
      <c r="N1012" s="527"/>
      <c r="O1012" s="527"/>
      <c r="P1012" s="527"/>
      <c r="Q1012" s="527"/>
      <c r="R1012" s="527"/>
      <c r="S1012" s="465">
        <f t="shared" si="10"/>
        <v>1011</v>
      </c>
      <c r="T1012" s="529"/>
      <c r="U1012" s="529"/>
      <c r="V1012" s="529"/>
      <c r="W1012" s="529"/>
      <c r="X1012" s="529"/>
      <c r="Y1012" s="529"/>
      <c r="Z1012" s="529"/>
      <c r="AA1012" s="466" t="e">
        <f t="shared" si="11"/>
        <v>#VALUE!</v>
      </c>
      <c r="AB1012" s="529"/>
      <c r="AC1012" s="529"/>
      <c r="AD1012" s="529"/>
      <c r="AE1012" s="529"/>
      <c r="AF1012" s="529"/>
      <c r="AG1012" s="529"/>
    </row>
    <row r="1013" spans="1:33" ht="15.75" customHeight="1">
      <c r="A1013" s="466" t="str">
        <f t="shared" si="9"/>
        <v/>
      </c>
      <c r="B1013" s="468" t="str">
        <f>IFERROR(IF(J1013="","",_xludf.CONCAT($Y$2,_xludf.CONCAT(IF(LEN(ドッグキャリー!$K$2)=1,0,""),ドッグキャリー!$K$2,_xludf.CONCAT(IF(LEN(ドッグキャリー!$N$2)=1,0,""),ドッグキャリー!$N$2)))),"")</f>
        <v/>
      </c>
      <c r="C1013" s="526"/>
      <c r="D1013" s="526"/>
      <c r="E1013" s="526"/>
      <c r="F1013" s="527"/>
      <c r="G1013" s="527"/>
      <c r="H1013" s="527"/>
      <c r="I1013" s="528" t="str">
        <f>IF(リード・アクセサリー!N43=0,"",リード・アクセサリー!E43)</f>
        <v/>
      </c>
      <c r="J1013" s="526" t="str">
        <f>IFERROR(IF(リード・アクセサリー!N43=0,"",リード・アクセサリー!N43),"")</f>
        <v/>
      </c>
      <c r="K1013" s="527"/>
      <c r="L1013" s="527"/>
      <c r="M1013" s="527"/>
      <c r="N1013" s="527"/>
      <c r="O1013" s="527"/>
      <c r="P1013" s="527"/>
      <c r="Q1013" s="527"/>
      <c r="R1013" s="527"/>
      <c r="S1013" s="465">
        <f t="shared" si="10"/>
        <v>1012</v>
      </c>
      <c r="T1013" s="529"/>
      <c r="U1013" s="529"/>
      <c r="V1013" s="529"/>
      <c r="W1013" s="529"/>
      <c r="X1013" s="529"/>
      <c r="Y1013" s="529"/>
      <c r="Z1013" s="529"/>
      <c r="AA1013" s="466" t="e">
        <f t="shared" si="11"/>
        <v>#VALUE!</v>
      </c>
      <c r="AB1013" s="529"/>
      <c r="AC1013" s="529"/>
      <c r="AD1013" s="529"/>
      <c r="AE1013" s="529"/>
      <c r="AF1013" s="529"/>
      <c r="AG1013" s="529"/>
    </row>
    <row r="1014" spans="1:33" ht="15.75" customHeight="1">
      <c r="A1014" s="466" t="str">
        <f t="shared" si="9"/>
        <v/>
      </c>
      <c r="B1014" s="468" t="str">
        <f>IFERROR(IF(J1014="","",_xludf.CONCAT($Y$2,_xludf.CONCAT(IF(LEN(ドッグキャリー!$K$2)=1,0,""),ドッグキャリー!$K$2,_xludf.CONCAT(IF(LEN(ドッグキャリー!$N$2)=1,0,""),ドッグキャリー!$N$2)))),"")</f>
        <v/>
      </c>
      <c r="C1014" s="526"/>
      <c r="D1014" s="526"/>
      <c r="E1014" s="526"/>
      <c r="F1014" s="527"/>
      <c r="G1014" s="527"/>
      <c r="H1014" s="527"/>
      <c r="I1014" s="528" t="str">
        <f>IF(リード・アクセサリー!N44=0,"",リード・アクセサリー!E44)</f>
        <v/>
      </c>
      <c r="J1014" s="526" t="str">
        <f>IFERROR(IF(リード・アクセサリー!N44=0,"",リード・アクセサリー!N44),"")</f>
        <v/>
      </c>
      <c r="K1014" s="527"/>
      <c r="L1014" s="527"/>
      <c r="M1014" s="527"/>
      <c r="N1014" s="527"/>
      <c r="O1014" s="527"/>
      <c r="P1014" s="527"/>
      <c r="Q1014" s="527"/>
      <c r="R1014" s="527"/>
      <c r="S1014" s="465">
        <f t="shared" si="10"/>
        <v>1013</v>
      </c>
      <c r="T1014" s="529"/>
      <c r="U1014" s="529"/>
      <c r="V1014" s="529"/>
      <c r="W1014" s="529"/>
      <c r="X1014" s="529"/>
      <c r="Y1014" s="529"/>
      <c r="Z1014" s="529"/>
      <c r="AA1014" s="466" t="e">
        <f t="shared" si="11"/>
        <v>#VALUE!</v>
      </c>
      <c r="AB1014" s="529"/>
      <c r="AC1014" s="529"/>
      <c r="AD1014" s="529"/>
      <c r="AE1014" s="529"/>
      <c r="AF1014" s="529"/>
      <c r="AG1014" s="529"/>
    </row>
    <row r="1015" spans="1:33" ht="15.75" customHeight="1">
      <c r="A1015" s="466" t="str">
        <f t="shared" si="9"/>
        <v/>
      </c>
      <c r="B1015" s="468" t="str">
        <f>IFERROR(IF(J1015="","",_xludf.CONCAT($Y$2,_xludf.CONCAT(IF(LEN(ドッグキャリー!$K$2)=1,0,""),ドッグキャリー!$K$2,_xludf.CONCAT(IF(LEN(ドッグキャリー!$N$2)=1,0,""),ドッグキャリー!$N$2)))),"")</f>
        <v/>
      </c>
      <c r="C1015" s="526"/>
      <c r="D1015" s="526"/>
      <c r="E1015" s="526"/>
      <c r="F1015" s="527"/>
      <c r="G1015" s="527"/>
      <c r="H1015" s="527"/>
      <c r="I1015" s="528" t="str">
        <f>IF(リード・アクセサリー!N45=0,"",リード・アクセサリー!E45)</f>
        <v/>
      </c>
      <c r="J1015" s="526" t="str">
        <f>IFERROR(IF(リード・アクセサリー!N45=0,"",リード・アクセサリー!N45),"")</f>
        <v/>
      </c>
      <c r="K1015" s="527"/>
      <c r="L1015" s="527"/>
      <c r="M1015" s="527"/>
      <c r="N1015" s="527"/>
      <c r="O1015" s="527"/>
      <c r="P1015" s="527"/>
      <c r="Q1015" s="527"/>
      <c r="R1015" s="527"/>
      <c r="S1015" s="465">
        <f t="shared" si="10"/>
        <v>1014</v>
      </c>
      <c r="T1015" s="529"/>
      <c r="U1015" s="529"/>
      <c r="V1015" s="529"/>
      <c r="W1015" s="529"/>
      <c r="X1015" s="529"/>
      <c r="Y1015" s="529"/>
      <c r="Z1015" s="529"/>
      <c r="AA1015" s="466" t="e">
        <f t="shared" si="11"/>
        <v>#VALUE!</v>
      </c>
      <c r="AB1015" s="529"/>
      <c r="AC1015" s="529"/>
      <c r="AD1015" s="529"/>
      <c r="AE1015" s="529"/>
      <c r="AF1015" s="529"/>
      <c r="AG1015" s="529"/>
    </row>
    <row r="1016" spans="1:33" ht="15.75" customHeight="1">
      <c r="A1016" s="466" t="str">
        <f t="shared" si="9"/>
        <v/>
      </c>
      <c r="B1016" s="468" t="str">
        <f>IFERROR(IF(J1016="","",_xludf.CONCAT($Y$2,_xludf.CONCAT(IF(LEN(ドッグキャリー!$K$2)=1,0,""),ドッグキャリー!$K$2,_xludf.CONCAT(IF(LEN(ドッグキャリー!$N$2)=1,0,""),ドッグキャリー!$N$2)))),"")</f>
        <v/>
      </c>
      <c r="C1016" s="526"/>
      <c r="D1016" s="526"/>
      <c r="E1016" s="526"/>
      <c r="F1016" s="527"/>
      <c r="G1016" s="527"/>
      <c r="H1016" s="527"/>
      <c r="I1016" s="528" t="str">
        <f>IF(リード・アクセサリー!N46=0,"",リード・アクセサリー!E46)</f>
        <v/>
      </c>
      <c r="J1016" s="526" t="str">
        <f>IFERROR(IF(リード・アクセサリー!N46=0,"",リード・アクセサリー!N46),"")</f>
        <v/>
      </c>
      <c r="K1016" s="527"/>
      <c r="L1016" s="527"/>
      <c r="M1016" s="527"/>
      <c r="N1016" s="527"/>
      <c r="O1016" s="527"/>
      <c r="P1016" s="527"/>
      <c r="Q1016" s="527"/>
      <c r="R1016" s="527"/>
      <c r="S1016" s="465">
        <f t="shared" si="10"/>
        <v>1015</v>
      </c>
      <c r="T1016" s="529"/>
      <c r="U1016" s="529"/>
      <c r="V1016" s="529"/>
      <c r="W1016" s="529"/>
      <c r="X1016" s="529"/>
      <c r="Y1016" s="529"/>
      <c r="Z1016" s="529"/>
      <c r="AA1016" s="466" t="e">
        <f t="shared" si="11"/>
        <v>#VALUE!</v>
      </c>
      <c r="AB1016" s="529"/>
      <c r="AC1016" s="529"/>
      <c r="AD1016" s="529"/>
      <c r="AE1016" s="529"/>
      <c r="AF1016" s="529"/>
      <c r="AG1016" s="529"/>
    </row>
    <row r="1017" spans="1:33" ht="15.75" customHeight="1">
      <c r="A1017" s="466" t="str">
        <f t="shared" si="9"/>
        <v/>
      </c>
      <c r="B1017" s="468" t="str">
        <f>IFERROR(IF(J1017="","",_xludf.CONCAT($Y$2,_xludf.CONCAT(IF(LEN(ドッグキャリー!$K$2)=1,0,""),ドッグキャリー!$K$2,_xludf.CONCAT(IF(LEN(ドッグキャリー!$N$2)=1,0,""),ドッグキャリー!$N$2)))),"")</f>
        <v/>
      </c>
      <c r="C1017" s="526"/>
      <c r="D1017" s="526"/>
      <c r="E1017" s="526"/>
      <c r="F1017" s="527"/>
      <c r="G1017" s="527"/>
      <c r="H1017" s="527"/>
      <c r="I1017" s="528" t="str">
        <f>IF(リード・アクセサリー!N47=0,"",リード・アクセサリー!E47)</f>
        <v/>
      </c>
      <c r="J1017" s="526" t="str">
        <f>IFERROR(IF(リード・アクセサリー!N47=0,"",リード・アクセサリー!N47),"")</f>
        <v/>
      </c>
      <c r="K1017" s="527"/>
      <c r="L1017" s="527"/>
      <c r="M1017" s="527"/>
      <c r="N1017" s="527"/>
      <c r="O1017" s="527"/>
      <c r="P1017" s="527"/>
      <c r="Q1017" s="527"/>
      <c r="R1017" s="527"/>
      <c r="S1017" s="465">
        <f t="shared" si="10"/>
        <v>1016</v>
      </c>
      <c r="T1017" s="529"/>
      <c r="U1017" s="529"/>
      <c r="V1017" s="529"/>
      <c r="W1017" s="529"/>
      <c r="X1017" s="529"/>
      <c r="Y1017" s="529"/>
      <c r="Z1017" s="529"/>
      <c r="AA1017" s="466" t="e">
        <f t="shared" si="11"/>
        <v>#VALUE!</v>
      </c>
      <c r="AB1017" s="529"/>
      <c r="AC1017" s="529"/>
      <c r="AD1017" s="529"/>
      <c r="AE1017" s="529"/>
      <c r="AF1017" s="529"/>
      <c r="AG1017" s="529"/>
    </row>
    <row r="1018" spans="1:33" ht="15.75" customHeight="1">
      <c r="A1018" s="466" t="str">
        <f t="shared" si="9"/>
        <v/>
      </c>
      <c r="B1018" s="468" t="str">
        <f>IFERROR(IF(J1018="","",_xludf.CONCAT($Y$2,_xludf.CONCAT(IF(LEN(ドッグキャリー!$K$2)=1,0,""),ドッグキャリー!$K$2,_xludf.CONCAT(IF(LEN(ドッグキャリー!$N$2)=1,0,""),ドッグキャリー!$N$2)))),"")</f>
        <v/>
      </c>
      <c r="C1018" s="526"/>
      <c r="D1018" s="526"/>
      <c r="E1018" s="526"/>
      <c r="F1018" s="527"/>
      <c r="G1018" s="527"/>
      <c r="H1018" s="527"/>
      <c r="I1018" s="528" t="str">
        <f>IF(リード・アクセサリー!N48=0,"",リード・アクセサリー!E48)</f>
        <v/>
      </c>
      <c r="J1018" s="526" t="str">
        <f>IFERROR(IF(リード・アクセサリー!N48=0,"",リード・アクセサリー!N48),"")</f>
        <v/>
      </c>
      <c r="K1018" s="527"/>
      <c r="L1018" s="527"/>
      <c r="M1018" s="527"/>
      <c r="N1018" s="527"/>
      <c r="O1018" s="527"/>
      <c r="P1018" s="527"/>
      <c r="Q1018" s="527"/>
      <c r="R1018" s="527"/>
      <c r="S1018" s="465">
        <f t="shared" si="10"/>
        <v>1017</v>
      </c>
      <c r="T1018" s="529"/>
      <c r="U1018" s="529"/>
      <c r="V1018" s="529"/>
      <c r="W1018" s="529"/>
      <c r="X1018" s="529"/>
      <c r="Y1018" s="529"/>
      <c r="Z1018" s="529"/>
      <c r="AA1018" s="466" t="e">
        <f t="shared" si="11"/>
        <v>#VALUE!</v>
      </c>
      <c r="AB1018" s="529"/>
      <c r="AC1018" s="529"/>
      <c r="AD1018" s="529"/>
      <c r="AE1018" s="529"/>
      <c r="AF1018" s="529"/>
      <c r="AG1018" s="529"/>
    </row>
    <row r="1019" spans="1:33" ht="15.75" customHeight="1">
      <c r="A1019" s="466" t="str">
        <f t="shared" si="9"/>
        <v/>
      </c>
      <c r="B1019" s="468" t="str">
        <f>IFERROR(IF(J1019="","",_xludf.CONCAT($Y$2,_xludf.CONCAT(IF(LEN(ドッグキャリー!$K$2)=1,0,""),ドッグキャリー!$K$2,_xludf.CONCAT(IF(LEN(ドッグキャリー!$N$2)=1,0,""),ドッグキャリー!$N$2)))),"")</f>
        <v/>
      </c>
      <c r="C1019" s="526"/>
      <c r="D1019" s="526"/>
      <c r="E1019" s="526"/>
      <c r="F1019" s="527"/>
      <c r="G1019" s="527"/>
      <c r="H1019" s="527"/>
      <c r="I1019" s="528" t="str">
        <f>IF(リード・アクセサリー!N49=0,"",リード・アクセサリー!E49)</f>
        <v/>
      </c>
      <c r="J1019" s="526" t="str">
        <f>IFERROR(IF(リード・アクセサリー!N49=0,"",リード・アクセサリー!N49),"")</f>
        <v/>
      </c>
      <c r="K1019" s="527"/>
      <c r="L1019" s="527"/>
      <c r="M1019" s="527"/>
      <c r="N1019" s="527"/>
      <c r="O1019" s="527"/>
      <c r="P1019" s="527"/>
      <c r="Q1019" s="527"/>
      <c r="R1019" s="527"/>
      <c r="S1019" s="465">
        <f t="shared" si="10"/>
        <v>1018</v>
      </c>
      <c r="T1019" s="529"/>
      <c r="U1019" s="529"/>
      <c r="V1019" s="529"/>
      <c r="W1019" s="529"/>
      <c r="X1019" s="529"/>
      <c r="Y1019" s="529"/>
      <c r="Z1019" s="529"/>
      <c r="AA1019" s="466" t="e">
        <f t="shared" si="11"/>
        <v>#VALUE!</v>
      </c>
      <c r="AB1019" s="529"/>
      <c r="AC1019" s="529"/>
      <c r="AD1019" s="529"/>
      <c r="AE1019" s="529"/>
      <c r="AF1019" s="529"/>
      <c r="AG1019" s="529"/>
    </row>
    <row r="1020" spans="1:33" ht="15.75" customHeight="1">
      <c r="A1020" s="466" t="str">
        <f t="shared" si="9"/>
        <v/>
      </c>
      <c r="B1020" s="468" t="str">
        <f>IFERROR(IF(J1020="","",_xludf.CONCAT($Y$2,_xludf.CONCAT(IF(LEN(ドッグキャリー!$K$2)=1,0,""),ドッグキャリー!$K$2,_xludf.CONCAT(IF(LEN(ドッグキャリー!$N$2)=1,0,""),ドッグキャリー!$N$2)))),"")</f>
        <v/>
      </c>
      <c r="C1020" s="526"/>
      <c r="D1020" s="526"/>
      <c r="E1020" s="526"/>
      <c r="F1020" s="527"/>
      <c r="G1020" s="527"/>
      <c r="H1020" s="527"/>
      <c r="I1020" s="528" t="str">
        <f>IF(リード・アクセサリー!N50=0,"",リード・アクセサリー!E50)</f>
        <v/>
      </c>
      <c r="J1020" s="526" t="str">
        <f>IFERROR(IF(リード・アクセサリー!N50=0,"",リード・アクセサリー!N50),"")</f>
        <v/>
      </c>
      <c r="K1020" s="527"/>
      <c r="L1020" s="527"/>
      <c r="M1020" s="527"/>
      <c r="N1020" s="527"/>
      <c r="O1020" s="527"/>
      <c r="P1020" s="527"/>
      <c r="Q1020" s="527"/>
      <c r="R1020" s="527"/>
      <c r="S1020" s="465">
        <f t="shared" si="10"/>
        <v>1019</v>
      </c>
      <c r="T1020" s="529"/>
      <c r="U1020" s="529"/>
      <c r="V1020" s="529"/>
      <c r="W1020" s="529"/>
      <c r="X1020" s="529"/>
      <c r="Y1020" s="529"/>
      <c r="Z1020" s="529"/>
      <c r="AA1020" s="466" t="e">
        <f t="shared" si="11"/>
        <v>#VALUE!</v>
      </c>
      <c r="AB1020" s="529"/>
      <c r="AC1020" s="529"/>
      <c r="AD1020" s="529"/>
      <c r="AE1020" s="529"/>
      <c r="AF1020" s="529"/>
      <c r="AG1020" s="529"/>
    </row>
    <row r="1021" spans="1:33" ht="15.75" customHeight="1">
      <c r="A1021" s="466" t="str">
        <f t="shared" si="9"/>
        <v/>
      </c>
      <c r="B1021" s="468" t="str">
        <f>IFERROR(IF(J1021="","",_xludf.CONCAT($Y$2,_xludf.CONCAT(IF(LEN(ドッグキャリー!$K$2)=1,0,""),ドッグキャリー!$K$2,_xludf.CONCAT(IF(LEN(ドッグキャリー!$N$2)=1,0,""),ドッグキャリー!$N$2)))),"")</f>
        <v/>
      </c>
      <c r="C1021" s="526"/>
      <c r="D1021" s="526"/>
      <c r="E1021" s="526"/>
      <c r="F1021" s="527"/>
      <c r="G1021" s="527"/>
      <c r="H1021" s="527"/>
      <c r="I1021" s="528" t="str">
        <f>IF(リード・アクセサリー!N51=0,"",リード・アクセサリー!E51)</f>
        <v/>
      </c>
      <c r="J1021" s="526" t="str">
        <f>IFERROR(IF(リード・アクセサリー!N51=0,"",リード・アクセサリー!N51),"")</f>
        <v/>
      </c>
      <c r="K1021" s="527"/>
      <c r="L1021" s="527"/>
      <c r="M1021" s="527"/>
      <c r="N1021" s="527"/>
      <c r="O1021" s="527"/>
      <c r="P1021" s="527"/>
      <c r="Q1021" s="527"/>
      <c r="R1021" s="527"/>
      <c r="S1021" s="465">
        <f t="shared" si="10"/>
        <v>1020</v>
      </c>
      <c r="T1021" s="529"/>
      <c r="U1021" s="529"/>
      <c r="V1021" s="529"/>
      <c r="W1021" s="529"/>
      <c r="X1021" s="529"/>
      <c r="Y1021" s="529"/>
      <c r="Z1021" s="529"/>
      <c r="AA1021" s="466" t="e">
        <f t="shared" si="11"/>
        <v>#VALUE!</v>
      </c>
      <c r="AB1021" s="529"/>
      <c r="AC1021" s="529"/>
      <c r="AD1021" s="529"/>
      <c r="AE1021" s="529"/>
      <c r="AF1021" s="529"/>
      <c r="AG1021" s="529"/>
    </row>
    <row r="1022" spans="1:33" ht="15.75" customHeight="1">
      <c r="A1022" s="466" t="str">
        <f t="shared" ref="A1022:A1276" si="12">IFERROR(IF(J1022&lt;&gt;"",MAX($A$1:A1021)+1,""),"")</f>
        <v/>
      </c>
      <c r="B1022" s="468" t="str">
        <f>IFERROR(IF(J1022="","",_xludf.CONCAT($Y$2,_xludf.CONCAT(IF(LEN(ドッグキャリー!$K$2)=1,0,""),ドッグキャリー!$K$2,_xludf.CONCAT(IF(LEN(ドッグキャリー!$N$2)=1,0,""),ドッグキャリー!$N$2)))),"")</f>
        <v/>
      </c>
      <c r="C1022" s="526"/>
      <c r="D1022" s="526"/>
      <c r="E1022" s="526"/>
      <c r="F1022" s="527"/>
      <c r="G1022" s="527"/>
      <c r="H1022" s="527"/>
      <c r="I1022" s="528" t="str">
        <f>IF(リード・アクセサリー!N52=0,"",リード・アクセサリー!E52)</f>
        <v/>
      </c>
      <c r="J1022" s="526" t="str">
        <f>IFERROR(IF(リード・アクセサリー!N52=0,"",リード・アクセサリー!N52),"")</f>
        <v/>
      </c>
      <c r="K1022" s="527"/>
      <c r="L1022" s="527"/>
      <c r="M1022" s="527"/>
      <c r="N1022" s="527"/>
      <c r="O1022" s="527"/>
      <c r="P1022" s="527"/>
      <c r="Q1022" s="527"/>
      <c r="R1022" s="527"/>
      <c r="S1022" s="465">
        <f t="shared" ref="S1022:S1276" si="13">+ROW()-ROW($B$1)</f>
        <v>1021</v>
      </c>
      <c r="T1022" s="529"/>
      <c r="U1022" s="529"/>
      <c r="V1022" s="529"/>
      <c r="W1022" s="529"/>
      <c r="X1022" s="529"/>
      <c r="Y1022" s="529"/>
      <c r="Z1022" s="529"/>
      <c r="AA1022" s="466" t="e">
        <f t="shared" ref="AA1022:AA1275" si="14">IF(J1022-J1021=1,0,1)</f>
        <v>#VALUE!</v>
      </c>
      <c r="AB1022" s="529"/>
      <c r="AC1022" s="529"/>
      <c r="AD1022" s="529"/>
      <c r="AE1022" s="529"/>
      <c r="AF1022" s="529"/>
      <c r="AG1022" s="529"/>
    </row>
    <row r="1023" spans="1:33" ht="15.75" customHeight="1">
      <c r="A1023" s="466" t="str">
        <f t="shared" si="12"/>
        <v/>
      </c>
      <c r="B1023" s="468" t="str">
        <f>IFERROR(IF(J1023="","",_xludf.CONCAT($Y$2,_xludf.CONCAT(IF(LEN(ドッグキャリー!$K$2)=1,0,""),ドッグキャリー!$K$2,_xludf.CONCAT(IF(LEN(ドッグキャリー!$N$2)=1,0,""),ドッグキャリー!$N$2)))),"")</f>
        <v/>
      </c>
      <c r="C1023" s="526"/>
      <c r="D1023" s="526"/>
      <c r="E1023" s="526"/>
      <c r="F1023" s="527"/>
      <c r="G1023" s="527"/>
      <c r="H1023" s="527"/>
      <c r="I1023" s="528" t="str">
        <f>IF(リード・アクセサリー!N53=0,"",リード・アクセサリー!E53)</f>
        <v/>
      </c>
      <c r="J1023" s="526" t="str">
        <f>IFERROR(IF(リード・アクセサリー!N53=0,"",リード・アクセサリー!N53),"")</f>
        <v/>
      </c>
      <c r="K1023" s="527"/>
      <c r="L1023" s="527"/>
      <c r="M1023" s="527"/>
      <c r="N1023" s="527"/>
      <c r="O1023" s="527"/>
      <c r="P1023" s="527"/>
      <c r="Q1023" s="527"/>
      <c r="R1023" s="527"/>
      <c r="S1023" s="465">
        <f t="shared" si="13"/>
        <v>1022</v>
      </c>
      <c r="T1023" s="529"/>
      <c r="U1023" s="529"/>
      <c r="V1023" s="529"/>
      <c r="W1023" s="529"/>
      <c r="X1023" s="529"/>
      <c r="Y1023" s="529"/>
      <c r="Z1023" s="529"/>
      <c r="AA1023" s="466" t="e">
        <f t="shared" si="14"/>
        <v>#VALUE!</v>
      </c>
      <c r="AB1023" s="529"/>
      <c r="AC1023" s="529"/>
      <c r="AD1023" s="529"/>
      <c r="AE1023" s="529"/>
      <c r="AF1023" s="529"/>
      <c r="AG1023" s="529"/>
    </row>
    <row r="1024" spans="1:33" ht="15.75" customHeight="1">
      <c r="A1024" s="466" t="str">
        <f t="shared" si="12"/>
        <v/>
      </c>
      <c r="B1024" s="468" t="str">
        <f>IFERROR(IF(J1024="","",_xludf.CONCAT($Y$2,_xludf.CONCAT(IF(LEN(ドッグキャリー!$K$2)=1,0,""),ドッグキャリー!$K$2,_xludf.CONCAT(IF(LEN(ドッグキャリー!$N$2)=1,0,""),ドッグキャリー!$N$2)))),"")</f>
        <v/>
      </c>
      <c r="C1024" s="526"/>
      <c r="D1024" s="526"/>
      <c r="E1024" s="526"/>
      <c r="F1024" s="527"/>
      <c r="G1024" s="527"/>
      <c r="H1024" s="527"/>
      <c r="I1024" s="528" t="str">
        <f>IF(リード・アクセサリー!N54=0,"",リード・アクセサリー!E54)</f>
        <v/>
      </c>
      <c r="J1024" s="526" t="str">
        <f>IFERROR(IF(リード・アクセサリー!N54=0,"",リード・アクセサリー!N54),"")</f>
        <v/>
      </c>
      <c r="K1024" s="527"/>
      <c r="L1024" s="527"/>
      <c r="M1024" s="527"/>
      <c r="N1024" s="527"/>
      <c r="O1024" s="527"/>
      <c r="P1024" s="527"/>
      <c r="Q1024" s="527"/>
      <c r="R1024" s="527"/>
      <c r="S1024" s="465">
        <f t="shared" si="13"/>
        <v>1023</v>
      </c>
      <c r="T1024" s="529"/>
      <c r="U1024" s="529"/>
      <c r="V1024" s="529"/>
      <c r="W1024" s="529"/>
      <c r="X1024" s="529"/>
      <c r="Y1024" s="529"/>
      <c r="Z1024" s="529"/>
      <c r="AA1024" s="466" t="e">
        <f t="shared" si="14"/>
        <v>#VALUE!</v>
      </c>
      <c r="AB1024" s="529"/>
      <c r="AC1024" s="529"/>
      <c r="AD1024" s="529"/>
      <c r="AE1024" s="529"/>
      <c r="AF1024" s="529"/>
      <c r="AG1024" s="529"/>
    </row>
    <row r="1025" spans="1:33" ht="15.75" customHeight="1">
      <c r="A1025" s="466" t="str">
        <f t="shared" si="12"/>
        <v/>
      </c>
      <c r="B1025" s="468" t="str">
        <f>IFERROR(IF(J1025="","",_xludf.CONCAT($Y$2,_xludf.CONCAT(IF(LEN(ドッグキャリー!$K$2)=1,0,""),ドッグキャリー!$K$2,_xludf.CONCAT(IF(LEN(ドッグキャリー!$N$2)=1,0,""),ドッグキャリー!$N$2)))),"")</f>
        <v/>
      </c>
      <c r="C1025" s="526"/>
      <c r="D1025" s="526"/>
      <c r="E1025" s="526"/>
      <c r="F1025" s="527"/>
      <c r="G1025" s="527"/>
      <c r="H1025" s="527"/>
      <c r="I1025" s="528" t="str">
        <f>IF(リード・アクセサリー!N55=0,"",リード・アクセサリー!E55)</f>
        <v/>
      </c>
      <c r="J1025" s="526" t="str">
        <f>IFERROR(IF(リード・アクセサリー!N55=0,"",リード・アクセサリー!N55),"")</f>
        <v/>
      </c>
      <c r="K1025" s="527"/>
      <c r="L1025" s="527"/>
      <c r="M1025" s="527"/>
      <c r="N1025" s="527"/>
      <c r="O1025" s="527"/>
      <c r="P1025" s="527"/>
      <c r="Q1025" s="527"/>
      <c r="R1025" s="527"/>
      <c r="S1025" s="465">
        <f t="shared" si="13"/>
        <v>1024</v>
      </c>
      <c r="T1025" s="529"/>
      <c r="U1025" s="529"/>
      <c r="V1025" s="529"/>
      <c r="W1025" s="529"/>
      <c r="X1025" s="529"/>
      <c r="Y1025" s="529"/>
      <c r="Z1025" s="529"/>
      <c r="AA1025" s="466" t="e">
        <f t="shared" si="14"/>
        <v>#VALUE!</v>
      </c>
      <c r="AB1025" s="529"/>
      <c r="AC1025" s="529"/>
      <c r="AD1025" s="529"/>
      <c r="AE1025" s="529"/>
      <c r="AF1025" s="529"/>
      <c r="AG1025" s="529"/>
    </row>
    <row r="1026" spans="1:33" ht="15.75" customHeight="1">
      <c r="A1026" s="466" t="str">
        <f t="shared" si="12"/>
        <v/>
      </c>
      <c r="B1026" s="468" t="str">
        <f>IFERROR(IF(J1026="","",_xludf.CONCAT($Y$2,_xludf.CONCAT(IF(LEN(ドッグキャリー!$K$2)=1,0,""),ドッグキャリー!$K$2,_xludf.CONCAT(IF(LEN(ドッグキャリー!$N$2)=1,0,""),ドッグキャリー!$N$2)))),"")</f>
        <v/>
      </c>
      <c r="C1026" s="526"/>
      <c r="D1026" s="526"/>
      <c r="E1026" s="526"/>
      <c r="F1026" s="527"/>
      <c r="G1026" s="527"/>
      <c r="H1026" s="527"/>
      <c r="I1026" s="528" t="str">
        <f>IF(リード・アクセサリー!N56=0,"",リード・アクセサリー!E56)</f>
        <v/>
      </c>
      <c r="J1026" s="526" t="str">
        <f>IFERROR(IF(リード・アクセサリー!N56=0,"",リード・アクセサリー!N56),"")</f>
        <v/>
      </c>
      <c r="K1026" s="527"/>
      <c r="L1026" s="527"/>
      <c r="M1026" s="527"/>
      <c r="N1026" s="527"/>
      <c r="O1026" s="527"/>
      <c r="P1026" s="527"/>
      <c r="Q1026" s="527"/>
      <c r="R1026" s="527"/>
      <c r="S1026" s="465">
        <f t="shared" si="13"/>
        <v>1025</v>
      </c>
      <c r="T1026" s="529"/>
      <c r="U1026" s="529"/>
      <c r="V1026" s="529"/>
      <c r="W1026" s="529"/>
      <c r="X1026" s="529"/>
      <c r="Y1026" s="529"/>
      <c r="Z1026" s="529"/>
      <c r="AA1026" s="466" t="e">
        <f t="shared" si="14"/>
        <v>#VALUE!</v>
      </c>
      <c r="AB1026" s="529"/>
      <c r="AC1026" s="529"/>
      <c r="AD1026" s="529"/>
      <c r="AE1026" s="529"/>
      <c r="AF1026" s="529"/>
      <c r="AG1026" s="529"/>
    </row>
    <row r="1027" spans="1:33" ht="15.75" customHeight="1">
      <c r="A1027" s="466" t="str">
        <f t="shared" si="12"/>
        <v/>
      </c>
      <c r="B1027" s="468" t="str">
        <f>IFERROR(IF(J1027="","",_xludf.CONCAT($Y$2,_xludf.CONCAT(IF(LEN(ドッグキャリー!$K$2)=1,0,""),ドッグキャリー!$K$2,_xludf.CONCAT(IF(LEN(ドッグキャリー!$N$2)=1,0,""),ドッグキャリー!$N$2)))),"")</f>
        <v/>
      </c>
      <c r="C1027" s="526"/>
      <c r="D1027" s="526"/>
      <c r="E1027" s="526"/>
      <c r="F1027" s="527"/>
      <c r="G1027" s="527"/>
      <c r="H1027" s="527"/>
      <c r="I1027" s="528" t="str">
        <f>IF(リード・アクセサリー!N57=0,"",リード・アクセサリー!E57)</f>
        <v/>
      </c>
      <c r="J1027" s="526" t="str">
        <f>IFERROR(IF(リード・アクセサリー!N57=0,"",リード・アクセサリー!N57),"")</f>
        <v/>
      </c>
      <c r="K1027" s="527"/>
      <c r="L1027" s="527"/>
      <c r="M1027" s="527"/>
      <c r="N1027" s="527"/>
      <c r="O1027" s="527"/>
      <c r="P1027" s="527"/>
      <c r="Q1027" s="527"/>
      <c r="R1027" s="527"/>
      <c r="S1027" s="465">
        <f t="shared" si="13"/>
        <v>1026</v>
      </c>
      <c r="T1027" s="529"/>
      <c r="U1027" s="529"/>
      <c r="V1027" s="529"/>
      <c r="W1027" s="529"/>
      <c r="X1027" s="529"/>
      <c r="Y1027" s="529"/>
      <c r="Z1027" s="529"/>
      <c r="AA1027" s="466" t="e">
        <f t="shared" si="14"/>
        <v>#VALUE!</v>
      </c>
      <c r="AB1027" s="529"/>
      <c r="AC1027" s="529"/>
      <c r="AD1027" s="529"/>
      <c r="AE1027" s="529"/>
      <c r="AF1027" s="529"/>
      <c r="AG1027" s="529"/>
    </row>
    <row r="1028" spans="1:33" ht="15.75" customHeight="1">
      <c r="A1028" s="466" t="str">
        <f t="shared" si="12"/>
        <v/>
      </c>
      <c r="B1028" s="468" t="str">
        <f>IFERROR(IF(J1028="","",_xludf.CONCAT($Y$2,_xludf.CONCAT(IF(LEN(ドッグキャリー!$K$2)=1,0,""),ドッグキャリー!$K$2,_xludf.CONCAT(IF(LEN(ドッグキャリー!$N$2)=1,0,""),ドッグキャリー!$N$2)))),"")</f>
        <v/>
      </c>
      <c r="C1028" s="526"/>
      <c r="D1028" s="526"/>
      <c r="E1028" s="526"/>
      <c r="F1028" s="527"/>
      <c r="G1028" s="527"/>
      <c r="H1028" s="527"/>
      <c r="I1028" s="528" t="str">
        <f>IF(リード・アクセサリー!N58=0,"",リード・アクセサリー!E58)</f>
        <v/>
      </c>
      <c r="J1028" s="526" t="str">
        <f>IFERROR(IF(リード・アクセサリー!N58=0,"",リード・アクセサリー!N58),"")</f>
        <v/>
      </c>
      <c r="K1028" s="527"/>
      <c r="L1028" s="527"/>
      <c r="M1028" s="527"/>
      <c r="N1028" s="527"/>
      <c r="O1028" s="527"/>
      <c r="P1028" s="527"/>
      <c r="Q1028" s="527"/>
      <c r="R1028" s="527"/>
      <c r="S1028" s="465">
        <f t="shared" si="13"/>
        <v>1027</v>
      </c>
      <c r="T1028" s="529"/>
      <c r="U1028" s="529"/>
      <c r="V1028" s="529"/>
      <c r="W1028" s="529"/>
      <c r="X1028" s="529"/>
      <c r="Y1028" s="529"/>
      <c r="Z1028" s="529"/>
      <c r="AA1028" s="466" t="e">
        <f t="shared" si="14"/>
        <v>#VALUE!</v>
      </c>
      <c r="AB1028" s="529"/>
      <c r="AC1028" s="529"/>
      <c r="AD1028" s="529"/>
      <c r="AE1028" s="529"/>
      <c r="AF1028" s="529"/>
      <c r="AG1028" s="529"/>
    </row>
    <row r="1029" spans="1:33" ht="15.75" customHeight="1">
      <c r="A1029" s="466" t="str">
        <f t="shared" si="12"/>
        <v/>
      </c>
      <c r="B1029" s="468" t="str">
        <f>IFERROR(IF(J1029="","",_xludf.CONCAT($Y$2,_xludf.CONCAT(IF(LEN(ドッグキャリー!$K$2)=1,0,""),ドッグキャリー!$K$2,_xludf.CONCAT(IF(LEN(ドッグキャリー!$N$2)=1,0,""),ドッグキャリー!$N$2)))),"")</f>
        <v/>
      </c>
      <c r="C1029" s="526"/>
      <c r="D1029" s="526"/>
      <c r="E1029" s="526"/>
      <c r="F1029" s="527"/>
      <c r="G1029" s="527"/>
      <c r="H1029" s="527"/>
      <c r="I1029" s="528" t="str">
        <f>IF(リード・アクセサリー!N59=0,"",リード・アクセサリー!E59)</f>
        <v/>
      </c>
      <c r="J1029" s="526" t="str">
        <f>IFERROR(IF(リード・アクセサリー!N59=0,"",リード・アクセサリー!N59),"")</f>
        <v/>
      </c>
      <c r="K1029" s="527"/>
      <c r="L1029" s="527"/>
      <c r="M1029" s="527"/>
      <c r="N1029" s="527"/>
      <c r="O1029" s="527"/>
      <c r="P1029" s="527"/>
      <c r="Q1029" s="527"/>
      <c r="R1029" s="527"/>
      <c r="S1029" s="465">
        <f t="shared" si="13"/>
        <v>1028</v>
      </c>
      <c r="T1029" s="529"/>
      <c r="U1029" s="529"/>
      <c r="V1029" s="529"/>
      <c r="W1029" s="529"/>
      <c r="X1029" s="529"/>
      <c r="Y1029" s="529"/>
      <c r="Z1029" s="529"/>
      <c r="AA1029" s="466" t="e">
        <f t="shared" si="14"/>
        <v>#VALUE!</v>
      </c>
      <c r="AB1029" s="529"/>
      <c r="AC1029" s="529"/>
      <c r="AD1029" s="529"/>
      <c r="AE1029" s="529"/>
      <c r="AF1029" s="529"/>
      <c r="AG1029" s="529"/>
    </row>
    <row r="1030" spans="1:33" ht="15.75" customHeight="1">
      <c r="A1030" s="466" t="str">
        <f t="shared" si="12"/>
        <v/>
      </c>
      <c r="B1030" s="468" t="str">
        <f>IFERROR(IF(J1030="","",_xludf.CONCAT($Y$2,_xludf.CONCAT(IF(LEN(ドッグキャリー!$K$2)=1,0,""),ドッグキャリー!$K$2,_xludf.CONCAT(IF(LEN(ドッグキャリー!$N$2)=1,0,""),ドッグキャリー!$N$2)))),"")</f>
        <v/>
      </c>
      <c r="C1030" s="526"/>
      <c r="D1030" s="526"/>
      <c r="E1030" s="526"/>
      <c r="F1030" s="527"/>
      <c r="G1030" s="527"/>
      <c r="H1030" s="527"/>
      <c r="I1030" s="528" t="str">
        <f>IF(リード・アクセサリー!N60=0,"",リード・アクセサリー!E60)</f>
        <v/>
      </c>
      <c r="J1030" s="526" t="str">
        <f>IFERROR(IF(リード・アクセサリー!N60=0,"",リード・アクセサリー!N60),"")</f>
        <v/>
      </c>
      <c r="K1030" s="527"/>
      <c r="L1030" s="527"/>
      <c r="M1030" s="527"/>
      <c r="N1030" s="527"/>
      <c r="O1030" s="527"/>
      <c r="P1030" s="527"/>
      <c r="Q1030" s="527"/>
      <c r="R1030" s="527"/>
      <c r="S1030" s="465">
        <f t="shared" si="13"/>
        <v>1029</v>
      </c>
      <c r="T1030" s="529"/>
      <c r="U1030" s="529"/>
      <c r="V1030" s="529"/>
      <c r="W1030" s="529"/>
      <c r="X1030" s="529"/>
      <c r="Y1030" s="529"/>
      <c r="Z1030" s="529"/>
      <c r="AA1030" s="466" t="e">
        <f t="shared" si="14"/>
        <v>#VALUE!</v>
      </c>
      <c r="AB1030" s="529"/>
      <c r="AC1030" s="529"/>
      <c r="AD1030" s="529"/>
      <c r="AE1030" s="529"/>
      <c r="AF1030" s="529"/>
      <c r="AG1030" s="529"/>
    </row>
    <row r="1031" spans="1:33" ht="15.75" customHeight="1">
      <c r="A1031" s="466" t="str">
        <f t="shared" si="12"/>
        <v/>
      </c>
      <c r="B1031" s="468" t="str">
        <f>IFERROR(IF(J1031="","",_xludf.CONCAT($Y$2,_xludf.CONCAT(IF(LEN(ドッグキャリー!$K$2)=1,0,""),ドッグキャリー!$K$2,_xludf.CONCAT(IF(LEN(ドッグキャリー!$N$2)=1,0,""),ドッグキャリー!$N$2)))),"")</f>
        <v/>
      </c>
      <c r="C1031" s="526"/>
      <c r="D1031" s="526"/>
      <c r="E1031" s="526"/>
      <c r="F1031" s="527"/>
      <c r="G1031" s="527"/>
      <c r="H1031" s="527"/>
      <c r="I1031" s="528" t="str">
        <f>IF(リード・アクセサリー!N61=0,"",リード・アクセサリー!E61)</f>
        <v/>
      </c>
      <c r="J1031" s="526" t="str">
        <f>IFERROR(IF(リード・アクセサリー!N61=0,"",リード・アクセサリー!N61),"")</f>
        <v/>
      </c>
      <c r="K1031" s="527"/>
      <c r="L1031" s="527"/>
      <c r="M1031" s="527"/>
      <c r="N1031" s="527"/>
      <c r="O1031" s="527"/>
      <c r="P1031" s="527"/>
      <c r="Q1031" s="527"/>
      <c r="R1031" s="527"/>
      <c r="S1031" s="465">
        <f t="shared" si="13"/>
        <v>1030</v>
      </c>
      <c r="T1031" s="529"/>
      <c r="U1031" s="529"/>
      <c r="V1031" s="529"/>
      <c r="W1031" s="529"/>
      <c r="X1031" s="529"/>
      <c r="Y1031" s="529"/>
      <c r="Z1031" s="529"/>
      <c r="AA1031" s="466" t="e">
        <f t="shared" si="14"/>
        <v>#VALUE!</v>
      </c>
      <c r="AB1031" s="529"/>
      <c r="AC1031" s="529"/>
      <c r="AD1031" s="529"/>
      <c r="AE1031" s="529"/>
      <c r="AF1031" s="529"/>
      <c r="AG1031" s="529"/>
    </row>
    <row r="1032" spans="1:33" ht="15.75" customHeight="1">
      <c r="A1032" s="466" t="str">
        <f t="shared" si="12"/>
        <v/>
      </c>
      <c r="B1032" s="468" t="str">
        <f>IFERROR(IF(J1032="","",_xludf.CONCAT($Y$2,_xludf.CONCAT(IF(LEN(ドッグキャリー!$K$2)=1,0,""),ドッグキャリー!$K$2,_xludf.CONCAT(IF(LEN(ドッグキャリー!$N$2)=1,0,""),ドッグキャリー!$N$2)))),"")</f>
        <v/>
      </c>
      <c r="C1032" s="526"/>
      <c r="D1032" s="526"/>
      <c r="E1032" s="526"/>
      <c r="F1032" s="527"/>
      <c r="G1032" s="527"/>
      <c r="H1032" s="527"/>
      <c r="I1032" s="528" t="str">
        <f>IF(リード・アクセサリー!N62=0,"",リード・アクセサリー!E62)</f>
        <v/>
      </c>
      <c r="J1032" s="526" t="str">
        <f>IFERROR(IF(リード・アクセサリー!N62=0,"",リード・アクセサリー!N62),"")</f>
        <v/>
      </c>
      <c r="K1032" s="527"/>
      <c r="L1032" s="527"/>
      <c r="M1032" s="527"/>
      <c r="N1032" s="527"/>
      <c r="O1032" s="527"/>
      <c r="P1032" s="527"/>
      <c r="Q1032" s="527"/>
      <c r="R1032" s="527"/>
      <c r="S1032" s="465">
        <f t="shared" si="13"/>
        <v>1031</v>
      </c>
      <c r="T1032" s="529"/>
      <c r="U1032" s="529"/>
      <c r="V1032" s="529"/>
      <c r="W1032" s="529"/>
      <c r="X1032" s="529"/>
      <c r="Y1032" s="529"/>
      <c r="Z1032" s="529"/>
      <c r="AA1032" s="466" t="e">
        <f t="shared" si="14"/>
        <v>#VALUE!</v>
      </c>
      <c r="AB1032" s="529"/>
      <c r="AC1032" s="529"/>
      <c r="AD1032" s="529"/>
      <c r="AE1032" s="529"/>
      <c r="AF1032" s="529"/>
      <c r="AG1032" s="529"/>
    </row>
    <row r="1033" spans="1:33" ht="15.75" customHeight="1">
      <c r="A1033" s="466" t="str">
        <f t="shared" si="12"/>
        <v/>
      </c>
      <c r="B1033" s="468" t="str">
        <f>IFERROR(IF(J1033="","",_xludf.CONCAT($Y$2,_xludf.CONCAT(IF(LEN(ドッグキャリー!$K$2)=1,0,""),ドッグキャリー!$K$2,_xludf.CONCAT(IF(LEN(ドッグキャリー!$N$2)=1,0,""),ドッグキャリー!$N$2)))),"")</f>
        <v/>
      </c>
      <c r="C1033" s="526"/>
      <c r="D1033" s="526"/>
      <c r="E1033" s="526"/>
      <c r="F1033" s="527"/>
      <c r="G1033" s="527"/>
      <c r="H1033" s="527"/>
      <c r="I1033" s="528" t="str">
        <f>IF(リード・アクセサリー!N63=0,"",リード・アクセサリー!E63)</f>
        <v/>
      </c>
      <c r="J1033" s="526" t="str">
        <f>IFERROR(IF(リード・アクセサリー!N63=0,"",リード・アクセサリー!N63),"")</f>
        <v/>
      </c>
      <c r="K1033" s="527"/>
      <c r="L1033" s="527"/>
      <c r="M1033" s="527"/>
      <c r="N1033" s="527"/>
      <c r="O1033" s="527"/>
      <c r="P1033" s="527"/>
      <c r="Q1033" s="527"/>
      <c r="R1033" s="527"/>
      <c r="S1033" s="465">
        <f t="shared" si="13"/>
        <v>1032</v>
      </c>
      <c r="T1033" s="529"/>
      <c r="U1033" s="529"/>
      <c r="V1033" s="529"/>
      <c r="W1033" s="529"/>
      <c r="X1033" s="529"/>
      <c r="Y1033" s="529"/>
      <c r="Z1033" s="529"/>
      <c r="AA1033" s="466" t="e">
        <f t="shared" si="14"/>
        <v>#VALUE!</v>
      </c>
      <c r="AB1033" s="529"/>
      <c r="AC1033" s="529"/>
      <c r="AD1033" s="529"/>
      <c r="AE1033" s="529"/>
      <c r="AF1033" s="529"/>
      <c r="AG1033" s="529"/>
    </row>
    <row r="1034" spans="1:33" ht="15.75" customHeight="1">
      <c r="A1034" s="466" t="str">
        <f t="shared" si="12"/>
        <v/>
      </c>
      <c r="B1034" s="468" t="str">
        <f>IFERROR(IF(J1034="","",_xludf.CONCAT($Y$2,_xludf.CONCAT(IF(LEN(ドッグキャリー!$K$2)=1,0,""),ドッグキャリー!$K$2,_xludf.CONCAT(IF(LEN(ドッグキャリー!$N$2)=1,0,""),ドッグキャリー!$N$2)))),"")</f>
        <v/>
      </c>
      <c r="C1034" s="526"/>
      <c r="D1034" s="526"/>
      <c r="E1034" s="526"/>
      <c r="F1034" s="527"/>
      <c r="G1034" s="527"/>
      <c r="H1034" s="527"/>
      <c r="I1034" s="528" t="str">
        <f>IF(リード・アクセサリー!N64=0,"",リード・アクセサリー!E64)</f>
        <v/>
      </c>
      <c r="J1034" s="526" t="str">
        <f>IFERROR(IF(リード・アクセサリー!N64=0,"",リード・アクセサリー!N64),"")</f>
        <v/>
      </c>
      <c r="K1034" s="527"/>
      <c r="L1034" s="527"/>
      <c r="M1034" s="527"/>
      <c r="N1034" s="527"/>
      <c r="O1034" s="527"/>
      <c r="P1034" s="527"/>
      <c r="Q1034" s="527"/>
      <c r="R1034" s="527"/>
      <c r="S1034" s="465">
        <f t="shared" si="13"/>
        <v>1033</v>
      </c>
      <c r="T1034" s="529"/>
      <c r="U1034" s="529"/>
      <c r="V1034" s="529"/>
      <c r="W1034" s="529"/>
      <c r="X1034" s="529"/>
      <c r="Y1034" s="529"/>
      <c r="Z1034" s="529"/>
      <c r="AA1034" s="466" t="e">
        <f t="shared" si="14"/>
        <v>#VALUE!</v>
      </c>
      <c r="AB1034" s="529"/>
      <c r="AC1034" s="529"/>
      <c r="AD1034" s="529"/>
      <c r="AE1034" s="529"/>
      <c r="AF1034" s="529"/>
      <c r="AG1034" s="529"/>
    </row>
    <row r="1035" spans="1:33" ht="15.75" customHeight="1">
      <c r="A1035" s="466" t="str">
        <f t="shared" si="12"/>
        <v/>
      </c>
      <c r="B1035" s="468" t="str">
        <f>IFERROR(IF(J1035="","",_xludf.CONCAT($Y$2,_xludf.CONCAT(IF(LEN(ドッグキャリー!$K$2)=1,0,""),ドッグキャリー!$K$2,_xludf.CONCAT(IF(LEN(ドッグキャリー!$N$2)=1,0,""),ドッグキャリー!$N$2)))),"")</f>
        <v/>
      </c>
      <c r="C1035" s="526"/>
      <c r="D1035" s="526"/>
      <c r="E1035" s="526"/>
      <c r="F1035" s="527"/>
      <c r="G1035" s="527"/>
      <c r="H1035" s="527"/>
      <c r="I1035" s="528" t="str">
        <f>IF(リード・アクセサリー!N65=0,"",リード・アクセサリー!E65)</f>
        <v/>
      </c>
      <c r="J1035" s="526" t="str">
        <f>IFERROR(IF(リード・アクセサリー!N65=0,"",リード・アクセサリー!N65),"")</f>
        <v/>
      </c>
      <c r="K1035" s="527"/>
      <c r="L1035" s="527"/>
      <c r="M1035" s="527"/>
      <c r="N1035" s="527"/>
      <c r="O1035" s="527"/>
      <c r="P1035" s="527"/>
      <c r="Q1035" s="527"/>
      <c r="R1035" s="527"/>
      <c r="S1035" s="465">
        <f t="shared" si="13"/>
        <v>1034</v>
      </c>
      <c r="T1035" s="529"/>
      <c r="U1035" s="529"/>
      <c r="V1035" s="529"/>
      <c r="W1035" s="529"/>
      <c r="X1035" s="529"/>
      <c r="Y1035" s="529"/>
      <c r="Z1035" s="529"/>
      <c r="AA1035" s="466" t="e">
        <f t="shared" si="14"/>
        <v>#VALUE!</v>
      </c>
      <c r="AB1035" s="529"/>
      <c r="AC1035" s="529"/>
      <c r="AD1035" s="529"/>
      <c r="AE1035" s="529"/>
      <c r="AF1035" s="529"/>
      <c r="AG1035" s="529"/>
    </row>
    <row r="1036" spans="1:33" ht="15.75" customHeight="1">
      <c r="A1036" s="466" t="str">
        <f t="shared" si="12"/>
        <v/>
      </c>
      <c r="B1036" s="468" t="str">
        <f>IFERROR(IF(J1036="","",_xludf.CONCAT($Y$2,_xludf.CONCAT(IF(LEN(ドッグキャリー!$K$2)=1,0,""),ドッグキャリー!$K$2,_xludf.CONCAT(IF(LEN(ドッグキャリー!$N$2)=1,0,""),ドッグキャリー!$N$2)))),"")</f>
        <v/>
      </c>
      <c r="C1036" s="526"/>
      <c r="D1036" s="526"/>
      <c r="E1036" s="526"/>
      <c r="F1036" s="527"/>
      <c r="G1036" s="527"/>
      <c r="H1036" s="527"/>
      <c r="I1036" s="528" t="str">
        <f>IF(リード・アクセサリー!N66=0,"",リード・アクセサリー!E66)</f>
        <v/>
      </c>
      <c r="J1036" s="526" t="str">
        <f>IFERROR(IF(リード・アクセサリー!N66=0,"",リード・アクセサリー!N66),"")</f>
        <v/>
      </c>
      <c r="K1036" s="527"/>
      <c r="L1036" s="527"/>
      <c r="M1036" s="527"/>
      <c r="N1036" s="527"/>
      <c r="O1036" s="527"/>
      <c r="P1036" s="527"/>
      <c r="Q1036" s="527"/>
      <c r="R1036" s="527"/>
      <c r="S1036" s="465">
        <f t="shared" si="13"/>
        <v>1035</v>
      </c>
      <c r="T1036" s="529"/>
      <c r="U1036" s="529"/>
      <c r="V1036" s="529"/>
      <c r="W1036" s="529"/>
      <c r="X1036" s="529"/>
      <c r="Y1036" s="529"/>
      <c r="Z1036" s="529"/>
      <c r="AA1036" s="466" t="e">
        <f t="shared" si="14"/>
        <v>#VALUE!</v>
      </c>
      <c r="AB1036" s="529"/>
      <c r="AC1036" s="529"/>
      <c r="AD1036" s="529"/>
      <c r="AE1036" s="529"/>
      <c r="AF1036" s="529"/>
      <c r="AG1036" s="529"/>
    </row>
    <row r="1037" spans="1:33" ht="15.75" customHeight="1">
      <c r="A1037" s="466" t="str">
        <f t="shared" si="12"/>
        <v/>
      </c>
      <c r="B1037" s="468" t="str">
        <f>IFERROR(IF(J1037="","",_xludf.CONCAT($Y$2,_xludf.CONCAT(IF(LEN(ドッグキャリー!$K$2)=1,0,""),ドッグキャリー!$K$2,_xludf.CONCAT(IF(LEN(ドッグキャリー!$N$2)=1,0,""),ドッグキャリー!$N$2)))),"")</f>
        <v/>
      </c>
      <c r="C1037" s="526"/>
      <c r="D1037" s="526"/>
      <c r="E1037" s="526"/>
      <c r="F1037" s="527"/>
      <c r="G1037" s="527"/>
      <c r="H1037" s="527"/>
      <c r="I1037" s="528" t="str">
        <f>IF(リード・アクセサリー!N67=0,"",リード・アクセサリー!E67)</f>
        <v/>
      </c>
      <c r="J1037" s="526" t="str">
        <f>IFERROR(IF(リード・アクセサリー!N67=0,"",リード・アクセサリー!N67),"")</f>
        <v/>
      </c>
      <c r="K1037" s="527"/>
      <c r="L1037" s="527"/>
      <c r="M1037" s="527"/>
      <c r="N1037" s="527"/>
      <c r="O1037" s="527"/>
      <c r="P1037" s="527"/>
      <c r="Q1037" s="527"/>
      <c r="R1037" s="527"/>
      <c r="S1037" s="465">
        <f t="shared" si="13"/>
        <v>1036</v>
      </c>
      <c r="T1037" s="529"/>
      <c r="U1037" s="529"/>
      <c r="V1037" s="529"/>
      <c r="W1037" s="529"/>
      <c r="X1037" s="529"/>
      <c r="Y1037" s="529"/>
      <c r="Z1037" s="529"/>
      <c r="AA1037" s="466" t="e">
        <f t="shared" si="14"/>
        <v>#VALUE!</v>
      </c>
      <c r="AB1037" s="529"/>
      <c r="AC1037" s="529"/>
      <c r="AD1037" s="529"/>
      <c r="AE1037" s="529"/>
      <c r="AF1037" s="529"/>
      <c r="AG1037" s="529"/>
    </row>
    <row r="1038" spans="1:33" ht="15.75" customHeight="1">
      <c r="A1038" s="466" t="str">
        <f t="shared" si="12"/>
        <v/>
      </c>
      <c r="B1038" s="468" t="str">
        <f>IFERROR(IF(J1038="","",_xludf.CONCAT($Y$2,_xludf.CONCAT(IF(LEN(ドッグキャリー!$K$2)=1,0,""),ドッグキャリー!$K$2,_xludf.CONCAT(IF(LEN(ドッグキャリー!$N$2)=1,0,""),ドッグキャリー!$N$2)))),"")</f>
        <v/>
      </c>
      <c r="C1038" s="526"/>
      <c r="D1038" s="526"/>
      <c r="E1038" s="526"/>
      <c r="F1038" s="527"/>
      <c r="G1038" s="527"/>
      <c r="H1038" s="527"/>
      <c r="I1038" s="528" t="str">
        <f>IF(リード・アクセサリー!N68=0,"",リード・アクセサリー!E68)</f>
        <v/>
      </c>
      <c r="J1038" s="526" t="str">
        <f>IFERROR(IF(リード・アクセサリー!N68=0,"",リード・アクセサリー!N68),"")</f>
        <v/>
      </c>
      <c r="K1038" s="527"/>
      <c r="L1038" s="527"/>
      <c r="M1038" s="527"/>
      <c r="N1038" s="527"/>
      <c r="O1038" s="527"/>
      <c r="P1038" s="527"/>
      <c r="Q1038" s="527"/>
      <c r="R1038" s="527"/>
      <c r="S1038" s="465">
        <f t="shared" si="13"/>
        <v>1037</v>
      </c>
      <c r="T1038" s="529"/>
      <c r="U1038" s="529"/>
      <c r="V1038" s="529"/>
      <c r="W1038" s="529"/>
      <c r="X1038" s="529"/>
      <c r="Y1038" s="529"/>
      <c r="Z1038" s="529"/>
      <c r="AA1038" s="466" t="e">
        <f t="shared" si="14"/>
        <v>#VALUE!</v>
      </c>
      <c r="AB1038" s="529"/>
      <c r="AC1038" s="529"/>
      <c r="AD1038" s="529"/>
      <c r="AE1038" s="529"/>
      <c r="AF1038" s="529"/>
      <c r="AG1038" s="529"/>
    </row>
    <row r="1039" spans="1:33" ht="15.75" customHeight="1">
      <c r="A1039" s="466" t="str">
        <f t="shared" si="12"/>
        <v/>
      </c>
      <c r="B1039" s="468" t="str">
        <f>IFERROR(IF(J1039="","",_xludf.CONCAT($Y$2,_xludf.CONCAT(IF(LEN(ドッグキャリー!$K$2)=1,0,""),ドッグキャリー!$K$2,_xludf.CONCAT(IF(LEN(ドッグキャリー!$N$2)=1,0,""),ドッグキャリー!$N$2)))),"")</f>
        <v/>
      </c>
      <c r="C1039" s="526"/>
      <c r="D1039" s="526"/>
      <c r="E1039" s="526"/>
      <c r="F1039" s="527"/>
      <c r="G1039" s="527"/>
      <c r="H1039" s="527"/>
      <c r="I1039" s="528" t="str">
        <f>IF(リード・アクセサリー!N69=0,"",リード・アクセサリー!E69)</f>
        <v/>
      </c>
      <c r="J1039" s="526" t="str">
        <f>IFERROR(IF(リード・アクセサリー!N69=0,"",リード・アクセサリー!N69),"")</f>
        <v/>
      </c>
      <c r="K1039" s="527"/>
      <c r="L1039" s="527"/>
      <c r="M1039" s="527"/>
      <c r="N1039" s="527"/>
      <c r="O1039" s="527"/>
      <c r="P1039" s="527"/>
      <c r="Q1039" s="527"/>
      <c r="R1039" s="527"/>
      <c r="S1039" s="465">
        <f t="shared" si="13"/>
        <v>1038</v>
      </c>
      <c r="T1039" s="529"/>
      <c r="U1039" s="529"/>
      <c r="V1039" s="529"/>
      <c r="W1039" s="529"/>
      <c r="X1039" s="529"/>
      <c r="Y1039" s="529"/>
      <c r="Z1039" s="529"/>
      <c r="AA1039" s="466" t="e">
        <f t="shared" si="14"/>
        <v>#VALUE!</v>
      </c>
      <c r="AB1039" s="529"/>
      <c r="AC1039" s="529"/>
      <c r="AD1039" s="529"/>
      <c r="AE1039" s="529"/>
      <c r="AF1039" s="529"/>
      <c r="AG1039" s="529"/>
    </row>
    <row r="1040" spans="1:33" ht="15.75" customHeight="1">
      <c r="A1040" s="466" t="str">
        <f t="shared" si="12"/>
        <v/>
      </c>
      <c r="B1040" s="468" t="str">
        <f>IFERROR(IF(J1040="","",_xludf.CONCAT($Y$2,_xludf.CONCAT(IF(LEN(ドッグキャリー!$K$2)=1,0,""),ドッグキャリー!$K$2,_xludf.CONCAT(IF(LEN(ドッグキャリー!$N$2)=1,0,""),ドッグキャリー!$N$2)))),"")</f>
        <v/>
      </c>
      <c r="C1040" s="526"/>
      <c r="D1040" s="526"/>
      <c r="E1040" s="526"/>
      <c r="F1040" s="527"/>
      <c r="G1040" s="527"/>
      <c r="H1040" s="527"/>
      <c r="I1040" s="528" t="str">
        <f>IF(リード・アクセサリー!N70=0,"",リード・アクセサリー!E70)</f>
        <v/>
      </c>
      <c r="J1040" s="526" t="str">
        <f>IFERROR(IF(リード・アクセサリー!N70=0,"",リード・アクセサリー!N70),"")</f>
        <v/>
      </c>
      <c r="K1040" s="527"/>
      <c r="L1040" s="527"/>
      <c r="M1040" s="527"/>
      <c r="N1040" s="527"/>
      <c r="O1040" s="527"/>
      <c r="P1040" s="527"/>
      <c r="Q1040" s="527"/>
      <c r="R1040" s="527"/>
      <c r="S1040" s="465">
        <f t="shared" si="13"/>
        <v>1039</v>
      </c>
      <c r="T1040" s="529"/>
      <c r="U1040" s="529"/>
      <c r="V1040" s="529"/>
      <c r="W1040" s="529"/>
      <c r="X1040" s="529"/>
      <c r="Y1040" s="529"/>
      <c r="Z1040" s="529"/>
      <c r="AA1040" s="466" t="e">
        <f t="shared" si="14"/>
        <v>#VALUE!</v>
      </c>
      <c r="AB1040" s="529"/>
      <c r="AC1040" s="529"/>
      <c r="AD1040" s="529"/>
      <c r="AE1040" s="529"/>
      <c r="AF1040" s="529"/>
      <c r="AG1040" s="529"/>
    </row>
    <row r="1041" spans="1:33" ht="15.75" customHeight="1">
      <c r="A1041" s="466" t="str">
        <f t="shared" si="12"/>
        <v/>
      </c>
      <c r="B1041" s="468" t="str">
        <f>IFERROR(IF(J1041="","",_xludf.CONCAT($Y$2,_xludf.CONCAT(IF(LEN(ドッグキャリー!$K$2)=1,0,""),ドッグキャリー!$K$2,_xludf.CONCAT(IF(LEN(ドッグキャリー!$N$2)=1,0,""),ドッグキャリー!$N$2)))),"")</f>
        <v/>
      </c>
      <c r="C1041" s="526"/>
      <c r="D1041" s="526"/>
      <c r="E1041" s="526"/>
      <c r="F1041" s="527"/>
      <c r="G1041" s="527"/>
      <c r="H1041" s="527"/>
      <c r="I1041" s="528" t="str">
        <f>IF(リード・アクセサリー!N71=0,"",リード・アクセサリー!E71)</f>
        <v/>
      </c>
      <c r="J1041" s="526" t="str">
        <f>IFERROR(IF(リード・アクセサリー!N71=0,"",リード・アクセサリー!N71),"")</f>
        <v/>
      </c>
      <c r="K1041" s="527"/>
      <c r="L1041" s="527"/>
      <c r="M1041" s="527"/>
      <c r="N1041" s="527"/>
      <c r="O1041" s="527"/>
      <c r="P1041" s="527"/>
      <c r="Q1041" s="527"/>
      <c r="R1041" s="527"/>
      <c r="S1041" s="465">
        <f t="shared" si="13"/>
        <v>1040</v>
      </c>
      <c r="T1041" s="529"/>
      <c r="U1041" s="529"/>
      <c r="V1041" s="529"/>
      <c r="W1041" s="529"/>
      <c r="X1041" s="529"/>
      <c r="Y1041" s="529"/>
      <c r="Z1041" s="529"/>
      <c r="AA1041" s="466" t="e">
        <f t="shared" si="14"/>
        <v>#VALUE!</v>
      </c>
      <c r="AB1041" s="529"/>
      <c r="AC1041" s="529"/>
      <c r="AD1041" s="529"/>
      <c r="AE1041" s="529"/>
      <c r="AF1041" s="529"/>
      <c r="AG1041" s="529"/>
    </row>
    <row r="1042" spans="1:33" ht="15.75" customHeight="1">
      <c r="A1042" s="466" t="str">
        <f t="shared" si="12"/>
        <v/>
      </c>
      <c r="B1042" s="468" t="str">
        <f>IFERROR(IF(J1042="","",_xludf.CONCAT($Y$2,_xludf.CONCAT(IF(LEN(ドッグキャリー!$K$2)=1,0,""),ドッグキャリー!$K$2,_xludf.CONCAT(IF(LEN(ドッグキャリー!$N$2)=1,0,""),ドッグキャリー!$N$2)))),"")</f>
        <v/>
      </c>
      <c r="C1042" s="526"/>
      <c r="D1042" s="526"/>
      <c r="E1042" s="526"/>
      <c r="F1042" s="527"/>
      <c r="G1042" s="527"/>
      <c r="H1042" s="527"/>
      <c r="I1042" s="528" t="str">
        <f>IF(リード・アクセサリー!N72=0,"",リード・アクセサリー!E72)</f>
        <v/>
      </c>
      <c r="J1042" s="526" t="str">
        <f>IFERROR(IF(リード・アクセサリー!N72=0,"",リード・アクセサリー!N72),"")</f>
        <v/>
      </c>
      <c r="K1042" s="527"/>
      <c r="L1042" s="527"/>
      <c r="M1042" s="527"/>
      <c r="N1042" s="527"/>
      <c r="O1042" s="527"/>
      <c r="P1042" s="527"/>
      <c r="Q1042" s="527"/>
      <c r="R1042" s="527"/>
      <c r="S1042" s="465">
        <f t="shared" si="13"/>
        <v>1041</v>
      </c>
      <c r="T1042" s="529"/>
      <c r="U1042" s="529"/>
      <c r="V1042" s="529"/>
      <c r="W1042" s="529"/>
      <c r="X1042" s="529"/>
      <c r="Y1042" s="529"/>
      <c r="Z1042" s="529"/>
      <c r="AA1042" s="466" t="e">
        <f t="shared" si="14"/>
        <v>#VALUE!</v>
      </c>
      <c r="AB1042" s="529"/>
      <c r="AC1042" s="529"/>
      <c r="AD1042" s="529"/>
      <c r="AE1042" s="529"/>
      <c r="AF1042" s="529"/>
      <c r="AG1042" s="529"/>
    </row>
    <row r="1043" spans="1:33" ht="15.75" customHeight="1">
      <c r="A1043" s="466" t="str">
        <f t="shared" si="12"/>
        <v/>
      </c>
      <c r="B1043" s="468" t="str">
        <f>IFERROR(IF(J1043="","",_xludf.CONCAT($Y$2,_xludf.CONCAT(IF(LEN(ドッグキャリー!$K$2)=1,0,""),ドッグキャリー!$K$2,_xludf.CONCAT(IF(LEN(ドッグキャリー!$N$2)=1,0,""),ドッグキャリー!$N$2)))),"")</f>
        <v/>
      </c>
      <c r="C1043" s="526"/>
      <c r="D1043" s="526"/>
      <c r="E1043" s="526"/>
      <c r="F1043" s="527"/>
      <c r="G1043" s="527"/>
      <c r="H1043" s="527"/>
      <c r="I1043" s="528" t="str">
        <f>IF(リード・アクセサリー!N73=0,"",リード・アクセサリー!E73)</f>
        <v/>
      </c>
      <c r="J1043" s="526" t="str">
        <f>IFERROR(IF(リード・アクセサリー!N73=0,"",リード・アクセサリー!N73),"")</f>
        <v/>
      </c>
      <c r="K1043" s="527"/>
      <c r="L1043" s="527"/>
      <c r="M1043" s="527"/>
      <c r="N1043" s="527"/>
      <c r="O1043" s="527"/>
      <c r="P1043" s="527"/>
      <c r="Q1043" s="527"/>
      <c r="R1043" s="527"/>
      <c r="S1043" s="465">
        <f t="shared" si="13"/>
        <v>1042</v>
      </c>
      <c r="T1043" s="529"/>
      <c r="U1043" s="529"/>
      <c r="V1043" s="529"/>
      <c r="W1043" s="529"/>
      <c r="X1043" s="529"/>
      <c r="Y1043" s="529"/>
      <c r="Z1043" s="529"/>
      <c r="AA1043" s="466" t="e">
        <f t="shared" si="14"/>
        <v>#VALUE!</v>
      </c>
      <c r="AB1043" s="529"/>
      <c r="AC1043" s="529"/>
      <c r="AD1043" s="529"/>
      <c r="AE1043" s="529"/>
      <c r="AF1043" s="529"/>
      <c r="AG1043" s="529"/>
    </row>
    <row r="1044" spans="1:33" ht="15.75" customHeight="1">
      <c r="A1044" s="466" t="str">
        <f t="shared" si="12"/>
        <v/>
      </c>
      <c r="B1044" s="468" t="str">
        <f>IFERROR(IF(J1044="","",_xludf.CONCAT($Y$2,_xludf.CONCAT(IF(LEN(ドッグキャリー!$K$2)=1,0,""),ドッグキャリー!$K$2,_xludf.CONCAT(IF(LEN(ドッグキャリー!$N$2)=1,0,""),ドッグキャリー!$N$2)))),"")</f>
        <v/>
      </c>
      <c r="C1044" s="526"/>
      <c r="D1044" s="526"/>
      <c r="E1044" s="526"/>
      <c r="F1044" s="527"/>
      <c r="G1044" s="527"/>
      <c r="H1044" s="527"/>
      <c r="I1044" s="528" t="str">
        <f>IF(リード・アクセサリー!N74=0,"",リード・アクセサリー!E74)</f>
        <v/>
      </c>
      <c r="J1044" s="526" t="str">
        <f>IFERROR(IF(リード・アクセサリー!N74=0,"",リード・アクセサリー!N74),"")</f>
        <v/>
      </c>
      <c r="K1044" s="527"/>
      <c r="L1044" s="527"/>
      <c r="M1044" s="527"/>
      <c r="N1044" s="527"/>
      <c r="O1044" s="527"/>
      <c r="P1044" s="527"/>
      <c r="Q1044" s="527"/>
      <c r="R1044" s="527"/>
      <c r="S1044" s="465">
        <f t="shared" si="13"/>
        <v>1043</v>
      </c>
      <c r="T1044" s="529"/>
      <c r="U1044" s="529"/>
      <c r="V1044" s="529"/>
      <c r="W1044" s="529"/>
      <c r="X1044" s="529"/>
      <c r="Y1044" s="529"/>
      <c r="Z1044" s="529"/>
      <c r="AA1044" s="466" t="e">
        <f t="shared" si="14"/>
        <v>#VALUE!</v>
      </c>
      <c r="AB1044" s="529"/>
      <c r="AC1044" s="529"/>
      <c r="AD1044" s="529"/>
      <c r="AE1044" s="529"/>
      <c r="AF1044" s="529"/>
      <c r="AG1044" s="529"/>
    </row>
    <row r="1045" spans="1:33" ht="15.75" customHeight="1">
      <c r="A1045" s="466" t="str">
        <f t="shared" si="12"/>
        <v/>
      </c>
      <c r="B1045" s="468" t="str">
        <f>IFERROR(IF(J1045="","",_xludf.CONCAT($Y$2,_xludf.CONCAT(IF(LEN(ドッグキャリー!$K$2)=1,0,""),ドッグキャリー!$K$2,_xludf.CONCAT(IF(LEN(ドッグキャリー!$N$2)=1,0,""),ドッグキャリー!$N$2)))),"")</f>
        <v/>
      </c>
      <c r="C1045" s="526"/>
      <c r="D1045" s="526"/>
      <c r="E1045" s="526"/>
      <c r="F1045" s="527"/>
      <c r="G1045" s="527"/>
      <c r="H1045" s="527"/>
      <c r="I1045" s="528" t="str">
        <f>IF(リード・アクセサリー!N75=0,"",リード・アクセサリー!E75)</f>
        <v/>
      </c>
      <c r="J1045" s="526" t="str">
        <f>IFERROR(IF(リード・アクセサリー!N75=0,"",リード・アクセサリー!N75),"")</f>
        <v/>
      </c>
      <c r="K1045" s="527"/>
      <c r="L1045" s="527"/>
      <c r="M1045" s="527"/>
      <c r="N1045" s="527"/>
      <c r="O1045" s="527"/>
      <c r="P1045" s="527"/>
      <c r="Q1045" s="527"/>
      <c r="R1045" s="527"/>
      <c r="S1045" s="465">
        <f t="shared" si="13"/>
        <v>1044</v>
      </c>
      <c r="T1045" s="529"/>
      <c r="U1045" s="529"/>
      <c r="V1045" s="529"/>
      <c r="W1045" s="529"/>
      <c r="X1045" s="529"/>
      <c r="Y1045" s="529"/>
      <c r="Z1045" s="529"/>
      <c r="AA1045" s="466" t="e">
        <f t="shared" si="14"/>
        <v>#VALUE!</v>
      </c>
      <c r="AB1045" s="529"/>
      <c r="AC1045" s="529"/>
      <c r="AD1045" s="529"/>
      <c r="AE1045" s="529"/>
      <c r="AF1045" s="529"/>
      <c r="AG1045" s="529"/>
    </row>
    <row r="1046" spans="1:33" ht="15.75" customHeight="1">
      <c r="A1046" s="466" t="str">
        <f t="shared" si="12"/>
        <v/>
      </c>
      <c r="B1046" s="468" t="str">
        <f>IFERROR(IF(J1046="","",_xludf.CONCAT($Y$2,_xludf.CONCAT(IF(LEN(ドッグキャリー!$K$2)=1,0,""),ドッグキャリー!$K$2,_xludf.CONCAT(IF(LEN(ドッグキャリー!$N$2)=1,0,""),ドッグキャリー!$N$2)))),"")</f>
        <v/>
      </c>
      <c r="C1046" s="526"/>
      <c r="D1046" s="526"/>
      <c r="E1046" s="526"/>
      <c r="F1046" s="527"/>
      <c r="G1046" s="527"/>
      <c r="H1046" s="527"/>
      <c r="I1046" s="528" t="str">
        <f>IF(リード・アクセサリー!N76=0,"",リード・アクセサリー!E76)</f>
        <v/>
      </c>
      <c r="J1046" s="526" t="str">
        <f>IFERROR(IF(リード・アクセサリー!N76=0,"",リード・アクセサリー!N76),"")</f>
        <v/>
      </c>
      <c r="K1046" s="527"/>
      <c r="L1046" s="527"/>
      <c r="M1046" s="527"/>
      <c r="N1046" s="527"/>
      <c r="O1046" s="527"/>
      <c r="P1046" s="527"/>
      <c r="Q1046" s="527"/>
      <c r="R1046" s="527"/>
      <c r="S1046" s="465">
        <f t="shared" si="13"/>
        <v>1045</v>
      </c>
      <c r="T1046" s="529"/>
      <c r="U1046" s="529"/>
      <c r="V1046" s="529"/>
      <c r="W1046" s="529"/>
      <c r="X1046" s="529"/>
      <c r="Y1046" s="529"/>
      <c r="Z1046" s="529"/>
      <c r="AA1046" s="466" t="e">
        <f t="shared" si="14"/>
        <v>#VALUE!</v>
      </c>
      <c r="AB1046" s="529"/>
      <c r="AC1046" s="529"/>
      <c r="AD1046" s="529"/>
      <c r="AE1046" s="529"/>
      <c r="AF1046" s="529"/>
      <c r="AG1046" s="529"/>
    </row>
    <row r="1047" spans="1:33" ht="15.75" customHeight="1">
      <c r="A1047" s="466" t="str">
        <f t="shared" si="12"/>
        <v/>
      </c>
      <c r="B1047" s="468" t="str">
        <f>IFERROR(IF(J1047="","",_xludf.CONCAT($Y$2,_xludf.CONCAT(IF(LEN(ドッグキャリー!$K$2)=1,0,""),ドッグキャリー!$K$2,_xludf.CONCAT(IF(LEN(ドッグキャリー!$N$2)=1,0,""),ドッグキャリー!$N$2)))),"")</f>
        <v/>
      </c>
      <c r="C1047" s="526"/>
      <c r="D1047" s="526"/>
      <c r="E1047" s="526"/>
      <c r="F1047" s="527"/>
      <c r="G1047" s="527"/>
      <c r="H1047" s="527"/>
      <c r="I1047" s="528" t="str">
        <f>IF(リード・アクセサリー!N77=0,"",リード・アクセサリー!E77)</f>
        <v/>
      </c>
      <c r="J1047" s="526" t="str">
        <f>IFERROR(IF(リード・アクセサリー!N77=0,"",リード・アクセサリー!N77),"")</f>
        <v/>
      </c>
      <c r="K1047" s="527"/>
      <c r="L1047" s="527"/>
      <c r="M1047" s="527"/>
      <c r="N1047" s="527"/>
      <c r="O1047" s="527"/>
      <c r="P1047" s="527"/>
      <c r="Q1047" s="527"/>
      <c r="R1047" s="527"/>
      <c r="S1047" s="465">
        <f t="shared" si="13"/>
        <v>1046</v>
      </c>
      <c r="T1047" s="529"/>
      <c r="U1047" s="529"/>
      <c r="V1047" s="529"/>
      <c r="W1047" s="529"/>
      <c r="X1047" s="529"/>
      <c r="Y1047" s="529"/>
      <c r="Z1047" s="529"/>
      <c r="AA1047" s="466" t="e">
        <f t="shared" si="14"/>
        <v>#VALUE!</v>
      </c>
      <c r="AB1047" s="529"/>
      <c r="AC1047" s="529"/>
      <c r="AD1047" s="529"/>
      <c r="AE1047" s="529"/>
      <c r="AF1047" s="529"/>
      <c r="AG1047" s="529"/>
    </row>
    <row r="1048" spans="1:33" ht="15.75" customHeight="1">
      <c r="A1048" s="466" t="str">
        <f t="shared" si="12"/>
        <v/>
      </c>
      <c r="B1048" s="468" t="str">
        <f>IFERROR(IF(J1048="","",_xludf.CONCAT($Y$2,_xludf.CONCAT(IF(LEN(ドッグキャリー!$K$2)=1,0,""),ドッグキャリー!$K$2,_xludf.CONCAT(IF(LEN(ドッグキャリー!$N$2)=1,0,""),ドッグキャリー!$N$2)))),"")</f>
        <v/>
      </c>
      <c r="C1048" s="526"/>
      <c r="D1048" s="526"/>
      <c r="E1048" s="526"/>
      <c r="F1048" s="527"/>
      <c r="G1048" s="527"/>
      <c r="H1048" s="527"/>
      <c r="I1048" s="528" t="str">
        <f>IF(リード・アクセサリー!N78=0,"",リード・アクセサリー!E78)</f>
        <v/>
      </c>
      <c r="J1048" s="526" t="str">
        <f>IFERROR(IF(リード・アクセサリー!N78=0,"",リード・アクセサリー!N78),"")</f>
        <v/>
      </c>
      <c r="K1048" s="527"/>
      <c r="L1048" s="527"/>
      <c r="M1048" s="527"/>
      <c r="N1048" s="527"/>
      <c r="O1048" s="527"/>
      <c r="P1048" s="527"/>
      <c r="Q1048" s="527"/>
      <c r="R1048" s="527"/>
      <c r="S1048" s="465">
        <f t="shared" si="13"/>
        <v>1047</v>
      </c>
      <c r="T1048" s="529"/>
      <c r="U1048" s="529"/>
      <c r="V1048" s="529"/>
      <c r="W1048" s="529"/>
      <c r="X1048" s="529"/>
      <c r="Y1048" s="529"/>
      <c r="Z1048" s="529"/>
      <c r="AA1048" s="466" t="e">
        <f t="shared" si="14"/>
        <v>#VALUE!</v>
      </c>
      <c r="AB1048" s="529"/>
      <c r="AC1048" s="529"/>
      <c r="AD1048" s="529"/>
      <c r="AE1048" s="529"/>
      <c r="AF1048" s="529"/>
      <c r="AG1048" s="529"/>
    </row>
    <row r="1049" spans="1:33" ht="15.75" customHeight="1">
      <c r="A1049" s="466" t="str">
        <f t="shared" si="12"/>
        <v/>
      </c>
      <c r="B1049" s="468" t="str">
        <f>IFERROR(IF(J1049="","",_xludf.CONCAT($Y$2,_xludf.CONCAT(IF(LEN(ドッグキャリー!$K$2)=1,0,""),ドッグキャリー!$K$2,_xludf.CONCAT(IF(LEN(ドッグキャリー!$N$2)=1,0,""),ドッグキャリー!$N$2)))),"")</f>
        <v/>
      </c>
      <c r="C1049" s="526"/>
      <c r="D1049" s="526"/>
      <c r="E1049" s="526"/>
      <c r="F1049" s="527"/>
      <c r="G1049" s="527"/>
      <c r="H1049" s="527"/>
      <c r="I1049" s="528" t="str">
        <f>IF(リード・アクセサリー!N79=0,"",リード・アクセサリー!E79)</f>
        <v/>
      </c>
      <c r="J1049" s="526" t="str">
        <f>IFERROR(IF(リード・アクセサリー!N79=0,"",リード・アクセサリー!N79),"")</f>
        <v/>
      </c>
      <c r="K1049" s="527"/>
      <c r="L1049" s="527"/>
      <c r="M1049" s="527"/>
      <c r="N1049" s="527"/>
      <c r="O1049" s="527"/>
      <c r="P1049" s="527"/>
      <c r="Q1049" s="527"/>
      <c r="R1049" s="527"/>
      <c r="S1049" s="465">
        <f t="shared" si="13"/>
        <v>1048</v>
      </c>
      <c r="T1049" s="529"/>
      <c r="U1049" s="529"/>
      <c r="V1049" s="529"/>
      <c r="W1049" s="529"/>
      <c r="X1049" s="529"/>
      <c r="Y1049" s="529"/>
      <c r="Z1049" s="529"/>
      <c r="AA1049" s="466" t="e">
        <f t="shared" si="14"/>
        <v>#VALUE!</v>
      </c>
      <c r="AB1049" s="529"/>
      <c r="AC1049" s="529"/>
      <c r="AD1049" s="529"/>
      <c r="AE1049" s="529"/>
      <c r="AF1049" s="529"/>
      <c r="AG1049" s="529"/>
    </row>
    <row r="1050" spans="1:33" ht="15.75" customHeight="1">
      <c r="A1050" s="466" t="str">
        <f t="shared" si="12"/>
        <v/>
      </c>
      <c r="B1050" s="468" t="str">
        <f>IFERROR(IF(J1050="","",_xludf.CONCAT($Y$2,_xludf.CONCAT(IF(LEN(ドッグキャリー!$K$2)=1,0,""),ドッグキャリー!$K$2,_xludf.CONCAT(IF(LEN(ドッグキャリー!$N$2)=1,0,""),ドッグキャリー!$N$2)))),"")</f>
        <v/>
      </c>
      <c r="C1050" s="526"/>
      <c r="D1050" s="526"/>
      <c r="E1050" s="526"/>
      <c r="F1050" s="527"/>
      <c r="G1050" s="527"/>
      <c r="H1050" s="527"/>
      <c r="I1050" s="528" t="str">
        <f>IF(リード・アクセサリー!N80=0,"",リード・アクセサリー!E80)</f>
        <v/>
      </c>
      <c r="J1050" s="526" t="str">
        <f>IFERROR(IF(リード・アクセサリー!N80=0,"",リード・アクセサリー!N80),"")</f>
        <v/>
      </c>
      <c r="K1050" s="527"/>
      <c r="L1050" s="527"/>
      <c r="M1050" s="527"/>
      <c r="N1050" s="527"/>
      <c r="O1050" s="527"/>
      <c r="P1050" s="527"/>
      <c r="Q1050" s="527"/>
      <c r="R1050" s="527"/>
      <c r="S1050" s="465">
        <f t="shared" si="13"/>
        <v>1049</v>
      </c>
      <c r="T1050" s="529"/>
      <c r="U1050" s="529"/>
      <c r="V1050" s="529"/>
      <c r="W1050" s="529"/>
      <c r="X1050" s="529"/>
      <c r="Y1050" s="529"/>
      <c r="Z1050" s="529"/>
      <c r="AA1050" s="466" t="e">
        <f t="shared" si="14"/>
        <v>#VALUE!</v>
      </c>
      <c r="AB1050" s="529"/>
      <c r="AC1050" s="529"/>
      <c r="AD1050" s="529"/>
      <c r="AE1050" s="529"/>
      <c r="AF1050" s="529"/>
      <c r="AG1050" s="529"/>
    </row>
    <row r="1051" spans="1:33" ht="15.75" customHeight="1">
      <c r="A1051" s="466" t="str">
        <f t="shared" si="12"/>
        <v/>
      </c>
      <c r="B1051" s="468" t="str">
        <f>IFERROR(IF(J1051="","",_xludf.CONCAT($Y$2,_xludf.CONCAT(IF(LEN(ドッグキャリー!$K$2)=1,0,""),ドッグキャリー!$K$2,_xludf.CONCAT(IF(LEN(ドッグキャリー!$N$2)=1,0,""),ドッグキャリー!$N$2)))),"")</f>
        <v/>
      </c>
      <c r="C1051" s="526"/>
      <c r="D1051" s="526"/>
      <c r="E1051" s="526"/>
      <c r="F1051" s="527"/>
      <c r="G1051" s="527"/>
      <c r="H1051" s="527"/>
      <c r="I1051" s="528" t="str">
        <f>IF(リード・アクセサリー!N81=0,"",リード・アクセサリー!E81)</f>
        <v/>
      </c>
      <c r="J1051" s="526" t="str">
        <f>IFERROR(IF(リード・アクセサリー!N81=0,"",リード・アクセサリー!N81),"")</f>
        <v/>
      </c>
      <c r="K1051" s="527"/>
      <c r="L1051" s="527"/>
      <c r="M1051" s="527"/>
      <c r="N1051" s="527"/>
      <c r="O1051" s="527"/>
      <c r="P1051" s="527"/>
      <c r="Q1051" s="527"/>
      <c r="R1051" s="527"/>
      <c r="S1051" s="465">
        <f t="shared" si="13"/>
        <v>1050</v>
      </c>
      <c r="T1051" s="529"/>
      <c r="U1051" s="529"/>
      <c r="V1051" s="529"/>
      <c r="W1051" s="529"/>
      <c r="X1051" s="529"/>
      <c r="Y1051" s="529"/>
      <c r="Z1051" s="529"/>
      <c r="AA1051" s="466" t="e">
        <f t="shared" si="14"/>
        <v>#VALUE!</v>
      </c>
      <c r="AB1051" s="529"/>
      <c r="AC1051" s="529"/>
      <c r="AD1051" s="529"/>
      <c r="AE1051" s="529"/>
      <c r="AF1051" s="529"/>
      <c r="AG1051" s="529"/>
    </row>
    <row r="1052" spans="1:33" ht="15.75" customHeight="1">
      <c r="A1052" s="466" t="str">
        <f t="shared" si="12"/>
        <v/>
      </c>
      <c r="B1052" s="468" t="str">
        <f>IFERROR(IF(J1052="","",_xludf.CONCAT($Y$2,_xludf.CONCAT(IF(LEN(ドッグキャリー!$K$2)=1,0,""),ドッグキャリー!$K$2,_xludf.CONCAT(IF(LEN(ドッグキャリー!$N$2)=1,0,""),ドッグキャリー!$N$2)))),"")</f>
        <v/>
      </c>
      <c r="C1052" s="526"/>
      <c r="D1052" s="526"/>
      <c r="E1052" s="526"/>
      <c r="F1052" s="527"/>
      <c r="G1052" s="527"/>
      <c r="H1052" s="527"/>
      <c r="I1052" s="528" t="str">
        <f>IF(リード・アクセサリー!N82=0,"",リード・アクセサリー!E82)</f>
        <v/>
      </c>
      <c r="J1052" s="526" t="str">
        <f>IFERROR(IF(リード・アクセサリー!N82=0,"",リード・アクセサリー!N82),"")</f>
        <v/>
      </c>
      <c r="K1052" s="527"/>
      <c r="L1052" s="527"/>
      <c r="M1052" s="527"/>
      <c r="N1052" s="527"/>
      <c r="O1052" s="527"/>
      <c r="P1052" s="527"/>
      <c r="Q1052" s="527"/>
      <c r="R1052" s="527"/>
      <c r="S1052" s="465">
        <f t="shared" si="13"/>
        <v>1051</v>
      </c>
      <c r="T1052" s="529"/>
      <c r="U1052" s="529"/>
      <c r="V1052" s="529"/>
      <c r="W1052" s="529"/>
      <c r="X1052" s="529"/>
      <c r="Y1052" s="529"/>
      <c r="Z1052" s="529"/>
      <c r="AA1052" s="466" t="e">
        <f t="shared" si="14"/>
        <v>#VALUE!</v>
      </c>
      <c r="AB1052" s="529"/>
      <c r="AC1052" s="529"/>
      <c r="AD1052" s="529"/>
      <c r="AE1052" s="529"/>
      <c r="AF1052" s="529"/>
      <c r="AG1052" s="529"/>
    </row>
    <row r="1053" spans="1:33" ht="15.75" customHeight="1">
      <c r="A1053" s="466" t="str">
        <f t="shared" si="12"/>
        <v/>
      </c>
      <c r="B1053" s="468" t="str">
        <f>IFERROR(IF(J1053="","",_xludf.CONCAT($Y$2,_xludf.CONCAT(IF(LEN(ドッグキャリー!$K$2)=1,0,""),ドッグキャリー!$K$2,_xludf.CONCAT(IF(LEN(ドッグキャリー!$N$2)=1,0,""),ドッグキャリー!$N$2)))),"")</f>
        <v/>
      </c>
      <c r="C1053" s="526"/>
      <c r="D1053" s="526"/>
      <c r="E1053" s="526"/>
      <c r="F1053" s="527"/>
      <c r="G1053" s="527"/>
      <c r="H1053" s="527"/>
      <c r="I1053" s="528" t="str">
        <f>IF(リード・アクセサリー!N83=0,"",リード・アクセサリー!E83)</f>
        <v/>
      </c>
      <c r="J1053" s="526" t="str">
        <f>IFERROR(IF(リード・アクセサリー!N83=0,"",リード・アクセサリー!N83),"")</f>
        <v/>
      </c>
      <c r="K1053" s="527"/>
      <c r="L1053" s="527"/>
      <c r="M1053" s="527"/>
      <c r="N1053" s="527"/>
      <c r="O1053" s="527"/>
      <c r="P1053" s="527"/>
      <c r="Q1053" s="527"/>
      <c r="R1053" s="527"/>
      <c r="S1053" s="465">
        <f t="shared" si="13"/>
        <v>1052</v>
      </c>
      <c r="T1053" s="529"/>
      <c r="U1053" s="529"/>
      <c r="V1053" s="529"/>
      <c r="W1053" s="529"/>
      <c r="X1053" s="529"/>
      <c r="Y1053" s="529"/>
      <c r="Z1053" s="529"/>
      <c r="AA1053" s="466" t="e">
        <f t="shared" si="14"/>
        <v>#VALUE!</v>
      </c>
      <c r="AB1053" s="529"/>
      <c r="AC1053" s="529"/>
      <c r="AD1053" s="529"/>
      <c r="AE1053" s="529"/>
      <c r="AF1053" s="529"/>
      <c r="AG1053" s="529"/>
    </row>
    <row r="1054" spans="1:33" ht="15.75" customHeight="1">
      <c r="A1054" s="466" t="str">
        <f t="shared" si="12"/>
        <v/>
      </c>
      <c r="B1054" s="468" t="str">
        <f>IFERROR(IF(J1054="","",_xludf.CONCAT($Y$2,_xludf.CONCAT(IF(LEN(ドッグキャリー!$K$2)=1,0,""),ドッグキャリー!$K$2,_xludf.CONCAT(IF(LEN(ドッグキャリー!$N$2)=1,0,""),ドッグキャリー!$N$2)))),"")</f>
        <v/>
      </c>
      <c r="C1054" s="526"/>
      <c r="D1054" s="526"/>
      <c r="E1054" s="526"/>
      <c r="F1054" s="527"/>
      <c r="G1054" s="527"/>
      <c r="H1054" s="527"/>
      <c r="I1054" s="528" t="str">
        <f>IF(リード・アクセサリー!N84=0,"",リード・アクセサリー!E84)</f>
        <v/>
      </c>
      <c r="J1054" s="526" t="str">
        <f>IFERROR(IF(リード・アクセサリー!N84=0,"",リード・アクセサリー!N84),"")</f>
        <v/>
      </c>
      <c r="K1054" s="527"/>
      <c r="L1054" s="527"/>
      <c r="M1054" s="527"/>
      <c r="N1054" s="527"/>
      <c r="O1054" s="527"/>
      <c r="P1054" s="527"/>
      <c r="Q1054" s="527"/>
      <c r="R1054" s="527"/>
      <c r="S1054" s="465">
        <f t="shared" si="13"/>
        <v>1053</v>
      </c>
      <c r="T1054" s="529"/>
      <c r="U1054" s="529"/>
      <c r="V1054" s="529"/>
      <c r="W1054" s="529"/>
      <c r="X1054" s="529"/>
      <c r="Y1054" s="529"/>
      <c r="Z1054" s="529"/>
      <c r="AA1054" s="466" t="e">
        <f t="shared" si="14"/>
        <v>#VALUE!</v>
      </c>
      <c r="AB1054" s="529"/>
      <c r="AC1054" s="529"/>
      <c r="AD1054" s="529"/>
      <c r="AE1054" s="529"/>
      <c r="AF1054" s="529"/>
      <c r="AG1054" s="529"/>
    </row>
    <row r="1055" spans="1:33" ht="15.75" customHeight="1">
      <c r="A1055" s="466" t="str">
        <f t="shared" si="12"/>
        <v/>
      </c>
      <c r="B1055" s="468" t="str">
        <f>IFERROR(IF(J1055="","",_xludf.CONCAT($Y$2,_xludf.CONCAT(IF(LEN(ドッグキャリー!$K$2)=1,0,""),ドッグキャリー!$K$2,_xludf.CONCAT(IF(LEN(ドッグキャリー!$N$2)=1,0,""),ドッグキャリー!$N$2)))),"")</f>
        <v/>
      </c>
      <c r="C1055" s="526"/>
      <c r="D1055" s="526"/>
      <c r="E1055" s="526"/>
      <c r="F1055" s="527"/>
      <c r="G1055" s="527"/>
      <c r="H1055" s="527"/>
      <c r="I1055" s="528" t="str">
        <f>IF(リード・アクセサリー!N85=0,"",リード・アクセサリー!E85)</f>
        <v/>
      </c>
      <c r="J1055" s="526" t="str">
        <f>IFERROR(IF(リード・アクセサリー!N85=0,"",リード・アクセサリー!N85),"")</f>
        <v/>
      </c>
      <c r="K1055" s="527"/>
      <c r="L1055" s="527"/>
      <c r="M1055" s="527"/>
      <c r="N1055" s="527"/>
      <c r="O1055" s="527"/>
      <c r="P1055" s="527"/>
      <c r="Q1055" s="527"/>
      <c r="R1055" s="527"/>
      <c r="S1055" s="465">
        <f t="shared" si="13"/>
        <v>1054</v>
      </c>
      <c r="T1055" s="529"/>
      <c r="U1055" s="529"/>
      <c r="V1055" s="529"/>
      <c r="W1055" s="529"/>
      <c r="X1055" s="529"/>
      <c r="Y1055" s="529"/>
      <c r="Z1055" s="529"/>
      <c r="AA1055" s="466" t="e">
        <f t="shared" si="14"/>
        <v>#VALUE!</v>
      </c>
      <c r="AB1055" s="529"/>
      <c r="AC1055" s="529"/>
      <c r="AD1055" s="529"/>
      <c r="AE1055" s="529"/>
      <c r="AF1055" s="529"/>
      <c r="AG1055" s="529"/>
    </row>
    <row r="1056" spans="1:33" ht="15.75" customHeight="1">
      <c r="A1056" s="466" t="str">
        <f t="shared" si="12"/>
        <v/>
      </c>
      <c r="B1056" s="468" t="str">
        <f>IFERROR(IF(J1056="","",_xludf.CONCAT($Y$2,_xludf.CONCAT(IF(LEN(ドッグキャリー!$K$2)=1,0,""),ドッグキャリー!$K$2,_xludf.CONCAT(IF(LEN(ドッグキャリー!$N$2)=1,0,""),ドッグキャリー!$N$2)))),"")</f>
        <v/>
      </c>
      <c r="C1056" s="526"/>
      <c r="D1056" s="526"/>
      <c r="E1056" s="526"/>
      <c r="F1056" s="527"/>
      <c r="G1056" s="527"/>
      <c r="H1056" s="527"/>
      <c r="I1056" s="528" t="str">
        <f>IF(リード・アクセサリー!N86=0,"",リード・アクセサリー!E86)</f>
        <v/>
      </c>
      <c r="J1056" s="526" t="str">
        <f>IFERROR(IF(リード・アクセサリー!N86=0,"",リード・アクセサリー!N86),"")</f>
        <v/>
      </c>
      <c r="K1056" s="527"/>
      <c r="L1056" s="527"/>
      <c r="M1056" s="527"/>
      <c r="N1056" s="527"/>
      <c r="O1056" s="527"/>
      <c r="P1056" s="527"/>
      <c r="Q1056" s="527"/>
      <c r="R1056" s="527"/>
      <c r="S1056" s="465">
        <f t="shared" si="13"/>
        <v>1055</v>
      </c>
      <c r="T1056" s="529"/>
      <c r="U1056" s="529"/>
      <c r="V1056" s="529"/>
      <c r="W1056" s="529"/>
      <c r="X1056" s="529"/>
      <c r="Y1056" s="529"/>
      <c r="Z1056" s="529"/>
      <c r="AA1056" s="466" t="e">
        <f t="shared" si="14"/>
        <v>#VALUE!</v>
      </c>
      <c r="AB1056" s="529"/>
      <c r="AC1056" s="529"/>
      <c r="AD1056" s="529"/>
      <c r="AE1056" s="529"/>
      <c r="AF1056" s="529"/>
      <c r="AG1056" s="529"/>
    </row>
    <row r="1057" spans="1:33" ht="15.75" customHeight="1">
      <c r="A1057" s="466" t="str">
        <f t="shared" si="12"/>
        <v/>
      </c>
      <c r="B1057" s="468" t="str">
        <f>IFERROR(IF(J1057="","",_xludf.CONCAT($Y$2,_xludf.CONCAT(IF(LEN(ドッグキャリー!$K$2)=1,0,""),ドッグキャリー!$K$2,_xludf.CONCAT(IF(LEN(ドッグキャリー!$N$2)=1,0,""),ドッグキャリー!$N$2)))),"")</f>
        <v/>
      </c>
      <c r="C1057" s="526"/>
      <c r="D1057" s="526"/>
      <c r="E1057" s="526"/>
      <c r="F1057" s="527"/>
      <c r="G1057" s="527"/>
      <c r="H1057" s="527"/>
      <c r="I1057" s="528" t="str">
        <f>IF(リード・アクセサリー!N87=0,"",リード・アクセサリー!E87)</f>
        <v/>
      </c>
      <c r="J1057" s="526" t="str">
        <f>IFERROR(IF(リード・アクセサリー!N87=0,"",リード・アクセサリー!N87),"")</f>
        <v/>
      </c>
      <c r="K1057" s="527"/>
      <c r="L1057" s="527"/>
      <c r="M1057" s="527"/>
      <c r="N1057" s="527"/>
      <c r="O1057" s="527"/>
      <c r="P1057" s="527"/>
      <c r="Q1057" s="527"/>
      <c r="R1057" s="527"/>
      <c r="S1057" s="465">
        <f t="shared" si="13"/>
        <v>1056</v>
      </c>
      <c r="T1057" s="529"/>
      <c r="U1057" s="529"/>
      <c r="V1057" s="529"/>
      <c r="W1057" s="529"/>
      <c r="X1057" s="529"/>
      <c r="Y1057" s="529"/>
      <c r="Z1057" s="529"/>
      <c r="AA1057" s="466" t="e">
        <f t="shared" si="14"/>
        <v>#VALUE!</v>
      </c>
      <c r="AB1057" s="529"/>
      <c r="AC1057" s="529"/>
      <c r="AD1057" s="529"/>
      <c r="AE1057" s="529"/>
      <c r="AF1057" s="529"/>
      <c r="AG1057" s="529"/>
    </row>
    <row r="1058" spans="1:33" ht="15.75" customHeight="1">
      <c r="A1058" s="466" t="str">
        <f t="shared" si="12"/>
        <v/>
      </c>
      <c r="B1058" s="468" t="str">
        <f>IFERROR(IF(J1058="","",_xludf.CONCAT($Y$2,_xludf.CONCAT(IF(LEN(ドッグキャリー!$K$2)=1,0,""),ドッグキャリー!$K$2,_xludf.CONCAT(IF(LEN(ドッグキャリー!$N$2)=1,0,""),ドッグキャリー!$N$2)))),"")</f>
        <v/>
      </c>
      <c r="C1058" s="526"/>
      <c r="D1058" s="526"/>
      <c r="E1058" s="526"/>
      <c r="F1058" s="527"/>
      <c r="G1058" s="527"/>
      <c r="H1058" s="527"/>
      <c r="I1058" s="528" t="str">
        <f>IF(リード・アクセサリー!N88=0,"",リード・アクセサリー!E88)</f>
        <v/>
      </c>
      <c r="J1058" s="526" t="str">
        <f>IFERROR(IF(リード・アクセサリー!N88=0,"",リード・アクセサリー!N88),"")</f>
        <v/>
      </c>
      <c r="K1058" s="527"/>
      <c r="L1058" s="527"/>
      <c r="M1058" s="527"/>
      <c r="N1058" s="527"/>
      <c r="O1058" s="527"/>
      <c r="P1058" s="527"/>
      <c r="Q1058" s="527"/>
      <c r="R1058" s="527"/>
      <c r="S1058" s="465">
        <f t="shared" si="13"/>
        <v>1057</v>
      </c>
      <c r="T1058" s="529"/>
      <c r="U1058" s="529"/>
      <c r="V1058" s="529"/>
      <c r="W1058" s="529"/>
      <c r="X1058" s="529"/>
      <c r="Y1058" s="529"/>
      <c r="Z1058" s="529"/>
      <c r="AA1058" s="466" t="e">
        <f t="shared" si="14"/>
        <v>#VALUE!</v>
      </c>
      <c r="AB1058" s="529"/>
      <c r="AC1058" s="529"/>
      <c r="AD1058" s="529"/>
      <c r="AE1058" s="529"/>
      <c r="AF1058" s="529"/>
      <c r="AG1058" s="529"/>
    </row>
    <row r="1059" spans="1:33" ht="15.75" customHeight="1">
      <c r="A1059" s="466" t="str">
        <f t="shared" si="12"/>
        <v/>
      </c>
      <c r="B1059" s="468" t="str">
        <f>IFERROR(IF(J1059="","",_xludf.CONCAT($Y$2,_xludf.CONCAT(IF(LEN(ドッグキャリー!$K$2)=1,0,""),ドッグキャリー!$K$2,_xludf.CONCAT(IF(LEN(ドッグキャリー!$N$2)=1,0,""),ドッグキャリー!$N$2)))),"")</f>
        <v/>
      </c>
      <c r="C1059" s="526"/>
      <c r="D1059" s="526"/>
      <c r="E1059" s="526"/>
      <c r="F1059" s="527"/>
      <c r="G1059" s="527"/>
      <c r="H1059" s="527"/>
      <c r="I1059" s="528" t="str">
        <f>IF(リード・アクセサリー!N89=0,"",リード・アクセサリー!E89)</f>
        <v/>
      </c>
      <c r="J1059" s="526" t="str">
        <f>IFERROR(IF(リード・アクセサリー!N89=0,"",リード・アクセサリー!N89),"")</f>
        <v/>
      </c>
      <c r="K1059" s="527"/>
      <c r="L1059" s="527"/>
      <c r="M1059" s="527"/>
      <c r="N1059" s="527"/>
      <c r="O1059" s="527"/>
      <c r="P1059" s="527"/>
      <c r="Q1059" s="527"/>
      <c r="R1059" s="527"/>
      <c r="S1059" s="465">
        <f t="shared" si="13"/>
        <v>1058</v>
      </c>
      <c r="T1059" s="529"/>
      <c r="U1059" s="529"/>
      <c r="V1059" s="529"/>
      <c r="W1059" s="529"/>
      <c r="X1059" s="529"/>
      <c r="Y1059" s="529"/>
      <c r="Z1059" s="529"/>
      <c r="AA1059" s="466" t="e">
        <f t="shared" si="14"/>
        <v>#VALUE!</v>
      </c>
      <c r="AB1059" s="529"/>
      <c r="AC1059" s="529"/>
      <c r="AD1059" s="529"/>
      <c r="AE1059" s="529"/>
      <c r="AF1059" s="529"/>
      <c r="AG1059" s="529"/>
    </row>
    <row r="1060" spans="1:33" ht="15.75" customHeight="1">
      <c r="A1060" s="466" t="str">
        <f t="shared" si="12"/>
        <v/>
      </c>
      <c r="B1060" s="468" t="str">
        <f>IFERROR(IF(J1060="","",_xludf.CONCAT($Y$2,_xludf.CONCAT(IF(LEN(ドッグキャリー!$K$2)=1,0,""),ドッグキャリー!$K$2,_xludf.CONCAT(IF(LEN(ドッグキャリー!$N$2)=1,0,""),ドッグキャリー!$N$2)))),"")</f>
        <v/>
      </c>
      <c r="C1060" s="526"/>
      <c r="D1060" s="526"/>
      <c r="E1060" s="526"/>
      <c r="F1060" s="527"/>
      <c r="G1060" s="527"/>
      <c r="H1060" s="527"/>
      <c r="I1060" s="528" t="str">
        <f>IF(リード・アクセサリー!N90=0,"",リード・アクセサリー!E90)</f>
        <v/>
      </c>
      <c r="J1060" s="526" t="str">
        <f>IFERROR(IF(リード・アクセサリー!N90=0,"",リード・アクセサリー!N90),"")</f>
        <v/>
      </c>
      <c r="K1060" s="527"/>
      <c r="L1060" s="527"/>
      <c r="M1060" s="527"/>
      <c r="N1060" s="527"/>
      <c r="O1060" s="527"/>
      <c r="P1060" s="527"/>
      <c r="Q1060" s="527"/>
      <c r="R1060" s="527"/>
      <c r="S1060" s="465">
        <f t="shared" si="13"/>
        <v>1059</v>
      </c>
      <c r="T1060" s="529"/>
      <c r="U1060" s="529"/>
      <c r="V1060" s="529"/>
      <c r="W1060" s="529"/>
      <c r="X1060" s="529"/>
      <c r="Y1060" s="529"/>
      <c r="Z1060" s="529"/>
      <c r="AA1060" s="466" t="e">
        <f t="shared" si="14"/>
        <v>#VALUE!</v>
      </c>
      <c r="AB1060" s="529"/>
      <c r="AC1060" s="529"/>
      <c r="AD1060" s="529"/>
      <c r="AE1060" s="529"/>
      <c r="AF1060" s="529"/>
      <c r="AG1060" s="529"/>
    </row>
    <row r="1061" spans="1:33" ht="15.75" customHeight="1">
      <c r="A1061" s="466" t="str">
        <f t="shared" si="12"/>
        <v/>
      </c>
      <c r="B1061" s="468" t="str">
        <f>IFERROR(IF(J1061="","",_xludf.CONCAT($Y$2,_xludf.CONCAT(IF(LEN(ドッグキャリー!$K$2)=1,0,""),ドッグキャリー!$K$2,_xludf.CONCAT(IF(LEN(ドッグキャリー!$N$2)=1,0,""),ドッグキャリー!$N$2)))),"")</f>
        <v/>
      </c>
      <c r="C1061" s="526"/>
      <c r="D1061" s="526"/>
      <c r="E1061" s="526"/>
      <c r="F1061" s="527"/>
      <c r="G1061" s="527"/>
      <c r="H1061" s="527"/>
      <c r="I1061" s="528" t="str">
        <f>IF(リード・アクセサリー!N91=0,"",リード・アクセサリー!E91)</f>
        <v/>
      </c>
      <c r="J1061" s="526" t="str">
        <f>IFERROR(IF(リード・アクセサリー!N91=0,"",リード・アクセサリー!N91),"")</f>
        <v/>
      </c>
      <c r="K1061" s="527"/>
      <c r="L1061" s="527"/>
      <c r="M1061" s="527"/>
      <c r="N1061" s="527"/>
      <c r="O1061" s="527"/>
      <c r="P1061" s="527"/>
      <c r="Q1061" s="527"/>
      <c r="R1061" s="527"/>
      <c r="S1061" s="465">
        <f t="shared" si="13"/>
        <v>1060</v>
      </c>
      <c r="T1061" s="529"/>
      <c r="U1061" s="529"/>
      <c r="V1061" s="529"/>
      <c r="W1061" s="529"/>
      <c r="X1061" s="529"/>
      <c r="Y1061" s="529"/>
      <c r="Z1061" s="529"/>
      <c r="AA1061" s="466" t="e">
        <f t="shared" si="14"/>
        <v>#VALUE!</v>
      </c>
      <c r="AB1061" s="529"/>
      <c r="AC1061" s="529"/>
      <c r="AD1061" s="529"/>
      <c r="AE1061" s="529"/>
      <c r="AF1061" s="529"/>
      <c r="AG1061" s="529"/>
    </row>
    <row r="1062" spans="1:33" ht="15.75" customHeight="1">
      <c r="A1062" s="466" t="str">
        <f t="shared" si="12"/>
        <v/>
      </c>
      <c r="B1062" s="468" t="str">
        <f>IFERROR(IF(J1062="","",_xludf.CONCAT($Y$2,_xludf.CONCAT(IF(LEN(ドッグキャリー!$K$2)=1,0,""),ドッグキャリー!$K$2,_xludf.CONCAT(IF(LEN(ドッグキャリー!$N$2)=1,0,""),ドッグキャリー!$N$2)))),"")</f>
        <v/>
      </c>
      <c r="C1062" s="526"/>
      <c r="D1062" s="526"/>
      <c r="E1062" s="526"/>
      <c r="F1062" s="527"/>
      <c r="G1062" s="527"/>
      <c r="H1062" s="527"/>
      <c r="I1062" s="528" t="str">
        <f>IF(リード・アクセサリー!N92=0,"",リード・アクセサリー!E92)</f>
        <v/>
      </c>
      <c r="J1062" s="526" t="str">
        <f>IFERROR(IF(リード・アクセサリー!N92=0,"",リード・アクセサリー!N92),"")</f>
        <v/>
      </c>
      <c r="K1062" s="527"/>
      <c r="L1062" s="527"/>
      <c r="M1062" s="527"/>
      <c r="N1062" s="527"/>
      <c r="O1062" s="527"/>
      <c r="P1062" s="527"/>
      <c r="Q1062" s="527"/>
      <c r="R1062" s="527"/>
      <c r="S1062" s="465">
        <f t="shared" si="13"/>
        <v>1061</v>
      </c>
      <c r="T1062" s="529"/>
      <c r="U1062" s="529"/>
      <c r="V1062" s="529"/>
      <c r="W1062" s="529"/>
      <c r="X1062" s="529"/>
      <c r="Y1062" s="529"/>
      <c r="Z1062" s="529"/>
      <c r="AA1062" s="466" t="e">
        <f t="shared" si="14"/>
        <v>#VALUE!</v>
      </c>
      <c r="AB1062" s="529"/>
      <c r="AC1062" s="529"/>
      <c r="AD1062" s="529"/>
      <c r="AE1062" s="529"/>
      <c r="AF1062" s="529"/>
      <c r="AG1062" s="529"/>
    </row>
    <row r="1063" spans="1:33" ht="15.75" customHeight="1">
      <c r="A1063" s="466" t="str">
        <f t="shared" si="12"/>
        <v/>
      </c>
      <c r="B1063" s="468" t="str">
        <f>IFERROR(IF(J1063="","",_xludf.CONCAT($Y$2,_xludf.CONCAT(IF(LEN(ドッグキャリー!$K$2)=1,0,""),ドッグキャリー!$K$2,_xludf.CONCAT(IF(LEN(ドッグキャリー!$N$2)=1,0,""),ドッグキャリー!$N$2)))),"")</f>
        <v/>
      </c>
      <c r="C1063" s="526"/>
      <c r="D1063" s="526"/>
      <c r="E1063" s="526"/>
      <c r="F1063" s="527"/>
      <c r="G1063" s="527"/>
      <c r="H1063" s="527"/>
      <c r="I1063" s="528" t="str">
        <f>IF(リード・アクセサリー!N93=0,"",リード・アクセサリー!E93)</f>
        <v/>
      </c>
      <c r="J1063" s="526" t="str">
        <f>IFERROR(IF(リード・アクセサリー!N93=0,"",リード・アクセサリー!N93),"")</f>
        <v/>
      </c>
      <c r="K1063" s="527"/>
      <c r="L1063" s="527"/>
      <c r="M1063" s="527"/>
      <c r="N1063" s="527"/>
      <c r="O1063" s="527"/>
      <c r="P1063" s="527"/>
      <c r="Q1063" s="527"/>
      <c r="R1063" s="527"/>
      <c r="S1063" s="465">
        <f t="shared" si="13"/>
        <v>1062</v>
      </c>
      <c r="T1063" s="529"/>
      <c r="U1063" s="529"/>
      <c r="V1063" s="529"/>
      <c r="W1063" s="529"/>
      <c r="X1063" s="529"/>
      <c r="Y1063" s="529"/>
      <c r="Z1063" s="529"/>
      <c r="AA1063" s="466" t="e">
        <f t="shared" si="14"/>
        <v>#VALUE!</v>
      </c>
      <c r="AB1063" s="529"/>
      <c r="AC1063" s="529"/>
      <c r="AD1063" s="529"/>
      <c r="AE1063" s="529"/>
      <c r="AF1063" s="529"/>
      <c r="AG1063" s="529"/>
    </row>
    <row r="1064" spans="1:33" ht="15.75" customHeight="1">
      <c r="A1064" s="466" t="str">
        <f t="shared" si="12"/>
        <v/>
      </c>
      <c r="B1064" s="468" t="str">
        <f>IFERROR(IF(J1064="","",_xludf.CONCAT($Y$2,_xludf.CONCAT(IF(LEN(ドッグキャリー!$K$2)=1,0,""),ドッグキャリー!$K$2,_xludf.CONCAT(IF(LEN(ドッグキャリー!$N$2)=1,0,""),ドッグキャリー!$N$2)))),"")</f>
        <v/>
      </c>
      <c r="C1064" s="526"/>
      <c r="D1064" s="526"/>
      <c r="E1064" s="526"/>
      <c r="F1064" s="527"/>
      <c r="G1064" s="527"/>
      <c r="H1064" s="527"/>
      <c r="I1064" s="528" t="str">
        <f>IF(リード・アクセサリー!N94=0,"",リード・アクセサリー!E94)</f>
        <v/>
      </c>
      <c r="J1064" s="526" t="str">
        <f>IFERROR(IF(リード・アクセサリー!N94=0,"",リード・アクセサリー!N94),"")</f>
        <v/>
      </c>
      <c r="K1064" s="527"/>
      <c r="L1064" s="527"/>
      <c r="M1064" s="527"/>
      <c r="N1064" s="527"/>
      <c r="O1064" s="527"/>
      <c r="P1064" s="527"/>
      <c r="Q1064" s="527"/>
      <c r="R1064" s="527"/>
      <c r="S1064" s="465">
        <f t="shared" si="13"/>
        <v>1063</v>
      </c>
      <c r="T1064" s="529"/>
      <c r="U1064" s="529"/>
      <c r="V1064" s="529"/>
      <c r="W1064" s="529"/>
      <c r="X1064" s="529"/>
      <c r="Y1064" s="529"/>
      <c r="Z1064" s="529"/>
      <c r="AA1064" s="466" t="e">
        <f t="shared" si="14"/>
        <v>#VALUE!</v>
      </c>
      <c r="AB1064" s="529"/>
      <c r="AC1064" s="529"/>
      <c r="AD1064" s="529"/>
      <c r="AE1064" s="529"/>
      <c r="AF1064" s="529"/>
      <c r="AG1064" s="529"/>
    </row>
    <row r="1065" spans="1:33" ht="15.75" customHeight="1">
      <c r="A1065" s="466" t="str">
        <f t="shared" si="12"/>
        <v/>
      </c>
      <c r="B1065" s="468" t="str">
        <f>IFERROR(IF(J1065="","",_xludf.CONCAT($Y$2,_xludf.CONCAT(IF(LEN(ドッグキャリー!$K$2)=1,0,""),ドッグキャリー!$K$2,_xludf.CONCAT(IF(LEN(ドッグキャリー!$N$2)=1,0,""),ドッグキャリー!$N$2)))),"")</f>
        <v/>
      </c>
      <c r="C1065" s="526"/>
      <c r="D1065" s="526"/>
      <c r="E1065" s="526"/>
      <c r="F1065" s="527"/>
      <c r="G1065" s="527"/>
      <c r="H1065" s="527"/>
      <c r="I1065" s="528" t="str">
        <f>IF(リード・アクセサリー!N95=0,"",リード・アクセサリー!E95)</f>
        <v/>
      </c>
      <c r="J1065" s="526" t="str">
        <f>IFERROR(IF(リード・アクセサリー!N95=0,"",リード・アクセサリー!N95),"")</f>
        <v/>
      </c>
      <c r="K1065" s="527"/>
      <c r="L1065" s="527"/>
      <c r="M1065" s="527"/>
      <c r="N1065" s="527"/>
      <c r="O1065" s="527"/>
      <c r="P1065" s="527"/>
      <c r="Q1065" s="527"/>
      <c r="R1065" s="527"/>
      <c r="S1065" s="465">
        <f t="shared" si="13"/>
        <v>1064</v>
      </c>
      <c r="T1065" s="529"/>
      <c r="U1065" s="529"/>
      <c r="V1065" s="529"/>
      <c r="W1065" s="529"/>
      <c r="X1065" s="529"/>
      <c r="Y1065" s="529"/>
      <c r="Z1065" s="529"/>
      <c r="AA1065" s="466" t="e">
        <f t="shared" si="14"/>
        <v>#VALUE!</v>
      </c>
      <c r="AB1065" s="529"/>
      <c r="AC1065" s="529"/>
      <c r="AD1065" s="529"/>
      <c r="AE1065" s="529"/>
      <c r="AF1065" s="529"/>
      <c r="AG1065" s="529"/>
    </row>
    <row r="1066" spans="1:33" ht="15.75" customHeight="1">
      <c r="A1066" s="466" t="str">
        <f t="shared" si="12"/>
        <v/>
      </c>
      <c r="B1066" s="468" t="str">
        <f>IFERROR(IF(J1066="","",_xludf.CONCAT($Y$2,_xludf.CONCAT(IF(LEN(ドッグキャリー!$K$2)=1,0,""),ドッグキャリー!$K$2,_xludf.CONCAT(IF(LEN(ドッグキャリー!$N$2)=1,0,""),ドッグキャリー!$N$2)))),"")</f>
        <v/>
      </c>
      <c r="C1066" s="526"/>
      <c r="D1066" s="526"/>
      <c r="E1066" s="526"/>
      <c r="F1066" s="527"/>
      <c r="G1066" s="527"/>
      <c r="H1066" s="527"/>
      <c r="I1066" s="528" t="str">
        <f>IF(リード・アクセサリー!N96=0,"",リード・アクセサリー!E96)</f>
        <v/>
      </c>
      <c r="J1066" s="526" t="str">
        <f>IFERROR(IF(リード・アクセサリー!N96=0,"",リード・アクセサリー!N96),"")</f>
        <v/>
      </c>
      <c r="K1066" s="527"/>
      <c r="L1066" s="527"/>
      <c r="M1066" s="527"/>
      <c r="N1066" s="527"/>
      <c r="O1066" s="527"/>
      <c r="P1066" s="527"/>
      <c r="Q1066" s="527"/>
      <c r="R1066" s="527"/>
      <c r="S1066" s="465">
        <f t="shared" si="13"/>
        <v>1065</v>
      </c>
      <c r="T1066" s="529"/>
      <c r="U1066" s="529"/>
      <c r="V1066" s="529"/>
      <c r="W1066" s="529"/>
      <c r="X1066" s="529"/>
      <c r="Y1066" s="529"/>
      <c r="Z1066" s="529"/>
      <c r="AA1066" s="466" t="e">
        <f t="shared" si="14"/>
        <v>#VALUE!</v>
      </c>
      <c r="AB1066" s="529"/>
      <c r="AC1066" s="529"/>
      <c r="AD1066" s="529"/>
      <c r="AE1066" s="529"/>
      <c r="AF1066" s="529"/>
      <c r="AG1066" s="529"/>
    </row>
    <row r="1067" spans="1:33" ht="15.75" customHeight="1">
      <c r="A1067" s="466" t="str">
        <f t="shared" si="12"/>
        <v/>
      </c>
      <c r="B1067" s="468" t="str">
        <f>IFERROR(IF(J1067="","",_xludf.CONCAT($Y$2,_xludf.CONCAT(IF(LEN(ドッグキャリー!$K$2)=1,0,""),ドッグキャリー!$K$2,_xludf.CONCAT(IF(LEN(ドッグキャリー!$N$2)=1,0,""),ドッグキャリー!$N$2)))),"")</f>
        <v/>
      </c>
      <c r="C1067" s="526"/>
      <c r="D1067" s="526"/>
      <c r="E1067" s="526"/>
      <c r="F1067" s="527"/>
      <c r="G1067" s="527"/>
      <c r="H1067" s="527"/>
      <c r="I1067" s="528" t="str">
        <f>IF(リード・アクセサリー!N97=0,"",リード・アクセサリー!E97)</f>
        <v/>
      </c>
      <c r="J1067" s="526" t="str">
        <f>IFERROR(IF(リード・アクセサリー!N97=0,"",リード・アクセサリー!N97),"")</f>
        <v/>
      </c>
      <c r="K1067" s="527"/>
      <c r="L1067" s="527"/>
      <c r="M1067" s="527"/>
      <c r="N1067" s="527"/>
      <c r="O1067" s="527"/>
      <c r="P1067" s="527"/>
      <c r="Q1067" s="527"/>
      <c r="R1067" s="527"/>
      <c r="S1067" s="465">
        <f t="shared" si="13"/>
        <v>1066</v>
      </c>
      <c r="T1067" s="529"/>
      <c r="U1067" s="529"/>
      <c r="V1067" s="529"/>
      <c r="W1067" s="529"/>
      <c r="X1067" s="529"/>
      <c r="Y1067" s="529"/>
      <c r="Z1067" s="529"/>
      <c r="AA1067" s="466" t="e">
        <f t="shared" si="14"/>
        <v>#VALUE!</v>
      </c>
      <c r="AB1067" s="529"/>
      <c r="AC1067" s="529"/>
      <c r="AD1067" s="529"/>
      <c r="AE1067" s="529"/>
      <c r="AF1067" s="529"/>
      <c r="AG1067" s="529"/>
    </row>
    <row r="1068" spans="1:33" ht="15.75" customHeight="1">
      <c r="A1068" s="466" t="str">
        <f t="shared" si="12"/>
        <v/>
      </c>
      <c r="B1068" s="468" t="str">
        <f>IFERROR(IF(J1068="","",_xludf.CONCAT($Y$2,_xludf.CONCAT(IF(LEN(ドッグキャリー!$K$2)=1,0,""),ドッグキャリー!$K$2,_xludf.CONCAT(IF(LEN(ドッグキャリー!$N$2)=1,0,""),ドッグキャリー!$N$2)))),"")</f>
        <v/>
      </c>
      <c r="C1068" s="526"/>
      <c r="D1068" s="526"/>
      <c r="E1068" s="526"/>
      <c r="F1068" s="527"/>
      <c r="G1068" s="527"/>
      <c r="H1068" s="527"/>
      <c r="I1068" s="528" t="str">
        <f>IF(リード・アクセサリー!N98=0,"",リード・アクセサリー!E98)</f>
        <v/>
      </c>
      <c r="J1068" s="526" t="str">
        <f>IFERROR(IF(リード・アクセサリー!N98=0,"",リード・アクセサリー!N98),"")</f>
        <v/>
      </c>
      <c r="K1068" s="527"/>
      <c r="L1068" s="527"/>
      <c r="M1068" s="527"/>
      <c r="N1068" s="527"/>
      <c r="O1068" s="527"/>
      <c r="P1068" s="527"/>
      <c r="Q1068" s="527"/>
      <c r="R1068" s="527"/>
      <c r="S1068" s="465">
        <f t="shared" si="13"/>
        <v>1067</v>
      </c>
      <c r="T1068" s="529"/>
      <c r="U1068" s="529"/>
      <c r="V1068" s="529"/>
      <c r="W1068" s="529"/>
      <c r="X1068" s="529"/>
      <c r="Y1068" s="529"/>
      <c r="Z1068" s="529"/>
      <c r="AA1068" s="466" t="e">
        <f t="shared" si="14"/>
        <v>#VALUE!</v>
      </c>
      <c r="AB1068" s="529"/>
      <c r="AC1068" s="529"/>
      <c r="AD1068" s="529"/>
      <c r="AE1068" s="529"/>
      <c r="AF1068" s="529"/>
      <c r="AG1068" s="529"/>
    </row>
    <row r="1069" spans="1:33" ht="15.75" customHeight="1">
      <c r="A1069" s="466" t="str">
        <f t="shared" si="12"/>
        <v/>
      </c>
      <c r="B1069" s="468" t="str">
        <f>IFERROR(IF(J1069="","",_xludf.CONCAT($Y$2,_xludf.CONCAT(IF(LEN(ドッグキャリー!$K$2)=1,0,""),ドッグキャリー!$K$2,_xludf.CONCAT(IF(LEN(ドッグキャリー!$N$2)=1,0,""),ドッグキャリー!$N$2)))),"")</f>
        <v/>
      </c>
      <c r="C1069" s="526"/>
      <c r="D1069" s="526"/>
      <c r="E1069" s="526"/>
      <c r="F1069" s="527"/>
      <c r="G1069" s="527"/>
      <c r="H1069" s="527"/>
      <c r="I1069" s="528" t="str">
        <f>IF(リード・アクセサリー!N99=0,"",リード・アクセサリー!E99)</f>
        <v/>
      </c>
      <c r="J1069" s="526" t="str">
        <f>IFERROR(IF(リード・アクセサリー!N99=0,"",リード・アクセサリー!N99),"")</f>
        <v/>
      </c>
      <c r="K1069" s="527"/>
      <c r="L1069" s="527"/>
      <c r="M1069" s="527"/>
      <c r="N1069" s="527"/>
      <c r="O1069" s="527"/>
      <c r="P1069" s="527"/>
      <c r="Q1069" s="527"/>
      <c r="R1069" s="527"/>
      <c r="S1069" s="465">
        <f t="shared" si="13"/>
        <v>1068</v>
      </c>
      <c r="T1069" s="529"/>
      <c r="U1069" s="529"/>
      <c r="V1069" s="529"/>
      <c r="W1069" s="529"/>
      <c r="X1069" s="529"/>
      <c r="Y1069" s="529"/>
      <c r="Z1069" s="529"/>
      <c r="AA1069" s="466" t="e">
        <f t="shared" si="14"/>
        <v>#VALUE!</v>
      </c>
      <c r="AB1069" s="529"/>
      <c r="AC1069" s="529"/>
      <c r="AD1069" s="529"/>
      <c r="AE1069" s="529"/>
      <c r="AF1069" s="529"/>
      <c r="AG1069" s="529"/>
    </row>
    <row r="1070" spans="1:33" ht="15.75" customHeight="1">
      <c r="A1070" s="466" t="str">
        <f t="shared" si="12"/>
        <v/>
      </c>
      <c r="B1070" s="468" t="str">
        <f>IFERROR(IF(J1070="","",_xludf.CONCAT($Y$2,_xludf.CONCAT(IF(LEN(ドッグキャリー!$K$2)=1,0,""),ドッグキャリー!$K$2,_xludf.CONCAT(IF(LEN(ドッグキャリー!$N$2)=1,0,""),ドッグキャリー!$N$2)))),"")</f>
        <v/>
      </c>
      <c r="C1070" s="526"/>
      <c r="D1070" s="526"/>
      <c r="E1070" s="526"/>
      <c r="F1070" s="527"/>
      <c r="G1070" s="527"/>
      <c r="H1070" s="527"/>
      <c r="I1070" s="528" t="str">
        <f>IF(リード・アクセサリー!N100=0,"",リード・アクセサリー!E100)</f>
        <v/>
      </c>
      <c r="J1070" s="526" t="str">
        <f>IFERROR(IF(リード・アクセサリー!N100=0,"",リード・アクセサリー!N100),"")</f>
        <v/>
      </c>
      <c r="K1070" s="527"/>
      <c r="L1070" s="527"/>
      <c r="M1070" s="527"/>
      <c r="N1070" s="527"/>
      <c r="O1070" s="527"/>
      <c r="P1070" s="527"/>
      <c r="Q1070" s="527"/>
      <c r="R1070" s="527"/>
      <c r="S1070" s="465">
        <f t="shared" si="13"/>
        <v>1069</v>
      </c>
      <c r="T1070" s="529"/>
      <c r="U1070" s="529"/>
      <c r="V1070" s="529"/>
      <c r="W1070" s="529"/>
      <c r="X1070" s="529"/>
      <c r="Y1070" s="529"/>
      <c r="Z1070" s="529"/>
      <c r="AA1070" s="466" t="e">
        <f t="shared" si="14"/>
        <v>#VALUE!</v>
      </c>
      <c r="AB1070" s="529"/>
      <c r="AC1070" s="529"/>
      <c r="AD1070" s="529"/>
      <c r="AE1070" s="529"/>
      <c r="AF1070" s="529"/>
      <c r="AG1070" s="529"/>
    </row>
    <row r="1071" spans="1:33" ht="15.75" customHeight="1">
      <c r="A1071" s="466" t="str">
        <f t="shared" si="12"/>
        <v/>
      </c>
      <c r="B1071" s="468" t="str">
        <f>IFERROR(IF(J1071="","",_xludf.CONCAT($Y$2,_xludf.CONCAT(IF(LEN(ドッグキャリー!$K$2)=1,0,""),ドッグキャリー!$K$2,_xludf.CONCAT(IF(LEN(ドッグキャリー!$N$2)=1,0,""),ドッグキャリー!$N$2)))),"")</f>
        <v/>
      </c>
      <c r="C1071" s="526"/>
      <c r="D1071" s="526"/>
      <c r="E1071" s="526"/>
      <c r="F1071" s="527"/>
      <c r="G1071" s="527"/>
      <c r="H1071" s="527"/>
      <c r="I1071" s="528" t="str">
        <f>IF(リード・アクセサリー!N101=0,"",リード・アクセサリー!E101)</f>
        <v/>
      </c>
      <c r="J1071" s="526" t="str">
        <f>IFERROR(IF(リード・アクセサリー!N101=0,"",リード・アクセサリー!N101),"")</f>
        <v/>
      </c>
      <c r="K1071" s="527"/>
      <c r="L1071" s="527"/>
      <c r="M1071" s="527"/>
      <c r="N1071" s="527"/>
      <c r="O1071" s="527"/>
      <c r="P1071" s="527"/>
      <c r="Q1071" s="527"/>
      <c r="R1071" s="527"/>
      <c r="S1071" s="465">
        <f t="shared" si="13"/>
        <v>1070</v>
      </c>
      <c r="T1071" s="529"/>
      <c r="U1071" s="529"/>
      <c r="V1071" s="529"/>
      <c r="W1071" s="529"/>
      <c r="X1071" s="529"/>
      <c r="Y1071" s="529"/>
      <c r="Z1071" s="529"/>
      <c r="AA1071" s="466" t="e">
        <f t="shared" si="14"/>
        <v>#VALUE!</v>
      </c>
      <c r="AB1071" s="529"/>
      <c r="AC1071" s="529"/>
      <c r="AD1071" s="529"/>
      <c r="AE1071" s="529"/>
      <c r="AF1071" s="529"/>
      <c r="AG1071" s="529"/>
    </row>
    <row r="1072" spans="1:33" ht="15.75" customHeight="1">
      <c r="A1072" s="466" t="str">
        <f t="shared" si="12"/>
        <v/>
      </c>
      <c r="B1072" s="468" t="str">
        <f>IFERROR(IF(J1072="","",_xludf.CONCAT($Y$2,_xludf.CONCAT(IF(LEN(ドッグキャリー!$K$2)=1,0,""),ドッグキャリー!$K$2,_xludf.CONCAT(IF(LEN(ドッグキャリー!$N$2)=1,0,""),ドッグキャリー!$N$2)))),"")</f>
        <v/>
      </c>
      <c r="C1072" s="526"/>
      <c r="D1072" s="526"/>
      <c r="E1072" s="526"/>
      <c r="F1072" s="527"/>
      <c r="G1072" s="527"/>
      <c r="H1072" s="527"/>
      <c r="I1072" s="528" t="str">
        <f>IF(リード・アクセサリー!N102=0,"",リード・アクセサリー!E102)</f>
        <v/>
      </c>
      <c r="J1072" s="526" t="str">
        <f>IFERROR(IF(リード・アクセサリー!N102=0,"",リード・アクセサリー!N102),"")</f>
        <v/>
      </c>
      <c r="K1072" s="527"/>
      <c r="L1072" s="527"/>
      <c r="M1072" s="527"/>
      <c r="N1072" s="527"/>
      <c r="O1072" s="527"/>
      <c r="P1072" s="527"/>
      <c r="Q1072" s="527"/>
      <c r="R1072" s="527"/>
      <c r="S1072" s="465">
        <f t="shared" si="13"/>
        <v>1071</v>
      </c>
      <c r="T1072" s="529"/>
      <c r="U1072" s="529"/>
      <c r="V1072" s="529"/>
      <c r="W1072" s="529"/>
      <c r="X1072" s="529"/>
      <c r="Y1072" s="529"/>
      <c r="Z1072" s="529"/>
      <c r="AA1072" s="466" t="e">
        <f t="shared" si="14"/>
        <v>#VALUE!</v>
      </c>
      <c r="AB1072" s="529"/>
      <c r="AC1072" s="529"/>
      <c r="AD1072" s="529"/>
      <c r="AE1072" s="529"/>
      <c r="AF1072" s="529"/>
      <c r="AG1072" s="529"/>
    </row>
    <row r="1073" spans="1:33" ht="15.75" customHeight="1">
      <c r="A1073" s="466" t="str">
        <f t="shared" si="12"/>
        <v/>
      </c>
      <c r="B1073" s="468" t="str">
        <f>IFERROR(IF(J1073="","",_xludf.CONCAT($Y$2,_xludf.CONCAT(IF(LEN(ドッグキャリー!$K$2)=1,0,""),ドッグキャリー!$K$2,_xludf.CONCAT(IF(LEN(ドッグキャリー!$N$2)=1,0,""),ドッグキャリー!$N$2)))),"")</f>
        <v/>
      </c>
      <c r="C1073" s="526"/>
      <c r="D1073" s="526"/>
      <c r="E1073" s="526"/>
      <c r="F1073" s="527"/>
      <c r="G1073" s="527"/>
      <c r="H1073" s="527"/>
      <c r="I1073" s="528" t="str">
        <f>IF(リード・アクセサリー!N103=0,"",リード・アクセサリー!E103)</f>
        <v/>
      </c>
      <c r="J1073" s="526" t="str">
        <f>IFERROR(IF(リード・アクセサリー!N103=0,"",リード・アクセサリー!N103),"")</f>
        <v/>
      </c>
      <c r="K1073" s="527"/>
      <c r="L1073" s="527"/>
      <c r="M1073" s="527"/>
      <c r="N1073" s="527"/>
      <c r="O1073" s="527"/>
      <c r="P1073" s="527"/>
      <c r="Q1073" s="527"/>
      <c r="R1073" s="527"/>
      <c r="S1073" s="465">
        <f t="shared" si="13"/>
        <v>1072</v>
      </c>
      <c r="T1073" s="529"/>
      <c r="U1073" s="529"/>
      <c r="V1073" s="529"/>
      <c r="W1073" s="529"/>
      <c r="X1073" s="529"/>
      <c r="Y1073" s="529"/>
      <c r="Z1073" s="529"/>
      <c r="AA1073" s="466" t="e">
        <f t="shared" si="14"/>
        <v>#VALUE!</v>
      </c>
      <c r="AB1073" s="529"/>
      <c r="AC1073" s="529"/>
      <c r="AD1073" s="529"/>
      <c r="AE1073" s="529"/>
      <c r="AF1073" s="529"/>
      <c r="AG1073" s="529"/>
    </row>
    <row r="1074" spans="1:33" ht="15.75" customHeight="1">
      <c r="A1074" s="466" t="str">
        <f t="shared" si="12"/>
        <v/>
      </c>
      <c r="B1074" s="468" t="str">
        <f>IFERROR(IF(J1074="","",_xludf.CONCAT($Y$2,_xludf.CONCAT(IF(LEN(ドッグキャリー!$K$2)=1,0,""),ドッグキャリー!$K$2,_xludf.CONCAT(IF(LEN(ドッグキャリー!$N$2)=1,0,""),ドッグキャリー!$N$2)))),"")</f>
        <v/>
      </c>
      <c r="C1074" s="526"/>
      <c r="D1074" s="526"/>
      <c r="E1074" s="526"/>
      <c r="F1074" s="527"/>
      <c r="G1074" s="527"/>
      <c r="H1074" s="527"/>
      <c r="I1074" s="528" t="str">
        <f>IF(リード・アクセサリー!N104=0,"",リード・アクセサリー!E104)</f>
        <v/>
      </c>
      <c r="J1074" s="526" t="str">
        <f>IFERROR(IF(リード・アクセサリー!N104=0,"",リード・アクセサリー!N104),"")</f>
        <v/>
      </c>
      <c r="K1074" s="527"/>
      <c r="L1074" s="527"/>
      <c r="M1074" s="527"/>
      <c r="N1074" s="527"/>
      <c r="O1074" s="527"/>
      <c r="P1074" s="527"/>
      <c r="Q1074" s="527"/>
      <c r="R1074" s="527"/>
      <c r="S1074" s="465">
        <f t="shared" si="13"/>
        <v>1073</v>
      </c>
      <c r="T1074" s="529"/>
      <c r="U1074" s="529"/>
      <c r="V1074" s="529"/>
      <c r="W1074" s="529"/>
      <c r="X1074" s="529"/>
      <c r="Y1074" s="529"/>
      <c r="Z1074" s="529"/>
      <c r="AA1074" s="466" t="e">
        <f t="shared" si="14"/>
        <v>#VALUE!</v>
      </c>
      <c r="AB1074" s="529"/>
      <c r="AC1074" s="529"/>
      <c r="AD1074" s="529"/>
      <c r="AE1074" s="529"/>
      <c r="AF1074" s="529"/>
      <c r="AG1074" s="529"/>
    </row>
    <row r="1075" spans="1:33" ht="15.75" customHeight="1">
      <c r="A1075" s="466" t="str">
        <f t="shared" si="12"/>
        <v/>
      </c>
      <c r="B1075" s="468" t="str">
        <f>IFERROR(IF(J1075="","",_xludf.CONCAT($Y$2,_xludf.CONCAT(IF(LEN(ドッグキャリー!$K$2)=1,0,""),ドッグキャリー!$K$2,_xludf.CONCAT(IF(LEN(ドッグキャリー!$N$2)=1,0,""),ドッグキャリー!$N$2)))),"")</f>
        <v/>
      </c>
      <c r="C1075" s="526"/>
      <c r="D1075" s="526"/>
      <c r="E1075" s="526"/>
      <c r="F1075" s="527"/>
      <c r="G1075" s="527"/>
      <c r="H1075" s="527"/>
      <c r="I1075" s="528" t="str">
        <f>IF(リード・アクセサリー!N105=0,"",リード・アクセサリー!E105)</f>
        <v/>
      </c>
      <c r="J1075" s="526" t="str">
        <f>IFERROR(IF(リード・アクセサリー!N105=0,"",リード・アクセサリー!N105),"")</f>
        <v/>
      </c>
      <c r="K1075" s="527"/>
      <c r="L1075" s="527"/>
      <c r="M1075" s="527"/>
      <c r="N1075" s="527"/>
      <c r="O1075" s="527"/>
      <c r="P1075" s="527"/>
      <c r="Q1075" s="527"/>
      <c r="R1075" s="527"/>
      <c r="S1075" s="465">
        <f t="shared" si="13"/>
        <v>1074</v>
      </c>
      <c r="T1075" s="529"/>
      <c r="U1075" s="529"/>
      <c r="V1075" s="529"/>
      <c r="W1075" s="529"/>
      <c r="X1075" s="529"/>
      <c r="Y1075" s="529"/>
      <c r="Z1075" s="529"/>
      <c r="AA1075" s="466" t="e">
        <f t="shared" si="14"/>
        <v>#VALUE!</v>
      </c>
      <c r="AB1075" s="529"/>
      <c r="AC1075" s="529"/>
      <c r="AD1075" s="529"/>
      <c r="AE1075" s="529"/>
      <c r="AF1075" s="529"/>
      <c r="AG1075" s="529"/>
    </row>
    <row r="1076" spans="1:33" ht="15.75" customHeight="1">
      <c r="A1076" s="466" t="str">
        <f t="shared" si="12"/>
        <v/>
      </c>
      <c r="B1076" s="468" t="str">
        <f>IFERROR(IF(J1076="","",_xludf.CONCAT($Y$2,_xludf.CONCAT(IF(LEN(ドッグキャリー!$K$2)=1,0,""),ドッグキャリー!$K$2,_xludf.CONCAT(IF(LEN(ドッグキャリー!$N$2)=1,0,""),ドッグキャリー!$N$2)))),"")</f>
        <v/>
      </c>
      <c r="C1076" s="526"/>
      <c r="D1076" s="526"/>
      <c r="E1076" s="526"/>
      <c r="F1076" s="527"/>
      <c r="G1076" s="527"/>
      <c r="H1076" s="527"/>
      <c r="I1076" s="528" t="str">
        <f>IF(リード・アクセサリー!N106=0,"",リード・アクセサリー!E106)</f>
        <v/>
      </c>
      <c r="J1076" s="526" t="str">
        <f>IFERROR(IF(リード・アクセサリー!N106=0,"",リード・アクセサリー!N106),"")</f>
        <v/>
      </c>
      <c r="K1076" s="527"/>
      <c r="L1076" s="527"/>
      <c r="M1076" s="527"/>
      <c r="N1076" s="527"/>
      <c r="O1076" s="527"/>
      <c r="P1076" s="527"/>
      <c r="Q1076" s="527"/>
      <c r="R1076" s="527"/>
      <c r="S1076" s="465">
        <f t="shared" si="13"/>
        <v>1075</v>
      </c>
      <c r="T1076" s="529"/>
      <c r="U1076" s="529"/>
      <c r="V1076" s="529"/>
      <c r="W1076" s="529"/>
      <c r="X1076" s="529"/>
      <c r="Y1076" s="529"/>
      <c r="Z1076" s="529"/>
      <c r="AA1076" s="466" t="e">
        <f t="shared" si="14"/>
        <v>#VALUE!</v>
      </c>
      <c r="AB1076" s="529"/>
      <c r="AC1076" s="529"/>
      <c r="AD1076" s="529"/>
      <c r="AE1076" s="529"/>
      <c r="AF1076" s="529"/>
      <c r="AG1076" s="529"/>
    </row>
    <row r="1077" spans="1:33" ht="15.75" customHeight="1">
      <c r="A1077" s="466" t="str">
        <f t="shared" si="12"/>
        <v/>
      </c>
      <c r="B1077" s="468" t="str">
        <f>IFERROR(IF(J1077="","",_xludf.CONCAT($Y$2,_xludf.CONCAT(IF(LEN(ドッグキャリー!$K$2)=1,0,""),ドッグキャリー!$K$2,_xludf.CONCAT(IF(LEN(ドッグキャリー!$N$2)=1,0,""),ドッグキャリー!$N$2)))),"")</f>
        <v/>
      </c>
      <c r="C1077" s="526"/>
      <c r="D1077" s="526"/>
      <c r="E1077" s="526"/>
      <c r="F1077" s="527"/>
      <c r="G1077" s="527"/>
      <c r="H1077" s="527"/>
      <c r="I1077" s="528" t="str">
        <f>IF(リード・アクセサリー!N107=0,"",リード・アクセサリー!E107)</f>
        <v/>
      </c>
      <c r="J1077" s="526" t="str">
        <f>IFERROR(IF(リード・アクセサリー!N107=0,"",リード・アクセサリー!N107),"")</f>
        <v/>
      </c>
      <c r="K1077" s="527"/>
      <c r="L1077" s="527"/>
      <c r="M1077" s="527"/>
      <c r="N1077" s="527"/>
      <c r="O1077" s="527"/>
      <c r="P1077" s="527"/>
      <c r="Q1077" s="527"/>
      <c r="R1077" s="527"/>
      <c r="S1077" s="465">
        <f t="shared" si="13"/>
        <v>1076</v>
      </c>
      <c r="T1077" s="529"/>
      <c r="U1077" s="529"/>
      <c r="V1077" s="529"/>
      <c r="W1077" s="529"/>
      <c r="X1077" s="529"/>
      <c r="Y1077" s="529"/>
      <c r="Z1077" s="529"/>
      <c r="AA1077" s="466" t="e">
        <f t="shared" si="14"/>
        <v>#VALUE!</v>
      </c>
      <c r="AB1077" s="529"/>
      <c r="AC1077" s="529"/>
      <c r="AD1077" s="529"/>
      <c r="AE1077" s="529"/>
      <c r="AF1077" s="529"/>
      <c r="AG1077" s="529"/>
    </row>
    <row r="1078" spans="1:33" ht="15.75" customHeight="1">
      <c r="A1078" s="466" t="str">
        <f t="shared" si="12"/>
        <v/>
      </c>
      <c r="B1078" s="468" t="str">
        <f>IFERROR(IF(J1078="","",_xludf.CONCAT($Y$2,_xludf.CONCAT(IF(LEN(ドッグキャリー!$K$2)=1,0,""),ドッグキャリー!$K$2,_xludf.CONCAT(IF(LEN(ドッグキャリー!$N$2)=1,0,""),ドッグキャリー!$N$2)))),"")</f>
        <v/>
      </c>
      <c r="C1078" s="526"/>
      <c r="D1078" s="526"/>
      <c r="E1078" s="526"/>
      <c r="F1078" s="527"/>
      <c r="G1078" s="527"/>
      <c r="H1078" s="527"/>
      <c r="I1078" s="528" t="str">
        <f>IF(リード・アクセサリー!N108=0,"",リード・アクセサリー!E108)</f>
        <v/>
      </c>
      <c r="J1078" s="526" t="str">
        <f>IFERROR(IF(リード・アクセサリー!N108=0,"",リード・アクセサリー!N108),"")</f>
        <v/>
      </c>
      <c r="K1078" s="527"/>
      <c r="L1078" s="527"/>
      <c r="M1078" s="527"/>
      <c r="N1078" s="527"/>
      <c r="O1078" s="527"/>
      <c r="P1078" s="527"/>
      <c r="Q1078" s="527"/>
      <c r="R1078" s="527"/>
      <c r="S1078" s="465">
        <f t="shared" si="13"/>
        <v>1077</v>
      </c>
      <c r="T1078" s="529"/>
      <c r="U1078" s="529"/>
      <c r="V1078" s="529"/>
      <c r="W1078" s="529"/>
      <c r="X1078" s="529"/>
      <c r="Y1078" s="529"/>
      <c r="Z1078" s="529"/>
      <c r="AA1078" s="466" t="e">
        <f t="shared" si="14"/>
        <v>#VALUE!</v>
      </c>
      <c r="AB1078" s="529"/>
      <c r="AC1078" s="529"/>
      <c r="AD1078" s="529"/>
      <c r="AE1078" s="529"/>
      <c r="AF1078" s="529"/>
      <c r="AG1078" s="529"/>
    </row>
    <row r="1079" spans="1:33" ht="15.75" customHeight="1">
      <c r="A1079" s="466" t="str">
        <f t="shared" si="12"/>
        <v/>
      </c>
      <c r="B1079" s="468" t="str">
        <f>IFERROR(IF(J1079="","",_xludf.CONCAT($Y$2,_xludf.CONCAT(IF(LEN(ドッグキャリー!$K$2)=1,0,""),ドッグキャリー!$K$2,_xludf.CONCAT(IF(LEN(ドッグキャリー!$N$2)=1,0,""),ドッグキャリー!$N$2)))),"")</f>
        <v/>
      </c>
      <c r="C1079" s="526"/>
      <c r="D1079" s="526"/>
      <c r="E1079" s="526"/>
      <c r="F1079" s="527"/>
      <c r="G1079" s="527"/>
      <c r="H1079" s="527"/>
      <c r="I1079" s="528" t="str">
        <f>IF(リード・アクセサリー!N109=0,"",リード・アクセサリー!E109)</f>
        <v/>
      </c>
      <c r="J1079" s="526" t="str">
        <f>IFERROR(IF(リード・アクセサリー!N109=0,"",リード・アクセサリー!N109),"")</f>
        <v/>
      </c>
      <c r="K1079" s="527"/>
      <c r="L1079" s="527"/>
      <c r="M1079" s="527"/>
      <c r="N1079" s="527"/>
      <c r="O1079" s="527"/>
      <c r="P1079" s="527"/>
      <c r="Q1079" s="527"/>
      <c r="R1079" s="527"/>
      <c r="S1079" s="465">
        <f t="shared" si="13"/>
        <v>1078</v>
      </c>
      <c r="T1079" s="529"/>
      <c r="U1079" s="529"/>
      <c r="V1079" s="529"/>
      <c r="W1079" s="529"/>
      <c r="X1079" s="529"/>
      <c r="Y1079" s="529"/>
      <c r="Z1079" s="529"/>
      <c r="AA1079" s="466" t="e">
        <f t="shared" si="14"/>
        <v>#VALUE!</v>
      </c>
      <c r="AB1079" s="529"/>
      <c r="AC1079" s="529"/>
      <c r="AD1079" s="529"/>
      <c r="AE1079" s="529"/>
      <c r="AF1079" s="529"/>
      <c r="AG1079" s="529"/>
    </row>
    <row r="1080" spans="1:33" ht="15.75" customHeight="1">
      <c r="A1080" s="466" t="str">
        <f t="shared" si="12"/>
        <v/>
      </c>
      <c r="B1080" s="468" t="str">
        <f>IFERROR(IF(J1080="","",_xludf.CONCAT($Y$2,_xludf.CONCAT(IF(LEN(ドッグキャリー!$K$2)=1,0,""),ドッグキャリー!$K$2,_xludf.CONCAT(IF(LEN(ドッグキャリー!$N$2)=1,0,""),ドッグキャリー!$N$2)))),"")</f>
        <v/>
      </c>
      <c r="C1080" s="526"/>
      <c r="D1080" s="526"/>
      <c r="E1080" s="526"/>
      <c r="F1080" s="527"/>
      <c r="G1080" s="527"/>
      <c r="H1080" s="527"/>
      <c r="I1080" s="528" t="str">
        <f>IF(リード・アクセサリー!N110=0,"",リード・アクセサリー!E110)</f>
        <v/>
      </c>
      <c r="J1080" s="526" t="str">
        <f>IFERROR(IF(リード・アクセサリー!N110=0,"",リード・アクセサリー!N110),"")</f>
        <v/>
      </c>
      <c r="K1080" s="527"/>
      <c r="L1080" s="527"/>
      <c r="M1080" s="527"/>
      <c r="N1080" s="527"/>
      <c r="O1080" s="527"/>
      <c r="P1080" s="527"/>
      <c r="Q1080" s="527"/>
      <c r="R1080" s="527"/>
      <c r="S1080" s="465">
        <f t="shared" si="13"/>
        <v>1079</v>
      </c>
      <c r="T1080" s="529"/>
      <c r="U1080" s="529"/>
      <c r="V1080" s="529"/>
      <c r="W1080" s="529"/>
      <c r="X1080" s="529"/>
      <c r="Y1080" s="529"/>
      <c r="Z1080" s="529"/>
      <c r="AA1080" s="466" t="e">
        <f t="shared" si="14"/>
        <v>#VALUE!</v>
      </c>
      <c r="AB1080" s="529"/>
      <c r="AC1080" s="529"/>
      <c r="AD1080" s="529"/>
      <c r="AE1080" s="529"/>
      <c r="AF1080" s="529"/>
      <c r="AG1080" s="529"/>
    </row>
    <row r="1081" spans="1:33" ht="15.75" customHeight="1">
      <c r="A1081" s="466" t="str">
        <f t="shared" si="12"/>
        <v/>
      </c>
      <c r="B1081" s="468" t="str">
        <f>IFERROR(IF(J1081="","",_xludf.CONCAT($Y$2,_xludf.CONCAT(IF(LEN(ドッグキャリー!$K$2)=1,0,""),ドッグキャリー!$K$2,_xludf.CONCAT(IF(LEN(ドッグキャリー!$N$2)=1,0,""),ドッグキャリー!$N$2)))),"")</f>
        <v/>
      </c>
      <c r="C1081" s="526"/>
      <c r="D1081" s="526"/>
      <c r="E1081" s="526"/>
      <c r="F1081" s="527"/>
      <c r="G1081" s="527"/>
      <c r="H1081" s="527"/>
      <c r="I1081" s="528" t="str">
        <f>IF(リード・アクセサリー!N111=0,"",リード・アクセサリー!E111)</f>
        <v/>
      </c>
      <c r="J1081" s="526" t="str">
        <f>IFERROR(IF(リード・アクセサリー!N111=0,"",リード・アクセサリー!N111),"")</f>
        <v/>
      </c>
      <c r="K1081" s="527"/>
      <c r="L1081" s="527"/>
      <c r="M1081" s="527"/>
      <c r="N1081" s="527"/>
      <c r="O1081" s="527"/>
      <c r="P1081" s="527"/>
      <c r="Q1081" s="527"/>
      <c r="R1081" s="527"/>
      <c r="S1081" s="465">
        <f t="shared" si="13"/>
        <v>1080</v>
      </c>
      <c r="T1081" s="529"/>
      <c r="U1081" s="529"/>
      <c r="V1081" s="529"/>
      <c r="W1081" s="529"/>
      <c r="X1081" s="529"/>
      <c r="Y1081" s="529"/>
      <c r="Z1081" s="529"/>
      <c r="AA1081" s="466" t="e">
        <f t="shared" si="14"/>
        <v>#VALUE!</v>
      </c>
      <c r="AB1081" s="529"/>
      <c r="AC1081" s="529"/>
      <c r="AD1081" s="529"/>
      <c r="AE1081" s="529"/>
      <c r="AF1081" s="529"/>
      <c r="AG1081" s="529"/>
    </row>
    <row r="1082" spans="1:33" ht="15.75" customHeight="1">
      <c r="A1082" s="466" t="str">
        <f t="shared" si="12"/>
        <v/>
      </c>
      <c r="B1082" s="468" t="str">
        <f>IFERROR(IF(J1082="","",_xludf.CONCAT($Y$2,_xludf.CONCAT(IF(LEN(ドッグキャリー!$K$2)=1,0,""),ドッグキャリー!$K$2,_xludf.CONCAT(IF(LEN(ドッグキャリー!$N$2)=1,0,""),ドッグキャリー!$N$2)))),"")</f>
        <v/>
      </c>
      <c r="C1082" s="526"/>
      <c r="D1082" s="526"/>
      <c r="E1082" s="526"/>
      <c r="F1082" s="527"/>
      <c r="G1082" s="527"/>
      <c r="H1082" s="527"/>
      <c r="I1082" s="528" t="str">
        <f>IF(リード・アクセサリー!N112=0,"",リード・アクセサリー!E112)</f>
        <v/>
      </c>
      <c r="J1082" s="526" t="str">
        <f>IFERROR(IF(リード・アクセサリー!N112=0,"",リード・アクセサリー!N112),"")</f>
        <v/>
      </c>
      <c r="K1082" s="527"/>
      <c r="L1082" s="527"/>
      <c r="M1082" s="527"/>
      <c r="N1082" s="527"/>
      <c r="O1082" s="527"/>
      <c r="P1082" s="527"/>
      <c r="Q1082" s="527"/>
      <c r="R1082" s="527"/>
      <c r="S1082" s="465">
        <f t="shared" si="13"/>
        <v>1081</v>
      </c>
      <c r="T1082" s="529"/>
      <c r="U1082" s="529"/>
      <c r="V1082" s="529"/>
      <c r="W1082" s="529"/>
      <c r="X1082" s="529"/>
      <c r="Y1082" s="529"/>
      <c r="Z1082" s="529"/>
      <c r="AA1082" s="466" t="e">
        <f t="shared" si="14"/>
        <v>#VALUE!</v>
      </c>
      <c r="AB1082" s="529"/>
      <c r="AC1082" s="529"/>
      <c r="AD1082" s="529"/>
      <c r="AE1082" s="529"/>
      <c r="AF1082" s="529"/>
      <c r="AG1082" s="529"/>
    </row>
    <row r="1083" spans="1:33" ht="15.75" customHeight="1">
      <c r="A1083" s="466" t="str">
        <f t="shared" si="12"/>
        <v/>
      </c>
      <c r="B1083" s="468" t="str">
        <f>IFERROR(IF(J1083="","",_xludf.CONCAT($Y$2,_xludf.CONCAT(IF(LEN(ドッグキャリー!$K$2)=1,0,""),ドッグキャリー!$K$2,_xludf.CONCAT(IF(LEN(ドッグキャリー!$N$2)=1,0,""),ドッグキャリー!$N$2)))),"")</f>
        <v/>
      </c>
      <c r="C1083" s="526"/>
      <c r="D1083" s="526"/>
      <c r="E1083" s="526"/>
      <c r="F1083" s="527"/>
      <c r="G1083" s="527"/>
      <c r="H1083" s="527"/>
      <c r="I1083" s="528" t="str">
        <f>IF(リード・アクセサリー!N113=0,"",リード・アクセサリー!E113)</f>
        <v/>
      </c>
      <c r="J1083" s="526" t="str">
        <f>IFERROR(IF(リード・アクセサリー!N113=0,"",リード・アクセサリー!N113),"")</f>
        <v/>
      </c>
      <c r="K1083" s="527"/>
      <c r="L1083" s="527"/>
      <c r="M1083" s="527"/>
      <c r="N1083" s="527"/>
      <c r="O1083" s="527"/>
      <c r="P1083" s="527"/>
      <c r="Q1083" s="527"/>
      <c r="R1083" s="527"/>
      <c r="S1083" s="465">
        <f t="shared" si="13"/>
        <v>1082</v>
      </c>
      <c r="T1083" s="529"/>
      <c r="U1083" s="529"/>
      <c r="V1083" s="529"/>
      <c r="W1083" s="529"/>
      <c r="X1083" s="529"/>
      <c r="Y1083" s="529"/>
      <c r="Z1083" s="529"/>
      <c r="AA1083" s="466" t="e">
        <f t="shared" si="14"/>
        <v>#VALUE!</v>
      </c>
      <c r="AB1083" s="529"/>
      <c r="AC1083" s="529"/>
      <c r="AD1083" s="529"/>
      <c r="AE1083" s="529"/>
      <c r="AF1083" s="529"/>
      <c r="AG1083" s="529"/>
    </row>
    <row r="1084" spans="1:33" ht="15.75" customHeight="1">
      <c r="A1084" s="466" t="str">
        <f t="shared" si="12"/>
        <v/>
      </c>
      <c r="B1084" s="468" t="str">
        <f>IFERROR(IF(J1084="","",_xludf.CONCAT($Y$2,_xludf.CONCAT(IF(LEN(ドッグキャリー!$K$2)=1,0,""),ドッグキャリー!$K$2,_xludf.CONCAT(IF(LEN(ドッグキャリー!$N$2)=1,0,""),ドッグキャリー!$N$2)))),"")</f>
        <v/>
      </c>
      <c r="C1084" s="526"/>
      <c r="D1084" s="526"/>
      <c r="E1084" s="526"/>
      <c r="F1084" s="527"/>
      <c r="G1084" s="527"/>
      <c r="H1084" s="527"/>
      <c r="I1084" s="528" t="str">
        <f>IF(リード・アクセサリー!N114=0,"",リード・アクセサリー!E114)</f>
        <v/>
      </c>
      <c r="J1084" s="526" t="str">
        <f>IFERROR(IF(リード・アクセサリー!N114=0,"",リード・アクセサリー!N114),"")</f>
        <v/>
      </c>
      <c r="K1084" s="527"/>
      <c r="L1084" s="527"/>
      <c r="M1084" s="527"/>
      <c r="N1084" s="527"/>
      <c r="O1084" s="527"/>
      <c r="P1084" s="527"/>
      <c r="Q1084" s="527"/>
      <c r="R1084" s="527"/>
      <c r="S1084" s="465">
        <f t="shared" si="13"/>
        <v>1083</v>
      </c>
      <c r="T1084" s="529"/>
      <c r="U1084" s="529"/>
      <c r="V1084" s="529"/>
      <c r="W1084" s="529"/>
      <c r="X1084" s="529"/>
      <c r="Y1084" s="529"/>
      <c r="Z1084" s="529"/>
      <c r="AA1084" s="466" t="e">
        <f t="shared" si="14"/>
        <v>#VALUE!</v>
      </c>
      <c r="AB1084" s="529"/>
      <c r="AC1084" s="529"/>
      <c r="AD1084" s="529"/>
      <c r="AE1084" s="529"/>
      <c r="AF1084" s="529"/>
      <c r="AG1084" s="529"/>
    </row>
    <row r="1085" spans="1:33" ht="15.75" customHeight="1">
      <c r="A1085" s="466" t="str">
        <f t="shared" si="12"/>
        <v/>
      </c>
      <c r="B1085" s="468" t="str">
        <f>IFERROR(IF(J1085="","",_xludf.CONCAT($Y$2,_xludf.CONCAT(IF(LEN(ドッグキャリー!$K$2)=1,0,""),ドッグキャリー!$K$2,_xludf.CONCAT(IF(LEN(ドッグキャリー!$N$2)=1,0,""),ドッグキャリー!$N$2)))),"")</f>
        <v/>
      </c>
      <c r="C1085" s="526"/>
      <c r="D1085" s="526"/>
      <c r="E1085" s="526"/>
      <c r="F1085" s="527"/>
      <c r="G1085" s="527"/>
      <c r="H1085" s="527"/>
      <c r="I1085" s="528" t="str">
        <f>IF(リード・アクセサリー!N115=0,"",リード・アクセサリー!E115)</f>
        <v/>
      </c>
      <c r="J1085" s="526" t="str">
        <f>IFERROR(IF(リード・アクセサリー!N115=0,"",リード・アクセサリー!N115),"")</f>
        <v/>
      </c>
      <c r="K1085" s="527"/>
      <c r="L1085" s="527"/>
      <c r="M1085" s="527"/>
      <c r="N1085" s="527"/>
      <c r="O1085" s="527"/>
      <c r="P1085" s="527"/>
      <c r="Q1085" s="527"/>
      <c r="R1085" s="527"/>
      <c r="S1085" s="465">
        <f t="shared" si="13"/>
        <v>1084</v>
      </c>
      <c r="T1085" s="529"/>
      <c r="U1085" s="529"/>
      <c r="V1085" s="529"/>
      <c r="W1085" s="529"/>
      <c r="X1085" s="529"/>
      <c r="Y1085" s="529"/>
      <c r="Z1085" s="529"/>
      <c r="AA1085" s="466" t="e">
        <f t="shared" si="14"/>
        <v>#VALUE!</v>
      </c>
      <c r="AB1085" s="529"/>
      <c r="AC1085" s="529"/>
      <c r="AD1085" s="529"/>
      <c r="AE1085" s="529"/>
      <c r="AF1085" s="529"/>
      <c r="AG1085" s="529"/>
    </row>
    <row r="1086" spans="1:33" ht="15.75" customHeight="1">
      <c r="A1086" s="466" t="str">
        <f t="shared" si="12"/>
        <v/>
      </c>
      <c r="B1086" s="468" t="str">
        <f>IFERROR(IF(J1086="","",_xludf.CONCAT($Y$2,_xludf.CONCAT(IF(LEN(ドッグキャリー!$K$2)=1,0,""),ドッグキャリー!$K$2,_xludf.CONCAT(IF(LEN(ドッグキャリー!$N$2)=1,0,""),ドッグキャリー!$N$2)))),"")</f>
        <v/>
      </c>
      <c r="C1086" s="526"/>
      <c r="D1086" s="526"/>
      <c r="E1086" s="526"/>
      <c r="F1086" s="527"/>
      <c r="G1086" s="527"/>
      <c r="H1086" s="527"/>
      <c r="I1086" s="528" t="str">
        <f>IF(リード・アクセサリー!N116=0,"",リード・アクセサリー!E116)</f>
        <v/>
      </c>
      <c r="J1086" s="526" t="str">
        <f>IFERROR(IF(リード・アクセサリー!N116=0,"",リード・アクセサリー!N116),"")</f>
        <v/>
      </c>
      <c r="K1086" s="527"/>
      <c r="L1086" s="527"/>
      <c r="M1086" s="527"/>
      <c r="N1086" s="527"/>
      <c r="O1086" s="527"/>
      <c r="P1086" s="527"/>
      <c r="Q1086" s="527"/>
      <c r="R1086" s="527"/>
      <c r="S1086" s="465">
        <f t="shared" si="13"/>
        <v>1085</v>
      </c>
      <c r="T1086" s="529"/>
      <c r="U1086" s="529"/>
      <c r="V1086" s="529"/>
      <c r="W1086" s="529"/>
      <c r="X1086" s="529"/>
      <c r="Y1086" s="529"/>
      <c r="Z1086" s="529"/>
      <c r="AA1086" s="466" t="e">
        <f t="shared" si="14"/>
        <v>#VALUE!</v>
      </c>
      <c r="AB1086" s="529"/>
      <c r="AC1086" s="529"/>
      <c r="AD1086" s="529"/>
      <c r="AE1086" s="529"/>
      <c r="AF1086" s="529"/>
      <c r="AG1086" s="529"/>
    </row>
    <row r="1087" spans="1:33" ht="15.75" customHeight="1">
      <c r="A1087" s="466" t="str">
        <f t="shared" si="12"/>
        <v/>
      </c>
      <c r="B1087" s="468" t="str">
        <f>IFERROR(IF(J1087="","",_xludf.CONCAT($Y$2,_xludf.CONCAT(IF(LEN(ドッグキャリー!$K$2)=1,0,""),ドッグキャリー!$K$2,_xludf.CONCAT(IF(LEN(ドッグキャリー!$N$2)=1,0,""),ドッグキャリー!$N$2)))),"")</f>
        <v/>
      </c>
      <c r="C1087" s="526"/>
      <c r="D1087" s="526"/>
      <c r="E1087" s="526"/>
      <c r="F1087" s="527"/>
      <c r="G1087" s="527"/>
      <c r="H1087" s="527"/>
      <c r="I1087" s="528" t="str">
        <f>IF(リード・アクセサリー!N117=0,"",リード・アクセサリー!E117)</f>
        <v/>
      </c>
      <c r="J1087" s="526" t="str">
        <f>IFERROR(IF(リード・アクセサリー!N117=0,"",リード・アクセサリー!N117),"")</f>
        <v/>
      </c>
      <c r="K1087" s="527"/>
      <c r="L1087" s="527"/>
      <c r="M1087" s="527"/>
      <c r="N1087" s="527"/>
      <c r="O1087" s="527"/>
      <c r="P1087" s="527"/>
      <c r="Q1087" s="527"/>
      <c r="R1087" s="527"/>
      <c r="S1087" s="465">
        <f t="shared" si="13"/>
        <v>1086</v>
      </c>
      <c r="T1087" s="529"/>
      <c r="U1087" s="529"/>
      <c r="V1087" s="529"/>
      <c r="W1087" s="529"/>
      <c r="X1087" s="529"/>
      <c r="Y1087" s="529"/>
      <c r="Z1087" s="529"/>
      <c r="AA1087" s="466" t="e">
        <f t="shared" si="14"/>
        <v>#VALUE!</v>
      </c>
      <c r="AB1087" s="529"/>
      <c r="AC1087" s="529"/>
      <c r="AD1087" s="529"/>
      <c r="AE1087" s="529"/>
      <c r="AF1087" s="529"/>
      <c r="AG1087" s="529"/>
    </row>
    <row r="1088" spans="1:33" ht="15.75" customHeight="1">
      <c r="A1088" s="466" t="str">
        <f t="shared" si="12"/>
        <v/>
      </c>
      <c r="B1088" s="468" t="str">
        <f>IFERROR(IF(J1088="","",_xludf.CONCAT($Y$2,_xludf.CONCAT(IF(LEN(ドッグキャリー!$K$2)=1,0,""),ドッグキャリー!$K$2,_xludf.CONCAT(IF(LEN(ドッグキャリー!$N$2)=1,0,""),ドッグキャリー!$N$2)))),"")</f>
        <v/>
      </c>
      <c r="C1088" s="526"/>
      <c r="D1088" s="526"/>
      <c r="E1088" s="526"/>
      <c r="F1088" s="527"/>
      <c r="G1088" s="527"/>
      <c r="H1088" s="527"/>
      <c r="I1088" s="528" t="str">
        <f>IF(リード・アクセサリー!N118=0,"",リード・アクセサリー!E118)</f>
        <v/>
      </c>
      <c r="J1088" s="526" t="str">
        <f>IFERROR(IF(リード・アクセサリー!N118=0,"",リード・アクセサリー!N118),"")</f>
        <v/>
      </c>
      <c r="K1088" s="527"/>
      <c r="L1088" s="527"/>
      <c r="M1088" s="527"/>
      <c r="N1088" s="527"/>
      <c r="O1088" s="527"/>
      <c r="P1088" s="527"/>
      <c r="Q1088" s="527"/>
      <c r="R1088" s="527"/>
      <c r="S1088" s="465">
        <f t="shared" si="13"/>
        <v>1087</v>
      </c>
      <c r="T1088" s="529"/>
      <c r="U1088" s="529"/>
      <c r="V1088" s="529"/>
      <c r="W1088" s="529"/>
      <c r="X1088" s="529"/>
      <c r="Y1088" s="529"/>
      <c r="Z1088" s="529"/>
      <c r="AA1088" s="466" t="e">
        <f t="shared" si="14"/>
        <v>#VALUE!</v>
      </c>
      <c r="AB1088" s="529"/>
      <c r="AC1088" s="529"/>
      <c r="AD1088" s="529"/>
      <c r="AE1088" s="529"/>
      <c r="AF1088" s="529"/>
      <c r="AG1088" s="529"/>
    </row>
    <row r="1089" spans="1:33" ht="15.75" customHeight="1">
      <c r="A1089" s="466" t="str">
        <f t="shared" si="12"/>
        <v/>
      </c>
      <c r="B1089" s="468" t="str">
        <f>IFERROR(IF(J1089="","",_xludf.CONCAT($Y$2,_xludf.CONCAT(IF(LEN(ドッグキャリー!$K$2)=1,0,""),ドッグキャリー!$K$2,_xludf.CONCAT(IF(LEN(ドッグキャリー!$N$2)=1,0,""),ドッグキャリー!$N$2)))),"")</f>
        <v/>
      </c>
      <c r="C1089" s="526"/>
      <c r="D1089" s="526"/>
      <c r="E1089" s="526"/>
      <c r="F1089" s="527"/>
      <c r="G1089" s="527"/>
      <c r="H1089" s="527"/>
      <c r="I1089" s="528" t="str">
        <f>IF(リード・アクセサリー!N119=0,"",リード・アクセサリー!E119)</f>
        <v/>
      </c>
      <c r="J1089" s="526" t="str">
        <f>IFERROR(IF(リード・アクセサリー!N119=0,"",リード・アクセサリー!N119),"")</f>
        <v/>
      </c>
      <c r="K1089" s="527"/>
      <c r="L1089" s="527"/>
      <c r="M1089" s="527"/>
      <c r="N1089" s="527"/>
      <c r="O1089" s="527"/>
      <c r="P1089" s="527"/>
      <c r="Q1089" s="527"/>
      <c r="R1089" s="527"/>
      <c r="S1089" s="465">
        <f t="shared" si="13"/>
        <v>1088</v>
      </c>
      <c r="T1089" s="529"/>
      <c r="U1089" s="529"/>
      <c r="V1089" s="529"/>
      <c r="W1089" s="529"/>
      <c r="X1089" s="529"/>
      <c r="Y1089" s="529"/>
      <c r="Z1089" s="529"/>
      <c r="AA1089" s="466" t="e">
        <f t="shared" si="14"/>
        <v>#VALUE!</v>
      </c>
      <c r="AB1089" s="529"/>
      <c r="AC1089" s="529"/>
      <c r="AD1089" s="529"/>
      <c r="AE1089" s="529"/>
      <c r="AF1089" s="529"/>
      <c r="AG1089" s="529"/>
    </row>
    <row r="1090" spans="1:33" ht="15.75" customHeight="1">
      <c r="A1090" s="466" t="str">
        <f t="shared" si="12"/>
        <v/>
      </c>
      <c r="B1090" s="468" t="str">
        <f>IFERROR(IF(J1090="","",_xludf.CONCAT($Y$2,_xludf.CONCAT(IF(LEN(ドッグキャリー!$K$2)=1,0,""),ドッグキャリー!$K$2,_xludf.CONCAT(IF(LEN(ドッグキャリー!$N$2)=1,0,""),ドッグキャリー!$N$2)))),"")</f>
        <v/>
      </c>
      <c r="C1090" s="526"/>
      <c r="D1090" s="526"/>
      <c r="E1090" s="526"/>
      <c r="F1090" s="527"/>
      <c r="G1090" s="527"/>
      <c r="H1090" s="527"/>
      <c r="I1090" s="528" t="str">
        <f>IF(リード・アクセサリー!N120=0,"",リード・アクセサリー!E120)</f>
        <v/>
      </c>
      <c r="J1090" s="526" t="str">
        <f>IFERROR(IF(リード・アクセサリー!N120=0,"",リード・アクセサリー!N120),"")</f>
        <v/>
      </c>
      <c r="K1090" s="527"/>
      <c r="L1090" s="527"/>
      <c r="M1090" s="527"/>
      <c r="N1090" s="527"/>
      <c r="O1090" s="527"/>
      <c r="P1090" s="527"/>
      <c r="Q1090" s="527"/>
      <c r="R1090" s="527"/>
      <c r="S1090" s="465">
        <f t="shared" si="13"/>
        <v>1089</v>
      </c>
      <c r="T1090" s="529"/>
      <c r="U1090" s="529"/>
      <c r="V1090" s="529"/>
      <c r="W1090" s="529"/>
      <c r="X1090" s="529"/>
      <c r="Y1090" s="529"/>
      <c r="Z1090" s="529"/>
      <c r="AA1090" s="466" t="e">
        <f t="shared" si="14"/>
        <v>#VALUE!</v>
      </c>
      <c r="AB1090" s="529"/>
      <c r="AC1090" s="529"/>
      <c r="AD1090" s="529"/>
      <c r="AE1090" s="529"/>
      <c r="AF1090" s="529"/>
      <c r="AG1090" s="529"/>
    </row>
    <row r="1091" spans="1:33" ht="15.75" customHeight="1">
      <c r="A1091" s="466" t="str">
        <f t="shared" si="12"/>
        <v/>
      </c>
      <c r="B1091" s="468" t="str">
        <f>IFERROR(IF(J1091="","",_xludf.CONCAT($Y$2,_xludf.CONCAT(IF(LEN(ドッグキャリー!$K$2)=1,0,""),ドッグキャリー!$K$2,_xludf.CONCAT(IF(LEN(ドッグキャリー!$N$2)=1,0,""),ドッグキャリー!$N$2)))),"")</f>
        <v/>
      </c>
      <c r="C1091" s="526"/>
      <c r="D1091" s="526"/>
      <c r="E1091" s="526"/>
      <c r="F1091" s="527"/>
      <c r="G1091" s="527"/>
      <c r="H1091" s="527"/>
      <c r="I1091" s="528" t="str">
        <f>IF(リード・アクセサリー!N121=0,"",リード・アクセサリー!E121)</f>
        <v/>
      </c>
      <c r="J1091" s="526" t="str">
        <f>IFERROR(IF(リード・アクセサリー!N121=0,"",リード・アクセサリー!N121),"")</f>
        <v/>
      </c>
      <c r="K1091" s="527"/>
      <c r="L1091" s="527"/>
      <c r="M1091" s="527"/>
      <c r="N1091" s="527"/>
      <c r="O1091" s="527"/>
      <c r="P1091" s="527"/>
      <c r="Q1091" s="527"/>
      <c r="R1091" s="527"/>
      <c r="S1091" s="465">
        <f t="shared" si="13"/>
        <v>1090</v>
      </c>
      <c r="T1091" s="529"/>
      <c r="U1091" s="529"/>
      <c r="V1091" s="529"/>
      <c r="W1091" s="529"/>
      <c r="X1091" s="529"/>
      <c r="Y1091" s="529"/>
      <c r="Z1091" s="529"/>
      <c r="AA1091" s="466" t="e">
        <f t="shared" si="14"/>
        <v>#VALUE!</v>
      </c>
      <c r="AB1091" s="529"/>
      <c r="AC1091" s="529"/>
      <c r="AD1091" s="529"/>
      <c r="AE1091" s="529"/>
      <c r="AF1091" s="529"/>
      <c r="AG1091" s="529"/>
    </row>
    <row r="1092" spans="1:33" ht="15.75" customHeight="1">
      <c r="A1092" s="466" t="str">
        <f t="shared" si="12"/>
        <v/>
      </c>
      <c r="B1092" s="468" t="str">
        <f>IFERROR(IF(J1092="","",_xludf.CONCAT($Y$2,_xludf.CONCAT(IF(LEN(ドッグキャリー!$K$2)=1,0,""),ドッグキャリー!$K$2,_xludf.CONCAT(IF(LEN(ドッグキャリー!$N$2)=1,0,""),ドッグキャリー!$N$2)))),"")</f>
        <v/>
      </c>
      <c r="C1092" s="526"/>
      <c r="D1092" s="526"/>
      <c r="E1092" s="526"/>
      <c r="F1092" s="527"/>
      <c r="G1092" s="527"/>
      <c r="H1092" s="527"/>
      <c r="I1092" s="528" t="str">
        <f>IF(リード・アクセサリー!N122=0,"",リード・アクセサリー!E122)</f>
        <v/>
      </c>
      <c r="J1092" s="526" t="str">
        <f>IFERROR(IF(リード・アクセサリー!N122=0,"",リード・アクセサリー!N122),"")</f>
        <v/>
      </c>
      <c r="K1092" s="527"/>
      <c r="L1092" s="527"/>
      <c r="M1092" s="527"/>
      <c r="N1092" s="527"/>
      <c r="O1092" s="527"/>
      <c r="P1092" s="527"/>
      <c r="Q1092" s="527"/>
      <c r="R1092" s="527"/>
      <c r="S1092" s="465">
        <f t="shared" si="13"/>
        <v>1091</v>
      </c>
      <c r="T1092" s="529"/>
      <c r="U1092" s="529"/>
      <c r="V1092" s="529"/>
      <c r="W1092" s="529"/>
      <c r="X1092" s="529"/>
      <c r="Y1092" s="529"/>
      <c r="Z1092" s="529"/>
      <c r="AA1092" s="466" t="e">
        <f t="shared" si="14"/>
        <v>#VALUE!</v>
      </c>
      <c r="AB1092" s="529"/>
      <c r="AC1092" s="529"/>
      <c r="AD1092" s="529"/>
      <c r="AE1092" s="529"/>
      <c r="AF1092" s="529"/>
      <c r="AG1092" s="529"/>
    </row>
    <row r="1093" spans="1:33" ht="15.75" customHeight="1">
      <c r="A1093" s="466" t="str">
        <f t="shared" si="12"/>
        <v/>
      </c>
      <c r="B1093" s="468" t="str">
        <f>IFERROR(IF(J1093="","",_xludf.CONCAT($Y$2,_xludf.CONCAT(IF(LEN(ドッグキャリー!$K$2)=1,0,""),ドッグキャリー!$K$2,_xludf.CONCAT(IF(LEN(ドッグキャリー!$N$2)=1,0,""),ドッグキャリー!$N$2)))),"")</f>
        <v/>
      </c>
      <c r="C1093" s="526"/>
      <c r="D1093" s="526"/>
      <c r="E1093" s="526"/>
      <c r="F1093" s="527"/>
      <c r="G1093" s="527"/>
      <c r="H1093" s="527"/>
      <c r="I1093" s="528" t="str">
        <f>IF(リード・アクセサリー!N123=0,"",リード・アクセサリー!E123)</f>
        <v/>
      </c>
      <c r="J1093" s="526" t="str">
        <f>IFERROR(IF(リード・アクセサリー!N123=0,"",リード・アクセサリー!N123),"")</f>
        <v/>
      </c>
      <c r="K1093" s="527"/>
      <c r="L1093" s="527"/>
      <c r="M1093" s="527"/>
      <c r="N1093" s="527"/>
      <c r="O1093" s="527"/>
      <c r="P1093" s="527"/>
      <c r="Q1093" s="527"/>
      <c r="R1093" s="527"/>
      <c r="S1093" s="465">
        <f t="shared" si="13"/>
        <v>1092</v>
      </c>
      <c r="T1093" s="529"/>
      <c r="U1093" s="529"/>
      <c r="V1093" s="529"/>
      <c r="W1093" s="529"/>
      <c r="X1093" s="529"/>
      <c r="Y1093" s="529"/>
      <c r="Z1093" s="529"/>
      <c r="AA1093" s="466" t="e">
        <f t="shared" si="14"/>
        <v>#VALUE!</v>
      </c>
      <c r="AB1093" s="529"/>
      <c r="AC1093" s="529"/>
      <c r="AD1093" s="529"/>
      <c r="AE1093" s="529"/>
      <c r="AF1093" s="529"/>
      <c r="AG1093" s="529"/>
    </row>
    <row r="1094" spans="1:33" ht="15.75" customHeight="1">
      <c r="A1094" s="466" t="str">
        <f t="shared" si="12"/>
        <v/>
      </c>
      <c r="B1094" s="468" t="str">
        <f>IFERROR(IF(J1094="","",_xludf.CONCAT($Y$2,_xludf.CONCAT(IF(LEN(ドッグキャリー!$K$2)=1,0,""),ドッグキャリー!$K$2,_xludf.CONCAT(IF(LEN(ドッグキャリー!$N$2)=1,0,""),ドッグキャリー!$N$2)))),"")</f>
        <v/>
      </c>
      <c r="C1094" s="526"/>
      <c r="D1094" s="526"/>
      <c r="E1094" s="526"/>
      <c r="F1094" s="527"/>
      <c r="G1094" s="527"/>
      <c r="H1094" s="527"/>
      <c r="I1094" s="528" t="str">
        <f>IF(リード・アクセサリー!N124=0,"",リード・アクセサリー!E124)</f>
        <v/>
      </c>
      <c r="J1094" s="526" t="str">
        <f>IFERROR(IF(リード・アクセサリー!N124=0,"",リード・アクセサリー!N124),"")</f>
        <v/>
      </c>
      <c r="K1094" s="527"/>
      <c r="L1094" s="527"/>
      <c r="M1094" s="527"/>
      <c r="N1094" s="527"/>
      <c r="O1094" s="527"/>
      <c r="P1094" s="527"/>
      <c r="Q1094" s="527"/>
      <c r="R1094" s="527"/>
      <c r="S1094" s="465">
        <f t="shared" si="13"/>
        <v>1093</v>
      </c>
      <c r="T1094" s="529"/>
      <c r="U1094" s="529"/>
      <c r="V1094" s="529"/>
      <c r="W1094" s="529"/>
      <c r="X1094" s="529"/>
      <c r="Y1094" s="529"/>
      <c r="Z1094" s="529"/>
      <c r="AA1094" s="466" t="e">
        <f t="shared" si="14"/>
        <v>#VALUE!</v>
      </c>
      <c r="AB1094" s="529"/>
      <c r="AC1094" s="529"/>
      <c r="AD1094" s="529"/>
      <c r="AE1094" s="529"/>
      <c r="AF1094" s="529"/>
      <c r="AG1094" s="529"/>
    </row>
    <row r="1095" spans="1:33" ht="15.75" customHeight="1">
      <c r="A1095" s="466" t="str">
        <f t="shared" si="12"/>
        <v/>
      </c>
      <c r="B1095" s="468" t="str">
        <f>IFERROR(IF(J1095="","",_xludf.CONCAT($Y$2,_xludf.CONCAT(IF(LEN(ドッグキャリー!$K$2)=1,0,""),ドッグキャリー!$K$2,_xludf.CONCAT(IF(LEN(ドッグキャリー!$N$2)=1,0,""),ドッグキャリー!$N$2)))),"")</f>
        <v/>
      </c>
      <c r="C1095" s="526"/>
      <c r="D1095" s="526"/>
      <c r="E1095" s="526"/>
      <c r="F1095" s="527"/>
      <c r="G1095" s="527"/>
      <c r="H1095" s="527"/>
      <c r="I1095" s="528" t="str">
        <f>IF(リード・アクセサリー!N125=0,"",リード・アクセサリー!E125)</f>
        <v/>
      </c>
      <c r="J1095" s="526" t="str">
        <f>IFERROR(IF(リード・アクセサリー!N125=0,"",リード・アクセサリー!N125),"")</f>
        <v/>
      </c>
      <c r="K1095" s="527"/>
      <c r="L1095" s="527"/>
      <c r="M1095" s="527"/>
      <c r="N1095" s="527"/>
      <c r="O1095" s="527"/>
      <c r="P1095" s="527"/>
      <c r="Q1095" s="527"/>
      <c r="R1095" s="527"/>
      <c r="S1095" s="465">
        <f t="shared" si="13"/>
        <v>1094</v>
      </c>
      <c r="T1095" s="529"/>
      <c r="U1095" s="529"/>
      <c r="V1095" s="529"/>
      <c r="W1095" s="529"/>
      <c r="X1095" s="529"/>
      <c r="Y1095" s="529"/>
      <c r="Z1095" s="529"/>
      <c r="AA1095" s="466" t="e">
        <f t="shared" si="14"/>
        <v>#VALUE!</v>
      </c>
      <c r="AB1095" s="529"/>
      <c r="AC1095" s="529"/>
      <c r="AD1095" s="529"/>
      <c r="AE1095" s="529"/>
      <c r="AF1095" s="529"/>
      <c r="AG1095" s="529"/>
    </row>
    <row r="1096" spans="1:33" ht="15.75" customHeight="1">
      <c r="A1096" s="466" t="str">
        <f t="shared" si="12"/>
        <v/>
      </c>
      <c r="B1096" s="468" t="str">
        <f>IFERROR(IF(J1096="","",_xludf.CONCAT($Y$2,_xludf.CONCAT(IF(LEN(ドッグキャリー!$K$2)=1,0,""),ドッグキャリー!$K$2,_xludf.CONCAT(IF(LEN(ドッグキャリー!$N$2)=1,0,""),ドッグキャリー!$N$2)))),"")</f>
        <v/>
      </c>
      <c r="C1096" s="526"/>
      <c r="D1096" s="526"/>
      <c r="E1096" s="526"/>
      <c r="F1096" s="527"/>
      <c r="G1096" s="527"/>
      <c r="H1096" s="527"/>
      <c r="I1096" s="528" t="str">
        <f>IF(リード・アクセサリー!N126=0,"",リード・アクセサリー!E126)</f>
        <v/>
      </c>
      <c r="J1096" s="526" t="str">
        <f>IFERROR(IF(リード・アクセサリー!N126=0,"",リード・アクセサリー!N126),"")</f>
        <v/>
      </c>
      <c r="K1096" s="527"/>
      <c r="L1096" s="527"/>
      <c r="M1096" s="527"/>
      <c r="N1096" s="527"/>
      <c r="O1096" s="527"/>
      <c r="P1096" s="527"/>
      <c r="Q1096" s="527"/>
      <c r="R1096" s="527"/>
      <c r="S1096" s="465">
        <f t="shared" si="13"/>
        <v>1095</v>
      </c>
      <c r="T1096" s="529"/>
      <c r="U1096" s="529"/>
      <c r="V1096" s="529"/>
      <c r="W1096" s="529"/>
      <c r="X1096" s="529"/>
      <c r="Y1096" s="529"/>
      <c r="Z1096" s="529"/>
      <c r="AA1096" s="466" t="e">
        <f t="shared" si="14"/>
        <v>#VALUE!</v>
      </c>
      <c r="AB1096" s="529"/>
      <c r="AC1096" s="529"/>
      <c r="AD1096" s="529"/>
      <c r="AE1096" s="529"/>
      <c r="AF1096" s="529"/>
      <c r="AG1096" s="529"/>
    </row>
    <row r="1097" spans="1:33" ht="15.75" customHeight="1">
      <c r="A1097" s="466" t="str">
        <f t="shared" si="12"/>
        <v/>
      </c>
      <c r="B1097" s="468" t="str">
        <f>IFERROR(IF(J1097="","",_xludf.CONCAT($Y$2,_xludf.CONCAT(IF(LEN(ドッグキャリー!$K$2)=1,0,""),ドッグキャリー!$K$2,_xludf.CONCAT(IF(LEN(ドッグキャリー!$N$2)=1,0,""),ドッグキャリー!$N$2)))),"")</f>
        <v/>
      </c>
      <c r="C1097" s="526"/>
      <c r="D1097" s="526"/>
      <c r="E1097" s="526"/>
      <c r="F1097" s="527"/>
      <c r="G1097" s="527"/>
      <c r="H1097" s="527"/>
      <c r="I1097" s="528" t="str">
        <f>IF(リード・アクセサリー!N127=0,"",リード・アクセサリー!E127)</f>
        <v/>
      </c>
      <c r="J1097" s="526" t="str">
        <f>IFERROR(IF(リード・アクセサリー!N127=0,"",リード・アクセサリー!N127),"")</f>
        <v/>
      </c>
      <c r="K1097" s="527"/>
      <c r="L1097" s="527"/>
      <c r="M1097" s="527"/>
      <c r="N1097" s="527"/>
      <c r="O1097" s="527"/>
      <c r="P1097" s="527"/>
      <c r="Q1097" s="527"/>
      <c r="R1097" s="527"/>
      <c r="S1097" s="465">
        <f t="shared" si="13"/>
        <v>1096</v>
      </c>
      <c r="T1097" s="529"/>
      <c r="U1097" s="529"/>
      <c r="V1097" s="529"/>
      <c r="W1097" s="529"/>
      <c r="X1097" s="529"/>
      <c r="Y1097" s="529"/>
      <c r="Z1097" s="529"/>
      <c r="AA1097" s="466" t="e">
        <f t="shared" si="14"/>
        <v>#VALUE!</v>
      </c>
      <c r="AB1097" s="529"/>
      <c r="AC1097" s="529"/>
      <c r="AD1097" s="529"/>
      <c r="AE1097" s="529"/>
      <c r="AF1097" s="529"/>
      <c r="AG1097" s="529"/>
    </row>
    <row r="1098" spans="1:33" ht="15.75" customHeight="1">
      <c r="A1098" s="466" t="str">
        <f t="shared" si="12"/>
        <v/>
      </c>
      <c r="B1098" s="468" t="str">
        <f>IFERROR(IF(J1098="","",_xludf.CONCAT($Y$2,_xludf.CONCAT(IF(LEN(ドッグキャリー!$K$2)=1,0,""),ドッグキャリー!$K$2,_xludf.CONCAT(IF(LEN(ドッグキャリー!$N$2)=1,0,""),ドッグキャリー!$N$2)))),"")</f>
        <v/>
      </c>
      <c r="C1098" s="526"/>
      <c r="D1098" s="526"/>
      <c r="E1098" s="526"/>
      <c r="F1098" s="527"/>
      <c r="G1098" s="527"/>
      <c r="H1098" s="527"/>
      <c r="I1098" s="528"/>
      <c r="J1098" s="526"/>
      <c r="K1098" s="527"/>
      <c r="L1098" s="527"/>
      <c r="M1098" s="527"/>
      <c r="N1098" s="527"/>
      <c r="O1098" s="527"/>
      <c r="P1098" s="527"/>
      <c r="Q1098" s="527"/>
      <c r="R1098" s="527"/>
      <c r="S1098" s="465">
        <f t="shared" si="13"/>
        <v>1097</v>
      </c>
      <c r="T1098" s="529"/>
      <c r="U1098" s="529"/>
      <c r="V1098" s="529"/>
      <c r="W1098" s="529"/>
      <c r="X1098" s="529"/>
      <c r="Y1098" s="529"/>
      <c r="Z1098" s="529"/>
      <c r="AA1098" s="466" t="e">
        <f t="shared" si="14"/>
        <v>#VALUE!</v>
      </c>
      <c r="AB1098" s="529"/>
      <c r="AC1098" s="529"/>
      <c r="AD1098" s="529"/>
      <c r="AE1098" s="529"/>
      <c r="AF1098" s="529"/>
      <c r="AG1098" s="529"/>
    </row>
    <row r="1099" spans="1:33" ht="15.75" customHeight="1">
      <c r="A1099" s="466" t="str">
        <f t="shared" si="12"/>
        <v/>
      </c>
      <c r="B1099" s="468" t="str">
        <f>IFERROR(IF(J1099="","",_xludf.CONCAT($Y$2,_xludf.CONCAT(IF(LEN(ドッグキャリー!$K$2)=1,0,""),ドッグキャリー!$K$2,_xludf.CONCAT(IF(LEN(ドッグキャリー!$N$2)=1,0,""),ドッグキャリー!$N$2)))),"")</f>
        <v/>
      </c>
      <c r="C1099" s="530"/>
      <c r="D1099" s="530"/>
      <c r="E1099" s="530"/>
      <c r="F1099" s="529"/>
      <c r="G1099" s="529"/>
      <c r="H1099" s="529"/>
      <c r="I1099" s="531" t="str">
        <f>IF(アイテム!N7=0,"",アイテム!E7)</f>
        <v/>
      </c>
      <c r="J1099" s="532" t="str">
        <f>IFERROR(IF(アイテム!N7=0,"",アイテム!N7),"")</f>
        <v/>
      </c>
      <c r="K1099" s="529"/>
      <c r="L1099" s="529"/>
      <c r="M1099" s="529"/>
      <c r="N1099" s="529"/>
      <c r="O1099" s="529"/>
      <c r="P1099" s="529"/>
      <c r="Q1099" s="529"/>
      <c r="R1099" s="529"/>
      <c r="S1099" s="465">
        <f t="shared" si="13"/>
        <v>1098</v>
      </c>
      <c r="T1099" s="529"/>
      <c r="U1099" s="529"/>
      <c r="V1099" s="529"/>
      <c r="W1099" s="529"/>
      <c r="X1099" s="529"/>
      <c r="Y1099" s="529"/>
      <c r="Z1099" s="529"/>
      <c r="AA1099" s="466" t="e">
        <f t="shared" si="14"/>
        <v>#VALUE!</v>
      </c>
      <c r="AB1099" s="529"/>
      <c r="AC1099" s="529"/>
      <c r="AD1099" s="529"/>
      <c r="AE1099" s="529"/>
      <c r="AF1099" s="529"/>
      <c r="AG1099" s="529"/>
    </row>
    <row r="1100" spans="1:33" ht="15.75" customHeight="1">
      <c r="A1100" s="466" t="str">
        <f t="shared" si="12"/>
        <v/>
      </c>
      <c r="B1100" s="468" t="str">
        <f>IFERROR(IF(J1100="","",_xludf.CONCAT($Y$2,_xludf.CONCAT(IF(LEN(ドッグキャリー!$K$2)=1,0,""),ドッグキャリー!$K$2,_xludf.CONCAT(IF(LEN(ドッグキャリー!$N$2)=1,0,""),ドッグキャリー!$N$2)))),"")</f>
        <v/>
      </c>
      <c r="C1100" s="530"/>
      <c r="D1100" s="530"/>
      <c r="E1100" s="530"/>
      <c r="F1100" s="529"/>
      <c r="G1100" s="529"/>
      <c r="H1100" s="529"/>
      <c r="I1100" s="531" t="str">
        <f>IF(アイテム!N8=0,"",アイテム!E8)</f>
        <v/>
      </c>
      <c r="J1100" s="532" t="str">
        <f>IFERROR(IF(アイテム!N8=0,"",アイテム!N8),"")</f>
        <v/>
      </c>
      <c r="K1100" s="529"/>
      <c r="L1100" s="529"/>
      <c r="M1100" s="529"/>
      <c r="N1100" s="529"/>
      <c r="O1100" s="529"/>
      <c r="P1100" s="529"/>
      <c r="Q1100" s="529"/>
      <c r="R1100" s="529"/>
      <c r="S1100" s="465">
        <f t="shared" si="13"/>
        <v>1099</v>
      </c>
      <c r="T1100" s="529"/>
      <c r="U1100" s="529"/>
      <c r="V1100" s="529"/>
      <c r="W1100" s="529"/>
      <c r="X1100" s="529"/>
      <c r="Y1100" s="529"/>
      <c r="Z1100" s="529"/>
      <c r="AA1100" s="466" t="e">
        <f t="shared" si="14"/>
        <v>#VALUE!</v>
      </c>
      <c r="AB1100" s="529"/>
      <c r="AC1100" s="529"/>
      <c r="AD1100" s="529"/>
      <c r="AE1100" s="529"/>
      <c r="AF1100" s="529"/>
      <c r="AG1100" s="529"/>
    </row>
    <row r="1101" spans="1:33" ht="15.75" customHeight="1">
      <c r="A1101" s="466" t="str">
        <f t="shared" si="12"/>
        <v/>
      </c>
      <c r="B1101" s="468" t="str">
        <f>IFERROR(IF(J1101="","",_xludf.CONCAT($Y$2,_xludf.CONCAT(IF(LEN(ドッグキャリー!$K$2)=1,0,""),ドッグキャリー!$K$2,_xludf.CONCAT(IF(LEN(ドッグキャリー!$N$2)=1,0,""),ドッグキャリー!$N$2)))),"")</f>
        <v/>
      </c>
      <c r="C1101" s="530"/>
      <c r="D1101" s="530"/>
      <c r="E1101" s="530"/>
      <c r="F1101" s="529"/>
      <c r="G1101" s="529"/>
      <c r="H1101" s="529"/>
      <c r="I1101" s="531" t="str">
        <f>IF(アイテム!N9=0,"",アイテム!E9)</f>
        <v/>
      </c>
      <c r="J1101" s="532" t="str">
        <f>IFERROR(IF(アイテム!N9=0,"",アイテム!N9),"")</f>
        <v/>
      </c>
      <c r="K1101" s="529"/>
      <c r="L1101" s="529"/>
      <c r="M1101" s="529"/>
      <c r="N1101" s="529"/>
      <c r="O1101" s="529"/>
      <c r="P1101" s="529"/>
      <c r="Q1101" s="529"/>
      <c r="R1101" s="529"/>
      <c r="S1101" s="465">
        <f t="shared" si="13"/>
        <v>1100</v>
      </c>
      <c r="T1101" s="529"/>
      <c r="U1101" s="529"/>
      <c r="V1101" s="529"/>
      <c r="W1101" s="529"/>
      <c r="X1101" s="529"/>
      <c r="Y1101" s="529"/>
      <c r="Z1101" s="529"/>
      <c r="AA1101" s="466" t="e">
        <f t="shared" si="14"/>
        <v>#VALUE!</v>
      </c>
      <c r="AB1101" s="529"/>
      <c r="AC1101" s="529"/>
      <c r="AD1101" s="529"/>
      <c r="AE1101" s="529"/>
      <c r="AF1101" s="529"/>
      <c r="AG1101" s="529"/>
    </row>
    <row r="1102" spans="1:33" ht="15.75" customHeight="1">
      <c r="A1102" s="466" t="str">
        <f t="shared" si="12"/>
        <v/>
      </c>
      <c r="B1102" s="468" t="str">
        <f>IFERROR(IF(J1102="","",_xludf.CONCAT($Y$2,_xludf.CONCAT(IF(LEN(ドッグキャリー!$K$2)=1,0,""),ドッグキャリー!$K$2,_xludf.CONCAT(IF(LEN(ドッグキャリー!$N$2)=1,0,""),ドッグキャリー!$N$2)))),"")</f>
        <v/>
      </c>
      <c r="C1102" s="530"/>
      <c r="D1102" s="530"/>
      <c r="E1102" s="530"/>
      <c r="F1102" s="529"/>
      <c r="G1102" s="529"/>
      <c r="H1102" s="529"/>
      <c r="I1102" s="531" t="str">
        <f>IF(アイテム!N10=0,"",アイテム!E10)</f>
        <v/>
      </c>
      <c r="J1102" s="532" t="str">
        <f>IFERROR(IF(アイテム!N10=0,"",アイテム!N10),"")</f>
        <v/>
      </c>
      <c r="K1102" s="529"/>
      <c r="L1102" s="529"/>
      <c r="M1102" s="529"/>
      <c r="N1102" s="529"/>
      <c r="O1102" s="529"/>
      <c r="P1102" s="529"/>
      <c r="Q1102" s="529"/>
      <c r="R1102" s="529"/>
      <c r="S1102" s="465">
        <f t="shared" si="13"/>
        <v>1101</v>
      </c>
      <c r="T1102" s="529"/>
      <c r="U1102" s="529"/>
      <c r="V1102" s="529"/>
      <c r="W1102" s="529"/>
      <c r="X1102" s="529"/>
      <c r="Y1102" s="529"/>
      <c r="Z1102" s="529"/>
      <c r="AA1102" s="466" t="e">
        <f t="shared" si="14"/>
        <v>#VALUE!</v>
      </c>
      <c r="AB1102" s="529"/>
      <c r="AC1102" s="529"/>
      <c r="AD1102" s="529"/>
      <c r="AE1102" s="529"/>
      <c r="AF1102" s="529"/>
      <c r="AG1102" s="529"/>
    </row>
    <row r="1103" spans="1:33" ht="15.75" customHeight="1">
      <c r="A1103" s="466" t="str">
        <f t="shared" si="12"/>
        <v/>
      </c>
      <c r="B1103" s="468" t="str">
        <f>IFERROR(IF(J1103="","",_xludf.CONCAT($Y$2,_xludf.CONCAT(IF(LEN(ドッグキャリー!$K$2)=1,0,""),ドッグキャリー!$K$2,_xludf.CONCAT(IF(LEN(ドッグキャリー!$N$2)=1,0,""),ドッグキャリー!$N$2)))),"")</f>
        <v/>
      </c>
      <c r="C1103" s="530"/>
      <c r="D1103" s="530"/>
      <c r="E1103" s="530"/>
      <c r="F1103" s="529"/>
      <c r="G1103" s="529"/>
      <c r="H1103" s="529"/>
      <c r="I1103" s="531" t="str">
        <f>IF(アイテム!N11=0,"",アイテム!E11)</f>
        <v/>
      </c>
      <c r="J1103" s="532" t="str">
        <f>IFERROR(IF(アイテム!N11=0,"",アイテム!N11),"")</f>
        <v/>
      </c>
      <c r="K1103" s="529"/>
      <c r="L1103" s="529"/>
      <c r="M1103" s="529"/>
      <c r="N1103" s="529"/>
      <c r="O1103" s="529"/>
      <c r="P1103" s="529"/>
      <c r="Q1103" s="529"/>
      <c r="R1103" s="529"/>
      <c r="S1103" s="465">
        <f t="shared" si="13"/>
        <v>1102</v>
      </c>
      <c r="T1103" s="529"/>
      <c r="U1103" s="533">
        <f>SUM(J1099:J1161)</f>
        <v>0</v>
      </c>
      <c r="V1103" s="529"/>
      <c r="W1103" s="529"/>
      <c r="X1103" s="529"/>
      <c r="Y1103" s="529"/>
      <c r="Z1103" s="529"/>
      <c r="AA1103" s="466" t="e">
        <f t="shared" si="14"/>
        <v>#VALUE!</v>
      </c>
      <c r="AB1103" s="529"/>
      <c r="AC1103" s="529"/>
      <c r="AD1103" s="529"/>
      <c r="AE1103" s="529"/>
      <c r="AF1103" s="529"/>
      <c r="AG1103" s="529"/>
    </row>
    <row r="1104" spans="1:33" ht="15.75" customHeight="1">
      <c r="A1104" s="466" t="str">
        <f t="shared" si="12"/>
        <v/>
      </c>
      <c r="B1104" s="468" t="str">
        <f>IFERROR(IF(J1104="","",_xludf.CONCAT($Y$2,_xludf.CONCAT(IF(LEN(ドッグキャリー!$K$2)=1,0,""),ドッグキャリー!$K$2,_xludf.CONCAT(IF(LEN(ドッグキャリー!$N$2)=1,0,""),ドッグキャリー!$N$2)))),"")</f>
        <v/>
      </c>
      <c r="C1104" s="530"/>
      <c r="D1104" s="530"/>
      <c r="E1104" s="530"/>
      <c r="F1104" s="529"/>
      <c r="G1104" s="529"/>
      <c r="H1104" s="529"/>
      <c r="I1104" s="531" t="str">
        <f>IF(アイテム!N12=0,"",アイテム!E12)</f>
        <v/>
      </c>
      <c r="J1104" s="532" t="str">
        <f>IFERROR(IF(アイテム!N12=0,"",アイテム!N12),"")</f>
        <v/>
      </c>
      <c r="K1104" s="529"/>
      <c r="L1104" s="529"/>
      <c r="M1104" s="529"/>
      <c r="N1104" s="529"/>
      <c r="O1104" s="529"/>
      <c r="P1104" s="529"/>
      <c r="Q1104" s="529"/>
      <c r="R1104" s="529"/>
      <c r="S1104" s="465">
        <f t="shared" si="13"/>
        <v>1103</v>
      </c>
      <c r="T1104" s="529"/>
      <c r="U1104" s="529"/>
      <c r="V1104" s="529"/>
      <c r="W1104" s="529"/>
      <c r="X1104" s="529"/>
      <c r="Y1104" s="529"/>
      <c r="Z1104" s="529"/>
      <c r="AA1104" s="466" t="e">
        <f t="shared" si="14"/>
        <v>#VALUE!</v>
      </c>
      <c r="AB1104" s="529"/>
      <c r="AC1104" s="529"/>
      <c r="AD1104" s="529"/>
      <c r="AE1104" s="529"/>
      <c r="AF1104" s="529"/>
      <c r="AG1104" s="529"/>
    </row>
    <row r="1105" spans="1:33" ht="15.75" customHeight="1">
      <c r="A1105" s="466" t="str">
        <f t="shared" si="12"/>
        <v/>
      </c>
      <c r="B1105" s="468" t="str">
        <f>IFERROR(IF(J1105="","",_xludf.CONCAT($Y$2,_xludf.CONCAT(IF(LEN(ドッグキャリー!$K$2)=1,0,""),ドッグキャリー!$K$2,_xludf.CONCAT(IF(LEN(ドッグキャリー!$N$2)=1,0,""),ドッグキャリー!$N$2)))),"")</f>
        <v/>
      </c>
      <c r="C1105" s="530"/>
      <c r="D1105" s="530"/>
      <c r="E1105" s="530"/>
      <c r="F1105" s="529"/>
      <c r="G1105" s="529"/>
      <c r="H1105" s="529"/>
      <c r="I1105" s="531" t="str">
        <f>IF(アイテム!N13=0,"",アイテム!E13)</f>
        <v/>
      </c>
      <c r="J1105" s="532" t="str">
        <f>IFERROR(IF(アイテム!N13=0,"",アイテム!N13),"")</f>
        <v/>
      </c>
      <c r="K1105" s="529"/>
      <c r="L1105" s="529"/>
      <c r="M1105" s="529"/>
      <c r="N1105" s="529"/>
      <c r="O1105" s="529"/>
      <c r="P1105" s="529"/>
      <c r="Q1105" s="529"/>
      <c r="R1105" s="529"/>
      <c r="S1105" s="465">
        <f t="shared" si="13"/>
        <v>1104</v>
      </c>
      <c r="T1105" s="529"/>
      <c r="U1105" s="529"/>
      <c r="V1105" s="529"/>
      <c r="W1105" s="529"/>
      <c r="X1105" s="529"/>
      <c r="Y1105" s="529"/>
      <c r="Z1105" s="529"/>
      <c r="AA1105" s="466" t="e">
        <f t="shared" si="14"/>
        <v>#VALUE!</v>
      </c>
      <c r="AB1105" s="529"/>
      <c r="AC1105" s="529"/>
      <c r="AD1105" s="529"/>
      <c r="AE1105" s="529"/>
      <c r="AF1105" s="529"/>
      <c r="AG1105" s="529"/>
    </row>
    <row r="1106" spans="1:33" ht="15.75" customHeight="1">
      <c r="A1106" s="466" t="str">
        <f t="shared" si="12"/>
        <v/>
      </c>
      <c r="B1106" s="468" t="str">
        <f>IFERROR(IF(J1106="","",_xludf.CONCAT($Y$2,_xludf.CONCAT(IF(LEN(ドッグキャリー!$K$2)=1,0,""),ドッグキャリー!$K$2,_xludf.CONCAT(IF(LEN(ドッグキャリー!$N$2)=1,0,""),ドッグキャリー!$N$2)))),"")</f>
        <v/>
      </c>
      <c r="C1106" s="530"/>
      <c r="D1106" s="530"/>
      <c r="E1106" s="530"/>
      <c r="F1106" s="529"/>
      <c r="G1106" s="529"/>
      <c r="H1106" s="529"/>
      <c r="I1106" s="531" t="str">
        <f>IF(アイテム!N14=0,"",アイテム!E14)</f>
        <v/>
      </c>
      <c r="J1106" s="532" t="str">
        <f>IFERROR(IF(アイテム!N14=0,"",アイテム!N14),"")</f>
        <v/>
      </c>
      <c r="K1106" s="529"/>
      <c r="L1106" s="529"/>
      <c r="M1106" s="529"/>
      <c r="N1106" s="529"/>
      <c r="O1106" s="529"/>
      <c r="P1106" s="529"/>
      <c r="Q1106" s="529"/>
      <c r="R1106" s="529"/>
      <c r="S1106" s="465">
        <f t="shared" si="13"/>
        <v>1105</v>
      </c>
      <c r="T1106" s="529"/>
      <c r="U1106" s="529"/>
      <c r="V1106" s="529"/>
      <c r="W1106" s="529"/>
      <c r="X1106" s="529"/>
      <c r="Y1106" s="529"/>
      <c r="Z1106" s="529"/>
      <c r="AA1106" s="466" t="e">
        <f t="shared" si="14"/>
        <v>#VALUE!</v>
      </c>
      <c r="AB1106" s="529"/>
      <c r="AC1106" s="529"/>
      <c r="AD1106" s="529"/>
      <c r="AE1106" s="529"/>
      <c r="AF1106" s="529"/>
      <c r="AG1106" s="529"/>
    </row>
    <row r="1107" spans="1:33" ht="15.75" customHeight="1">
      <c r="A1107" s="466" t="str">
        <f t="shared" si="12"/>
        <v/>
      </c>
      <c r="B1107" s="468" t="str">
        <f>IFERROR(IF(J1107="","",_xludf.CONCAT($Y$2,_xludf.CONCAT(IF(LEN(ドッグキャリー!$K$2)=1,0,""),ドッグキャリー!$K$2,_xludf.CONCAT(IF(LEN(ドッグキャリー!$N$2)=1,0,""),ドッグキャリー!$N$2)))),"")</f>
        <v/>
      </c>
      <c r="C1107" s="530"/>
      <c r="D1107" s="530"/>
      <c r="E1107" s="530"/>
      <c r="F1107" s="529"/>
      <c r="G1107" s="529"/>
      <c r="H1107" s="529"/>
      <c r="I1107" s="531" t="str">
        <f>IF(アイテム!N15=0,"",アイテム!E15)</f>
        <v/>
      </c>
      <c r="J1107" s="532" t="str">
        <f>IFERROR(IF(アイテム!N15=0,"",アイテム!N15),"")</f>
        <v/>
      </c>
      <c r="K1107" s="529"/>
      <c r="L1107" s="529"/>
      <c r="M1107" s="529"/>
      <c r="N1107" s="529"/>
      <c r="O1107" s="529"/>
      <c r="P1107" s="529"/>
      <c r="Q1107" s="529"/>
      <c r="R1107" s="529"/>
      <c r="S1107" s="465">
        <f t="shared" si="13"/>
        <v>1106</v>
      </c>
      <c r="T1107" s="529"/>
      <c r="U1107" s="529"/>
      <c r="V1107" s="529"/>
      <c r="W1107" s="529"/>
      <c r="X1107" s="529"/>
      <c r="Y1107" s="529"/>
      <c r="Z1107" s="529"/>
      <c r="AA1107" s="466" t="e">
        <f t="shared" si="14"/>
        <v>#VALUE!</v>
      </c>
      <c r="AB1107" s="529"/>
      <c r="AC1107" s="529"/>
      <c r="AD1107" s="529"/>
      <c r="AE1107" s="529"/>
      <c r="AF1107" s="529"/>
      <c r="AG1107" s="529"/>
    </row>
    <row r="1108" spans="1:33" ht="15.75" customHeight="1">
      <c r="A1108" s="466" t="str">
        <f t="shared" si="12"/>
        <v/>
      </c>
      <c r="B1108" s="468" t="str">
        <f>IFERROR(IF(J1108="","",_xludf.CONCAT($Y$2,_xludf.CONCAT(IF(LEN(ドッグキャリー!$K$2)=1,0,""),ドッグキャリー!$K$2,_xludf.CONCAT(IF(LEN(ドッグキャリー!$N$2)=1,0,""),ドッグキャリー!$N$2)))),"")</f>
        <v/>
      </c>
      <c r="C1108" s="530"/>
      <c r="D1108" s="530"/>
      <c r="E1108" s="530"/>
      <c r="F1108" s="529"/>
      <c r="G1108" s="529"/>
      <c r="H1108" s="529"/>
      <c r="I1108" s="531" t="str">
        <f>IF(アイテム!N16=0,"",アイテム!E16)</f>
        <v/>
      </c>
      <c r="J1108" s="532" t="str">
        <f>IFERROR(IF(アイテム!N16=0,"",アイテム!N16),"")</f>
        <v/>
      </c>
      <c r="K1108" s="529"/>
      <c r="L1108" s="529"/>
      <c r="M1108" s="529"/>
      <c r="N1108" s="529"/>
      <c r="O1108" s="529"/>
      <c r="P1108" s="529"/>
      <c r="Q1108" s="529"/>
      <c r="R1108" s="529"/>
      <c r="S1108" s="465">
        <f t="shared" si="13"/>
        <v>1107</v>
      </c>
      <c r="T1108" s="529"/>
      <c r="U1108" s="529"/>
      <c r="V1108" s="529"/>
      <c r="W1108" s="529"/>
      <c r="X1108" s="529"/>
      <c r="Y1108" s="529"/>
      <c r="Z1108" s="529"/>
      <c r="AA1108" s="466" t="e">
        <f t="shared" si="14"/>
        <v>#VALUE!</v>
      </c>
      <c r="AB1108" s="529"/>
      <c r="AC1108" s="529"/>
      <c r="AD1108" s="529"/>
      <c r="AE1108" s="529"/>
      <c r="AF1108" s="529"/>
      <c r="AG1108" s="529"/>
    </row>
    <row r="1109" spans="1:33" ht="15.75" customHeight="1">
      <c r="A1109" s="466" t="str">
        <f t="shared" si="12"/>
        <v/>
      </c>
      <c r="B1109" s="468" t="str">
        <f>IFERROR(IF(J1109="","",_xludf.CONCAT($Y$2,_xludf.CONCAT(IF(LEN(ドッグキャリー!$K$2)=1,0,""),ドッグキャリー!$K$2,_xludf.CONCAT(IF(LEN(ドッグキャリー!$N$2)=1,0,""),ドッグキャリー!$N$2)))),"")</f>
        <v/>
      </c>
      <c r="C1109" s="530"/>
      <c r="D1109" s="530"/>
      <c r="E1109" s="530"/>
      <c r="F1109" s="529"/>
      <c r="G1109" s="529"/>
      <c r="H1109" s="529"/>
      <c r="I1109" s="531" t="str">
        <f>IF(アイテム!N17=0,"",アイテム!E17)</f>
        <v/>
      </c>
      <c r="J1109" s="532" t="str">
        <f>IFERROR(IF(アイテム!N17=0,"",アイテム!N17),"")</f>
        <v/>
      </c>
      <c r="K1109" s="529"/>
      <c r="L1109" s="529"/>
      <c r="M1109" s="529"/>
      <c r="N1109" s="529"/>
      <c r="O1109" s="529"/>
      <c r="P1109" s="529"/>
      <c r="Q1109" s="529"/>
      <c r="R1109" s="529"/>
      <c r="S1109" s="465">
        <f t="shared" si="13"/>
        <v>1108</v>
      </c>
      <c r="T1109" s="529"/>
      <c r="U1109" s="529"/>
      <c r="V1109" s="529"/>
      <c r="W1109" s="529"/>
      <c r="X1109" s="529"/>
      <c r="Y1109" s="529"/>
      <c r="Z1109" s="529"/>
      <c r="AA1109" s="466" t="e">
        <f t="shared" si="14"/>
        <v>#VALUE!</v>
      </c>
      <c r="AB1109" s="529"/>
      <c r="AC1109" s="529"/>
      <c r="AD1109" s="529"/>
      <c r="AE1109" s="529"/>
      <c r="AF1109" s="529"/>
      <c r="AG1109" s="529"/>
    </row>
    <row r="1110" spans="1:33" ht="15.75" customHeight="1">
      <c r="A1110" s="466" t="str">
        <f t="shared" si="12"/>
        <v/>
      </c>
      <c r="B1110" s="468" t="str">
        <f>IFERROR(IF(J1110="","",_xludf.CONCAT($Y$2,_xludf.CONCAT(IF(LEN(ドッグキャリー!$K$2)=1,0,""),ドッグキャリー!$K$2,_xludf.CONCAT(IF(LEN(ドッグキャリー!$N$2)=1,0,""),ドッグキャリー!$N$2)))),"")</f>
        <v/>
      </c>
      <c r="C1110" s="530"/>
      <c r="D1110" s="530"/>
      <c r="E1110" s="530"/>
      <c r="F1110" s="529"/>
      <c r="G1110" s="529"/>
      <c r="H1110" s="529"/>
      <c r="I1110" s="531" t="str">
        <f>IF(アイテム!N18=0,"",アイテム!E18)</f>
        <v/>
      </c>
      <c r="J1110" s="532" t="str">
        <f>IFERROR(IF(アイテム!N18=0,"",アイテム!N18),"")</f>
        <v/>
      </c>
      <c r="K1110" s="529"/>
      <c r="L1110" s="529"/>
      <c r="M1110" s="529"/>
      <c r="N1110" s="529"/>
      <c r="O1110" s="529"/>
      <c r="P1110" s="529"/>
      <c r="Q1110" s="529"/>
      <c r="R1110" s="529"/>
      <c r="S1110" s="465">
        <f t="shared" si="13"/>
        <v>1109</v>
      </c>
      <c r="T1110" s="529"/>
      <c r="U1110" s="529"/>
      <c r="V1110" s="529"/>
      <c r="W1110" s="529"/>
      <c r="X1110" s="529"/>
      <c r="Y1110" s="529"/>
      <c r="Z1110" s="529"/>
      <c r="AA1110" s="466" t="e">
        <f t="shared" si="14"/>
        <v>#VALUE!</v>
      </c>
      <c r="AB1110" s="529"/>
      <c r="AC1110" s="529"/>
      <c r="AD1110" s="529"/>
      <c r="AE1110" s="529"/>
      <c r="AF1110" s="529"/>
      <c r="AG1110" s="529"/>
    </row>
    <row r="1111" spans="1:33" ht="15.75" customHeight="1">
      <c r="A1111" s="466" t="str">
        <f t="shared" si="12"/>
        <v/>
      </c>
      <c r="B1111" s="468" t="str">
        <f>IFERROR(IF(J1111="","",_xludf.CONCAT($Y$2,_xludf.CONCAT(IF(LEN(ドッグキャリー!$K$2)=1,0,""),ドッグキャリー!$K$2,_xludf.CONCAT(IF(LEN(ドッグキャリー!$N$2)=1,0,""),ドッグキャリー!$N$2)))),"")</f>
        <v/>
      </c>
      <c r="C1111" s="530"/>
      <c r="D1111" s="530"/>
      <c r="E1111" s="530"/>
      <c r="F1111" s="529"/>
      <c r="G1111" s="529"/>
      <c r="H1111" s="529"/>
      <c r="I1111" s="531" t="str">
        <f>IF(アイテム!N19=0,"",アイテム!E19)</f>
        <v/>
      </c>
      <c r="J1111" s="532" t="str">
        <f>IFERROR(IF(アイテム!N19=0,"",アイテム!N19),"")</f>
        <v/>
      </c>
      <c r="K1111" s="529"/>
      <c r="L1111" s="529"/>
      <c r="M1111" s="529"/>
      <c r="N1111" s="529"/>
      <c r="O1111" s="529"/>
      <c r="P1111" s="529"/>
      <c r="Q1111" s="529"/>
      <c r="R1111" s="529"/>
      <c r="S1111" s="465">
        <f t="shared" si="13"/>
        <v>1110</v>
      </c>
      <c r="T1111" s="529"/>
      <c r="U1111" s="529"/>
      <c r="V1111" s="529"/>
      <c r="W1111" s="529"/>
      <c r="X1111" s="529"/>
      <c r="Y1111" s="529"/>
      <c r="Z1111" s="529"/>
      <c r="AA1111" s="466" t="e">
        <f t="shared" si="14"/>
        <v>#VALUE!</v>
      </c>
      <c r="AB1111" s="529"/>
      <c r="AC1111" s="529"/>
      <c r="AD1111" s="529"/>
      <c r="AE1111" s="529"/>
      <c r="AF1111" s="529"/>
      <c r="AG1111" s="529"/>
    </row>
    <row r="1112" spans="1:33" ht="15.75" customHeight="1">
      <c r="A1112" s="466" t="str">
        <f t="shared" si="12"/>
        <v/>
      </c>
      <c r="B1112" s="468" t="str">
        <f>IFERROR(IF(J1112="","",_xludf.CONCAT($Y$2,_xludf.CONCAT(IF(LEN(ドッグキャリー!$K$2)=1,0,""),ドッグキャリー!$K$2,_xludf.CONCAT(IF(LEN(ドッグキャリー!$N$2)=1,0,""),ドッグキャリー!$N$2)))),"")</f>
        <v/>
      </c>
      <c r="C1112" s="530"/>
      <c r="D1112" s="530"/>
      <c r="E1112" s="530"/>
      <c r="F1112" s="529"/>
      <c r="G1112" s="529"/>
      <c r="H1112" s="529"/>
      <c r="I1112" s="531" t="str">
        <f>IF(アイテム!N20=0,"",アイテム!E20)</f>
        <v/>
      </c>
      <c r="J1112" s="532" t="str">
        <f>IFERROR(IF(アイテム!N20=0,"",アイテム!N20),"")</f>
        <v/>
      </c>
      <c r="K1112" s="529"/>
      <c r="L1112" s="529"/>
      <c r="M1112" s="529"/>
      <c r="N1112" s="529"/>
      <c r="O1112" s="529"/>
      <c r="P1112" s="529"/>
      <c r="Q1112" s="529"/>
      <c r="R1112" s="529"/>
      <c r="S1112" s="465">
        <f t="shared" si="13"/>
        <v>1111</v>
      </c>
      <c r="T1112" s="529"/>
      <c r="U1112" s="529"/>
      <c r="V1112" s="529"/>
      <c r="W1112" s="529"/>
      <c r="X1112" s="529"/>
      <c r="Y1112" s="529"/>
      <c r="Z1112" s="529"/>
      <c r="AA1112" s="466" t="e">
        <f t="shared" si="14"/>
        <v>#VALUE!</v>
      </c>
      <c r="AB1112" s="529"/>
      <c r="AC1112" s="529"/>
      <c r="AD1112" s="529"/>
      <c r="AE1112" s="529"/>
      <c r="AF1112" s="529"/>
      <c r="AG1112" s="529"/>
    </row>
    <row r="1113" spans="1:33" ht="15.75" customHeight="1">
      <c r="A1113" s="466" t="str">
        <f t="shared" si="12"/>
        <v/>
      </c>
      <c r="B1113" s="468" t="str">
        <f>IFERROR(IF(J1113="","",_xludf.CONCAT($Y$2,_xludf.CONCAT(IF(LEN(ドッグキャリー!$K$2)=1,0,""),ドッグキャリー!$K$2,_xludf.CONCAT(IF(LEN(ドッグキャリー!$N$2)=1,0,""),ドッグキャリー!$N$2)))),"")</f>
        <v/>
      </c>
      <c r="C1113" s="530"/>
      <c r="D1113" s="530"/>
      <c r="E1113" s="530"/>
      <c r="F1113" s="529"/>
      <c r="G1113" s="529"/>
      <c r="H1113" s="529"/>
      <c r="I1113" s="531" t="str">
        <f>IF(アイテム!N21=0,"",アイテム!E21)</f>
        <v/>
      </c>
      <c r="J1113" s="532" t="str">
        <f>IFERROR(IF(アイテム!N21=0,"",アイテム!N21),"")</f>
        <v/>
      </c>
      <c r="K1113" s="529"/>
      <c r="L1113" s="529"/>
      <c r="M1113" s="529"/>
      <c r="N1113" s="529"/>
      <c r="O1113" s="529"/>
      <c r="P1113" s="529"/>
      <c r="Q1113" s="529"/>
      <c r="R1113" s="529"/>
      <c r="S1113" s="465">
        <f t="shared" si="13"/>
        <v>1112</v>
      </c>
      <c r="T1113" s="529"/>
      <c r="U1113" s="529"/>
      <c r="V1113" s="529"/>
      <c r="W1113" s="529"/>
      <c r="X1113" s="529"/>
      <c r="Y1113" s="529"/>
      <c r="Z1113" s="529"/>
      <c r="AA1113" s="466" t="e">
        <f t="shared" si="14"/>
        <v>#VALUE!</v>
      </c>
      <c r="AB1113" s="529"/>
      <c r="AC1113" s="529"/>
      <c r="AD1113" s="529"/>
      <c r="AE1113" s="529"/>
      <c r="AF1113" s="529"/>
      <c r="AG1113" s="529"/>
    </row>
    <row r="1114" spans="1:33" ht="15.75" customHeight="1">
      <c r="A1114" s="466" t="str">
        <f t="shared" si="12"/>
        <v/>
      </c>
      <c r="B1114" s="468" t="str">
        <f>IFERROR(IF(J1114="","",_xludf.CONCAT($Y$2,_xludf.CONCAT(IF(LEN(ドッグキャリー!$K$2)=1,0,""),ドッグキャリー!$K$2,_xludf.CONCAT(IF(LEN(ドッグキャリー!$N$2)=1,0,""),ドッグキャリー!$N$2)))),"")</f>
        <v/>
      </c>
      <c r="C1114" s="530"/>
      <c r="D1114" s="530"/>
      <c r="E1114" s="530"/>
      <c r="F1114" s="529"/>
      <c r="G1114" s="529"/>
      <c r="H1114" s="529"/>
      <c r="I1114" s="531" t="str">
        <f>IF(アイテム!N22=0,"",アイテム!E22)</f>
        <v/>
      </c>
      <c r="J1114" s="532" t="str">
        <f>IFERROR(IF(アイテム!N22=0,"",アイテム!N22),"")</f>
        <v/>
      </c>
      <c r="K1114" s="529"/>
      <c r="L1114" s="529"/>
      <c r="M1114" s="529"/>
      <c r="N1114" s="529"/>
      <c r="O1114" s="529"/>
      <c r="P1114" s="529"/>
      <c r="Q1114" s="529"/>
      <c r="R1114" s="529"/>
      <c r="S1114" s="465">
        <f t="shared" si="13"/>
        <v>1113</v>
      </c>
      <c r="T1114" s="529"/>
      <c r="U1114" s="529"/>
      <c r="V1114" s="529"/>
      <c r="W1114" s="529"/>
      <c r="X1114" s="529"/>
      <c r="Y1114" s="529"/>
      <c r="Z1114" s="529"/>
      <c r="AA1114" s="466" t="e">
        <f t="shared" si="14"/>
        <v>#VALUE!</v>
      </c>
      <c r="AB1114" s="529"/>
      <c r="AC1114" s="529"/>
      <c r="AD1114" s="529"/>
      <c r="AE1114" s="529"/>
      <c r="AF1114" s="529"/>
      <c r="AG1114" s="529"/>
    </row>
    <row r="1115" spans="1:33" ht="15.75" customHeight="1">
      <c r="A1115" s="466" t="str">
        <f t="shared" si="12"/>
        <v/>
      </c>
      <c r="B1115" s="468" t="str">
        <f>IFERROR(IF(J1115="","",_xludf.CONCAT($Y$2,_xludf.CONCAT(IF(LEN(ドッグキャリー!$K$2)=1,0,""),ドッグキャリー!$K$2,_xludf.CONCAT(IF(LEN(ドッグキャリー!$N$2)=1,0,""),ドッグキャリー!$N$2)))),"")</f>
        <v/>
      </c>
      <c r="C1115" s="530"/>
      <c r="D1115" s="530"/>
      <c r="E1115" s="530"/>
      <c r="F1115" s="529"/>
      <c r="G1115" s="529"/>
      <c r="H1115" s="529"/>
      <c r="I1115" s="531" t="str">
        <f>IF(アイテム!N23=0,"",アイテム!E23)</f>
        <v/>
      </c>
      <c r="J1115" s="532" t="str">
        <f>IFERROR(IF(アイテム!N23=0,"",アイテム!N23),"")</f>
        <v/>
      </c>
      <c r="K1115" s="529"/>
      <c r="L1115" s="529"/>
      <c r="M1115" s="529"/>
      <c r="N1115" s="529"/>
      <c r="O1115" s="529"/>
      <c r="P1115" s="529"/>
      <c r="Q1115" s="529"/>
      <c r="R1115" s="529"/>
      <c r="S1115" s="465">
        <f t="shared" si="13"/>
        <v>1114</v>
      </c>
      <c r="T1115" s="529"/>
      <c r="U1115" s="529"/>
      <c r="V1115" s="529"/>
      <c r="W1115" s="529"/>
      <c r="X1115" s="529"/>
      <c r="Y1115" s="529"/>
      <c r="Z1115" s="529"/>
      <c r="AA1115" s="466" t="e">
        <f t="shared" si="14"/>
        <v>#VALUE!</v>
      </c>
      <c r="AB1115" s="529"/>
      <c r="AC1115" s="529"/>
      <c r="AD1115" s="529"/>
      <c r="AE1115" s="529"/>
      <c r="AF1115" s="529"/>
      <c r="AG1115" s="529"/>
    </row>
    <row r="1116" spans="1:33" ht="15.75" customHeight="1">
      <c r="A1116" s="466" t="str">
        <f t="shared" si="12"/>
        <v/>
      </c>
      <c r="B1116" s="468" t="str">
        <f>IFERROR(IF(J1116="","",_xludf.CONCAT($Y$2,_xludf.CONCAT(IF(LEN(ドッグキャリー!$K$2)=1,0,""),ドッグキャリー!$K$2,_xludf.CONCAT(IF(LEN(ドッグキャリー!$N$2)=1,0,""),ドッグキャリー!$N$2)))),"")</f>
        <v/>
      </c>
      <c r="C1116" s="530"/>
      <c r="D1116" s="530"/>
      <c r="E1116" s="530"/>
      <c r="F1116" s="529"/>
      <c r="G1116" s="529"/>
      <c r="H1116" s="529"/>
      <c r="I1116" s="531" t="str">
        <f>IF(アイテム!N24=0,"",アイテム!E24)</f>
        <v/>
      </c>
      <c r="J1116" s="532" t="str">
        <f>IFERROR(IF(アイテム!N24=0,"",アイテム!N24),"")</f>
        <v/>
      </c>
      <c r="K1116" s="529"/>
      <c r="L1116" s="529"/>
      <c r="M1116" s="529"/>
      <c r="N1116" s="529"/>
      <c r="O1116" s="529"/>
      <c r="P1116" s="529"/>
      <c r="Q1116" s="529"/>
      <c r="R1116" s="529"/>
      <c r="S1116" s="465">
        <f t="shared" si="13"/>
        <v>1115</v>
      </c>
      <c r="T1116" s="529"/>
      <c r="U1116" s="529"/>
      <c r="V1116" s="529"/>
      <c r="W1116" s="529"/>
      <c r="X1116" s="529"/>
      <c r="Y1116" s="529"/>
      <c r="Z1116" s="529"/>
      <c r="AA1116" s="466" t="e">
        <f t="shared" si="14"/>
        <v>#VALUE!</v>
      </c>
      <c r="AB1116" s="529"/>
      <c r="AC1116" s="529"/>
      <c r="AD1116" s="529"/>
      <c r="AE1116" s="529"/>
      <c r="AF1116" s="529"/>
      <c r="AG1116" s="529"/>
    </row>
    <row r="1117" spans="1:33" ht="15.75" customHeight="1">
      <c r="A1117" s="466" t="str">
        <f t="shared" si="12"/>
        <v/>
      </c>
      <c r="B1117" s="468" t="str">
        <f>IFERROR(IF(J1117="","",_xludf.CONCAT($Y$2,_xludf.CONCAT(IF(LEN(ドッグキャリー!$K$2)=1,0,""),ドッグキャリー!$K$2,_xludf.CONCAT(IF(LEN(ドッグキャリー!$N$2)=1,0,""),ドッグキャリー!$N$2)))),"")</f>
        <v/>
      </c>
      <c r="C1117" s="530"/>
      <c r="D1117" s="530"/>
      <c r="E1117" s="530"/>
      <c r="F1117" s="529"/>
      <c r="G1117" s="529"/>
      <c r="H1117" s="529"/>
      <c r="I1117" s="531" t="str">
        <f>IF(アイテム!N25=0,"",アイテム!E25)</f>
        <v/>
      </c>
      <c r="J1117" s="532" t="str">
        <f>IFERROR(IF(アイテム!N25=0,"",アイテム!N25),"")</f>
        <v/>
      </c>
      <c r="K1117" s="529"/>
      <c r="L1117" s="529"/>
      <c r="M1117" s="529"/>
      <c r="N1117" s="529"/>
      <c r="O1117" s="529"/>
      <c r="P1117" s="529"/>
      <c r="Q1117" s="529"/>
      <c r="R1117" s="529"/>
      <c r="S1117" s="465">
        <f t="shared" si="13"/>
        <v>1116</v>
      </c>
      <c r="T1117" s="529"/>
      <c r="U1117" s="529"/>
      <c r="V1117" s="529"/>
      <c r="W1117" s="529"/>
      <c r="X1117" s="529"/>
      <c r="Y1117" s="529"/>
      <c r="Z1117" s="529"/>
      <c r="AA1117" s="466" t="e">
        <f t="shared" si="14"/>
        <v>#VALUE!</v>
      </c>
      <c r="AB1117" s="529"/>
      <c r="AC1117" s="529"/>
      <c r="AD1117" s="529"/>
      <c r="AE1117" s="529"/>
      <c r="AF1117" s="529"/>
      <c r="AG1117" s="529"/>
    </row>
    <row r="1118" spans="1:33" ht="15.75" customHeight="1">
      <c r="A1118" s="466" t="str">
        <f t="shared" si="12"/>
        <v/>
      </c>
      <c r="B1118" s="468" t="str">
        <f>IFERROR(IF(J1118="","",_xludf.CONCAT($Y$2,_xludf.CONCAT(IF(LEN(ドッグキャリー!$K$2)=1,0,""),ドッグキャリー!$K$2,_xludf.CONCAT(IF(LEN(ドッグキャリー!$N$2)=1,0,""),ドッグキャリー!$N$2)))),"")</f>
        <v/>
      </c>
      <c r="C1118" s="530"/>
      <c r="D1118" s="530"/>
      <c r="E1118" s="530"/>
      <c r="F1118" s="529"/>
      <c r="G1118" s="529"/>
      <c r="H1118" s="529"/>
      <c r="I1118" s="531" t="str">
        <f>IF(アイテム!N26=0,"",アイテム!E26)</f>
        <v/>
      </c>
      <c r="J1118" s="532" t="str">
        <f>IFERROR(IF(アイテム!N26=0,"",アイテム!N26),"")</f>
        <v/>
      </c>
      <c r="K1118" s="529"/>
      <c r="L1118" s="529"/>
      <c r="M1118" s="529"/>
      <c r="N1118" s="529"/>
      <c r="O1118" s="529"/>
      <c r="P1118" s="529"/>
      <c r="Q1118" s="529"/>
      <c r="R1118" s="529"/>
      <c r="S1118" s="465">
        <f t="shared" si="13"/>
        <v>1117</v>
      </c>
      <c r="T1118" s="529"/>
      <c r="U1118" s="529"/>
      <c r="V1118" s="529"/>
      <c r="W1118" s="529"/>
      <c r="X1118" s="529"/>
      <c r="Y1118" s="529"/>
      <c r="Z1118" s="529"/>
      <c r="AA1118" s="466" t="e">
        <f t="shared" si="14"/>
        <v>#VALUE!</v>
      </c>
      <c r="AB1118" s="529"/>
      <c r="AC1118" s="529"/>
      <c r="AD1118" s="529"/>
      <c r="AE1118" s="529"/>
      <c r="AF1118" s="529"/>
      <c r="AG1118" s="529"/>
    </row>
    <row r="1119" spans="1:33" ht="15.75" customHeight="1">
      <c r="A1119" s="466" t="str">
        <f t="shared" si="12"/>
        <v/>
      </c>
      <c r="B1119" s="468" t="str">
        <f>IFERROR(IF(J1119="","",_xludf.CONCAT($Y$2,_xludf.CONCAT(IF(LEN(ドッグキャリー!$K$2)=1,0,""),ドッグキャリー!$K$2,_xludf.CONCAT(IF(LEN(ドッグキャリー!$N$2)=1,0,""),ドッグキャリー!$N$2)))),"")</f>
        <v/>
      </c>
      <c r="C1119" s="530"/>
      <c r="D1119" s="530"/>
      <c r="E1119" s="530"/>
      <c r="F1119" s="529"/>
      <c r="G1119" s="529"/>
      <c r="H1119" s="529"/>
      <c r="I1119" s="531" t="str">
        <f>IF(アイテム!N27=0,"",アイテム!E27)</f>
        <v/>
      </c>
      <c r="J1119" s="532" t="str">
        <f>IFERROR(IF(アイテム!N27=0,"",アイテム!N27),"")</f>
        <v/>
      </c>
      <c r="K1119" s="529"/>
      <c r="L1119" s="529"/>
      <c r="M1119" s="529"/>
      <c r="N1119" s="529"/>
      <c r="O1119" s="529"/>
      <c r="P1119" s="529"/>
      <c r="Q1119" s="529"/>
      <c r="R1119" s="529"/>
      <c r="S1119" s="465">
        <f t="shared" si="13"/>
        <v>1118</v>
      </c>
      <c r="T1119" s="529"/>
      <c r="U1119" s="529"/>
      <c r="V1119" s="529"/>
      <c r="W1119" s="529"/>
      <c r="X1119" s="529"/>
      <c r="Y1119" s="529"/>
      <c r="Z1119" s="529"/>
      <c r="AA1119" s="466" t="e">
        <f t="shared" si="14"/>
        <v>#VALUE!</v>
      </c>
      <c r="AB1119" s="529"/>
      <c r="AC1119" s="529"/>
      <c r="AD1119" s="529"/>
      <c r="AE1119" s="529"/>
      <c r="AF1119" s="529"/>
      <c r="AG1119" s="529"/>
    </row>
    <row r="1120" spans="1:33" ht="15.75" customHeight="1">
      <c r="A1120" s="466" t="str">
        <f t="shared" si="12"/>
        <v/>
      </c>
      <c r="B1120" s="468" t="str">
        <f>IFERROR(IF(J1120="","",_xludf.CONCAT($Y$2,_xludf.CONCAT(IF(LEN(ドッグキャリー!$K$2)=1,0,""),ドッグキャリー!$K$2,_xludf.CONCAT(IF(LEN(ドッグキャリー!$N$2)=1,0,""),ドッグキャリー!$N$2)))),"")</f>
        <v/>
      </c>
      <c r="C1120" s="530"/>
      <c r="D1120" s="530"/>
      <c r="E1120" s="530"/>
      <c r="F1120" s="529"/>
      <c r="G1120" s="529"/>
      <c r="H1120" s="529"/>
      <c r="I1120" s="531" t="str">
        <f>IF(アイテム!N28=0,"",アイテム!E28)</f>
        <v/>
      </c>
      <c r="J1120" s="532" t="str">
        <f>IFERROR(IF(アイテム!N28=0,"",アイテム!N28),"")</f>
        <v/>
      </c>
      <c r="K1120" s="529"/>
      <c r="L1120" s="529"/>
      <c r="M1120" s="529"/>
      <c r="N1120" s="529"/>
      <c r="O1120" s="529"/>
      <c r="P1120" s="529"/>
      <c r="Q1120" s="529"/>
      <c r="R1120" s="529"/>
      <c r="S1120" s="465">
        <f t="shared" si="13"/>
        <v>1119</v>
      </c>
      <c r="T1120" s="529"/>
      <c r="U1120" s="529"/>
      <c r="V1120" s="529"/>
      <c r="W1120" s="529"/>
      <c r="X1120" s="529"/>
      <c r="Y1120" s="529"/>
      <c r="Z1120" s="529"/>
      <c r="AA1120" s="466" t="e">
        <f t="shared" si="14"/>
        <v>#VALUE!</v>
      </c>
      <c r="AB1120" s="529"/>
      <c r="AC1120" s="529"/>
      <c r="AD1120" s="529"/>
      <c r="AE1120" s="529"/>
      <c r="AF1120" s="529"/>
      <c r="AG1120" s="529"/>
    </row>
    <row r="1121" spans="1:33" ht="15.75" customHeight="1">
      <c r="A1121" s="466" t="str">
        <f t="shared" si="12"/>
        <v/>
      </c>
      <c r="B1121" s="468" t="str">
        <f>IFERROR(IF(J1121="","",_xludf.CONCAT($Y$2,_xludf.CONCAT(IF(LEN(ドッグキャリー!$K$2)=1,0,""),ドッグキャリー!$K$2,_xludf.CONCAT(IF(LEN(ドッグキャリー!$N$2)=1,0,""),ドッグキャリー!$N$2)))),"")</f>
        <v/>
      </c>
      <c r="C1121" s="530"/>
      <c r="D1121" s="530"/>
      <c r="E1121" s="530"/>
      <c r="F1121" s="529"/>
      <c r="G1121" s="529"/>
      <c r="H1121" s="529"/>
      <c r="I1121" s="531" t="str">
        <f>IF(アイテム!N29=0,"",アイテム!E29)</f>
        <v/>
      </c>
      <c r="J1121" s="532" t="str">
        <f>IFERROR(IF(アイテム!N29=0,"",アイテム!N29),"")</f>
        <v/>
      </c>
      <c r="K1121" s="529"/>
      <c r="L1121" s="529"/>
      <c r="M1121" s="529"/>
      <c r="N1121" s="529"/>
      <c r="O1121" s="529"/>
      <c r="P1121" s="529"/>
      <c r="Q1121" s="529"/>
      <c r="R1121" s="529"/>
      <c r="S1121" s="465">
        <f t="shared" si="13"/>
        <v>1120</v>
      </c>
      <c r="T1121" s="529"/>
      <c r="U1121" s="529"/>
      <c r="V1121" s="529"/>
      <c r="W1121" s="529"/>
      <c r="X1121" s="529"/>
      <c r="Y1121" s="529"/>
      <c r="Z1121" s="529"/>
      <c r="AA1121" s="466" t="e">
        <f t="shared" si="14"/>
        <v>#VALUE!</v>
      </c>
      <c r="AB1121" s="529"/>
      <c r="AC1121" s="529"/>
      <c r="AD1121" s="529"/>
      <c r="AE1121" s="529"/>
      <c r="AF1121" s="529"/>
      <c r="AG1121" s="529"/>
    </row>
    <row r="1122" spans="1:33" ht="15.75" customHeight="1">
      <c r="A1122" s="466" t="str">
        <f t="shared" si="12"/>
        <v/>
      </c>
      <c r="B1122" s="468" t="str">
        <f>IFERROR(IF(J1122="","",_xludf.CONCAT($Y$2,_xludf.CONCAT(IF(LEN(ドッグキャリー!$K$2)=1,0,""),ドッグキャリー!$K$2,_xludf.CONCAT(IF(LEN(ドッグキャリー!$N$2)=1,0,""),ドッグキャリー!$N$2)))),"")</f>
        <v/>
      </c>
      <c r="C1122" s="530"/>
      <c r="D1122" s="530"/>
      <c r="E1122" s="530"/>
      <c r="F1122" s="529"/>
      <c r="G1122" s="529"/>
      <c r="H1122" s="529"/>
      <c r="I1122" s="531" t="str">
        <f>IF(アイテム!N30=0,"",アイテム!E30)</f>
        <v/>
      </c>
      <c r="J1122" s="532" t="str">
        <f>IFERROR(IF(アイテム!N30=0,"",アイテム!N30),"")</f>
        <v/>
      </c>
      <c r="K1122" s="529"/>
      <c r="L1122" s="529"/>
      <c r="M1122" s="529"/>
      <c r="N1122" s="529"/>
      <c r="O1122" s="529"/>
      <c r="P1122" s="529"/>
      <c r="Q1122" s="529"/>
      <c r="R1122" s="529"/>
      <c r="S1122" s="465">
        <f t="shared" si="13"/>
        <v>1121</v>
      </c>
      <c r="T1122" s="529"/>
      <c r="U1122" s="529"/>
      <c r="V1122" s="529"/>
      <c r="W1122" s="529"/>
      <c r="X1122" s="529"/>
      <c r="Y1122" s="529"/>
      <c r="Z1122" s="529"/>
      <c r="AA1122" s="466" t="e">
        <f t="shared" si="14"/>
        <v>#VALUE!</v>
      </c>
      <c r="AB1122" s="529"/>
      <c r="AC1122" s="529"/>
      <c r="AD1122" s="529"/>
      <c r="AE1122" s="529"/>
      <c r="AF1122" s="529"/>
      <c r="AG1122" s="529"/>
    </row>
    <row r="1123" spans="1:33" ht="15.75" customHeight="1">
      <c r="A1123" s="466" t="str">
        <f t="shared" si="12"/>
        <v/>
      </c>
      <c r="B1123" s="468" t="str">
        <f>IFERROR(IF(J1123="","",_xludf.CONCAT($Y$2,_xludf.CONCAT(IF(LEN(ドッグキャリー!$K$2)=1,0,""),ドッグキャリー!$K$2,_xludf.CONCAT(IF(LEN(ドッグキャリー!$N$2)=1,0,""),ドッグキャリー!$N$2)))),"")</f>
        <v/>
      </c>
      <c r="C1123" s="530"/>
      <c r="D1123" s="530"/>
      <c r="E1123" s="530"/>
      <c r="F1123" s="529"/>
      <c r="G1123" s="529"/>
      <c r="H1123" s="529"/>
      <c r="I1123" s="531" t="str">
        <f>IF(アイテム!N31=0,"",アイテム!E31)</f>
        <v/>
      </c>
      <c r="J1123" s="532" t="str">
        <f>IFERROR(IF(アイテム!N31=0,"",アイテム!N31),"")</f>
        <v/>
      </c>
      <c r="K1123" s="529"/>
      <c r="L1123" s="529"/>
      <c r="M1123" s="529"/>
      <c r="N1123" s="529"/>
      <c r="O1123" s="529"/>
      <c r="P1123" s="529"/>
      <c r="Q1123" s="529"/>
      <c r="R1123" s="529"/>
      <c r="S1123" s="465">
        <f t="shared" si="13"/>
        <v>1122</v>
      </c>
      <c r="T1123" s="529"/>
      <c r="U1123" s="529"/>
      <c r="V1123" s="529"/>
      <c r="W1123" s="529"/>
      <c r="X1123" s="529"/>
      <c r="Y1123" s="529"/>
      <c r="Z1123" s="529"/>
      <c r="AA1123" s="466" t="e">
        <f t="shared" si="14"/>
        <v>#VALUE!</v>
      </c>
      <c r="AB1123" s="529"/>
      <c r="AC1123" s="529"/>
      <c r="AD1123" s="529"/>
      <c r="AE1123" s="529"/>
      <c r="AF1123" s="529"/>
      <c r="AG1123" s="529"/>
    </row>
    <row r="1124" spans="1:33" ht="15.75" customHeight="1">
      <c r="A1124" s="466" t="str">
        <f t="shared" si="12"/>
        <v/>
      </c>
      <c r="B1124" s="468" t="str">
        <f>IFERROR(IF(J1124="","",_xludf.CONCAT($Y$2,_xludf.CONCAT(IF(LEN(ドッグキャリー!$K$2)=1,0,""),ドッグキャリー!$K$2,_xludf.CONCAT(IF(LEN(ドッグキャリー!$N$2)=1,0,""),ドッグキャリー!$N$2)))),"")</f>
        <v/>
      </c>
      <c r="C1124" s="530"/>
      <c r="D1124" s="530"/>
      <c r="E1124" s="530"/>
      <c r="F1124" s="529"/>
      <c r="G1124" s="529"/>
      <c r="H1124" s="529"/>
      <c r="I1124" s="531" t="str">
        <f>IF(アイテム!N32=0,"",アイテム!E32)</f>
        <v/>
      </c>
      <c r="J1124" s="532" t="str">
        <f>IFERROR(IF(アイテム!N32=0,"",アイテム!N32),"")</f>
        <v/>
      </c>
      <c r="K1124" s="529"/>
      <c r="L1124" s="529"/>
      <c r="M1124" s="529"/>
      <c r="N1124" s="529"/>
      <c r="O1124" s="529"/>
      <c r="P1124" s="529"/>
      <c r="Q1124" s="529"/>
      <c r="R1124" s="529"/>
      <c r="S1124" s="465">
        <f t="shared" si="13"/>
        <v>1123</v>
      </c>
      <c r="T1124" s="529"/>
      <c r="U1124" s="529"/>
      <c r="V1124" s="529"/>
      <c r="W1124" s="529"/>
      <c r="X1124" s="529"/>
      <c r="Y1124" s="529"/>
      <c r="Z1124" s="529"/>
      <c r="AA1124" s="466" t="e">
        <f t="shared" si="14"/>
        <v>#VALUE!</v>
      </c>
      <c r="AB1124" s="529"/>
      <c r="AC1124" s="529"/>
      <c r="AD1124" s="529"/>
      <c r="AE1124" s="529"/>
      <c r="AF1124" s="529"/>
      <c r="AG1124" s="529"/>
    </row>
    <row r="1125" spans="1:33" ht="15.75" customHeight="1">
      <c r="A1125" s="466" t="str">
        <f t="shared" si="12"/>
        <v/>
      </c>
      <c r="B1125" s="468" t="str">
        <f>IFERROR(IF(J1125="","",_xludf.CONCAT($Y$2,_xludf.CONCAT(IF(LEN(ドッグキャリー!$K$2)=1,0,""),ドッグキャリー!$K$2,_xludf.CONCAT(IF(LEN(ドッグキャリー!$N$2)=1,0,""),ドッグキャリー!$N$2)))),"")</f>
        <v/>
      </c>
      <c r="C1125" s="530"/>
      <c r="D1125" s="530"/>
      <c r="E1125" s="530"/>
      <c r="F1125" s="529"/>
      <c r="G1125" s="529"/>
      <c r="H1125" s="529"/>
      <c r="I1125" s="531" t="str">
        <f>IF(アイテム!N33=0,"",アイテム!E33)</f>
        <v/>
      </c>
      <c r="J1125" s="532" t="str">
        <f>IFERROR(IF(アイテム!N33=0,"",アイテム!N33),"")</f>
        <v/>
      </c>
      <c r="K1125" s="529"/>
      <c r="L1125" s="529"/>
      <c r="M1125" s="529"/>
      <c r="N1125" s="529"/>
      <c r="O1125" s="529"/>
      <c r="P1125" s="529"/>
      <c r="Q1125" s="529"/>
      <c r="R1125" s="529"/>
      <c r="S1125" s="465">
        <f t="shared" si="13"/>
        <v>1124</v>
      </c>
      <c r="T1125" s="529"/>
      <c r="U1125" s="529"/>
      <c r="V1125" s="529"/>
      <c r="W1125" s="529"/>
      <c r="X1125" s="529"/>
      <c r="Y1125" s="529"/>
      <c r="Z1125" s="529"/>
      <c r="AA1125" s="466" t="e">
        <f t="shared" si="14"/>
        <v>#VALUE!</v>
      </c>
      <c r="AB1125" s="529"/>
      <c r="AC1125" s="529"/>
      <c r="AD1125" s="529"/>
      <c r="AE1125" s="529"/>
      <c r="AF1125" s="529"/>
      <c r="AG1125" s="529"/>
    </row>
    <row r="1126" spans="1:33" ht="15.75" customHeight="1">
      <c r="A1126" s="466" t="str">
        <f t="shared" si="12"/>
        <v/>
      </c>
      <c r="B1126" s="468" t="str">
        <f>IFERROR(IF(J1126="","",_xludf.CONCAT($Y$2,_xludf.CONCAT(IF(LEN(ドッグキャリー!$K$2)=1,0,""),ドッグキャリー!$K$2,_xludf.CONCAT(IF(LEN(ドッグキャリー!$N$2)=1,0,""),ドッグキャリー!$N$2)))),"")</f>
        <v/>
      </c>
      <c r="C1126" s="530"/>
      <c r="D1126" s="530"/>
      <c r="E1126" s="530"/>
      <c r="F1126" s="529"/>
      <c r="G1126" s="529"/>
      <c r="H1126" s="529"/>
      <c r="I1126" s="531" t="str">
        <f>IF(アイテム!N34=0,"",アイテム!E34)</f>
        <v/>
      </c>
      <c r="J1126" s="532" t="str">
        <f>IFERROR(IF(アイテム!N34=0,"",アイテム!N34),"")</f>
        <v/>
      </c>
      <c r="K1126" s="529"/>
      <c r="L1126" s="529"/>
      <c r="M1126" s="529"/>
      <c r="N1126" s="529"/>
      <c r="O1126" s="529"/>
      <c r="P1126" s="529"/>
      <c r="Q1126" s="529"/>
      <c r="R1126" s="529"/>
      <c r="S1126" s="465">
        <f t="shared" si="13"/>
        <v>1125</v>
      </c>
      <c r="T1126" s="529"/>
      <c r="U1126" s="529"/>
      <c r="V1126" s="529"/>
      <c r="W1126" s="529"/>
      <c r="X1126" s="529"/>
      <c r="Y1126" s="529"/>
      <c r="Z1126" s="529"/>
      <c r="AA1126" s="466" t="e">
        <f t="shared" si="14"/>
        <v>#VALUE!</v>
      </c>
      <c r="AB1126" s="529"/>
      <c r="AC1126" s="529"/>
      <c r="AD1126" s="529"/>
      <c r="AE1126" s="529"/>
      <c r="AF1126" s="529"/>
      <c r="AG1126" s="529"/>
    </row>
    <row r="1127" spans="1:33" ht="15.75" customHeight="1">
      <c r="A1127" s="466" t="str">
        <f t="shared" si="12"/>
        <v/>
      </c>
      <c r="B1127" s="468" t="str">
        <f>IFERROR(IF(J1127="","",_xludf.CONCAT($Y$2,_xludf.CONCAT(IF(LEN(ドッグキャリー!$K$2)=1,0,""),ドッグキャリー!$K$2,_xludf.CONCAT(IF(LEN(ドッグキャリー!$N$2)=1,0,""),ドッグキャリー!$N$2)))),"")</f>
        <v/>
      </c>
      <c r="C1127" s="530"/>
      <c r="D1127" s="530"/>
      <c r="E1127" s="530"/>
      <c r="F1127" s="529"/>
      <c r="G1127" s="529"/>
      <c r="H1127" s="529"/>
      <c r="I1127" s="531" t="str">
        <f>IF(アイテム!N35=0,"",アイテム!E35)</f>
        <v/>
      </c>
      <c r="J1127" s="532" t="str">
        <f>IFERROR(IF(アイテム!N35=0,"",アイテム!N35),"")</f>
        <v/>
      </c>
      <c r="K1127" s="529"/>
      <c r="L1127" s="529"/>
      <c r="M1127" s="529"/>
      <c r="N1127" s="529"/>
      <c r="O1127" s="529"/>
      <c r="P1127" s="529"/>
      <c r="Q1127" s="529"/>
      <c r="R1127" s="529"/>
      <c r="S1127" s="465">
        <f t="shared" si="13"/>
        <v>1126</v>
      </c>
      <c r="T1127" s="529"/>
      <c r="U1127" s="529"/>
      <c r="V1127" s="529"/>
      <c r="W1127" s="529"/>
      <c r="X1127" s="529"/>
      <c r="Y1127" s="529"/>
      <c r="Z1127" s="529"/>
      <c r="AA1127" s="466" t="e">
        <f t="shared" si="14"/>
        <v>#VALUE!</v>
      </c>
      <c r="AB1127" s="529"/>
      <c r="AC1127" s="529"/>
      <c r="AD1127" s="529"/>
      <c r="AE1127" s="529"/>
      <c r="AF1127" s="529"/>
      <c r="AG1127" s="529"/>
    </row>
    <row r="1128" spans="1:33" ht="15.75" customHeight="1">
      <c r="A1128" s="466" t="str">
        <f t="shared" si="12"/>
        <v/>
      </c>
      <c r="B1128" s="468" t="str">
        <f>IFERROR(IF(J1128="","",_xludf.CONCAT($Y$2,_xludf.CONCAT(IF(LEN(ドッグキャリー!$K$2)=1,0,""),ドッグキャリー!$K$2,_xludf.CONCAT(IF(LEN(ドッグキャリー!$N$2)=1,0,""),ドッグキャリー!$N$2)))),"")</f>
        <v/>
      </c>
      <c r="C1128" s="530"/>
      <c r="D1128" s="530"/>
      <c r="E1128" s="530"/>
      <c r="F1128" s="529"/>
      <c r="G1128" s="529"/>
      <c r="H1128" s="529"/>
      <c r="I1128" s="531" t="str">
        <f>IF(アイテム!N36=0,"",アイテム!E36)</f>
        <v/>
      </c>
      <c r="J1128" s="532" t="str">
        <f>IFERROR(IF(アイテム!N36=0,"",アイテム!N36),"")</f>
        <v/>
      </c>
      <c r="K1128" s="529"/>
      <c r="L1128" s="529"/>
      <c r="M1128" s="529"/>
      <c r="N1128" s="529"/>
      <c r="O1128" s="529"/>
      <c r="P1128" s="529"/>
      <c r="Q1128" s="529"/>
      <c r="R1128" s="529"/>
      <c r="S1128" s="465">
        <f t="shared" si="13"/>
        <v>1127</v>
      </c>
      <c r="T1128" s="529"/>
      <c r="U1128" s="529"/>
      <c r="V1128" s="529"/>
      <c r="W1128" s="529"/>
      <c r="X1128" s="529"/>
      <c r="Y1128" s="529"/>
      <c r="Z1128" s="529"/>
      <c r="AA1128" s="466" t="e">
        <f t="shared" si="14"/>
        <v>#VALUE!</v>
      </c>
      <c r="AB1128" s="529"/>
      <c r="AC1128" s="529"/>
      <c r="AD1128" s="529"/>
      <c r="AE1128" s="529"/>
      <c r="AF1128" s="529"/>
      <c r="AG1128" s="529"/>
    </row>
    <row r="1129" spans="1:33" ht="15.75" customHeight="1">
      <c r="A1129" s="466" t="str">
        <f t="shared" si="12"/>
        <v/>
      </c>
      <c r="B1129" s="468" t="str">
        <f>IFERROR(IF(J1129="","",_xludf.CONCAT($Y$2,_xludf.CONCAT(IF(LEN(ドッグキャリー!$K$2)=1,0,""),ドッグキャリー!$K$2,_xludf.CONCAT(IF(LEN(ドッグキャリー!$N$2)=1,0,""),ドッグキャリー!$N$2)))),"")</f>
        <v/>
      </c>
      <c r="C1129" s="530"/>
      <c r="D1129" s="530"/>
      <c r="E1129" s="530"/>
      <c r="F1129" s="529"/>
      <c r="G1129" s="529"/>
      <c r="H1129" s="529"/>
      <c r="I1129" s="531" t="str">
        <f>IF(アイテム!N37=0,"",アイテム!E37)</f>
        <v/>
      </c>
      <c r="J1129" s="532" t="str">
        <f>IFERROR(IF(アイテム!N37=0,"",アイテム!N37),"")</f>
        <v/>
      </c>
      <c r="K1129" s="529"/>
      <c r="L1129" s="529"/>
      <c r="M1129" s="529"/>
      <c r="N1129" s="529"/>
      <c r="O1129" s="529"/>
      <c r="P1129" s="529"/>
      <c r="Q1129" s="529"/>
      <c r="R1129" s="529"/>
      <c r="S1129" s="465">
        <f t="shared" si="13"/>
        <v>1128</v>
      </c>
      <c r="T1129" s="1"/>
      <c r="U1129" s="1"/>
      <c r="V1129" s="1"/>
      <c r="W1129" s="1"/>
      <c r="X1129" s="1"/>
      <c r="Y1129" s="1"/>
      <c r="Z1129" s="1"/>
      <c r="AA1129" s="466" t="e">
        <f t="shared" si="14"/>
        <v>#VALUE!</v>
      </c>
      <c r="AB1129" s="1"/>
      <c r="AC1129" s="1"/>
      <c r="AD1129" s="1"/>
      <c r="AE1129" s="1"/>
      <c r="AF1129" s="1"/>
      <c r="AG1129" s="1"/>
    </row>
    <row r="1130" spans="1:33" ht="15.75" customHeight="1">
      <c r="A1130" s="466" t="str">
        <f t="shared" si="12"/>
        <v/>
      </c>
      <c r="B1130" s="468" t="str">
        <f>IFERROR(IF(J1130="","",_xludf.CONCAT($Y$2,_xludf.CONCAT(IF(LEN(ドッグキャリー!$K$2)=1,0,""),ドッグキャリー!$K$2,_xludf.CONCAT(IF(LEN(ドッグキャリー!$N$2)=1,0,""),ドッグキャリー!$N$2)))),"")</f>
        <v/>
      </c>
      <c r="C1130" s="530"/>
      <c r="D1130" s="530"/>
      <c r="E1130" s="530"/>
      <c r="F1130" s="529"/>
      <c r="G1130" s="529"/>
      <c r="H1130" s="529"/>
      <c r="I1130" s="531" t="str">
        <f>IF(アイテム!N38=0,"",アイテム!E38)</f>
        <v/>
      </c>
      <c r="J1130" s="532" t="str">
        <f>IFERROR(IF(アイテム!N38=0,"",アイテム!N38),"")</f>
        <v/>
      </c>
      <c r="K1130" s="529"/>
      <c r="L1130" s="529"/>
      <c r="M1130" s="529"/>
      <c r="N1130" s="529"/>
      <c r="O1130" s="529"/>
      <c r="P1130" s="529"/>
      <c r="Q1130" s="529"/>
      <c r="R1130" s="529"/>
      <c r="S1130" s="465">
        <f t="shared" si="13"/>
        <v>1129</v>
      </c>
      <c r="T1130" s="1"/>
      <c r="U1130" s="1"/>
      <c r="V1130" s="1"/>
      <c r="W1130" s="1"/>
      <c r="X1130" s="1"/>
      <c r="Y1130" s="1"/>
      <c r="Z1130" s="1"/>
      <c r="AA1130" s="466" t="e">
        <f t="shared" si="14"/>
        <v>#VALUE!</v>
      </c>
      <c r="AB1130" s="1"/>
      <c r="AC1130" s="1"/>
      <c r="AD1130" s="1"/>
      <c r="AE1130" s="1"/>
      <c r="AF1130" s="1"/>
      <c r="AG1130" s="1"/>
    </row>
    <row r="1131" spans="1:33" ht="15.75" customHeight="1">
      <c r="A1131" s="466" t="str">
        <f t="shared" si="12"/>
        <v/>
      </c>
      <c r="B1131" s="468" t="str">
        <f>IFERROR(IF(J1131="","",_xludf.CONCAT($Y$2,_xludf.CONCAT(IF(LEN(ドッグキャリー!$K$2)=1,0,""),ドッグキャリー!$K$2,_xludf.CONCAT(IF(LEN(ドッグキャリー!$N$2)=1,0,""),ドッグキャリー!$N$2)))),"")</f>
        <v/>
      </c>
      <c r="C1131" s="530"/>
      <c r="D1131" s="530"/>
      <c r="E1131" s="530"/>
      <c r="F1131" s="529"/>
      <c r="G1131" s="529"/>
      <c r="H1131" s="529"/>
      <c r="I1131" s="531" t="str">
        <f>IF(アイテム!N39=0,"",アイテム!E39)</f>
        <v/>
      </c>
      <c r="J1131" s="532" t="str">
        <f>IFERROR(IF(アイテム!N39=0,"",アイテム!N39),"")</f>
        <v/>
      </c>
      <c r="K1131" s="529"/>
      <c r="L1131" s="529"/>
      <c r="M1131" s="529"/>
      <c r="N1131" s="529"/>
      <c r="O1131" s="529"/>
      <c r="P1131" s="529"/>
      <c r="Q1131" s="529"/>
      <c r="R1131" s="529"/>
      <c r="S1131" s="465">
        <f t="shared" si="13"/>
        <v>1130</v>
      </c>
      <c r="T1131" s="1"/>
      <c r="U1131" s="1"/>
      <c r="V1131" s="1"/>
      <c r="W1131" s="1"/>
      <c r="X1131" s="1"/>
      <c r="Y1131" s="1"/>
      <c r="Z1131" s="1"/>
      <c r="AA1131" s="466" t="e">
        <f t="shared" si="14"/>
        <v>#VALUE!</v>
      </c>
      <c r="AB1131" s="1"/>
      <c r="AC1131" s="1"/>
      <c r="AD1131" s="1"/>
      <c r="AE1131" s="1"/>
      <c r="AF1131" s="1"/>
      <c r="AG1131" s="1"/>
    </row>
    <row r="1132" spans="1:33" ht="15.75" customHeight="1">
      <c r="A1132" s="466" t="str">
        <f t="shared" si="12"/>
        <v/>
      </c>
      <c r="B1132" s="468" t="str">
        <f>IFERROR(IF(J1132="","",_xludf.CONCAT($Y$2,_xludf.CONCAT(IF(LEN(ドッグキャリー!$K$2)=1,0,""),ドッグキャリー!$K$2,_xludf.CONCAT(IF(LEN(ドッグキャリー!$N$2)=1,0,""),ドッグキャリー!$N$2)))),"")</f>
        <v/>
      </c>
      <c r="C1132" s="530"/>
      <c r="D1132" s="530"/>
      <c r="E1132" s="530"/>
      <c r="F1132" s="529"/>
      <c r="G1132" s="529"/>
      <c r="H1132" s="529"/>
      <c r="I1132" s="531" t="str">
        <f>IF(アイテム!N40=0,"",アイテム!E40)</f>
        <v/>
      </c>
      <c r="J1132" s="532" t="str">
        <f>IFERROR(IF(アイテム!N40=0,"",アイテム!N40),"")</f>
        <v/>
      </c>
      <c r="K1132" s="529"/>
      <c r="L1132" s="529"/>
      <c r="M1132" s="529"/>
      <c r="N1132" s="529"/>
      <c r="O1132" s="529"/>
      <c r="P1132" s="529"/>
      <c r="Q1132" s="529"/>
      <c r="R1132" s="529"/>
      <c r="S1132" s="465">
        <f t="shared" si="13"/>
        <v>1131</v>
      </c>
      <c r="T1132" s="1"/>
      <c r="U1132" s="1"/>
      <c r="V1132" s="1"/>
      <c r="W1132" s="1"/>
      <c r="X1132" s="1"/>
      <c r="Y1132" s="1"/>
      <c r="Z1132" s="1"/>
      <c r="AA1132" s="466" t="e">
        <f t="shared" si="14"/>
        <v>#VALUE!</v>
      </c>
      <c r="AB1132" s="1"/>
      <c r="AC1132" s="1"/>
      <c r="AD1132" s="1"/>
      <c r="AE1132" s="1"/>
      <c r="AF1132" s="1"/>
      <c r="AG1132" s="1"/>
    </row>
    <row r="1133" spans="1:33" ht="15.75" customHeight="1">
      <c r="A1133" s="466" t="str">
        <f t="shared" si="12"/>
        <v/>
      </c>
      <c r="B1133" s="468" t="str">
        <f>IFERROR(IF(J1133="","",_xludf.CONCAT($Y$2,_xludf.CONCAT(IF(LEN(ドッグキャリー!$K$2)=1,0,""),ドッグキャリー!$K$2,_xludf.CONCAT(IF(LEN(ドッグキャリー!$N$2)=1,0,""),ドッグキャリー!$N$2)))),"")</f>
        <v/>
      </c>
      <c r="C1133" s="530"/>
      <c r="D1133" s="530"/>
      <c r="E1133" s="530"/>
      <c r="F1133" s="529"/>
      <c r="G1133" s="529"/>
      <c r="H1133" s="529"/>
      <c r="I1133" s="531" t="str">
        <f>IF(アイテム!N41=0,"",アイテム!E41)</f>
        <v/>
      </c>
      <c r="J1133" s="532" t="str">
        <f>IFERROR(IF(アイテム!N41=0,"",アイテム!N41),"")</f>
        <v/>
      </c>
      <c r="K1133" s="529"/>
      <c r="L1133" s="529"/>
      <c r="M1133" s="529"/>
      <c r="N1133" s="529"/>
      <c r="O1133" s="529"/>
      <c r="P1133" s="529"/>
      <c r="Q1133" s="529"/>
      <c r="R1133" s="529"/>
      <c r="S1133" s="465">
        <f t="shared" si="13"/>
        <v>1132</v>
      </c>
      <c r="T1133" s="1"/>
      <c r="U1133" s="1"/>
      <c r="V1133" s="1"/>
      <c r="W1133" s="1"/>
      <c r="X1133" s="1"/>
      <c r="Y1133" s="1"/>
      <c r="Z1133" s="1"/>
      <c r="AA1133" s="466" t="e">
        <f t="shared" si="14"/>
        <v>#VALUE!</v>
      </c>
      <c r="AB1133" s="1"/>
      <c r="AC1133" s="1"/>
      <c r="AD1133" s="1"/>
      <c r="AE1133" s="1"/>
      <c r="AF1133" s="1"/>
      <c r="AG1133" s="1"/>
    </row>
    <row r="1134" spans="1:33" ht="15.75" customHeight="1">
      <c r="A1134" s="466" t="str">
        <f t="shared" si="12"/>
        <v/>
      </c>
      <c r="B1134" s="468" t="str">
        <f>IFERROR(IF(J1134="","",_xludf.CONCAT($Y$2,_xludf.CONCAT(IF(LEN(ドッグキャリー!$K$2)=1,0,""),ドッグキャリー!$K$2,_xludf.CONCAT(IF(LEN(ドッグキャリー!$N$2)=1,0,""),ドッグキャリー!$N$2)))),"")</f>
        <v/>
      </c>
      <c r="C1134" s="530"/>
      <c r="D1134" s="530"/>
      <c r="E1134" s="530"/>
      <c r="F1134" s="529"/>
      <c r="G1134" s="529"/>
      <c r="H1134" s="529"/>
      <c r="I1134" s="531" t="str">
        <f>IF(アイテム!N42=0,"",アイテム!E42)</f>
        <v/>
      </c>
      <c r="J1134" s="532" t="str">
        <f>IFERROR(IF(アイテム!N42=0,"",アイテム!N42),"")</f>
        <v/>
      </c>
      <c r="K1134" s="529"/>
      <c r="L1134" s="529"/>
      <c r="M1134" s="529"/>
      <c r="N1134" s="529"/>
      <c r="O1134" s="529"/>
      <c r="P1134" s="529"/>
      <c r="Q1134" s="529"/>
      <c r="R1134" s="529"/>
      <c r="S1134" s="465">
        <f t="shared" si="13"/>
        <v>1133</v>
      </c>
      <c r="T1134" s="1"/>
      <c r="U1134" s="1"/>
      <c r="V1134" s="1"/>
      <c r="W1134" s="1"/>
      <c r="X1134" s="1"/>
      <c r="Y1134" s="1"/>
      <c r="Z1134" s="1"/>
      <c r="AA1134" s="466" t="e">
        <f t="shared" si="14"/>
        <v>#VALUE!</v>
      </c>
      <c r="AB1134" s="1"/>
      <c r="AC1134" s="1"/>
      <c r="AD1134" s="1"/>
      <c r="AE1134" s="1"/>
      <c r="AF1134" s="1"/>
      <c r="AG1134" s="1"/>
    </row>
    <row r="1135" spans="1:33" ht="15.75" customHeight="1">
      <c r="A1135" s="466" t="str">
        <f t="shared" si="12"/>
        <v/>
      </c>
      <c r="B1135" s="468" t="str">
        <f>IFERROR(IF(J1135="","",_xludf.CONCAT($Y$2,_xludf.CONCAT(IF(LEN(ドッグキャリー!$K$2)=1,0,""),ドッグキャリー!$K$2,_xludf.CONCAT(IF(LEN(ドッグキャリー!$N$2)=1,0,""),ドッグキャリー!$N$2)))),"")</f>
        <v/>
      </c>
      <c r="C1135" s="530"/>
      <c r="D1135" s="530"/>
      <c r="E1135" s="530"/>
      <c r="F1135" s="529"/>
      <c r="G1135" s="529"/>
      <c r="H1135" s="529"/>
      <c r="I1135" s="531" t="str">
        <f>IF(アイテム!N43=0,"",アイテム!E43)</f>
        <v/>
      </c>
      <c r="J1135" s="532" t="str">
        <f>IFERROR(IF(アイテム!N43=0,"",アイテム!N43),"")</f>
        <v/>
      </c>
      <c r="K1135" s="529"/>
      <c r="L1135" s="529"/>
      <c r="M1135" s="529"/>
      <c r="N1135" s="529"/>
      <c r="O1135" s="529"/>
      <c r="P1135" s="529"/>
      <c r="Q1135" s="529"/>
      <c r="R1135" s="529"/>
      <c r="S1135" s="465">
        <f t="shared" si="13"/>
        <v>1134</v>
      </c>
      <c r="T1135" s="1"/>
      <c r="U1135" s="1"/>
      <c r="V1135" s="1"/>
      <c r="W1135" s="1"/>
      <c r="X1135" s="1"/>
      <c r="Y1135" s="1"/>
      <c r="Z1135" s="1"/>
      <c r="AA1135" s="466" t="e">
        <f t="shared" si="14"/>
        <v>#VALUE!</v>
      </c>
      <c r="AB1135" s="1"/>
      <c r="AC1135" s="1"/>
      <c r="AD1135" s="1"/>
      <c r="AE1135" s="1"/>
      <c r="AF1135" s="1"/>
      <c r="AG1135" s="1"/>
    </row>
    <row r="1136" spans="1:33" ht="15.75" customHeight="1">
      <c r="A1136" s="466" t="str">
        <f t="shared" si="12"/>
        <v/>
      </c>
      <c r="B1136" s="468" t="str">
        <f>IFERROR(IF(J1136="","",_xludf.CONCAT($Y$2,_xludf.CONCAT(IF(LEN(ドッグキャリー!$K$2)=1,0,""),ドッグキャリー!$K$2,_xludf.CONCAT(IF(LEN(ドッグキャリー!$N$2)=1,0,""),ドッグキャリー!$N$2)))),"")</f>
        <v/>
      </c>
      <c r="C1136" s="530"/>
      <c r="D1136" s="530"/>
      <c r="E1136" s="530"/>
      <c r="F1136" s="529"/>
      <c r="G1136" s="529"/>
      <c r="H1136" s="529"/>
      <c r="I1136" s="531" t="str">
        <f>IF(アイテム!N44=0,"",アイテム!E44)</f>
        <v/>
      </c>
      <c r="J1136" s="532" t="str">
        <f>IFERROR(IF(アイテム!N44=0,"",アイテム!N44),"")</f>
        <v/>
      </c>
      <c r="K1136" s="529"/>
      <c r="L1136" s="529"/>
      <c r="M1136" s="529"/>
      <c r="N1136" s="529"/>
      <c r="O1136" s="529"/>
      <c r="P1136" s="529"/>
      <c r="Q1136" s="529"/>
      <c r="R1136" s="529"/>
      <c r="S1136" s="465">
        <f t="shared" si="13"/>
        <v>1135</v>
      </c>
      <c r="T1136" s="1"/>
      <c r="U1136" s="1"/>
      <c r="V1136" s="1"/>
      <c r="W1136" s="1"/>
      <c r="X1136" s="1"/>
      <c r="Y1136" s="1"/>
      <c r="Z1136" s="1"/>
      <c r="AA1136" s="466" t="e">
        <f t="shared" si="14"/>
        <v>#VALUE!</v>
      </c>
      <c r="AB1136" s="1"/>
      <c r="AC1136" s="1"/>
      <c r="AD1136" s="1"/>
      <c r="AE1136" s="1"/>
      <c r="AF1136" s="1"/>
      <c r="AG1136" s="1"/>
    </row>
    <row r="1137" spans="1:33" ht="15.75" customHeight="1">
      <c r="A1137" s="466" t="str">
        <f t="shared" si="12"/>
        <v/>
      </c>
      <c r="B1137" s="468" t="str">
        <f>IFERROR(IF(J1137="","",_xludf.CONCAT($Y$2,_xludf.CONCAT(IF(LEN(ドッグキャリー!$K$2)=1,0,""),ドッグキャリー!$K$2,_xludf.CONCAT(IF(LEN(ドッグキャリー!$N$2)=1,0,""),ドッグキャリー!$N$2)))),"")</f>
        <v/>
      </c>
      <c r="C1137" s="530"/>
      <c r="D1137" s="530"/>
      <c r="E1137" s="530"/>
      <c r="F1137" s="529"/>
      <c r="G1137" s="529"/>
      <c r="H1137" s="529"/>
      <c r="I1137" s="531" t="str">
        <f>IF(アイテム!N45=0,"",アイテム!E45)</f>
        <v/>
      </c>
      <c r="J1137" s="532" t="str">
        <f>IFERROR(IF(アイテム!N45=0,"",アイテム!N45),"")</f>
        <v/>
      </c>
      <c r="K1137" s="529"/>
      <c r="L1137" s="529"/>
      <c r="M1137" s="529"/>
      <c r="N1137" s="529"/>
      <c r="O1137" s="529"/>
      <c r="P1137" s="529"/>
      <c r="Q1137" s="529"/>
      <c r="R1137" s="529"/>
      <c r="S1137" s="465">
        <f t="shared" si="13"/>
        <v>1136</v>
      </c>
      <c r="T1137" s="1"/>
      <c r="U1137" s="1"/>
      <c r="V1137" s="1"/>
      <c r="W1137" s="1"/>
      <c r="X1137" s="1"/>
      <c r="Y1137" s="1"/>
      <c r="Z1137" s="1"/>
      <c r="AA1137" s="466" t="e">
        <f t="shared" si="14"/>
        <v>#VALUE!</v>
      </c>
      <c r="AB1137" s="1"/>
      <c r="AC1137" s="1"/>
      <c r="AD1137" s="1"/>
      <c r="AE1137" s="1"/>
      <c r="AF1137" s="1"/>
      <c r="AG1137" s="1"/>
    </row>
    <row r="1138" spans="1:33" ht="15.75" customHeight="1">
      <c r="A1138" s="466" t="str">
        <f t="shared" si="12"/>
        <v/>
      </c>
      <c r="B1138" s="468" t="str">
        <f>IFERROR(IF(J1138="","",_xludf.CONCAT($Y$2,_xludf.CONCAT(IF(LEN(ドッグキャリー!$K$2)=1,0,""),ドッグキャリー!$K$2,_xludf.CONCAT(IF(LEN(ドッグキャリー!$N$2)=1,0,""),ドッグキャリー!$N$2)))),"")</f>
        <v/>
      </c>
      <c r="C1138" s="530"/>
      <c r="D1138" s="530"/>
      <c r="E1138" s="530"/>
      <c r="F1138" s="529"/>
      <c r="G1138" s="529"/>
      <c r="H1138" s="529"/>
      <c r="I1138" s="531" t="str">
        <f>IF(アイテム!N46=0,"",アイテム!E46)</f>
        <v/>
      </c>
      <c r="J1138" s="532" t="str">
        <f>IFERROR(IF(アイテム!N46=0,"",アイテム!N46),"")</f>
        <v/>
      </c>
      <c r="K1138" s="529"/>
      <c r="L1138" s="529"/>
      <c r="M1138" s="529"/>
      <c r="N1138" s="529"/>
      <c r="O1138" s="529"/>
      <c r="P1138" s="529"/>
      <c r="Q1138" s="529"/>
      <c r="R1138" s="529"/>
      <c r="S1138" s="465">
        <f t="shared" si="13"/>
        <v>1137</v>
      </c>
      <c r="T1138" s="1"/>
      <c r="U1138" s="1"/>
      <c r="V1138" s="1"/>
      <c r="W1138" s="1"/>
      <c r="X1138" s="1"/>
      <c r="Y1138" s="1"/>
      <c r="Z1138" s="1"/>
      <c r="AA1138" s="466" t="e">
        <f t="shared" si="14"/>
        <v>#VALUE!</v>
      </c>
      <c r="AB1138" s="1"/>
      <c r="AC1138" s="1"/>
      <c r="AD1138" s="1"/>
      <c r="AE1138" s="1"/>
      <c r="AF1138" s="1"/>
      <c r="AG1138" s="1"/>
    </row>
    <row r="1139" spans="1:33" ht="15.75" customHeight="1">
      <c r="A1139" s="466" t="str">
        <f t="shared" si="12"/>
        <v/>
      </c>
      <c r="B1139" s="468" t="str">
        <f>IFERROR(IF(J1139="","",_xludf.CONCAT($Y$2,_xludf.CONCAT(IF(LEN(ドッグキャリー!$K$2)=1,0,""),ドッグキャリー!$K$2,_xludf.CONCAT(IF(LEN(ドッグキャリー!$N$2)=1,0,""),ドッグキャリー!$N$2)))),"")</f>
        <v/>
      </c>
      <c r="C1139" s="530"/>
      <c r="D1139" s="530"/>
      <c r="E1139" s="530"/>
      <c r="F1139" s="529"/>
      <c r="G1139" s="529"/>
      <c r="H1139" s="529"/>
      <c r="I1139" s="531" t="str">
        <f>IF(アイテム!N47=0,"",アイテム!E47)</f>
        <v/>
      </c>
      <c r="J1139" s="532" t="str">
        <f>IFERROR(IF(アイテム!N47=0,"",アイテム!N47),"")</f>
        <v/>
      </c>
      <c r="K1139" s="529"/>
      <c r="L1139" s="529"/>
      <c r="M1139" s="529"/>
      <c r="N1139" s="529"/>
      <c r="O1139" s="529"/>
      <c r="P1139" s="529"/>
      <c r="Q1139" s="529"/>
      <c r="R1139" s="529"/>
      <c r="S1139" s="465">
        <f t="shared" si="13"/>
        <v>1138</v>
      </c>
      <c r="T1139" s="1"/>
      <c r="U1139" s="1"/>
      <c r="V1139" s="1"/>
      <c r="W1139" s="1"/>
      <c r="X1139" s="1"/>
      <c r="Y1139" s="1"/>
      <c r="Z1139" s="1"/>
      <c r="AA1139" s="466" t="e">
        <f t="shared" si="14"/>
        <v>#VALUE!</v>
      </c>
      <c r="AB1139" s="1"/>
      <c r="AC1139" s="1"/>
      <c r="AD1139" s="1"/>
      <c r="AE1139" s="1"/>
      <c r="AF1139" s="1"/>
      <c r="AG1139" s="1"/>
    </row>
    <row r="1140" spans="1:33" ht="15.75" customHeight="1">
      <c r="A1140" s="466" t="str">
        <f t="shared" si="12"/>
        <v/>
      </c>
      <c r="B1140" s="468" t="str">
        <f>IFERROR(IF(J1140="","",_xludf.CONCAT($Y$2,_xludf.CONCAT(IF(LEN(ドッグキャリー!$K$2)=1,0,""),ドッグキャリー!$K$2,_xludf.CONCAT(IF(LEN(ドッグキャリー!$N$2)=1,0,""),ドッグキャリー!$N$2)))),"")</f>
        <v/>
      </c>
      <c r="C1140" s="530"/>
      <c r="D1140" s="530"/>
      <c r="E1140" s="530"/>
      <c r="F1140" s="529"/>
      <c r="G1140" s="529"/>
      <c r="H1140" s="529"/>
      <c r="I1140" s="531" t="str">
        <f>IF(アイテム!N48=0,"",アイテム!E48)</f>
        <v/>
      </c>
      <c r="J1140" s="532" t="str">
        <f>IFERROR(IF(アイテム!N48=0,"",アイテム!N48),"")</f>
        <v/>
      </c>
      <c r="K1140" s="529"/>
      <c r="L1140" s="529"/>
      <c r="M1140" s="529"/>
      <c r="N1140" s="529"/>
      <c r="O1140" s="529"/>
      <c r="P1140" s="529"/>
      <c r="Q1140" s="529"/>
      <c r="R1140" s="529"/>
      <c r="S1140" s="465">
        <f t="shared" si="13"/>
        <v>1139</v>
      </c>
      <c r="T1140" s="1"/>
      <c r="U1140" s="1"/>
      <c r="V1140" s="1"/>
      <c r="W1140" s="1"/>
      <c r="X1140" s="1"/>
      <c r="Y1140" s="1"/>
      <c r="Z1140" s="1"/>
      <c r="AA1140" s="466" t="e">
        <f t="shared" si="14"/>
        <v>#VALUE!</v>
      </c>
      <c r="AB1140" s="1"/>
      <c r="AC1140" s="1"/>
      <c r="AD1140" s="1"/>
      <c r="AE1140" s="1"/>
      <c r="AF1140" s="1"/>
      <c r="AG1140" s="1"/>
    </row>
    <row r="1141" spans="1:33" ht="15.75" customHeight="1">
      <c r="A1141" s="466" t="str">
        <f t="shared" si="12"/>
        <v/>
      </c>
      <c r="B1141" s="468" t="str">
        <f>IFERROR(IF(J1141="","",_xludf.CONCAT($Y$2,_xludf.CONCAT(IF(LEN(ドッグキャリー!$K$2)=1,0,""),ドッグキャリー!$K$2,_xludf.CONCAT(IF(LEN(ドッグキャリー!$N$2)=1,0,""),ドッグキャリー!$N$2)))),"")</f>
        <v/>
      </c>
      <c r="C1141" s="530"/>
      <c r="D1141" s="530"/>
      <c r="E1141" s="530"/>
      <c r="F1141" s="529"/>
      <c r="G1141" s="529"/>
      <c r="H1141" s="529"/>
      <c r="I1141" s="531" t="str">
        <f>IF(アイテム!N49=0,"",アイテム!E49)</f>
        <v/>
      </c>
      <c r="J1141" s="532" t="str">
        <f>IFERROR(IF(アイテム!N49=0,"",アイテム!N49),"")</f>
        <v/>
      </c>
      <c r="K1141" s="529"/>
      <c r="L1141" s="529"/>
      <c r="M1141" s="529"/>
      <c r="N1141" s="529"/>
      <c r="O1141" s="529"/>
      <c r="P1141" s="529"/>
      <c r="Q1141" s="529"/>
      <c r="R1141" s="529"/>
      <c r="S1141" s="465">
        <f t="shared" si="13"/>
        <v>1140</v>
      </c>
      <c r="T1141" s="1"/>
      <c r="U1141" s="1"/>
      <c r="V1141" s="1"/>
      <c r="W1141" s="1"/>
      <c r="X1141" s="1"/>
      <c r="Y1141" s="1"/>
      <c r="Z1141" s="1"/>
      <c r="AA1141" s="466" t="e">
        <f t="shared" si="14"/>
        <v>#VALUE!</v>
      </c>
      <c r="AB1141" s="1"/>
      <c r="AC1141" s="1"/>
      <c r="AD1141" s="1"/>
      <c r="AE1141" s="1"/>
      <c r="AF1141" s="1"/>
      <c r="AG1141" s="1"/>
    </row>
    <row r="1142" spans="1:33" ht="15.75" customHeight="1">
      <c r="A1142" s="466" t="str">
        <f t="shared" si="12"/>
        <v/>
      </c>
      <c r="B1142" s="468" t="str">
        <f>IFERROR(IF(J1142="","",_xludf.CONCAT($Y$2,_xludf.CONCAT(IF(LEN(ドッグキャリー!$K$2)=1,0,""),ドッグキャリー!$K$2,_xludf.CONCAT(IF(LEN(ドッグキャリー!$N$2)=1,0,""),ドッグキャリー!$N$2)))),"")</f>
        <v/>
      </c>
      <c r="C1142" s="530"/>
      <c r="D1142" s="530"/>
      <c r="E1142" s="530"/>
      <c r="F1142" s="529"/>
      <c r="G1142" s="529"/>
      <c r="H1142" s="529"/>
      <c r="I1142" s="531" t="str">
        <f>IF(アイテム!N50=0,"",アイテム!E50)</f>
        <v/>
      </c>
      <c r="J1142" s="532" t="str">
        <f>IFERROR(IF(アイテム!N50=0,"",アイテム!N50),"")</f>
        <v/>
      </c>
      <c r="K1142" s="529"/>
      <c r="L1142" s="529"/>
      <c r="M1142" s="529"/>
      <c r="N1142" s="529"/>
      <c r="O1142" s="529"/>
      <c r="P1142" s="529"/>
      <c r="Q1142" s="529"/>
      <c r="R1142" s="529"/>
      <c r="S1142" s="465">
        <f t="shared" si="13"/>
        <v>1141</v>
      </c>
      <c r="T1142" s="1"/>
      <c r="U1142" s="1"/>
      <c r="V1142" s="1"/>
      <c r="W1142" s="1"/>
      <c r="X1142" s="1"/>
      <c r="Y1142" s="1"/>
      <c r="Z1142" s="1"/>
      <c r="AA1142" s="466" t="e">
        <f t="shared" si="14"/>
        <v>#VALUE!</v>
      </c>
      <c r="AB1142" s="1"/>
      <c r="AC1142" s="1"/>
      <c r="AD1142" s="1"/>
      <c r="AE1142" s="1"/>
      <c r="AF1142" s="1"/>
      <c r="AG1142" s="1"/>
    </row>
    <row r="1143" spans="1:33" ht="15.75" customHeight="1">
      <c r="A1143" s="466" t="str">
        <f t="shared" si="12"/>
        <v/>
      </c>
      <c r="B1143" s="468" t="str">
        <f>IFERROR(IF(J1143="","",_xludf.CONCAT($Y$2,_xludf.CONCAT(IF(LEN(ドッグキャリー!$K$2)=1,0,""),ドッグキャリー!$K$2,_xludf.CONCAT(IF(LEN(ドッグキャリー!$N$2)=1,0,""),ドッグキャリー!$N$2)))),"")</f>
        <v/>
      </c>
      <c r="C1143" s="530"/>
      <c r="D1143" s="530"/>
      <c r="E1143" s="530"/>
      <c r="F1143" s="529"/>
      <c r="G1143" s="529"/>
      <c r="H1143" s="529"/>
      <c r="I1143" s="531" t="str">
        <f>IF(アイテム!N51=0,"",アイテム!E51)</f>
        <v/>
      </c>
      <c r="J1143" s="532" t="str">
        <f>IFERROR(IF(アイテム!N51=0,"",アイテム!N51),"")</f>
        <v/>
      </c>
      <c r="K1143" s="529"/>
      <c r="L1143" s="529"/>
      <c r="M1143" s="529"/>
      <c r="N1143" s="529"/>
      <c r="O1143" s="529"/>
      <c r="P1143" s="529"/>
      <c r="Q1143" s="529"/>
      <c r="R1143" s="529"/>
      <c r="S1143" s="465">
        <f t="shared" si="13"/>
        <v>1142</v>
      </c>
      <c r="T1143" s="1"/>
      <c r="U1143" s="1"/>
      <c r="V1143" s="1"/>
      <c r="W1143" s="1"/>
      <c r="X1143" s="1"/>
      <c r="Y1143" s="1"/>
      <c r="Z1143" s="1"/>
      <c r="AA1143" s="466" t="e">
        <f t="shared" si="14"/>
        <v>#VALUE!</v>
      </c>
      <c r="AB1143" s="1"/>
      <c r="AC1143" s="1"/>
      <c r="AD1143" s="1"/>
      <c r="AE1143" s="1"/>
      <c r="AF1143" s="1"/>
      <c r="AG1143" s="1"/>
    </row>
    <row r="1144" spans="1:33" ht="15.75" customHeight="1">
      <c r="A1144" s="466" t="str">
        <f t="shared" si="12"/>
        <v/>
      </c>
      <c r="B1144" s="468" t="str">
        <f>IFERROR(IF(J1144="","",_xludf.CONCAT($Y$2,_xludf.CONCAT(IF(LEN(ドッグキャリー!$K$2)=1,0,""),ドッグキャリー!$K$2,_xludf.CONCAT(IF(LEN(ドッグキャリー!$N$2)=1,0,""),ドッグキャリー!$N$2)))),"")</f>
        <v/>
      </c>
      <c r="C1144" s="530"/>
      <c r="D1144" s="530"/>
      <c r="E1144" s="530"/>
      <c r="F1144" s="529"/>
      <c r="G1144" s="529"/>
      <c r="H1144" s="529"/>
      <c r="I1144" s="531" t="str">
        <f>IF(アイテム!N52=0,"",アイテム!E52)</f>
        <v/>
      </c>
      <c r="J1144" s="532" t="str">
        <f>IFERROR(IF(アイテム!N52=0,"",アイテム!N52),"")</f>
        <v/>
      </c>
      <c r="K1144" s="529"/>
      <c r="L1144" s="529"/>
      <c r="M1144" s="529"/>
      <c r="N1144" s="529"/>
      <c r="O1144" s="529"/>
      <c r="P1144" s="529"/>
      <c r="Q1144" s="529"/>
      <c r="R1144" s="529"/>
      <c r="S1144" s="465">
        <f t="shared" si="13"/>
        <v>1143</v>
      </c>
      <c r="T1144" s="1"/>
      <c r="U1144" s="1"/>
      <c r="V1144" s="1"/>
      <c r="W1144" s="1"/>
      <c r="X1144" s="1"/>
      <c r="Y1144" s="1"/>
      <c r="Z1144" s="1"/>
      <c r="AA1144" s="466" t="e">
        <f t="shared" si="14"/>
        <v>#VALUE!</v>
      </c>
      <c r="AB1144" s="1"/>
      <c r="AC1144" s="1"/>
      <c r="AD1144" s="1"/>
      <c r="AE1144" s="1"/>
      <c r="AF1144" s="1"/>
      <c r="AG1144" s="1"/>
    </row>
    <row r="1145" spans="1:33" ht="15.75" customHeight="1">
      <c r="A1145" s="466" t="str">
        <f t="shared" si="12"/>
        <v/>
      </c>
      <c r="B1145" s="468" t="str">
        <f>IFERROR(IF(J1145="","",_xludf.CONCAT($Y$2,_xludf.CONCAT(IF(LEN(ドッグキャリー!$K$2)=1,0,""),ドッグキャリー!$K$2,_xludf.CONCAT(IF(LEN(ドッグキャリー!$N$2)=1,0,""),ドッグキャリー!$N$2)))),"")</f>
        <v/>
      </c>
      <c r="C1145" s="530"/>
      <c r="D1145" s="530"/>
      <c r="E1145" s="530"/>
      <c r="F1145" s="529"/>
      <c r="G1145" s="529"/>
      <c r="H1145" s="529"/>
      <c r="I1145" s="531" t="str">
        <f>IF(アイテム!N53=0,"",アイテム!E53)</f>
        <v/>
      </c>
      <c r="J1145" s="532" t="str">
        <f>IFERROR(IF(アイテム!N53=0,"",アイテム!N53),"")</f>
        <v/>
      </c>
      <c r="K1145" s="529"/>
      <c r="L1145" s="529"/>
      <c r="M1145" s="529"/>
      <c r="N1145" s="529"/>
      <c r="O1145" s="529"/>
      <c r="P1145" s="529"/>
      <c r="Q1145" s="529"/>
      <c r="R1145" s="529"/>
      <c r="S1145" s="465">
        <f t="shared" si="13"/>
        <v>1144</v>
      </c>
      <c r="T1145" s="1"/>
      <c r="U1145" s="1"/>
      <c r="V1145" s="1"/>
      <c r="W1145" s="1"/>
      <c r="X1145" s="1"/>
      <c r="Y1145" s="1"/>
      <c r="Z1145" s="1"/>
      <c r="AA1145" s="466" t="e">
        <f t="shared" si="14"/>
        <v>#VALUE!</v>
      </c>
      <c r="AB1145" s="1"/>
      <c r="AC1145" s="1"/>
      <c r="AD1145" s="1"/>
      <c r="AE1145" s="1"/>
      <c r="AF1145" s="1"/>
      <c r="AG1145" s="1"/>
    </row>
    <row r="1146" spans="1:33" ht="15.75" customHeight="1">
      <c r="A1146" s="466" t="str">
        <f t="shared" si="12"/>
        <v/>
      </c>
      <c r="B1146" s="468" t="str">
        <f>IFERROR(IF(J1146="","",_xludf.CONCAT($Y$2,_xludf.CONCAT(IF(LEN(ドッグキャリー!$K$2)=1,0,""),ドッグキャリー!$K$2,_xludf.CONCAT(IF(LEN(ドッグキャリー!$N$2)=1,0,""),ドッグキャリー!$N$2)))),"")</f>
        <v/>
      </c>
      <c r="C1146" s="530"/>
      <c r="D1146" s="530"/>
      <c r="E1146" s="530"/>
      <c r="F1146" s="529"/>
      <c r="G1146" s="529"/>
      <c r="H1146" s="529"/>
      <c r="I1146" s="531" t="str">
        <f>IF(アイテム!N54=0,"",アイテム!E54)</f>
        <v/>
      </c>
      <c r="J1146" s="532" t="str">
        <f>IFERROR(IF(アイテム!N54=0,"",アイテム!N54),"")</f>
        <v/>
      </c>
      <c r="K1146" s="529"/>
      <c r="L1146" s="529"/>
      <c r="M1146" s="529"/>
      <c r="N1146" s="529"/>
      <c r="O1146" s="529"/>
      <c r="P1146" s="529"/>
      <c r="Q1146" s="529"/>
      <c r="R1146" s="529"/>
      <c r="S1146" s="465">
        <f t="shared" si="13"/>
        <v>1145</v>
      </c>
      <c r="T1146" s="1"/>
      <c r="U1146" s="1"/>
      <c r="V1146" s="1"/>
      <c r="W1146" s="1"/>
      <c r="X1146" s="1"/>
      <c r="Y1146" s="1"/>
      <c r="Z1146" s="1"/>
      <c r="AA1146" s="466" t="e">
        <f t="shared" si="14"/>
        <v>#VALUE!</v>
      </c>
      <c r="AB1146" s="1"/>
      <c r="AC1146" s="1"/>
      <c r="AD1146" s="1"/>
      <c r="AE1146" s="1"/>
      <c r="AF1146" s="1"/>
      <c r="AG1146" s="1"/>
    </row>
    <row r="1147" spans="1:33" ht="15.75" customHeight="1">
      <c r="A1147" s="466" t="str">
        <f t="shared" si="12"/>
        <v/>
      </c>
      <c r="B1147" s="468" t="str">
        <f>IFERROR(IF(J1147="","",_xludf.CONCAT($Y$2,_xludf.CONCAT(IF(LEN(ドッグキャリー!$K$2)=1,0,""),ドッグキャリー!$K$2,_xludf.CONCAT(IF(LEN(ドッグキャリー!$N$2)=1,0,""),ドッグキャリー!$N$2)))),"")</f>
        <v/>
      </c>
      <c r="C1147" s="530"/>
      <c r="D1147" s="530"/>
      <c r="E1147" s="530"/>
      <c r="F1147" s="529"/>
      <c r="G1147" s="529"/>
      <c r="H1147" s="529"/>
      <c r="I1147" s="531" t="str">
        <f>IF(アイテム!N55=0,"",アイテム!E55)</f>
        <v/>
      </c>
      <c r="J1147" s="532" t="str">
        <f>IFERROR(IF(アイテム!N55=0,"",アイテム!N55),"")</f>
        <v/>
      </c>
      <c r="K1147" s="529"/>
      <c r="L1147" s="529"/>
      <c r="M1147" s="529"/>
      <c r="N1147" s="529"/>
      <c r="O1147" s="529"/>
      <c r="P1147" s="529"/>
      <c r="Q1147" s="529"/>
      <c r="R1147" s="529"/>
      <c r="S1147" s="465">
        <f t="shared" si="13"/>
        <v>1146</v>
      </c>
      <c r="T1147" s="1"/>
      <c r="U1147" s="1"/>
      <c r="V1147" s="1"/>
      <c r="W1147" s="1"/>
      <c r="X1147" s="1"/>
      <c r="Y1147" s="1"/>
      <c r="Z1147" s="1"/>
      <c r="AA1147" s="466" t="e">
        <f t="shared" si="14"/>
        <v>#VALUE!</v>
      </c>
      <c r="AB1147" s="1"/>
      <c r="AC1147" s="1"/>
      <c r="AD1147" s="1"/>
      <c r="AE1147" s="1"/>
      <c r="AF1147" s="1"/>
      <c r="AG1147" s="1"/>
    </row>
    <row r="1148" spans="1:33" ht="15.75" customHeight="1">
      <c r="A1148" s="466" t="str">
        <f t="shared" si="12"/>
        <v/>
      </c>
      <c r="B1148" s="468" t="str">
        <f>IFERROR(IF(J1148="","",_xludf.CONCAT($Y$2,_xludf.CONCAT(IF(LEN(ドッグキャリー!$K$2)=1,0,""),ドッグキャリー!$K$2,_xludf.CONCAT(IF(LEN(ドッグキャリー!$N$2)=1,0,""),ドッグキャリー!$N$2)))),"")</f>
        <v/>
      </c>
      <c r="C1148" s="530"/>
      <c r="D1148" s="530"/>
      <c r="E1148" s="530"/>
      <c r="F1148" s="529"/>
      <c r="G1148" s="529"/>
      <c r="H1148" s="529"/>
      <c r="I1148" s="531" t="str">
        <f>IF(アイテム!N56=0,"",アイテム!E56)</f>
        <v/>
      </c>
      <c r="J1148" s="532" t="str">
        <f>IFERROR(IF(アイテム!N56=0,"",アイテム!N56),"")</f>
        <v/>
      </c>
      <c r="K1148" s="529"/>
      <c r="L1148" s="529"/>
      <c r="M1148" s="529"/>
      <c r="N1148" s="529"/>
      <c r="O1148" s="529"/>
      <c r="P1148" s="529"/>
      <c r="Q1148" s="529"/>
      <c r="R1148" s="529"/>
      <c r="S1148" s="465">
        <f t="shared" si="13"/>
        <v>1147</v>
      </c>
      <c r="T1148" s="1"/>
      <c r="U1148" s="1"/>
      <c r="V1148" s="1"/>
      <c r="W1148" s="1"/>
      <c r="X1148" s="1"/>
      <c r="Y1148" s="1"/>
      <c r="Z1148" s="1"/>
      <c r="AA1148" s="466" t="e">
        <f t="shared" si="14"/>
        <v>#VALUE!</v>
      </c>
      <c r="AB1148" s="1"/>
      <c r="AC1148" s="1"/>
      <c r="AD1148" s="1"/>
      <c r="AE1148" s="1"/>
      <c r="AF1148" s="1"/>
      <c r="AG1148" s="1"/>
    </row>
    <row r="1149" spans="1:33" ht="15.75" customHeight="1">
      <c r="A1149" s="466" t="str">
        <f t="shared" si="12"/>
        <v/>
      </c>
      <c r="B1149" s="468" t="str">
        <f>IFERROR(IF(J1149="","",_xludf.CONCAT($Y$2,_xludf.CONCAT(IF(LEN(ドッグキャリー!$K$2)=1,0,""),ドッグキャリー!$K$2,_xludf.CONCAT(IF(LEN(ドッグキャリー!$N$2)=1,0,""),ドッグキャリー!$N$2)))),"")</f>
        <v/>
      </c>
      <c r="C1149" s="530"/>
      <c r="D1149" s="530"/>
      <c r="E1149" s="530"/>
      <c r="F1149" s="529"/>
      <c r="G1149" s="529"/>
      <c r="H1149" s="529"/>
      <c r="I1149" s="531" t="str">
        <f>IF(アイテム!N57=0,"",アイテム!E57)</f>
        <v/>
      </c>
      <c r="J1149" s="532" t="str">
        <f>IFERROR(IF(アイテム!N57=0,"",アイテム!N57),"")</f>
        <v/>
      </c>
      <c r="K1149" s="529"/>
      <c r="L1149" s="529"/>
      <c r="M1149" s="529"/>
      <c r="N1149" s="529"/>
      <c r="O1149" s="529"/>
      <c r="P1149" s="529"/>
      <c r="Q1149" s="529"/>
      <c r="R1149" s="529"/>
      <c r="S1149" s="465">
        <f t="shared" si="13"/>
        <v>1148</v>
      </c>
      <c r="T1149" s="1"/>
      <c r="U1149" s="1"/>
      <c r="V1149" s="1"/>
      <c r="W1149" s="1"/>
      <c r="X1149" s="1"/>
      <c r="Y1149" s="1"/>
      <c r="Z1149" s="1"/>
      <c r="AA1149" s="466" t="e">
        <f t="shared" si="14"/>
        <v>#VALUE!</v>
      </c>
      <c r="AB1149" s="1"/>
      <c r="AC1149" s="1"/>
      <c r="AD1149" s="1"/>
      <c r="AE1149" s="1"/>
      <c r="AF1149" s="1"/>
      <c r="AG1149" s="1"/>
    </row>
    <row r="1150" spans="1:33" ht="15.75" customHeight="1">
      <c r="A1150" s="466" t="str">
        <f t="shared" si="12"/>
        <v/>
      </c>
      <c r="B1150" s="468" t="str">
        <f>IFERROR(IF(J1150="","",_xludf.CONCAT($Y$2,_xludf.CONCAT(IF(LEN(ドッグキャリー!$K$2)=1,0,""),ドッグキャリー!$K$2,_xludf.CONCAT(IF(LEN(ドッグキャリー!$N$2)=1,0,""),ドッグキャリー!$N$2)))),"")</f>
        <v/>
      </c>
      <c r="C1150" s="530"/>
      <c r="D1150" s="530"/>
      <c r="E1150" s="530"/>
      <c r="F1150" s="529"/>
      <c r="G1150" s="529"/>
      <c r="H1150" s="529"/>
      <c r="I1150" s="531" t="str">
        <f>IF(アイテム!N58=0,"",アイテム!E58)</f>
        <v/>
      </c>
      <c r="J1150" s="532" t="str">
        <f>IFERROR(IF(アイテム!N58=0,"",アイテム!N58),"")</f>
        <v/>
      </c>
      <c r="K1150" s="529"/>
      <c r="L1150" s="529"/>
      <c r="M1150" s="529"/>
      <c r="N1150" s="529"/>
      <c r="O1150" s="529"/>
      <c r="P1150" s="529"/>
      <c r="Q1150" s="529"/>
      <c r="R1150" s="529"/>
      <c r="S1150" s="465">
        <f t="shared" si="13"/>
        <v>1149</v>
      </c>
      <c r="T1150" s="1"/>
      <c r="U1150" s="1"/>
      <c r="V1150" s="1"/>
      <c r="W1150" s="1"/>
      <c r="X1150" s="1"/>
      <c r="Y1150" s="1"/>
      <c r="Z1150" s="1"/>
      <c r="AA1150" s="466" t="e">
        <f t="shared" si="14"/>
        <v>#VALUE!</v>
      </c>
      <c r="AB1150" s="1"/>
      <c r="AC1150" s="1"/>
      <c r="AD1150" s="1"/>
      <c r="AE1150" s="1"/>
      <c r="AF1150" s="1"/>
      <c r="AG1150" s="1"/>
    </row>
    <row r="1151" spans="1:33" ht="15.75" customHeight="1">
      <c r="A1151" s="466" t="str">
        <f t="shared" si="12"/>
        <v/>
      </c>
      <c r="B1151" s="468" t="str">
        <f>IFERROR(IF(J1151="","",_xludf.CONCAT($Y$2,_xludf.CONCAT(IF(LEN(ドッグキャリー!$K$2)=1,0,""),ドッグキャリー!$K$2,_xludf.CONCAT(IF(LEN(ドッグキャリー!$N$2)=1,0,""),ドッグキャリー!$N$2)))),"")</f>
        <v/>
      </c>
      <c r="C1151" s="530"/>
      <c r="D1151" s="530"/>
      <c r="E1151" s="530"/>
      <c r="F1151" s="529"/>
      <c r="G1151" s="529"/>
      <c r="H1151" s="529"/>
      <c r="I1151" s="531" t="str">
        <f>IF(アイテム!N59=0,"",アイテム!E59)</f>
        <v/>
      </c>
      <c r="J1151" s="532" t="str">
        <f>IFERROR(IF(アイテム!N59=0,"",アイテム!N59),"")</f>
        <v/>
      </c>
      <c r="K1151" s="529"/>
      <c r="L1151" s="529"/>
      <c r="M1151" s="529"/>
      <c r="N1151" s="529"/>
      <c r="O1151" s="529"/>
      <c r="P1151" s="529"/>
      <c r="Q1151" s="529"/>
      <c r="R1151" s="529"/>
      <c r="S1151" s="465">
        <f t="shared" si="13"/>
        <v>1150</v>
      </c>
      <c r="T1151" s="1"/>
      <c r="U1151" s="1"/>
      <c r="V1151" s="1"/>
      <c r="W1151" s="1"/>
      <c r="X1151" s="1"/>
      <c r="Y1151" s="1"/>
      <c r="Z1151" s="1"/>
      <c r="AA1151" s="466" t="e">
        <f t="shared" si="14"/>
        <v>#VALUE!</v>
      </c>
      <c r="AB1151" s="1"/>
      <c r="AC1151" s="1"/>
      <c r="AD1151" s="1"/>
      <c r="AE1151" s="1"/>
      <c r="AF1151" s="1"/>
      <c r="AG1151" s="1"/>
    </row>
    <row r="1152" spans="1:33" ht="15.75" customHeight="1">
      <c r="A1152" s="466" t="str">
        <f t="shared" si="12"/>
        <v/>
      </c>
      <c r="B1152" s="468" t="str">
        <f>IFERROR(IF(J1152="","",_xludf.CONCAT($Y$2,_xludf.CONCAT(IF(LEN(ドッグキャリー!$K$2)=1,0,""),ドッグキャリー!$K$2,_xludf.CONCAT(IF(LEN(ドッグキャリー!$N$2)=1,0,""),ドッグキャリー!$N$2)))),"")</f>
        <v/>
      </c>
      <c r="C1152" s="530"/>
      <c r="D1152" s="530"/>
      <c r="E1152" s="530"/>
      <c r="F1152" s="529"/>
      <c r="G1152" s="529"/>
      <c r="H1152" s="529"/>
      <c r="I1152" s="531" t="str">
        <f>IF(アイテム!N60=0,"",アイテム!E60)</f>
        <v/>
      </c>
      <c r="J1152" s="532" t="str">
        <f>IFERROR(IF(アイテム!N60=0,"",アイテム!N60),"")</f>
        <v/>
      </c>
      <c r="K1152" s="529"/>
      <c r="L1152" s="529"/>
      <c r="M1152" s="529"/>
      <c r="N1152" s="529"/>
      <c r="O1152" s="529"/>
      <c r="P1152" s="529"/>
      <c r="Q1152" s="529"/>
      <c r="R1152" s="529"/>
      <c r="S1152" s="465">
        <f t="shared" si="13"/>
        <v>1151</v>
      </c>
      <c r="T1152" s="1"/>
      <c r="U1152" s="1"/>
      <c r="V1152" s="1"/>
      <c r="W1152" s="1"/>
      <c r="X1152" s="1"/>
      <c r="Y1152" s="1"/>
      <c r="Z1152" s="1"/>
      <c r="AA1152" s="466" t="e">
        <f t="shared" si="14"/>
        <v>#VALUE!</v>
      </c>
      <c r="AB1152" s="1"/>
      <c r="AC1152" s="1"/>
      <c r="AD1152" s="1"/>
      <c r="AE1152" s="1"/>
      <c r="AF1152" s="1"/>
      <c r="AG1152" s="1"/>
    </row>
    <row r="1153" spans="1:33" ht="15.75" customHeight="1">
      <c r="A1153" s="466" t="str">
        <f t="shared" si="12"/>
        <v/>
      </c>
      <c r="B1153" s="468" t="str">
        <f>IFERROR(IF(J1153="","",_xludf.CONCAT($Y$2,_xludf.CONCAT(IF(LEN(ドッグキャリー!$K$2)=1,0,""),ドッグキャリー!$K$2,_xludf.CONCAT(IF(LEN(ドッグキャリー!$N$2)=1,0,""),ドッグキャリー!$N$2)))),"")</f>
        <v/>
      </c>
      <c r="C1153" s="530"/>
      <c r="D1153" s="530"/>
      <c r="E1153" s="530"/>
      <c r="F1153" s="529"/>
      <c r="G1153" s="529"/>
      <c r="H1153" s="529"/>
      <c r="I1153" s="531" t="str">
        <f>IF(アイテム!N61=0,"",アイテム!E61)</f>
        <v/>
      </c>
      <c r="J1153" s="532" t="str">
        <f>IFERROR(IF(アイテム!N61=0,"",アイテム!N61),"")</f>
        <v/>
      </c>
      <c r="K1153" s="529"/>
      <c r="L1153" s="529"/>
      <c r="M1153" s="529"/>
      <c r="N1153" s="529"/>
      <c r="O1153" s="529"/>
      <c r="P1153" s="529"/>
      <c r="Q1153" s="529"/>
      <c r="R1153" s="529"/>
      <c r="S1153" s="465">
        <f t="shared" si="13"/>
        <v>1152</v>
      </c>
      <c r="T1153" s="1"/>
      <c r="U1153" s="1"/>
      <c r="V1153" s="1"/>
      <c r="W1153" s="1"/>
      <c r="X1153" s="1"/>
      <c r="Y1153" s="1"/>
      <c r="Z1153" s="1"/>
      <c r="AA1153" s="466" t="e">
        <f t="shared" si="14"/>
        <v>#VALUE!</v>
      </c>
      <c r="AB1153" s="1"/>
      <c r="AC1153" s="1"/>
      <c r="AD1153" s="1"/>
      <c r="AE1153" s="1"/>
      <c r="AF1153" s="1"/>
      <c r="AG1153" s="1"/>
    </row>
    <row r="1154" spans="1:33" ht="15.75" customHeight="1">
      <c r="A1154" s="466" t="str">
        <f t="shared" si="12"/>
        <v/>
      </c>
      <c r="B1154" s="468" t="str">
        <f>IFERROR(IF(J1154="","",_xludf.CONCAT($Y$2,_xludf.CONCAT(IF(LEN(ドッグキャリー!$K$2)=1,0,""),ドッグキャリー!$K$2,_xludf.CONCAT(IF(LEN(ドッグキャリー!$N$2)=1,0,""),ドッグキャリー!$N$2)))),"")</f>
        <v/>
      </c>
      <c r="C1154" s="530"/>
      <c r="D1154" s="530"/>
      <c r="E1154" s="530"/>
      <c r="F1154" s="529"/>
      <c r="G1154" s="529"/>
      <c r="H1154" s="529"/>
      <c r="I1154" s="531" t="str">
        <f>IF(アイテム!N62=0,"",アイテム!E62)</f>
        <v/>
      </c>
      <c r="J1154" s="532" t="str">
        <f>IFERROR(IF(アイテム!N62=0,"",アイテム!N62),"")</f>
        <v/>
      </c>
      <c r="K1154" s="529"/>
      <c r="L1154" s="529"/>
      <c r="M1154" s="529"/>
      <c r="N1154" s="529"/>
      <c r="O1154" s="529"/>
      <c r="P1154" s="529"/>
      <c r="Q1154" s="529"/>
      <c r="R1154" s="529"/>
      <c r="S1154" s="465">
        <f t="shared" si="13"/>
        <v>1153</v>
      </c>
      <c r="T1154" s="1"/>
      <c r="U1154" s="1"/>
      <c r="V1154" s="1"/>
      <c r="W1154" s="1"/>
      <c r="X1154" s="1"/>
      <c r="Y1154" s="1"/>
      <c r="Z1154" s="1"/>
      <c r="AA1154" s="466" t="e">
        <f t="shared" si="14"/>
        <v>#VALUE!</v>
      </c>
      <c r="AB1154" s="1"/>
      <c r="AC1154" s="1"/>
      <c r="AD1154" s="1"/>
      <c r="AE1154" s="1"/>
      <c r="AF1154" s="1"/>
      <c r="AG1154" s="1"/>
    </row>
    <row r="1155" spans="1:33" ht="15.75" customHeight="1">
      <c r="A1155" s="466" t="str">
        <f t="shared" si="12"/>
        <v/>
      </c>
      <c r="B1155" s="468" t="str">
        <f>IFERROR(IF(J1155="","",_xludf.CONCAT($Y$2,_xludf.CONCAT(IF(LEN(ドッグキャリー!$K$2)=1,0,""),ドッグキャリー!$K$2,_xludf.CONCAT(IF(LEN(ドッグキャリー!$N$2)=1,0,""),ドッグキャリー!$N$2)))),"")</f>
        <v/>
      </c>
      <c r="C1155" s="530"/>
      <c r="D1155" s="530"/>
      <c r="E1155" s="530"/>
      <c r="F1155" s="529"/>
      <c r="G1155" s="529"/>
      <c r="H1155" s="529"/>
      <c r="I1155" s="531" t="str">
        <f>IF(アイテム!N63=0,"",アイテム!E63)</f>
        <v/>
      </c>
      <c r="J1155" s="532" t="str">
        <f>IFERROR(IF(アイテム!N63=0,"",アイテム!N63),"")</f>
        <v/>
      </c>
      <c r="K1155" s="529"/>
      <c r="L1155" s="529"/>
      <c r="M1155" s="529"/>
      <c r="N1155" s="529"/>
      <c r="O1155" s="529"/>
      <c r="P1155" s="529"/>
      <c r="Q1155" s="529"/>
      <c r="R1155" s="529"/>
      <c r="S1155" s="465">
        <f t="shared" si="13"/>
        <v>1154</v>
      </c>
      <c r="T1155" s="1"/>
      <c r="U1155" s="1"/>
      <c r="V1155" s="1"/>
      <c r="W1155" s="1"/>
      <c r="X1155" s="1"/>
      <c r="Y1155" s="1"/>
      <c r="Z1155" s="1"/>
      <c r="AA1155" s="466" t="e">
        <f t="shared" si="14"/>
        <v>#VALUE!</v>
      </c>
      <c r="AB1155" s="1"/>
      <c r="AC1155" s="1"/>
      <c r="AD1155" s="1"/>
      <c r="AE1155" s="1"/>
      <c r="AF1155" s="1"/>
      <c r="AG1155" s="1"/>
    </row>
    <row r="1156" spans="1:33" ht="15.75" customHeight="1">
      <c r="A1156" s="466" t="str">
        <f t="shared" si="12"/>
        <v/>
      </c>
      <c r="B1156" s="468" t="str">
        <f>IFERROR(IF(J1156="","",_xludf.CONCAT($Y$2,_xludf.CONCAT(IF(LEN(ドッグキャリー!$K$2)=1,0,""),ドッグキャリー!$K$2,_xludf.CONCAT(IF(LEN(ドッグキャリー!$N$2)=1,0,""),ドッグキャリー!$N$2)))),"")</f>
        <v/>
      </c>
      <c r="C1156" s="530"/>
      <c r="D1156" s="530"/>
      <c r="E1156" s="530"/>
      <c r="F1156" s="529"/>
      <c r="G1156" s="529"/>
      <c r="H1156" s="529"/>
      <c r="I1156" s="531"/>
      <c r="J1156" s="532"/>
      <c r="K1156" s="529"/>
      <c r="L1156" s="529"/>
      <c r="M1156" s="529"/>
      <c r="N1156" s="529"/>
      <c r="O1156" s="529"/>
      <c r="P1156" s="529"/>
      <c r="Q1156" s="529"/>
      <c r="R1156" s="529"/>
      <c r="S1156" s="465">
        <f t="shared" si="13"/>
        <v>1155</v>
      </c>
      <c r="T1156" s="1"/>
      <c r="U1156" s="1"/>
      <c r="V1156" s="1"/>
      <c r="W1156" s="1"/>
      <c r="X1156" s="1"/>
      <c r="Y1156" s="1"/>
      <c r="Z1156" s="1"/>
      <c r="AA1156" s="466" t="e">
        <f t="shared" si="14"/>
        <v>#VALUE!</v>
      </c>
      <c r="AB1156" s="1"/>
      <c r="AC1156" s="1"/>
      <c r="AD1156" s="1"/>
      <c r="AE1156" s="1"/>
      <c r="AF1156" s="1"/>
      <c r="AG1156" s="1"/>
    </row>
    <row r="1157" spans="1:33" ht="15.75" customHeight="1">
      <c r="A1157" s="466" t="str">
        <f t="shared" si="12"/>
        <v/>
      </c>
      <c r="B1157" s="468" t="str">
        <f>IFERROR(IF(J1157="","",_xludf.CONCAT($Y$2,_xludf.CONCAT(IF(LEN(ドッグキャリー!$K$2)=1,0,""),ドッグキャリー!$K$2,_xludf.CONCAT(IF(LEN(ドッグキャリー!$N$2)=1,0,""),ドッグキャリー!$N$2)))),"")</f>
        <v/>
      </c>
      <c r="C1157" s="530"/>
      <c r="D1157" s="530"/>
      <c r="E1157" s="530"/>
      <c r="F1157" s="529"/>
      <c r="G1157" s="529"/>
      <c r="H1157" s="529"/>
      <c r="I1157" s="531"/>
      <c r="J1157" s="532"/>
      <c r="K1157" s="529"/>
      <c r="L1157" s="529"/>
      <c r="M1157" s="529"/>
      <c r="N1157" s="529"/>
      <c r="O1157" s="529"/>
      <c r="P1157" s="529"/>
      <c r="Q1157" s="529"/>
      <c r="R1157" s="529"/>
      <c r="S1157" s="465">
        <f t="shared" si="13"/>
        <v>1156</v>
      </c>
      <c r="T1157" s="1"/>
      <c r="U1157" s="1"/>
      <c r="V1157" s="1"/>
      <c r="W1157" s="1"/>
      <c r="X1157" s="1"/>
      <c r="Y1157" s="1"/>
      <c r="Z1157" s="1"/>
      <c r="AA1157" s="466">
        <f t="shared" si="14"/>
        <v>1</v>
      </c>
      <c r="AB1157" s="1"/>
      <c r="AC1157" s="1"/>
      <c r="AD1157" s="1"/>
      <c r="AE1157" s="1"/>
      <c r="AF1157" s="1"/>
      <c r="AG1157" s="1"/>
    </row>
    <row r="1158" spans="1:33" ht="15.75" customHeight="1">
      <c r="A1158" s="466" t="str">
        <f t="shared" si="12"/>
        <v/>
      </c>
      <c r="B1158" s="468" t="str">
        <f>IFERROR(IF(J1158="","",_xludf.CONCAT($Y$2,_xludf.CONCAT(IF(LEN(ドッグキャリー!$K$2)=1,0,""),ドッグキャリー!$K$2,_xludf.CONCAT(IF(LEN(ドッグキャリー!$N$2)=1,0,""),ドッグキャリー!$N$2)))),"")</f>
        <v/>
      </c>
      <c r="C1158" s="530"/>
      <c r="D1158" s="530"/>
      <c r="E1158" s="530"/>
      <c r="F1158" s="529"/>
      <c r="G1158" s="529"/>
      <c r="H1158" s="529"/>
      <c r="I1158" s="531"/>
      <c r="J1158" s="532"/>
      <c r="K1158" s="529"/>
      <c r="L1158" s="529"/>
      <c r="M1158" s="529"/>
      <c r="N1158" s="529"/>
      <c r="O1158" s="529"/>
      <c r="P1158" s="529"/>
      <c r="Q1158" s="529"/>
      <c r="R1158" s="529"/>
      <c r="S1158" s="465">
        <f t="shared" si="13"/>
        <v>1157</v>
      </c>
      <c r="T1158" s="1"/>
      <c r="U1158" s="1"/>
      <c r="V1158" s="1"/>
      <c r="W1158" s="1"/>
      <c r="X1158" s="1"/>
      <c r="Y1158" s="1"/>
      <c r="Z1158" s="1"/>
      <c r="AA1158" s="466">
        <f t="shared" si="14"/>
        <v>1</v>
      </c>
      <c r="AB1158" s="1"/>
      <c r="AC1158" s="1"/>
      <c r="AD1158" s="1"/>
      <c r="AE1158" s="1"/>
      <c r="AF1158" s="1"/>
      <c r="AG1158" s="1"/>
    </row>
    <row r="1159" spans="1:33" ht="15.75" customHeight="1">
      <c r="A1159" s="466" t="str">
        <f t="shared" si="12"/>
        <v/>
      </c>
      <c r="B1159" s="468" t="str">
        <f>IFERROR(IF(J1159="","",_xludf.CONCAT($Y$2,_xludf.CONCAT(IF(LEN(ドッグキャリー!$K$2)=1,0,""),ドッグキャリー!$K$2,_xludf.CONCAT(IF(LEN(ドッグキャリー!$N$2)=1,0,""),ドッグキャリー!$N$2)))),"")</f>
        <v/>
      </c>
      <c r="C1159" s="530"/>
      <c r="D1159" s="530"/>
      <c r="E1159" s="530"/>
      <c r="F1159" s="529"/>
      <c r="G1159" s="529"/>
      <c r="H1159" s="529"/>
      <c r="I1159" s="531"/>
      <c r="J1159" s="532"/>
      <c r="K1159" s="529"/>
      <c r="L1159" s="529"/>
      <c r="M1159" s="529"/>
      <c r="N1159" s="529"/>
      <c r="O1159" s="529"/>
      <c r="P1159" s="529"/>
      <c r="Q1159" s="529"/>
      <c r="R1159" s="529"/>
      <c r="S1159" s="465">
        <f t="shared" si="13"/>
        <v>1158</v>
      </c>
      <c r="T1159" s="1"/>
      <c r="U1159" s="1"/>
      <c r="V1159" s="1"/>
      <c r="W1159" s="1"/>
      <c r="X1159" s="1"/>
      <c r="Y1159" s="1"/>
      <c r="Z1159" s="1"/>
      <c r="AA1159" s="466">
        <f t="shared" si="14"/>
        <v>1</v>
      </c>
      <c r="AB1159" s="1"/>
      <c r="AC1159" s="1"/>
      <c r="AD1159" s="1"/>
      <c r="AE1159" s="1"/>
      <c r="AF1159" s="1"/>
      <c r="AG1159" s="1"/>
    </row>
    <row r="1160" spans="1:33" ht="15.75" customHeight="1">
      <c r="A1160" s="466" t="str">
        <f t="shared" si="12"/>
        <v/>
      </c>
      <c r="B1160" s="468" t="str">
        <f>IFERROR(IF(J1160="","",_xludf.CONCAT($Y$2,_xludf.CONCAT(IF(LEN(ドッグキャリー!$K$2)=1,0,""),ドッグキャリー!$K$2,_xludf.CONCAT(IF(LEN(ドッグキャリー!$N$2)=1,0,""),ドッグキャリー!$N$2)))),"")</f>
        <v/>
      </c>
      <c r="C1160" s="530"/>
      <c r="D1160" s="530"/>
      <c r="E1160" s="530"/>
      <c r="F1160" s="529"/>
      <c r="G1160" s="529"/>
      <c r="H1160" s="529"/>
      <c r="I1160" s="531"/>
      <c r="J1160" s="532"/>
      <c r="K1160" s="529"/>
      <c r="L1160" s="529"/>
      <c r="M1160" s="529"/>
      <c r="N1160" s="529"/>
      <c r="O1160" s="529"/>
      <c r="P1160" s="529"/>
      <c r="Q1160" s="529"/>
      <c r="R1160" s="529"/>
      <c r="S1160" s="465">
        <f t="shared" si="13"/>
        <v>1159</v>
      </c>
      <c r="T1160" s="1"/>
      <c r="U1160" s="1"/>
      <c r="V1160" s="1"/>
      <c r="W1160" s="1"/>
      <c r="X1160" s="1"/>
      <c r="Y1160" s="1"/>
      <c r="Z1160" s="1"/>
      <c r="AA1160" s="466">
        <f t="shared" si="14"/>
        <v>1</v>
      </c>
      <c r="AB1160" s="1"/>
      <c r="AC1160" s="1"/>
      <c r="AD1160" s="1"/>
      <c r="AE1160" s="1"/>
      <c r="AF1160" s="1"/>
      <c r="AG1160" s="1"/>
    </row>
    <row r="1161" spans="1:33" ht="15.75" customHeight="1">
      <c r="A1161" s="466" t="str">
        <f t="shared" si="12"/>
        <v/>
      </c>
      <c r="B1161" s="468" t="str">
        <f>IFERROR(IF(J1161="","",_xludf.CONCAT($Y$2,_xludf.CONCAT(IF(LEN(ドッグキャリー!$K$2)=1,0,""),ドッグキャリー!$K$2,_xludf.CONCAT(IF(LEN(ドッグキャリー!$N$2)=1,0,""),ドッグキャリー!$N$2)))),"")</f>
        <v/>
      </c>
      <c r="C1161" s="530"/>
      <c r="D1161" s="530"/>
      <c r="E1161" s="530"/>
      <c r="F1161" s="529"/>
      <c r="G1161" s="529"/>
      <c r="H1161" s="529"/>
      <c r="I1161" s="531"/>
      <c r="J1161" s="532"/>
      <c r="K1161" s="529"/>
      <c r="L1161" s="529"/>
      <c r="M1161" s="529"/>
      <c r="N1161" s="529"/>
      <c r="O1161" s="529"/>
      <c r="P1161" s="529"/>
      <c r="Q1161" s="529"/>
      <c r="R1161" s="529"/>
      <c r="S1161" s="465">
        <f t="shared" si="13"/>
        <v>1160</v>
      </c>
      <c r="T1161" s="1"/>
      <c r="U1161" s="1"/>
      <c r="V1161" s="1"/>
      <c r="W1161" s="1"/>
      <c r="X1161" s="1"/>
      <c r="Y1161" s="1"/>
      <c r="Z1161" s="1"/>
      <c r="AA1161" s="466">
        <f t="shared" si="14"/>
        <v>1</v>
      </c>
      <c r="AB1161" s="1"/>
      <c r="AC1161" s="1"/>
      <c r="AD1161" s="1"/>
      <c r="AE1161" s="1"/>
      <c r="AF1161" s="1"/>
      <c r="AG1161" s="1"/>
    </row>
    <row r="1162" spans="1:33" ht="15.75" customHeight="1">
      <c r="A1162" s="466" t="str">
        <f t="shared" si="12"/>
        <v/>
      </c>
      <c r="B1162" s="468" t="str">
        <f>IFERROR(IF(J1162="","",_xludf.CONCAT($Y$2,_xludf.CONCAT(IF(LEN(ドッグキャリー!$K$2)=1,0,""),ドッグキャリー!$K$2,_xludf.CONCAT(IF(LEN(ドッグキャリー!$N$2)=1,0,""),ドッグキャリー!$N$2)))),"")</f>
        <v/>
      </c>
      <c r="C1162" s="530"/>
      <c r="D1162" s="530"/>
      <c r="E1162" s="530"/>
      <c r="F1162" s="529"/>
      <c r="G1162" s="529"/>
      <c r="H1162" s="529"/>
      <c r="I1162" s="531"/>
      <c r="J1162" s="532"/>
      <c r="K1162" s="529"/>
      <c r="L1162" s="529"/>
      <c r="M1162" s="529"/>
      <c r="N1162" s="529"/>
      <c r="O1162" s="529"/>
      <c r="P1162" s="529"/>
      <c r="Q1162" s="529"/>
      <c r="R1162" s="529"/>
      <c r="S1162" s="465">
        <f t="shared" si="13"/>
        <v>1161</v>
      </c>
      <c r="T1162" s="1"/>
      <c r="U1162" s="1"/>
      <c r="V1162" s="1"/>
      <c r="W1162" s="1"/>
      <c r="X1162" s="1"/>
      <c r="Y1162" s="1"/>
      <c r="Z1162" s="1"/>
      <c r="AA1162" s="466">
        <f t="shared" si="14"/>
        <v>1</v>
      </c>
      <c r="AB1162" s="1"/>
      <c r="AC1162" s="1"/>
      <c r="AD1162" s="1"/>
      <c r="AE1162" s="1"/>
      <c r="AF1162" s="1"/>
      <c r="AG1162" s="1"/>
    </row>
    <row r="1163" spans="1:33" ht="15.75" customHeight="1">
      <c r="A1163" s="466" t="str">
        <f t="shared" si="12"/>
        <v/>
      </c>
      <c r="B1163" s="468" t="str">
        <f>IFERROR(IF(J1163="","",_xludf.CONCAT($Y$2,_xludf.CONCAT(IF(LEN(ドッグキャリー!$K$2)=1,0,""),ドッグキャリー!$K$2,_xludf.CONCAT(IF(LEN(ドッグキャリー!$N$2)=1,0,""),ドッグキャリー!$N$2)))),"")</f>
        <v/>
      </c>
      <c r="C1163" s="530"/>
      <c r="D1163" s="530"/>
      <c r="E1163" s="530"/>
      <c r="F1163" s="529"/>
      <c r="G1163" s="529"/>
      <c r="H1163" s="529"/>
      <c r="I1163" s="531"/>
      <c r="J1163" s="532"/>
      <c r="K1163" s="529"/>
      <c r="L1163" s="529"/>
      <c r="M1163" s="529"/>
      <c r="N1163" s="529"/>
      <c r="O1163" s="529"/>
      <c r="P1163" s="529"/>
      <c r="Q1163" s="529"/>
      <c r="R1163" s="529"/>
      <c r="S1163" s="465">
        <f t="shared" si="13"/>
        <v>1162</v>
      </c>
      <c r="T1163" s="1"/>
      <c r="U1163" s="1"/>
      <c r="V1163" s="1"/>
      <c r="W1163" s="1"/>
      <c r="X1163" s="1"/>
      <c r="Y1163" s="1"/>
      <c r="Z1163" s="1"/>
      <c r="AA1163" s="466">
        <f t="shared" si="14"/>
        <v>1</v>
      </c>
      <c r="AB1163" s="1"/>
      <c r="AC1163" s="1"/>
      <c r="AD1163" s="1"/>
      <c r="AE1163" s="1"/>
      <c r="AF1163" s="1"/>
      <c r="AG1163" s="1"/>
    </row>
    <row r="1164" spans="1:33" ht="15.75" customHeight="1">
      <c r="A1164" s="466" t="str">
        <f t="shared" si="12"/>
        <v/>
      </c>
      <c r="B1164" s="468" t="str">
        <f>IFERROR(IF(J1164="","",_xludf.CONCAT($Y$2,_xludf.CONCAT(IF(LEN(ドッグキャリー!$K$2)=1,0,""),ドッグキャリー!$K$2,_xludf.CONCAT(IF(LEN(ドッグキャリー!$N$2)=1,0,""),ドッグキャリー!$N$2)))),"")</f>
        <v/>
      </c>
      <c r="C1164" s="530"/>
      <c r="D1164" s="530"/>
      <c r="E1164" s="530"/>
      <c r="F1164" s="529"/>
      <c r="G1164" s="529"/>
      <c r="H1164" s="529"/>
      <c r="I1164" s="531"/>
      <c r="J1164" s="532"/>
      <c r="K1164" s="529"/>
      <c r="L1164" s="529"/>
      <c r="M1164" s="529"/>
      <c r="N1164" s="529"/>
      <c r="O1164" s="529"/>
      <c r="P1164" s="529"/>
      <c r="Q1164" s="529"/>
      <c r="R1164" s="529"/>
      <c r="S1164" s="465">
        <f t="shared" si="13"/>
        <v>1163</v>
      </c>
      <c r="T1164" s="1"/>
      <c r="U1164" s="1"/>
      <c r="V1164" s="1"/>
      <c r="W1164" s="1"/>
      <c r="X1164" s="1"/>
      <c r="Y1164" s="1"/>
      <c r="Z1164" s="1"/>
      <c r="AA1164" s="466">
        <f t="shared" si="14"/>
        <v>1</v>
      </c>
      <c r="AB1164" s="1"/>
      <c r="AC1164" s="1"/>
      <c r="AD1164" s="1"/>
      <c r="AE1164" s="1"/>
      <c r="AF1164" s="1"/>
      <c r="AG1164" s="1"/>
    </row>
    <row r="1165" spans="1:33" ht="15.75" customHeight="1">
      <c r="A1165" s="466" t="str">
        <f t="shared" si="12"/>
        <v/>
      </c>
      <c r="B1165" s="468" t="str">
        <f>IFERROR(IF(J1165="","",_xludf.CONCAT($Y$2,_xludf.CONCAT(IF(LEN(ドッグキャリー!$K$2)=1,0,""),ドッグキャリー!$K$2,_xludf.CONCAT(IF(LEN(ドッグキャリー!$N$2)=1,0,""),ドッグキャリー!$N$2)))),"")</f>
        <v/>
      </c>
      <c r="C1165" s="530"/>
      <c r="D1165" s="530"/>
      <c r="E1165" s="530"/>
      <c r="F1165" s="529"/>
      <c r="G1165" s="529"/>
      <c r="H1165" s="529"/>
      <c r="I1165" s="531"/>
      <c r="J1165" s="532"/>
      <c r="K1165" s="529"/>
      <c r="L1165" s="529"/>
      <c r="M1165" s="529"/>
      <c r="N1165" s="529"/>
      <c r="O1165" s="529"/>
      <c r="P1165" s="529"/>
      <c r="Q1165" s="529"/>
      <c r="R1165" s="529"/>
      <c r="S1165" s="465">
        <f t="shared" si="13"/>
        <v>1164</v>
      </c>
      <c r="T1165" s="1"/>
      <c r="U1165" s="1"/>
      <c r="V1165" s="1"/>
      <c r="W1165" s="1"/>
      <c r="X1165" s="1"/>
      <c r="Y1165" s="1"/>
      <c r="Z1165" s="1"/>
      <c r="AA1165" s="466">
        <f t="shared" si="14"/>
        <v>1</v>
      </c>
      <c r="AB1165" s="1"/>
      <c r="AC1165" s="1"/>
      <c r="AD1165" s="1"/>
      <c r="AE1165" s="1"/>
      <c r="AF1165" s="1"/>
      <c r="AG1165" s="1"/>
    </row>
    <row r="1166" spans="1:33" ht="15.75" customHeight="1">
      <c r="A1166" s="466" t="str">
        <f t="shared" si="12"/>
        <v/>
      </c>
      <c r="B1166" s="468" t="str">
        <f>IFERROR(IF(J1166="","",_xludf.CONCAT($Y$2,_xludf.CONCAT(IF(LEN(ドッグキャリー!$K$2)=1,0,""),ドッグキャリー!$K$2,_xludf.CONCAT(IF(LEN(ドッグキャリー!$N$2)=1,0,""),ドッグキャリー!$N$2)))),"")</f>
        <v/>
      </c>
      <c r="C1166" s="530"/>
      <c r="D1166" s="530"/>
      <c r="E1166" s="530"/>
      <c r="F1166" s="529"/>
      <c r="G1166" s="529"/>
      <c r="H1166" s="529"/>
      <c r="I1166" s="531"/>
      <c r="J1166" s="532"/>
      <c r="K1166" s="529"/>
      <c r="L1166" s="529"/>
      <c r="M1166" s="529"/>
      <c r="N1166" s="529"/>
      <c r="O1166" s="529"/>
      <c r="P1166" s="529"/>
      <c r="Q1166" s="529"/>
      <c r="R1166" s="529"/>
      <c r="S1166" s="465">
        <f t="shared" si="13"/>
        <v>1165</v>
      </c>
      <c r="T1166" s="1"/>
      <c r="U1166" s="1"/>
      <c r="V1166" s="1"/>
      <c r="W1166" s="1"/>
      <c r="X1166" s="1"/>
      <c r="Y1166" s="1"/>
      <c r="Z1166" s="1"/>
      <c r="AA1166" s="466">
        <f t="shared" si="14"/>
        <v>1</v>
      </c>
      <c r="AB1166" s="1"/>
      <c r="AC1166" s="1"/>
      <c r="AD1166" s="1"/>
      <c r="AE1166" s="1"/>
      <c r="AF1166" s="1"/>
      <c r="AG1166" s="1"/>
    </row>
    <row r="1167" spans="1:33" ht="15.75" customHeight="1">
      <c r="A1167" s="466" t="str">
        <f t="shared" si="12"/>
        <v/>
      </c>
      <c r="B1167" s="468" t="str">
        <f>IFERROR(IF(J1167="","",_xludf.CONCAT($Y$2,_xludf.CONCAT(IF(LEN(ドッグキャリー!$K$2)=1,0,""),ドッグキャリー!$K$2,_xludf.CONCAT(IF(LEN(ドッグキャリー!$N$2)=1,0,""),ドッグキャリー!$N$2)))),"")</f>
        <v/>
      </c>
      <c r="C1167" s="530"/>
      <c r="D1167" s="530"/>
      <c r="E1167" s="530"/>
      <c r="F1167" s="529"/>
      <c r="G1167" s="529"/>
      <c r="H1167" s="529"/>
      <c r="I1167" s="531"/>
      <c r="J1167" s="532"/>
      <c r="K1167" s="529"/>
      <c r="L1167" s="529"/>
      <c r="M1167" s="529"/>
      <c r="N1167" s="529"/>
      <c r="O1167" s="529"/>
      <c r="P1167" s="529"/>
      <c r="Q1167" s="529"/>
      <c r="R1167" s="529"/>
      <c r="S1167" s="465">
        <f t="shared" si="13"/>
        <v>1166</v>
      </c>
      <c r="T1167" s="1"/>
      <c r="U1167" s="1"/>
      <c r="V1167" s="1"/>
      <c r="W1167" s="1"/>
      <c r="X1167" s="1"/>
      <c r="Y1167" s="1"/>
      <c r="Z1167" s="1"/>
      <c r="AA1167" s="466">
        <f t="shared" si="14"/>
        <v>1</v>
      </c>
      <c r="AB1167" s="1"/>
      <c r="AC1167" s="1"/>
      <c r="AD1167" s="1"/>
      <c r="AE1167" s="1"/>
      <c r="AF1167" s="1"/>
      <c r="AG1167" s="1"/>
    </row>
    <row r="1168" spans="1:33" ht="15.75" customHeight="1">
      <c r="A1168" s="466" t="str">
        <f t="shared" si="12"/>
        <v/>
      </c>
      <c r="B1168" s="468" t="str">
        <f>IFERROR(IF(J1168="","",_xludf.CONCAT($Y$2,_xludf.CONCAT(IF(LEN(ドッグキャリー!$K$2)=1,0,""),ドッグキャリー!$K$2,_xludf.CONCAT(IF(LEN(ドッグキャリー!$N$2)=1,0,""),ドッグキャリー!$N$2)))),"")</f>
        <v/>
      </c>
      <c r="C1168" s="530"/>
      <c r="D1168" s="530"/>
      <c r="E1168" s="530"/>
      <c r="F1168" s="529"/>
      <c r="G1168" s="529"/>
      <c r="H1168" s="529"/>
      <c r="I1168" s="531"/>
      <c r="J1168" s="532"/>
      <c r="K1168" s="529"/>
      <c r="L1168" s="529"/>
      <c r="M1168" s="529"/>
      <c r="N1168" s="529"/>
      <c r="O1168" s="529"/>
      <c r="P1168" s="529"/>
      <c r="Q1168" s="529"/>
      <c r="R1168" s="529"/>
      <c r="S1168" s="465">
        <f t="shared" si="13"/>
        <v>1167</v>
      </c>
      <c r="T1168" s="1"/>
      <c r="U1168" s="1"/>
      <c r="V1168" s="1"/>
      <c r="W1168" s="1"/>
      <c r="X1168" s="1"/>
      <c r="Y1168" s="1"/>
      <c r="Z1168" s="1"/>
      <c r="AA1168" s="466">
        <f t="shared" si="14"/>
        <v>1</v>
      </c>
      <c r="AB1168" s="1"/>
      <c r="AC1168" s="1"/>
      <c r="AD1168" s="1"/>
      <c r="AE1168" s="1"/>
      <c r="AF1168" s="1"/>
      <c r="AG1168" s="1"/>
    </row>
    <row r="1169" spans="1:33" ht="15.75" customHeight="1">
      <c r="A1169" s="466" t="str">
        <f t="shared" si="12"/>
        <v/>
      </c>
      <c r="B1169" s="468" t="str">
        <f>IFERROR(IF(J1169="","",_xludf.CONCAT($Y$2,_xludf.CONCAT(IF(LEN(ドッグキャリー!$K$2)=1,0,""),ドッグキャリー!$K$2,_xludf.CONCAT(IF(LEN(ドッグキャリー!$N$2)=1,0,""),ドッグキャリー!$N$2)))),"")</f>
        <v/>
      </c>
      <c r="C1169" s="534"/>
      <c r="D1169" s="534"/>
      <c r="E1169" s="534"/>
      <c r="F1169" s="535"/>
      <c r="G1169" s="535"/>
      <c r="H1169" s="535"/>
      <c r="I1169" s="536" t="str">
        <f>IF(トイ・販促!N7=0,"",トイ・販促!E7)</f>
        <v/>
      </c>
      <c r="J1169" s="537" t="str">
        <f>IFERROR(IF(トイ・販促!N7=0,"",トイ・販促!N7),"")</f>
        <v/>
      </c>
      <c r="K1169" s="535"/>
      <c r="L1169" s="535"/>
      <c r="M1169" s="535"/>
      <c r="N1169" s="535"/>
      <c r="O1169" s="535"/>
      <c r="P1169" s="535"/>
      <c r="Q1169" s="535"/>
      <c r="R1169" s="535"/>
      <c r="S1169" s="465">
        <f t="shared" si="13"/>
        <v>1168</v>
      </c>
      <c r="T1169" s="1"/>
      <c r="U1169" s="1"/>
      <c r="V1169" s="1"/>
      <c r="W1169" s="1"/>
      <c r="X1169" s="1"/>
      <c r="Y1169" s="1"/>
      <c r="Z1169" s="1"/>
      <c r="AA1169" s="466" t="e">
        <f t="shared" si="14"/>
        <v>#VALUE!</v>
      </c>
      <c r="AB1169" s="1"/>
      <c r="AC1169" s="1"/>
      <c r="AD1169" s="1"/>
      <c r="AE1169" s="1"/>
      <c r="AF1169" s="1"/>
      <c r="AG1169" s="1"/>
    </row>
    <row r="1170" spans="1:33" ht="15.75" customHeight="1">
      <c r="A1170" s="466" t="str">
        <f t="shared" si="12"/>
        <v/>
      </c>
      <c r="B1170" s="468" t="str">
        <f>IFERROR(IF(J1170="","",_xludf.CONCAT($Y$2,_xludf.CONCAT(IF(LEN(ドッグキャリー!$K$2)=1,0,""),ドッグキャリー!$K$2,_xludf.CONCAT(IF(LEN(ドッグキャリー!$N$2)=1,0,""),ドッグキャリー!$N$2)))),"")</f>
        <v/>
      </c>
      <c r="C1170" s="534"/>
      <c r="D1170" s="534"/>
      <c r="E1170" s="534"/>
      <c r="F1170" s="535"/>
      <c r="G1170" s="535"/>
      <c r="H1170" s="535"/>
      <c r="I1170" s="536" t="str">
        <f>IF(トイ・販促!N8=0,"",トイ・販促!E8)</f>
        <v/>
      </c>
      <c r="J1170" s="537" t="str">
        <f>IFERROR(IF(トイ・販促!N8=0,"",トイ・販促!N8),"")</f>
        <v/>
      </c>
      <c r="K1170" s="535"/>
      <c r="L1170" s="535"/>
      <c r="M1170" s="535"/>
      <c r="N1170" s="535"/>
      <c r="O1170" s="535"/>
      <c r="P1170" s="535"/>
      <c r="Q1170" s="535"/>
      <c r="R1170" s="535"/>
      <c r="S1170" s="465">
        <f t="shared" si="13"/>
        <v>1169</v>
      </c>
      <c r="T1170" s="1"/>
      <c r="U1170" s="1"/>
      <c r="V1170" s="1"/>
      <c r="W1170" s="1"/>
      <c r="X1170" s="1"/>
      <c r="Y1170" s="1"/>
      <c r="Z1170" s="1"/>
      <c r="AA1170" s="466" t="e">
        <f t="shared" si="14"/>
        <v>#VALUE!</v>
      </c>
      <c r="AB1170" s="1"/>
      <c r="AC1170" s="1"/>
      <c r="AD1170" s="1"/>
      <c r="AE1170" s="1"/>
      <c r="AF1170" s="1"/>
      <c r="AG1170" s="1"/>
    </row>
    <row r="1171" spans="1:33" ht="15.75" customHeight="1">
      <c r="A1171" s="466" t="str">
        <f t="shared" si="12"/>
        <v/>
      </c>
      <c r="B1171" s="468" t="str">
        <f>IFERROR(IF(J1171="","",_xludf.CONCAT($Y$2,_xludf.CONCAT(IF(LEN(ドッグキャリー!$K$2)=1,0,""),ドッグキャリー!$K$2,_xludf.CONCAT(IF(LEN(ドッグキャリー!$N$2)=1,0,""),ドッグキャリー!$N$2)))),"")</f>
        <v/>
      </c>
      <c r="C1171" s="534"/>
      <c r="D1171" s="534"/>
      <c r="E1171" s="534"/>
      <c r="F1171" s="535"/>
      <c r="G1171" s="535"/>
      <c r="H1171" s="535"/>
      <c r="I1171" s="536" t="str">
        <f>IF(トイ・販促!N9=0,"",トイ・販促!E9)</f>
        <v/>
      </c>
      <c r="J1171" s="537" t="str">
        <f>IFERROR(IF(トイ・販促!N9=0,"",トイ・販促!N9),"")</f>
        <v/>
      </c>
      <c r="K1171" s="535"/>
      <c r="L1171" s="535"/>
      <c r="M1171" s="535"/>
      <c r="N1171" s="535"/>
      <c r="O1171" s="535"/>
      <c r="P1171" s="535"/>
      <c r="Q1171" s="535"/>
      <c r="R1171" s="535"/>
      <c r="S1171" s="465">
        <f t="shared" si="13"/>
        <v>1170</v>
      </c>
      <c r="T1171" s="1"/>
      <c r="U1171" s="1"/>
      <c r="V1171" s="1"/>
      <c r="W1171" s="1"/>
      <c r="X1171" s="1"/>
      <c r="Y1171" s="1"/>
      <c r="Z1171" s="1"/>
      <c r="AA1171" s="466" t="e">
        <f t="shared" si="14"/>
        <v>#VALUE!</v>
      </c>
      <c r="AB1171" s="1"/>
      <c r="AC1171" s="1"/>
      <c r="AD1171" s="1"/>
      <c r="AE1171" s="1"/>
      <c r="AF1171" s="1"/>
      <c r="AG1171" s="1"/>
    </row>
    <row r="1172" spans="1:33" ht="15.75" customHeight="1">
      <c r="A1172" s="466" t="str">
        <f t="shared" si="12"/>
        <v/>
      </c>
      <c r="B1172" s="468" t="str">
        <f>IFERROR(IF(J1172="","",_xludf.CONCAT($Y$2,_xludf.CONCAT(IF(LEN(ドッグキャリー!$K$2)=1,0,""),ドッグキャリー!$K$2,_xludf.CONCAT(IF(LEN(ドッグキャリー!$N$2)=1,0,""),ドッグキャリー!$N$2)))),"")</f>
        <v/>
      </c>
      <c r="C1172" s="534"/>
      <c r="D1172" s="534"/>
      <c r="E1172" s="534"/>
      <c r="F1172" s="535"/>
      <c r="G1172" s="535"/>
      <c r="H1172" s="535"/>
      <c r="I1172" s="536" t="str">
        <f>IF(トイ・販促!N10=0,"",トイ・販促!E10)</f>
        <v/>
      </c>
      <c r="J1172" s="537" t="str">
        <f>IFERROR(IF(トイ・販促!N10=0,"",トイ・販促!N10),"")</f>
        <v/>
      </c>
      <c r="K1172" s="535"/>
      <c r="L1172" s="535"/>
      <c r="M1172" s="535"/>
      <c r="N1172" s="535"/>
      <c r="O1172" s="535"/>
      <c r="P1172" s="535"/>
      <c r="Q1172" s="535"/>
      <c r="R1172" s="535"/>
      <c r="S1172" s="465">
        <f t="shared" si="13"/>
        <v>1171</v>
      </c>
      <c r="T1172" s="1"/>
      <c r="U1172" s="1"/>
      <c r="V1172" s="1"/>
      <c r="W1172" s="1"/>
      <c r="X1172" s="1"/>
      <c r="Y1172" s="1"/>
      <c r="Z1172" s="1"/>
      <c r="AA1172" s="466" t="e">
        <f t="shared" si="14"/>
        <v>#VALUE!</v>
      </c>
      <c r="AB1172" s="1"/>
      <c r="AC1172" s="1"/>
      <c r="AD1172" s="1"/>
      <c r="AE1172" s="1"/>
      <c r="AF1172" s="1"/>
      <c r="AG1172" s="1"/>
    </row>
    <row r="1173" spans="1:33" ht="15.75" customHeight="1">
      <c r="A1173" s="466" t="str">
        <f t="shared" si="12"/>
        <v/>
      </c>
      <c r="B1173" s="468" t="str">
        <f>IFERROR(IF(J1173="","",_xludf.CONCAT($Y$2,_xludf.CONCAT(IF(LEN(ドッグキャリー!$K$2)=1,0,""),ドッグキャリー!$K$2,_xludf.CONCAT(IF(LEN(ドッグキャリー!$N$2)=1,0,""),ドッグキャリー!$N$2)))),"")</f>
        <v/>
      </c>
      <c r="C1173" s="534"/>
      <c r="D1173" s="534"/>
      <c r="E1173" s="534"/>
      <c r="F1173" s="535"/>
      <c r="G1173" s="535"/>
      <c r="H1173" s="535"/>
      <c r="I1173" s="536" t="str">
        <f>IF(トイ・販促!N11=0,"",トイ・販促!E11)</f>
        <v/>
      </c>
      <c r="J1173" s="537" t="str">
        <f>IFERROR(IF(トイ・販促!N11=0,"",トイ・販促!N11),"")</f>
        <v/>
      </c>
      <c r="K1173" s="535"/>
      <c r="L1173" s="535"/>
      <c r="M1173" s="535"/>
      <c r="N1173" s="535"/>
      <c r="O1173" s="535"/>
      <c r="P1173" s="535"/>
      <c r="Q1173" s="535"/>
      <c r="R1173" s="535"/>
      <c r="S1173" s="465">
        <f t="shared" si="13"/>
        <v>1172</v>
      </c>
      <c r="T1173" s="1"/>
      <c r="U1173" s="1"/>
      <c r="V1173" s="1"/>
      <c r="W1173" s="1"/>
      <c r="X1173" s="1"/>
      <c r="Y1173" s="1"/>
      <c r="Z1173" s="1"/>
      <c r="AA1173" s="466" t="e">
        <f t="shared" si="14"/>
        <v>#VALUE!</v>
      </c>
      <c r="AB1173" s="1"/>
      <c r="AC1173" s="1"/>
      <c r="AD1173" s="1"/>
      <c r="AE1173" s="1"/>
      <c r="AF1173" s="1"/>
      <c r="AG1173" s="1"/>
    </row>
    <row r="1174" spans="1:33" ht="15.75" customHeight="1">
      <c r="A1174" s="466" t="str">
        <f t="shared" si="12"/>
        <v/>
      </c>
      <c r="B1174" s="468" t="str">
        <f>IFERROR(IF(J1174="","",_xludf.CONCAT($Y$2,_xludf.CONCAT(IF(LEN(ドッグキャリー!$K$2)=1,0,""),ドッグキャリー!$K$2,_xludf.CONCAT(IF(LEN(ドッグキャリー!$N$2)=1,0,""),ドッグキャリー!$N$2)))),"")</f>
        <v/>
      </c>
      <c r="C1174" s="534"/>
      <c r="D1174" s="534"/>
      <c r="E1174" s="534"/>
      <c r="F1174" s="535"/>
      <c r="G1174" s="535"/>
      <c r="H1174" s="535"/>
      <c r="I1174" s="536" t="str">
        <f>IF(トイ・販促!N12=0,"",トイ・販促!E12)</f>
        <v/>
      </c>
      <c r="J1174" s="537" t="str">
        <f>IFERROR(IF(トイ・販促!N12=0,"",トイ・販促!N12),"")</f>
        <v/>
      </c>
      <c r="K1174" s="535"/>
      <c r="L1174" s="535"/>
      <c r="M1174" s="535"/>
      <c r="N1174" s="535"/>
      <c r="O1174" s="535"/>
      <c r="P1174" s="535"/>
      <c r="Q1174" s="535"/>
      <c r="R1174" s="535"/>
      <c r="S1174" s="465">
        <f t="shared" si="13"/>
        <v>1173</v>
      </c>
      <c r="T1174" s="1"/>
      <c r="U1174" s="1"/>
      <c r="V1174" s="1"/>
      <c r="W1174" s="1"/>
      <c r="X1174" s="1"/>
      <c r="Y1174" s="1"/>
      <c r="Z1174" s="1"/>
      <c r="AA1174" s="466" t="e">
        <f t="shared" si="14"/>
        <v>#VALUE!</v>
      </c>
      <c r="AB1174" s="1"/>
      <c r="AC1174" s="1"/>
      <c r="AD1174" s="1"/>
      <c r="AE1174" s="1"/>
      <c r="AF1174" s="1"/>
      <c r="AG1174" s="1"/>
    </row>
    <row r="1175" spans="1:33" ht="15.75" customHeight="1">
      <c r="A1175" s="466" t="str">
        <f t="shared" si="12"/>
        <v/>
      </c>
      <c r="B1175" s="468" t="str">
        <f>IFERROR(IF(J1175="","",_xludf.CONCAT($Y$2,_xludf.CONCAT(IF(LEN(ドッグキャリー!$K$2)=1,0,""),ドッグキャリー!$K$2,_xludf.CONCAT(IF(LEN(ドッグキャリー!$N$2)=1,0,""),ドッグキャリー!$N$2)))),"")</f>
        <v/>
      </c>
      <c r="C1175" s="534"/>
      <c r="D1175" s="534"/>
      <c r="E1175" s="534"/>
      <c r="F1175" s="535"/>
      <c r="G1175" s="535"/>
      <c r="H1175" s="535"/>
      <c r="I1175" s="536" t="str">
        <f>IF(トイ・販促!N13=0,"",トイ・販促!E13)</f>
        <v/>
      </c>
      <c r="J1175" s="537" t="str">
        <f>IFERROR(IF(トイ・販促!N13=0,"",トイ・販促!N13),"")</f>
        <v/>
      </c>
      <c r="K1175" s="535"/>
      <c r="L1175" s="535"/>
      <c r="M1175" s="535"/>
      <c r="N1175" s="535"/>
      <c r="O1175" s="535"/>
      <c r="P1175" s="535"/>
      <c r="Q1175" s="535"/>
      <c r="R1175" s="535"/>
      <c r="S1175" s="465">
        <f t="shared" si="13"/>
        <v>1174</v>
      </c>
      <c r="T1175" s="1"/>
      <c r="U1175" s="1"/>
      <c r="V1175" s="1"/>
      <c r="W1175" s="1"/>
      <c r="X1175" s="1"/>
      <c r="Y1175" s="1"/>
      <c r="Z1175" s="1"/>
      <c r="AA1175" s="466" t="e">
        <f t="shared" si="14"/>
        <v>#VALUE!</v>
      </c>
      <c r="AB1175" s="1"/>
      <c r="AC1175" s="1"/>
      <c r="AD1175" s="1"/>
      <c r="AE1175" s="1"/>
      <c r="AF1175" s="1"/>
      <c r="AG1175" s="1"/>
    </row>
    <row r="1176" spans="1:33" ht="15.75" customHeight="1">
      <c r="A1176" s="466" t="str">
        <f t="shared" si="12"/>
        <v/>
      </c>
      <c r="B1176" s="468" t="str">
        <f>IFERROR(IF(J1176="","",_xludf.CONCAT($Y$2,_xludf.CONCAT(IF(LEN(ドッグキャリー!$K$2)=1,0,""),ドッグキャリー!$K$2,_xludf.CONCAT(IF(LEN(ドッグキャリー!$N$2)=1,0,""),ドッグキャリー!$N$2)))),"")</f>
        <v/>
      </c>
      <c r="C1176" s="534"/>
      <c r="D1176" s="534"/>
      <c r="E1176" s="534"/>
      <c r="F1176" s="535"/>
      <c r="G1176" s="535"/>
      <c r="H1176" s="535"/>
      <c r="I1176" s="536" t="str">
        <f>IF(トイ・販促!N14=0,"",トイ・販促!E14)</f>
        <v/>
      </c>
      <c r="J1176" s="537" t="str">
        <f>IFERROR(IF(トイ・販促!N14=0,"",トイ・販促!N14),"")</f>
        <v/>
      </c>
      <c r="K1176" s="535"/>
      <c r="L1176" s="535"/>
      <c r="M1176" s="535"/>
      <c r="N1176" s="535"/>
      <c r="O1176" s="535"/>
      <c r="P1176" s="535"/>
      <c r="Q1176" s="535"/>
      <c r="R1176" s="535"/>
      <c r="S1176" s="465">
        <f t="shared" si="13"/>
        <v>1175</v>
      </c>
      <c r="T1176" s="1"/>
      <c r="U1176" s="1"/>
      <c r="V1176" s="1"/>
      <c r="W1176" s="1"/>
      <c r="X1176" s="1"/>
      <c r="Y1176" s="1"/>
      <c r="Z1176" s="1"/>
      <c r="AA1176" s="466" t="e">
        <f t="shared" si="14"/>
        <v>#VALUE!</v>
      </c>
      <c r="AB1176" s="1"/>
      <c r="AC1176" s="1"/>
      <c r="AD1176" s="1"/>
      <c r="AE1176" s="1"/>
      <c r="AF1176" s="1"/>
      <c r="AG1176" s="1"/>
    </row>
    <row r="1177" spans="1:33" ht="15.75" customHeight="1">
      <c r="A1177" s="466" t="str">
        <f t="shared" si="12"/>
        <v/>
      </c>
      <c r="B1177" s="468" t="str">
        <f>IFERROR(IF(J1177="","",_xludf.CONCAT($Y$2,_xludf.CONCAT(IF(LEN(ドッグキャリー!$K$2)=1,0,""),ドッグキャリー!$K$2,_xludf.CONCAT(IF(LEN(ドッグキャリー!$N$2)=1,0,""),ドッグキャリー!$N$2)))),"")</f>
        <v/>
      </c>
      <c r="C1177" s="534"/>
      <c r="D1177" s="534"/>
      <c r="E1177" s="534"/>
      <c r="F1177" s="535"/>
      <c r="G1177" s="535"/>
      <c r="H1177" s="535"/>
      <c r="I1177" s="536" t="str">
        <f>IF(トイ・販促!N15=0,"",トイ・販促!E15)</f>
        <v/>
      </c>
      <c r="J1177" s="537" t="str">
        <f>IFERROR(IF(トイ・販促!N15=0,"",トイ・販促!N15),"")</f>
        <v/>
      </c>
      <c r="K1177" s="535"/>
      <c r="L1177" s="535"/>
      <c r="M1177" s="535"/>
      <c r="N1177" s="535"/>
      <c r="O1177" s="535"/>
      <c r="P1177" s="535"/>
      <c r="Q1177" s="535"/>
      <c r="R1177" s="535"/>
      <c r="S1177" s="465">
        <f t="shared" si="13"/>
        <v>1176</v>
      </c>
      <c r="T1177" s="1"/>
      <c r="U1177" s="1"/>
      <c r="V1177" s="1"/>
      <c r="W1177" s="1"/>
      <c r="X1177" s="1"/>
      <c r="Y1177" s="1"/>
      <c r="Z1177" s="1"/>
      <c r="AA1177" s="466" t="e">
        <f t="shared" si="14"/>
        <v>#VALUE!</v>
      </c>
      <c r="AB1177" s="1"/>
      <c r="AC1177" s="1"/>
      <c r="AD1177" s="1"/>
      <c r="AE1177" s="1"/>
      <c r="AF1177" s="1"/>
      <c r="AG1177" s="1"/>
    </row>
    <row r="1178" spans="1:33" ht="15.75" customHeight="1">
      <c r="A1178" s="466" t="str">
        <f t="shared" si="12"/>
        <v/>
      </c>
      <c r="B1178" s="468" t="str">
        <f>IFERROR(IF(J1178="","",_xludf.CONCAT($Y$2,_xludf.CONCAT(IF(LEN(ドッグキャリー!$K$2)=1,0,""),ドッグキャリー!$K$2,_xludf.CONCAT(IF(LEN(ドッグキャリー!$N$2)=1,0,""),ドッグキャリー!$N$2)))),"")</f>
        <v/>
      </c>
      <c r="C1178" s="534"/>
      <c r="D1178" s="534"/>
      <c r="E1178" s="534"/>
      <c r="F1178" s="535"/>
      <c r="G1178" s="535"/>
      <c r="H1178" s="535"/>
      <c r="I1178" s="536" t="str">
        <f>IF(トイ・販促!N16=0,"",トイ・販促!E16)</f>
        <v/>
      </c>
      <c r="J1178" s="537" t="str">
        <f>IFERROR(IF(トイ・販促!N16=0,"",トイ・販促!N16),"")</f>
        <v/>
      </c>
      <c r="K1178" s="535"/>
      <c r="L1178" s="535"/>
      <c r="M1178" s="535"/>
      <c r="N1178" s="535"/>
      <c r="O1178" s="535"/>
      <c r="P1178" s="535"/>
      <c r="Q1178" s="535"/>
      <c r="R1178" s="535"/>
      <c r="S1178" s="465">
        <f t="shared" si="13"/>
        <v>1177</v>
      </c>
      <c r="T1178" s="1"/>
      <c r="U1178" s="1"/>
      <c r="V1178" s="1"/>
      <c r="W1178" s="1"/>
      <c r="X1178" s="1"/>
      <c r="Y1178" s="1"/>
      <c r="Z1178" s="1"/>
      <c r="AA1178" s="466" t="e">
        <f t="shared" si="14"/>
        <v>#VALUE!</v>
      </c>
      <c r="AB1178" s="1"/>
      <c r="AC1178" s="1"/>
      <c r="AD1178" s="1"/>
      <c r="AE1178" s="1"/>
      <c r="AF1178" s="1"/>
      <c r="AG1178" s="1"/>
    </row>
    <row r="1179" spans="1:33" ht="15.75" customHeight="1">
      <c r="A1179" s="466" t="str">
        <f t="shared" si="12"/>
        <v/>
      </c>
      <c r="B1179" s="468" t="str">
        <f>IFERROR(IF(J1179="","",_xludf.CONCAT($Y$2,_xludf.CONCAT(IF(LEN(ドッグキャリー!$K$2)=1,0,""),ドッグキャリー!$K$2,_xludf.CONCAT(IF(LEN(ドッグキャリー!$N$2)=1,0,""),ドッグキャリー!$N$2)))),"")</f>
        <v/>
      </c>
      <c r="C1179" s="534"/>
      <c r="D1179" s="534"/>
      <c r="E1179" s="534"/>
      <c r="F1179" s="535"/>
      <c r="G1179" s="535"/>
      <c r="H1179" s="535"/>
      <c r="I1179" s="536" t="str">
        <f>IF(トイ・販促!N17=0,"",トイ・販促!E17)</f>
        <v/>
      </c>
      <c r="J1179" s="537" t="str">
        <f>IFERROR(IF(トイ・販促!N17=0,"",トイ・販促!N17),"")</f>
        <v/>
      </c>
      <c r="K1179" s="535"/>
      <c r="L1179" s="535"/>
      <c r="M1179" s="535"/>
      <c r="N1179" s="535"/>
      <c r="O1179" s="535"/>
      <c r="P1179" s="535"/>
      <c r="Q1179" s="535"/>
      <c r="R1179" s="535"/>
      <c r="S1179" s="465">
        <f t="shared" si="13"/>
        <v>1178</v>
      </c>
      <c r="T1179" s="1"/>
      <c r="U1179" s="1"/>
      <c r="V1179" s="1"/>
      <c r="W1179" s="1"/>
      <c r="X1179" s="1"/>
      <c r="Y1179" s="1"/>
      <c r="Z1179" s="1"/>
      <c r="AA1179" s="466" t="e">
        <f t="shared" si="14"/>
        <v>#VALUE!</v>
      </c>
      <c r="AB1179" s="1"/>
      <c r="AC1179" s="1"/>
      <c r="AD1179" s="1"/>
      <c r="AE1179" s="1"/>
      <c r="AF1179" s="1"/>
      <c r="AG1179" s="1"/>
    </row>
    <row r="1180" spans="1:33" ht="15.75" customHeight="1">
      <c r="A1180" s="466" t="str">
        <f t="shared" si="12"/>
        <v/>
      </c>
      <c r="B1180" s="468" t="str">
        <f>IFERROR(IF(J1180="","",_xludf.CONCAT($Y$2,_xludf.CONCAT(IF(LEN(ドッグキャリー!$K$2)=1,0,""),ドッグキャリー!$K$2,_xludf.CONCAT(IF(LEN(ドッグキャリー!$N$2)=1,0,""),ドッグキャリー!$N$2)))),"")</f>
        <v/>
      </c>
      <c r="C1180" s="534"/>
      <c r="D1180" s="534"/>
      <c r="E1180" s="534"/>
      <c r="F1180" s="535"/>
      <c r="G1180" s="535"/>
      <c r="H1180" s="535"/>
      <c r="I1180" s="536" t="str">
        <f>IF(トイ・販促!N18=0,"",トイ・販促!E18)</f>
        <v/>
      </c>
      <c r="J1180" s="537" t="str">
        <f>IFERROR(IF(トイ・販促!N18=0,"",トイ・販促!N18),"")</f>
        <v/>
      </c>
      <c r="K1180" s="535"/>
      <c r="L1180" s="535"/>
      <c r="M1180" s="535"/>
      <c r="N1180" s="535"/>
      <c r="O1180" s="535"/>
      <c r="P1180" s="535"/>
      <c r="Q1180" s="535"/>
      <c r="R1180" s="535"/>
      <c r="S1180" s="465">
        <f t="shared" si="13"/>
        <v>1179</v>
      </c>
      <c r="T1180" s="1"/>
      <c r="U1180" s="1"/>
      <c r="V1180" s="1"/>
      <c r="W1180" s="1"/>
      <c r="X1180" s="1"/>
      <c r="Y1180" s="1"/>
      <c r="Z1180" s="1"/>
      <c r="AA1180" s="466" t="e">
        <f t="shared" si="14"/>
        <v>#VALUE!</v>
      </c>
      <c r="AB1180" s="1"/>
      <c r="AC1180" s="1"/>
      <c r="AD1180" s="1"/>
      <c r="AE1180" s="1"/>
      <c r="AF1180" s="1"/>
      <c r="AG1180" s="1"/>
    </row>
    <row r="1181" spans="1:33" ht="15.75" customHeight="1">
      <c r="A1181" s="466" t="str">
        <f t="shared" si="12"/>
        <v/>
      </c>
      <c r="B1181" s="468" t="str">
        <f>IFERROR(IF(J1181="","",_xludf.CONCAT($Y$2,_xludf.CONCAT(IF(LEN(ドッグキャリー!$K$2)=1,0,""),ドッグキャリー!$K$2,_xludf.CONCAT(IF(LEN(ドッグキャリー!$N$2)=1,0,""),ドッグキャリー!$N$2)))),"")</f>
        <v/>
      </c>
      <c r="C1181" s="534"/>
      <c r="D1181" s="534"/>
      <c r="E1181" s="534"/>
      <c r="F1181" s="535"/>
      <c r="G1181" s="535"/>
      <c r="H1181" s="535"/>
      <c r="I1181" s="536" t="str">
        <f>IF(トイ・販促!N19=0,"",トイ・販促!E19)</f>
        <v/>
      </c>
      <c r="J1181" s="537" t="str">
        <f>IFERROR(IF(トイ・販促!N19=0,"",トイ・販促!N19),"")</f>
        <v/>
      </c>
      <c r="K1181" s="535"/>
      <c r="L1181" s="535"/>
      <c r="M1181" s="535"/>
      <c r="N1181" s="535"/>
      <c r="O1181" s="535"/>
      <c r="P1181" s="535"/>
      <c r="Q1181" s="535"/>
      <c r="R1181" s="535"/>
      <c r="S1181" s="465">
        <f t="shared" si="13"/>
        <v>1180</v>
      </c>
      <c r="T1181" s="1"/>
      <c r="U1181" s="1"/>
      <c r="V1181" s="1"/>
      <c r="W1181" s="1"/>
      <c r="X1181" s="1"/>
      <c r="Y1181" s="1"/>
      <c r="Z1181" s="1"/>
      <c r="AA1181" s="466" t="e">
        <f t="shared" si="14"/>
        <v>#VALUE!</v>
      </c>
      <c r="AB1181" s="1"/>
      <c r="AC1181" s="1"/>
      <c r="AD1181" s="1"/>
      <c r="AE1181" s="1"/>
      <c r="AF1181" s="1"/>
      <c r="AG1181" s="1"/>
    </row>
    <row r="1182" spans="1:33" ht="15.75" customHeight="1">
      <c r="A1182" s="466" t="str">
        <f t="shared" si="12"/>
        <v/>
      </c>
      <c r="B1182" s="468" t="str">
        <f>IFERROR(IF(J1182="","",_xludf.CONCAT($Y$2,_xludf.CONCAT(IF(LEN(ドッグキャリー!$K$2)=1,0,""),ドッグキャリー!$K$2,_xludf.CONCAT(IF(LEN(ドッグキャリー!$N$2)=1,0,""),ドッグキャリー!$N$2)))),"")</f>
        <v/>
      </c>
      <c r="C1182" s="534"/>
      <c r="D1182" s="534"/>
      <c r="E1182" s="534"/>
      <c r="F1182" s="535"/>
      <c r="G1182" s="535"/>
      <c r="H1182" s="535"/>
      <c r="I1182" s="536" t="str">
        <f>IF(トイ・販促!N20=0,"",トイ・販促!E20)</f>
        <v/>
      </c>
      <c r="J1182" s="537" t="str">
        <f>IFERROR(IF(トイ・販促!N20=0,"",トイ・販促!N20),"")</f>
        <v/>
      </c>
      <c r="K1182" s="535"/>
      <c r="L1182" s="535"/>
      <c r="M1182" s="535"/>
      <c r="N1182" s="535"/>
      <c r="O1182" s="535"/>
      <c r="P1182" s="535"/>
      <c r="Q1182" s="535"/>
      <c r="R1182" s="535"/>
      <c r="S1182" s="465">
        <f t="shared" si="13"/>
        <v>1181</v>
      </c>
      <c r="T1182" s="1"/>
      <c r="U1182" s="1"/>
      <c r="V1182" s="1"/>
      <c r="W1182" s="1"/>
      <c r="X1182" s="1"/>
      <c r="Y1182" s="1"/>
      <c r="Z1182" s="1"/>
      <c r="AA1182" s="466" t="e">
        <f t="shared" si="14"/>
        <v>#VALUE!</v>
      </c>
      <c r="AB1182" s="1"/>
      <c r="AC1182" s="1"/>
      <c r="AD1182" s="1"/>
      <c r="AE1182" s="1"/>
      <c r="AF1182" s="1"/>
      <c r="AG1182" s="1"/>
    </row>
    <row r="1183" spans="1:33" ht="15.75" customHeight="1">
      <c r="A1183" s="466" t="str">
        <f t="shared" si="12"/>
        <v/>
      </c>
      <c r="B1183" s="468" t="str">
        <f>IFERROR(IF(J1183="","",_xludf.CONCAT($Y$2,_xludf.CONCAT(IF(LEN(ドッグキャリー!$K$2)=1,0,""),ドッグキャリー!$K$2,_xludf.CONCAT(IF(LEN(ドッグキャリー!$N$2)=1,0,""),ドッグキャリー!$N$2)))),"")</f>
        <v/>
      </c>
      <c r="C1183" s="534"/>
      <c r="D1183" s="534"/>
      <c r="E1183" s="534"/>
      <c r="F1183" s="535"/>
      <c r="G1183" s="535"/>
      <c r="H1183" s="535"/>
      <c r="I1183" s="536" t="str">
        <f>IF(トイ・販促!N21=0,"",トイ・販促!E21)</f>
        <v/>
      </c>
      <c r="J1183" s="537" t="str">
        <f>IFERROR(IF(トイ・販促!N21=0,"",トイ・販促!N21),"")</f>
        <v/>
      </c>
      <c r="K1183" s="535"/>
      <c r="L1183" s="535"/>
      <c r="M1183" s="535"/>
      <c r="N1183" s="535"/>
      <c r="O1183" s="535"/>
      <c r="P1183" s="535"/>
      <c r="Q1183" s="535"/>
      <c r="R1183" s="535"/>
      <c r="S1183" s="465">
        <f t="shared" si="13"/>
        <v>1182</v>
      </c>
      <c r="T1183" s="1"/>
      <c r="U1183" s="1"/>
      <c r="V1183" s="1"/>
      <c r="W1183" s="1"/>
      <c r="X1183" s="1"/>
      <c r="Y1183" s="1"/>
      <c r="Z1183" s="1"/>
      <c r="AA1183" s="466" t="e">
        <f t="shared" si="14"/>
        <v>#VALUE!</v>
      </c>
      <c r="AB1183" s="1"/>
      <c r="AC1183" s="1"/>
      <c r="AD1183" s="1"/>
      <c r="AE1183" s="1"/>
      <c r="AF1183" s="1"/>
      <c r="AG1183" s="1"/>
    </row>
    <row r="1184" spans="1:33" ht="15.75" customHeight="1">
      <c r="A1184" s="466" t="str">
        <f t="shared" si="12"/>
        <v/>
      </c>
      <c r="B1184" s="468" t="str">
        <f>IFERROR(IF(J1184="","",_xludf.CONCAT($Y$2,_xludf.CONCAT(IF(LEN(ドッグキャリー!$K$2)=1,0,""),ドッグキャリー!$K$2,_xludf.CONCAT(IF(LEN(ドッグキャリー!$N$2)=1,0,""),ドッグキャリー!$N$2)))),"")</f>
        <v/>
      </c>
      <c r="C1184" s="534"/>
      <c r="D1184" s="534"/>
      <c r="E1184" s="534"/>
      <c r="F1184" s="535"/>
      <c r="G1184" s="535"/>
      <c r="H1184" s="535"/>
      <c r="I1184" s="536" t="str">
        <f>IF(トイ・販促!N22=0,"",トイ・販促!E22)</f>
        <v/>
      </c>
      <c r="J1184" s="537" t="str">
        <f>IFERROR(IF(トイ・販促!N22=0,"",トイ・販促!N22),"")</f>
        <v/>
      </c>
      <c r="K1184" s="535"/>
      <c r="L1184" s="535"/>
      <c r="M1184" s="535"/>
      <c r="N1184" s="535"/>
      <c r="O1184" s="535"/>
      <c r="P1184" s="535"/>
      <c r="Q1184" s="535"/>
      <c r="R1184" s="535"/>
      <c r="S1184" s="465">
        <f t="shared" si="13"/>
        <v>1183</v>
      </c>
      <c r="T1184" s="1"/>
      <c r="U1184" s="1"/>
      <c r="V1184" s="1"/>
      <c r="W1184" s="1"/>
      <c r="X1184" s="1"/>
      <c r="Y1184" s="1"/>
      <c r="Z1184" s="1"/>
      <c r="AA1184" s="466" t="e">
        <f t="shared" si="14"/>
        <v>#VALUE!</v>
      </c>
      <c r="AB1184" s="1"/>
      <c r="AC1184" s="1"/>
      <c r="AD1184" s="1"/>
      <c r="AE1184" s="1"/>
      <c r="AF1184" s="1"/>
      <c r="AG1184" s="1"/>
    </row>
    <row r="1185" spans="1:33" ht="15.75" customHeight="1">
      <c r="A1185" s="466" t="str">
        <f t="shared" si="12"/>
        <v/>
      </c>
      <c r="B1185" s="468" t="str">
        <f>IFERROR(IF(J1185="","",_xludf.CONCAT($Y$2,_xludf.CONCAT(IF(LEN(ドッグキャリー!$K$2)=1,0,""),ドッグキャリー!$K$2,_xludf.CONCAT(IF(LEN(ドッグキャリー!$N$2)=1,0,""),ドッグキャリー!$N$2)))),"")</f>
        <v/>
      </c>
      <c r="C1185" s="534"/>
      <c r="D1185" s="534"/>
      <c r="E1185" s="534"/>
      <c r="F1185" s="535"/>
      <c r="G1185" s="535"/>
      <c r="H1185" s="535"/>
      <c r="I1185" s="536" t="str">
        <f>IF(トイ・販促!N23=0,"",トイ・販促!E23)</f>
        <v/>
      </c>
      <c r="J1185" s="537" t="str">
        <f>IFERROR(IF(トイ・販促!N23=0,"",トイ・販促!N23),"")</f>
        <v/>
      </c>
      <c r="K1185" s="535"/>
      <c r="L1185" s="535"/>
      <c r="M1185" s="535"/>
      <c r="N1185" s="535"/>
      <c r="O1185" s="535"/>
      <c r="P1185" s="535"/>
      <c r="Q1185" s="535"/>
      <c r="R1185" s="535"/>
      <c r="S1185" s="465">
        <f t="shared" si="13"/>
        <v>1184</v>
      </c>
      <c r="T1185" s="1"/>
      <c r="U1185" s="1"/>
      <c r="V1185" s="1"/>
      <c r="W1185" s="1"/>
      <c r="X1185" s="1"/>
      <c r="Y1185" s="1"/>
      <c r="Z1185" s="1"/>
      <c r="AA1185" s="466" t="e">
        <f t="shared" si="14"/>
        <v>#VALUE!</v>
      </c>
      <c r="AB1185" s="1"/>
      <c r="AC1185" s="1"/>
      <c r="AD1185" s="1"/>
      <c r="AE1185" s="1"/>
      <c r="AF1185" s="1"/>
      <c r="AG1185" s="1"/>
    </row>
    <row r="1186" spans="1:33" ht="15.75" customHeight="1">
      <c r="A1186" s="466" t="str">
        <f t="shared" si="12"/>
        <v/>
      </c>
      <c r="B1186" s="468" t="str">
        <f>IFERROR(IF(J1186="","",_xludf.CONCAT($Y$2,_xludf.CONCAT(IF(LEN(ドッグキャリー!$K$2)=1,0,""),ドッグキャリー!$K$2,_xludf.CONCAT(IF(LEN(ドッグキャリー!$N$2)=1,0,""),ドッグキャリー!$N$2)))),"")</f>
        <v/>
      </c>
      <c r="C1186" s="534"/>
      <c r="D1186" s="534"/>
      <c r="E1186" s="534"/>
      <c r="F1186" s="535"/>
      <c r="G1186" s="535"/>
      <c r="H1186" s="535"/>
      <c r="I1186" s="536" t="str">
        <f>IF(トイ・販促!N24=0,"",トイ・販促!E24)</f>
        <v/>
      </c>
      <c r="J1186" s="537" t="str">
        <f>IFERROR(IF(トイ・販促!N24=0,"",トイ・販促!N24),"")</f>
        <v/>
      </c>
      <c r="K1186" s="535"/>
      <c r="L1186" s="535"/>
      <c r="M1186" s="535"/>
      <c r="N1186" s="535"/>
      <c r="O1186" s="535"/>
      <c r="P1186" s="535"/>
      <c r="Q1186" s="535"/>
      <c r="R1186" s="535"/>
      <c r="S1186" s="465">
        <f t="shared" si="13"/>
        <v>1185</v>
      </c>
      <c r="T1186" s="1"/>
      <c r="U1186" s="1"/>
      <c r="V1186" s="1"/>
      <c r="W1186" s="1"/>
      <c r="X1186" s="1"/>
      <c r="Y1186" s="1"/>
      <c r="Z1186" s="1"/>
      <c r="AA1186" s="466" t="e">
        <f t="shared" si="14"/>
        <v>#VALUE!</v>
      </c>
      <c r="AB1186" s="1"/>
      <c r="AC1186" s="1"/>
      <c r="AD1186" s="1"/>
      <c r="AE1186" s="1"/>
      <c r="AF1186" s="1"/>
      <c r="AG1186" s="1"/>
    </row>
    <row r="1187" spans="1:33" ht="15.75" customHeight="1">
      <c r="A1187" s="466" t="str">
        <f t="shared" si="12"/>
        <v/>
      </c>
      <c r="B1187" s="468" t="str">
        <f>IFERROR(IF(J1187="","",_xludf.CONCAT($Y$2,_xludf.CONCAT(IF(LEN(ドッグキャリー!$K$2)=1,0,""),ドッグキャリー!$K$2,_xludf.CONCAT(IF(LEN(ドッグキャリー!$N$2)=1,0,""),ドッグキャリー!$N$2)))),"")</f>
        <v/>
      </c>
      <c r="C1187" s="534"/>
      <c r="D1187" s="534"/>
      <c r="E1187" s="534"/>
      <c r="F1187" s="535"/>
      <c r="G1187" s="535"/>
      <c r="H1187" s="535"/>
      <c r="I1187" s="536" t="str">
        <f>IF(トイ・販促!N25=0,"",トイ・販促!E25)</f>
        <v/>
      </c>
      <c r="J1187" s="537" t="str">
        <f>IFERROR(IF(トイ・販促!N25=0,"",トイ・販促!N25),"")</f>
        <v/>
      </c>
      <c r="K1187" s="535"/>
      <c r="L1187" s="535"/>
      <c r="M1187" s="535"/>
      <c r="N1187" s="535"/>
      <c r="O1187" s="535"/>
      <c r="P1187" s="535"/>
      <c r="Q1187" s="535"/>
      <c r="R1187" s="535"/>
      <c r="S1187" s="465">
        <f t="shared" si="13"/>
        <v>1186</v>
      </c>
      <c r="T1187" s="1"/>
      <c r="U1187" s="1"/>
      <c r="V1187" s="1"/>
      <c r="W1187" s="1"/>
      <c r="X1187" s="1"/>
      <c r="Y1187" s="1"/>
      <c r="Z1187" s="1"/>
      <c r="AA1187" s="466" t="e">
        <f t="shared" si="14"/>
        <v>#VALUE!</v>
      </c>
      <c r="AB1187" s="1"/>
      <c r="AC1187" s="1"/>
      <c r="AD1187" s="1"/>
      <c r="AE1187" s="1"/>
      <c r="AF1187" s="1"/>
      <c r="AG1187" s="1"/>
    </row>
    <row r="1188" spans="1:33" ht="15.75" customHeight="1">
      <c r="A1188" s="466" t="str">
        <f t="shared" si="12"/>
        <v/>
      </c>
      <c r="B1188" s="468" t="str">
        <f>IFERROR(IF(J1188="","",_xludf.CONCAT($Y$2,_xludf.CONCAT(IF(LEN(ドッグキャリー!$K$2)=1,0,""),ドッグキャリー!$K$2,_xludf.CONCAT(IF(LEN(ドッグキャリー!$N$2)=1,0,""),ドッグキャリー!$N$2)))),"")</f>
        <v/>
      </c>
      <c r="C1188" s="534"/>
      <c r="D1188" s="534"/>
      <c r="E1188" s="534"/>
      <c r="F1188" s="535"/>
      <c r="G1188" s="535"/>
      <c r="H1188" s="535"/>
      <c r="I1188" s="536" t="str">
        <f>IF(トイ・販促!N26=0,"",トイ・販促!E26)</f>
        <v/>
      </c>
      <c r="J1188" s="537" t="str">
        <f>IFERROR(IF(トイ・販促!N26=0,"",トイ・販促!N26),"")</f>
        <v/>
      </c>
      <c r="K1188" s="535"/>
      <c r="L1188" s="535"/>
      <c r="M1188" s="535"/>
      <c r="N1188" s="535"/>
      <c r="O1188" s="535"/>
      <c r="P1188" s="535"/>
      <c r="Q1188" s="535"/>
      <c r="R1188" s="535"/>
      <c r="S1188" s="465">
        <f t="shared" si="13"/>
        <v>1187</v>
      </c>
      <c r="T1188" s="1"/>
      <c r="U1188" s="1"/>
      <c r="V1188" s="1"/>
      <c r="W1188" s="1"/>
      <c r="X1188" s="1"/>
      <c r="Y1188" s="1"/>
      <c r="Z1188" s="1"/>
      <c r="AA1188" s="466" t="e">
        <f t="shared" si="14"/>
        <v>#VALUE!</v>
      </c>
      <c r="AB1188" s="1"/>
      <c r="AC1188" s="1"/>
      <c r="AD1188" s="1"/>
      <c r="AE1188" s="1"/>
      <c r="AF1188" s="1"/>
      <c r="AG1188" s="1"/>
    </row>
    <row r="1189" spans="1:33" ht="15.75" customHeight="1">
      <c r="A1189" s="466" t="str">
        <f t="shared" si="12"/>
        <v/>
      </c>
      <c r="B1189" s="468" t="str">
        <f>IFERROR(IF(J1189="","",_xludf.CONCAT($Y$2,_xludf.CONCAT(IF(LEN(ドッグキャリー!$K$2)=1,0,""),ドッグキャリー!$K$2,_xludf.CONCAT(IF(LEN(ドッグキャリー!$N$2)=1,0,""),ドッグキャリー!$N$2)))),"")</f>
        <v/>
      </c>
      <c r="C1189" s="534"/>
      <c r="D1189" s="534"/>
      <c r="E1189" s="534"/>
      <c r="F1189" s="535"/>
      <c r="G1189" s="535"/>
      <c r="H1189" s="535"/>
      <c r="I1189" s="536" t="str">
        <f>IF(トイ・販促!N27=0,"",トイ・販促!E27)</f>
        <v/>
      </c>
      <c r="J1189" s="537" t="str">
        <f>IFERROR(IF(トイ・販促!N27=0,"",トイ・販促!N27),"")</f>
        <v/>
      </c>
      <c r="K1189" s="535"/>
      <c r="L1189" s="535"/>
      <c r="M1189" s="535"/>
      <c r="N1189" s="535"/>
      <c r="O1189" s="535"/>
      <c r="P1189" s="535"/>
      <c r="Q1189" s="535"/>
      <c r="R1189" s="535"/>
      <c r="S1189" s="465">
        <f t="shared" si="13"/>
        <v>1188</v>
      </c>
      <c r="T1189" s="1"/>
      <c r="U1189" s="1"/>
      <c r="V1189" s="1"/>
      <c r="W1189" s="1"/>
      <c r="X1189" s="1"/>
      <c r="Y1189" s="1"/>
      <c r="Z1189" s="1"/>
      <c r="AA1189" s="466" t="e">
        <f t="shared" si="14"/>
        <v>#VALUE!</v>
      </c>
      <c r="AB1189" s="1"/>
      <c r="AC1189" s="1"/>
      <c r="AD1189" s="1"/>
      <c r="AE1189" s="1"/>
      <c r="AF1189" s="1"/>
      <c r="AG1189" s="1"/>
    </row>
    <row r="1190" spans="1:33" ht="15.75" customHeight="1">
      <c r="A1190" s="466" t="str">
        <f t="shared" si="12"/>
        <v/>
      </c>
      <c r="B1190" s="468" t="str">
        <f>IFERROR(IF(J1190="","",_xludf.CONCAT($Y$2,_xludf.CONCAT(IF(LEN(ドッグキャリー!$K$2)=1,0,""),ドッグキャリー!$K$2,_xludf.CONCAT(IF(LEN(ドッグキャリー!$N$2)=1,0,""),ドッグキャリー!$N$2)))),"")</f>
        <v/>
      </c>
      <c r="C1190" s="534"/>
      <c r="D1190" s="534"/>
      <c r="E1190" s="534"/>
      <c r="F1190" s="535"/>
      <c r="G1190" s="535"/>
      <c r="H1190" s="535"/>
      <c r="I1190" s="536" t="str">
        <f>IF(トイ・販促!N28=0,"",トイ・販促!E28)</f>
        <v/>
      </c>
      <c r="J1190" s="537" t="str">
        <f>IFERROR(IF(トイ・販促!N28=0,"",トイ・販促!N28),"")</f>
        <v/>
      </c>
      <c r="K1190" s="535"/>
      <c r="L1190" s="535"/>
      <c r="M1190" s="535"/>
      <c r="N1190" s="535"/>
      <c r="O1190" s="535"/>
      <c r="P1190" s="535"/>
      <c r="Q1190" s="535"/>
      <c r="R1190" s="535"/>
      <c r="S1190" s="465">
        <f t="shared" si="13"/>
        <v>1189</v>
      </c>
      <c r="T1190" s="1"/>
      <c r="U1190" s="1"/>
      <c r="V1190" s="1"/>
      <c r="W1190" s="1"/>
      <c r="X1190" s="1"/>
      <c r="Y1190" s="1"/>
      <c r="Z1190" s="1"/>
      <c r="AA1190" s="466" t="e">
        <f t="shared" si="14"/>
        <v>#VALUE!</v>
      </c>
      <c r="AB1190" s="1"/>
      <c r="AC1190" s="1"/>
      <c r="AD1190" s="1"/>
      <c r="AE1190" s="1"/>
      <c r="AF1190" s="1"/>
      <c r="AG1190" s="1"/>
    </row>
    <row r="1191" spans="1:33" ht="15.75" customHeight="1">
      <c r="A1191" s="466" t="str">
        <f t="shared" si="12"/>
        <v/>
      </c>
      <c r="B1191" s="468" t="str">
        <f>IFERROR(IF(J1191="","",_xludf.CONCAT($Y$2,_xludf.CONCAT(IF(LEN(ドッグキャリー!$K$2)=1,0,""),ドッグキャリー!$K$2,_xludf.CONCAT(IF(LEN(ドッグキャリー!$N$2)=1,0,""),ドッグキャリー!$N$2)))),"")</f>
        <v/>
      </c>
      <c r="C1191" s="534"/>
      <c r="D1191" s="534"/>
      <c r="E1191" s="534"/>
      <c r="F1191" s="535"/>
      <c r="G1191" s="535"/>
      <c r="H1191" s="535"/>
      <c r="I1191" s="536" t="str">
        <f>IF(トイ・販促!N29=0,"",トイ・販促!E29)</f>
        <v/>
      </c>
      <c r="J1191" s="537" t="str">
        <f>IFERROR(IF(トイ・販促!N29=0,"",トイ・販促!N29),"")</f>
        <v/>
      </c>
      <c r="K1191" s="535"/>
      <c r="L1191" s="535"/>
      <c r="M1191" s="535"/>
      <c r="N1191" s="535"/>
      <c r="O1191" s="535"/>
      <c r="P1191" s="535"/>
      <c r="Q1191" s="535"/>
      <c r="R1191" s="535"/>
      <c r="S1191" s="465">
        <f t="shared" si="13"/>
        <v>1190</v>
      </c>
      <c r="T1191" s="1"/>
      <c r="U1191" s="1"/>
      <c r="V1191" s="1"/>
      <c r="W1191" s="1"/>
      <c r="X1191" s="1"/>
      <c r="Y1191" s="1"/>
      <c r="Z1191" s="1"/>
      <c r="AA1191" s="466" t="e">
        <f t="shared" si="14"/>
        <v>#VALUE!</v>
      </c>
      <c r="AB1191" s="1"/>
      <c r="AC1191" s="1"/>
      <c r="AD1191" s="1"/>
      <c r="AE1191" s="1"/>
      <c r="AF1191" s="1"/>
      <c r="AG1191" s="1"/>
    </row>
    <row r="1192" spans="1:33" ht="15.75" customHeight="1">
      <c r="A1192" s="466" t="str">
        <f t="shared" si="12"/>
        <v/>
      </c>
      <c r="B1192" s="468" t="str">
        <f>IFERROR(IF(J1192="","",_xludf.CONCAT($Y$2,_xludf.CONCAT(IF(LEN(ドッグキャリー!$K$2)=1,0,""),ドッグキャリー!$K$2,_xludf.CONCAT(IF(LEN(ドッグキャリー!$N$2)=1,0,""),ドッグキャリー!$N$2)))),"")</f>
        <v/>
      </c>
      <c r="C1192" s="534"/>
      <c r="D1192" s="534"/>
      <c r="E1192" s="534"/>
      <c r="F1192" s="535"/>
      <c r="G1192" s="535"/>
      <c r="H1192" s="535"/>
      <c r="I1192" s="536" t="str">
        <f>IF(トイ・販促!N30=0,"",トイ・販促!E30)</f>
        <v/>
      </c>
      <c r="J1192" s="537" t="str">
        <f>IFERROR(IF(トイ・販促!N30=0,"",トイ・販促!N30),"")</f>
        <v/>
      </c>
      <c r="K1192" s="535"/>
      <c r="L1192" s="535"/>
      <c r="M1192" s="535"/>
      <c r="N1192" s="535"/>
      <c r="O1192" s="535"/>
      <c r="P1192" s="535"/>
      <c r="Q1192" s="535"/>
      <c r="R1192" s="535"/>
      <c r="S1192" s="465">
        <f t="shared" si="13"/>
        <v>1191</v>
      </c>
      <c r="T1192" s="1"/>
      <c r="U1192" s="1"/>
      <c r="V1192" s="1"/>
      <c r="W1192" s="1"/>
      <c r="X1192" s="1"/>
      <c r="Y1192" s="1"/>
      <c r="Z1192" s="1"/>
      <c r="AA1192" s="466" t="e">
        <f t="shared" si="14"/>
        <v>#VALUE!</v>
      </c>
      <c r="AB1192" s="1"/>
      <c r="AC1192" s="1"/>
      <c r="AD1192" s="1"/>
      <c r="AE1192" s="1"/>
      <c r="AF1192" s="1"/>
      <c r="AG1192" s="1"/>
    </row>
    <row r="1193" spans="1:33" ht="15.75" customHeight="1">
      <c r="A1193" s="466" t="str">
        <f t="shared" si="12"/>
        <v/>
      </c>
      <c r="B1193" s="468" t="str">
        <f>IFERROR(IF(J1193="","",_xludf.CONCAT($Y$2,_xludf.CONCAT(IF(LEN(ドッグキャリー!$K$2)=1,0,""),ドッグキャリー!$K$2,_xludf.CONCAT(IF(LEN(ドッグキャリー!$N$2)=1,0,""),ドッグキャリー!$N$2)))),"")</f>
        <v/>
      </c>
      <c r="C1193" s="534"/>
      <c r="D1193" s="534"/>
      <c r="E1193" s="534"/>
      <c r="F1193" s="535"/>
      <c r="G1193" s="535"/>
      <c r="H1193" s="535"/>
      <c r="I1193" s="536" t="str">
        <f>IF(トイ・販促!N31=0,"",トイ・販促!E31)</f>
        <v/>
      </c>
      <c r="J1193" s="537" t="str">
        <f>IFERROR(IF(トイ・販促!N31=0,"",トイ・販促!N31),"")</f>
        <v/>
      </c>
      <c r="K1193" s="535"/>
      <c r="L1193" s="535"/>
      <c r="M1193" s="535"/>
      <c r="N1193" s="535"/>
      <c r="O1193" s="535"/>
      <c r="P1193" s="535"/>
      <c r="Q1193" s="535"/>
      <c r="R1193" s="535"/>
      <c r="S1193" s="465">
        <f t="shared" si="13"/>
        <v>1192</v>
      </c>
      <c r="T1193" s="1"/>
      <c r="U1193" s="1"/>
      <c r="V1193" s="1"/>
      <c r="W1193" s="1"/>
      <c r="X1193" s="1"/>
      <c r="Y1193" s="1"/>
      <c r="Z1193" s="1"/>
      <c r="AA1193" s="466" t="e">
        <f t="shared" si="14"/>
        <v>#VALUE!</v>
      </c>
      <c r="AB1193" s="1"/>
      <c r="AC1193" s="1"/>
      <c r="AD1193" s="1"/>
      <c r="AE1193" s="1"/>
      <c r="AF1193" s="1"/>
      <c r="AG1193" s="1"/>
    </row>
    <row r="1194" spans="1:33" ht="15.75" customHeight="1">
      <c r="A1194" s="466" t="str">
        <f t="shared" si="12"/>
        <v/>
      </c>
      <c r="B1194" s="468" t="str">
        <f>IFERROR(IF(J1194="","",_xludf.CONCAT($Y$2,_xludf.CONCAT(IF(LEN(ドッグキャリー!$K$2)=1,0,""),ドッグキャリー!$K$2,_xludf.CONCAT(IF(LEN(ドッグキャリー!$N$2)=1,0,""),ドッグキャリー!$N$2)))),"")</f>
        <v/>
      </c>
      <c r="C1194" s="534"/>
      <c r="D1194" s="534"/>
      <c r="E1194" s="534"/>
      <c r="F1194" s="535"/>
      <c r="G1194" s="535"/>
      <c r="H1194" s="535"/>
      <c r="I1194" s="536" t="str">
        <f>IF(トイ・販促!N32=0,"",トイ・販促!E32)</f>
        <v/>
      </c>
      <c r="J1194" s="537" t="str">
        <f>IFERROR(IF(トイ・販促!N32=0,"",トイ・販促!N32),"")</f>
        <v/>
      </c>
      <c r="K1194" s="535"/>
      <c r="L1194" s="535"/>
      <c r="M1194" s="535"/>
      <c r="N1194" s="535"/>
      <c r="O1194" s="535"/>
      <c r="P1194" s="535"/>
      <c r="Q1194" s="535"/>
      <c r="R1194" s="535"/>
      <c r="S1194" s="465">
        <f t="shared" si="13"/>
        <v>1193</v>
      </c>
      <c r="T1194" s="1"/>
      <c r="U1194" s="1"/>
      <c r="V1194" s="1"/>
      <c r="W1194" s="1"/>
      <c r="X1194" s="1"/>
      <c r="Y1194" s="1"/>
      <c r="Z1194" s="1"/>
      <c r="AA1194" s="466" t="e">
        <f t="shared" si="14"/>
        <v>#VALUE!</v>
      </c>
      <c r="AB1194" s="1"/>
      <c r="AC1194" s="1"/>
      <c r="AD1194" s="1"/>
      <c r="AE1194" s="1"/>
      <c r="AF1194" s="1"/>
      <c r="AG1194" s="1"/>
    </row>
    <row r="1195" spans="1:33" ht="15.75" customHeight="1">
      <c r="A1195" s="466" t="str">
        <f t="shared" si="12"/>
        <v/>
      </c>
      <c r="B1195" s="468" t="str">
        <f>IFERROR(IF(J1195="","",_xludf.CONCAT($Y$2,_xludf.CONCAT(IF(LEN(ドッグキャリー!$K$2)=1,0,""),ドッグキャリー!$K$2,_xludf.CONCAT(IF(LEN(ドッグキャリー!$N$2)=1,0,""),ドッグキャリー!$N$2)))),"")</f>
        <v/>
      </c>
      <c r="C1195" s="534"/>
      <c r="D1195" s="534"/>
      <c r="E1195" s="534"/>
      <c r="F1195" s="535"/>
      <c r="G1195" s="535"/>
      <c r="H1195" s="535"/>
      <c r="I1195" s="536" t="str">
        <f>IF(トイ・販促!N33=0,"",トイ・販促!E33)</f>
        <v/>
      </c>
      <c r="J1195" s="537" t="str">
        <f>IFERROR(IF(トイ・販促!N33=0,"",トイ・販促!N33),"")</f>
        <v/>
      </c>
      <c r="K1195" s="535"/>
      <c r="L1195" s="535"/>
      <c r="M1195" s="535"/>
      <c r="N1195" s="535"/>
      <c r="O1195" s="535"/>
      <c r="P1195" s="535"/>
      <c r="Q1195" s="535"/>
      <c r="R1195" s="535"/>
      <c r="S1195" s="465">
        <f t="shared" si="13"/>
        <v>1194</v>
      </c>
      <c r="T1195" s="1"/>
      <c r="U1195" s="1"/>
      <c r="V1195" s="1"/>
      <c r="W1195" s="1"/>
      <c r="X1195" s="1"/>
      <c r="Y1195" s="1"/>
      <c r="Z1195" s="1"/>
      <c r="AA1195" s="466" t="e">
        <f t="shared" si="14"/>
        <v>#VALUE!</v>
      </c>
      <c r="AB1195" s="1"/>
      <c r="AC1195" s="1"/>
      <c r="AD1195" s="1"/>
      <c r="AE1195" s="1"/>
      <c r="AF1195" s="1"/>
      <c r="AG1195" s="1"/>
    </row>
    <row r="1196" spans="1:33" ht="15.75" customHeight="1">
      <c r="A1196" s="466" t="str">
        <f t="shared" si="12"/>
        <v/>
      </c>
      <c r="B1196" s="468" t="str">
        <f>IFERROR(IF(J1196="","",_xludf.CONCAT($Y$2,_xludf.CONCAT(IF(LEN(ドッグキャリー!$K$2)=1,0,""),ドッグキャリー!$K$2,_xludf.CONCAT(IF(LEN(ドッグキャリー!$N$2)=1,0,""),ドッグキャリー!$N$2)))),"")</f>
        <v/>
      </c>
      <c r="C1196" s="534"/>
      <c r="D1196" s="534"/>
      <c r="E1196" s="534"/>
      <c r="F1196" s="535"/>
      <c r="G1196" s="535"/>
      <c r="H1196" s="535"/>
      <c r="I1196" s="536" t="str">
        <f>IF(トイ・販促!N34=0,"",トイ・販促!E34)</f>
        <v/>
      </c>
      <c r="J1196" s="537" t="str">
        <f>IFERROR(IF(トイ・販促!N34=0,"",トイ・販促!N34),"")</f>
        <v/>
      </c>
      <c r="K1196" s="535"/>
      <c r="L1196" s="535"/>
      <c r="M1196" s="535"/>
      <c r="N1196" s="535"/>
      <c r="O1196" s="535"/>
      <c r="P1196" s="535"/>
      <c r="Q1196" s="535"/>
      <c r="R1196" s="535"/>
      <c r="S1196" s="465">
        <f t="shared" si="13"/>
        <v>1195</v>
      </c>
      <c r="T1196" s="1"/>
      <c r="U1196" s="1"/>
      <c r="V1196" s="1"/>
      <c r="W1196" s="1"/>
      <c r="X1196" s="1"/>
      <c r="Y1196" s="1"/>
      <c r="Z1196" s="1"/>
      <c r="AA1196" s="466" t="e">
        <f t="shared" si="14"/>
        <v>#VALUE!</v>
      </c>
      <c r="AB1196" s="1"/>
      <c r="AC1196" s="1"/>
      <c r="AD1196" s="1"/>
      <c r="AE1196" s="1"/>
      <c r="AF1196" s="1"/>
      <c r="AG1196" s="1"/>
    </row>
    <row r="1197" spans="1:33" ht="15.75" customHeight="1">
      <c r="A1197" s="466" t="str">
        <f t="shared" si="12"/>
        <v/>
      </c>
      <c r="B1197" s="468" t="str">
        <f>IFERROR(IF(J1197="","",_xludf.CONCAT($Y$2,_xludf.CONCAT(IF(LEN(ドッグキャリー!$K$2)=1,0,""),ドッグキャリー!$K$2,_xludf.CONCAT(IF(LEN(ドッグキャリー!$N$2)=1,0,""),ドッグキャリー!$N$2)))),"")</f>
        <v/>
      </c>
      <c r="C1197" s="534"/>
      <c r="D1197" s="534"/>
      <c r="E1197" s="534"/>
      <c r="F1197" s="535"/>
      <c r="G1197" s="535"/>
      <c r="H1197" s="535"/>
      <c r="I1197" s="536" t="str">
        <f>IF(トイ・販促!N35=0,"",トイ・販促!E35)</f>
        <v/>
      </c>
      <c r="J1197" s="537" t="str">
        <f>IFERROR(IF(トイ・販促!N35=0,"",トイ・販促!N35),"")</f>
        <v/>
      </c>
      <c r="K1197" s="535"/>
      <c r="L1197" s="535"/>
      <c r="M1197" s="535"/>
      <c r="N1197" s="535"/>
      <c r="O1197" s="535"/>
      <c r="P1197" s="535"/>
      <c r="Q1197" s="535"/>
      <c r="R1197" s="535"/>
      <c r="S1197" s="465">
        <f t="shared" si="13"/>
        <v>1196</v>
      </c>
      <c r="T1197" s="1"/>
      <c r="U1197" s="1"/>
      <c r="V1197" s="1"/>
      <c r="W1197" s="1"/>
      <c r="X1197" s="1"/>
      <c r="Y1197" s="1"/>
      <c r="Z1197" s="1"/>
      <c r="AA1197" s="466" t="e">
        <f t="shared" si="14"/>
        <v>#VALUE!</v>
      </c>
      <c r="AB1197" s="1"/>
      <c r="AC1197" s="1"/>
      <c r="AD1197" s="1"/>
      <c r="AE1197" s="1"/>
      <c r="AF1197" s="1"/>
      <c r="AG1197" s="1"/>
    </row>
    <row r="1198" spans="1:33" ht="15.75" customHeight="1">
      <c r="A1198" s="466" t="str">
        <f t="shared" si="12"/>
        <v/>
      </c>
      <c r="B1198" s="468" t="str">
        <f>IFERROR(IF(J1198="","",_xludf.CONCAT($Y$2,_xludf.CONCAT(IF(LEN(ドッグキャリー!$K$2)=1,0,""),ドッグキャリー!$K$2,_xludf.CONCAT(IF(LEN(ドッグキャリー!$N$2)=1,0,""),ドッグキャリー!$N$2)))),"")</f>
        <v/>
      </c>
      <c r="C1198" s="534"/>
      <c r="D1198" s="534"/>
      <c r="E1198" s="534"/>
      <c r="F1198" s="535"/>
      <c r="G1198" s="535"/>
      <c r="H1198" s="535"/>
      <c r="I1198" s="536" t="str">
        <f>IF(トイ・販促!N36=0,"",トイ・販促!E36)</f>
        <v/>
      </c>
      <c r="J1198" s="537" t="str">
        <f>IFERROR(IF(トイ・販促!N36=0,"",トイ・販促!N36),"")</f>
        <v/>
      </c>
      <c r="K1198" s="535"/>
      <c r="L1198" s="535"/>
      <c r="M1198" s="535"/>
      <c r="N1198" s="535"/>
      <c r="O1198" s="535"/>
      <c r="P1198" s="535"/>
      <c r="Q1198" s="535"/>
      <c r="R1198" s="535"/>
      <c r="S1198" s="465">
        <f t="shared" si="13"/>
        <v>1197</v>
      </c>
      <c r="T1198" s="1"/>
      <c r="U1198" s="1"/>
      <c r="V1198" s="1"/>
      <c r="W1198" s="1"/>
      <c r="X1198" s="1"/>
      <c r="Y1198" s="1"/>
      <c r="Z1198" s="1"/>
      <c r="AA1198" s="466" t="e">
        <f t="shared" si="14"/>
        <v>#VALUE!</v>
      </c>
      <c r="AB1198" s="1"/>
      <c r="AC1198" s="1"/>
      <c r="AD1198" s="1"/>
      <c r="AE1198" s="1"/>
      <c r="AF1198" s="1"/>
      <c r="AG1198" s="1"/>
    </row>
    <row r="1199" spans="1:33" ht="15.75" customHeight="1">
      <c r="A1199" s="466" t="str">
        <f t="shared" si="12"/>
        <v/>
      </c>
      <c r="B1199" s="468" t="str">
        <f>IFERROR(IF(J1199="","",_xludf.CONCAT($Y$2,_xludf.CONCAT(IF(LEN(ドッグキャリー!$K$2)=1,0,""),ドッグキャリー!$K$2,_xludf.CONCAT(IF(LEN(ドッグキャリー!$N$2)=1,0,""),ドッグキャリー!$N$2)))),"")</f>
        <v/>
      </c>
      <c r="C1199" s="534"/>
      <c r="D1199" s="534"/>
      <c r="E1199" s="534"/>
      <c r="F1199" s="535"/>
      <c r="G1199" s="535"/>
      <c r="H1199" s="535"/>
      <c r="I1199" s="536" t="str">
        <f>IF(トイ・販促!N37=0,"",トイ・販促!E37)</f>
        <v/>
      </c>
      <c r="J1199" s="537" t="str">
        <f>IFERROR(IF(トイ・販促!N37=0,"",トイ・販促!N37),"")</f>
        <v/>
      </c>
      <c r="K1199" s="535"/>
      <c r="L1199" s="535"/>
      <c r="M1199" s="535"/>
      <c r="N1199" s="535"/>
      <c r="O1199" s="535"/>
      <c r="P1199" s="535"/>
      <c r="Q1199" s="535"/>
      <c r="R1199" s="535"/>
      <c r="S1199" s="465">
        <f t="shared" si="13"/>
        <v>1198</v>
      </c>
      <c r="T1199" s="1"/>
      <c r="U1199" s="1"/>
      <c r="V1199" s="1"/>
      <c r="W1199" s="1"/>
      <c r="X1199" s="1"/>
      <c r="Y1199" s="1"/>
      <c r="Z1199" s="1"/>
      <c r="AA1199" s="466" t="e">
        <f t="shared" si="14"/>
        <v>#VALUE!</v>
      </c>
      <c r="AB1199" s="1"/>
      <c r="AC1199" s="1"/>
      <c r="AD1199" s="1"/>
      <c r="AE1199" s="1"/>
      <c r="AF1199" s="1"/>
      <c r="AG1199" s="1"/>
    </row>
    <row r="1200" spans="1:33" ht="15.75" customHeight="1">
      <c r="A1200" s="466" t="str">
        <f t="shared" si="12"/>
        <v/>
      </c>
      <c r="B1200" s="468" t="str">
        <f>IFERROR(IF(J1200="","",_xludf.CONCAT($Y$2,_xludf.CONCAT(IF(LEN(ドッグキャリー!$K$2)=1,0,""),ドッグキャリー!$K$2,_xludf.CONCAT(IF(LEN(ドッグキャリー!$N$2)=1,0,""),ドッグキャリー!$N$2)))),"")</f>
        <v/>
      </c>
      <c r="C1200" s="534"/>
      <c r="D1200" s="534"/>
      <c r="E1200" s="534"/>
      <c r="F1200" s="535"/>
      <c r="G1200" s="535"/>
      <c r="H1200" s="535"/>
      <c r="I1200" s="536" t="str">
        <f>IF(トイ・販促!N38=0,"",トイ・販促!E38)</f>
        <v/>
      </c>
      <c r="J1200" s="537" t="str">
        <f>IFERROR(IF(トイ・販促!N38=0,"",トイ・販促!N38),"")</f>
        <v/>
      </c>
      <c r="K1200" s="535"/>
      <c r="L1200" s="535"/>
      <c r="M1200" s="535"/>
      <c r="N1200" s="535"/>
      <c r="O1200" s="535"/>
      <c r="P1200" s="535"/>
      <c r="Q1200" s="535"/>
      <c r="R1200" s="535"/>
      <c r="S1200" s="465">
        <f t="shared" si="13"/>
        <v>1199</v>
      </c>
      <c r="T1200" s="1"/>
      <c r="U1200" s="1"/>
      <c r="V1200" s="1"/>
      <c r="W1200" s="1"/>
      <c r="X1200" s="1"/>
      <c r="Y1200" s="1"/>
      <c r="Z1200" s="1"/>
      <c r="AA1200" s="466" t="e">
        <f t="shared" si="14"/>
        <v>#VALUE!</v>
      </c>
      <c r="AB1200" s="1"/>
      <c r="AC1200" s="1"/>
      <c r="AD1200" s="1"/>
      <c r="AE1200" s="1"/>
      <c r="AF1200" s="1"/>
      <c r="AG1200" s="1"/>
    </row>
    <row r="1201" spans="1:33" ht="15.75" customHeight="1">
      <c r="A1201" s="466" t="str">
        <f t="shared" si="12"/>
        <v/>
      </c>
      <c r="B1201" s="468" t="str">
        <f>IFERROR(IF(J1201="","",_xludf.CONCAT($Y$2,_xludf.CONCAT(IF(LEN(ドッグキャリー!$K$2)=1,0,""),ドッグキャリー!$K$2,_xludf.CONCAT(IF(LEN(ドッグキャリー!$N$2)=1,0,""),ドッグキャリー!$N$2)))),"")</f>
        <v/>
      </c>
      <c r="C1201" s="534"/>
      <c r="D1201" s="534"/>
      <c r="E1201" s="534"/>
      <c r="F1201" s="535"/>
      <c r="G1201" s="535"/>
      <c r="H1201" s="535"/>
      <c r="I1201" s="536" t="str">
        <f>IF(トイ・販促!N39=0,"",トイ・販促!E39)</f>
        <v/>
      </c>
      <c r="J1201" s="537" t="str">
        <f>IFERROR(IF(トイ・販促!N39=0,"",トイ・販促!N39),"")</f>
        <v/>
      </c>
      <c r="K1201" s="535"/>
      <c r="L1201" s="535"/>
      <c r="M1201" s="535"/>
      <c r="N1201" s="535"/>
      <c r="O1201" s="535"/>
      <c r="P1201" s="535"/>
      <c r="Q1201" s="535"/>
      <c r="R1201" s="535"/>
      <c r="S1201" s="465">
        <f t="shared" si="13"/>
        <v>1200</v>
      </c>
      <c r="T1201" s="1"/>
      <c r="U1201" s="1"/>
      <c r="V1201" s="1"/>
      <c r="W1201" s="1"/>
      <c r="X1201" s="1"/>
      <c r="Y1201" s="1"/>
      <c r="Z1201" s="1"/>
      <c r="AA1201" s="466" t="e">
        <f t="shared" si="14"/>
        <v>#VALUE!</v>
      </c>
      <c r="AB1201" s="1"/>
      <c r="AC1201" s="1"/>
      <c r="AD1201" s="1"/>
      <c r="AE1201" s="1"/>
      <c r="AF1201" s="1"/>
      <c r="AG1201" s="1"/>
    </row>
    <row r="1202" spans="1:33" ht="15.75" customHeight="1">
      <c r="A1202" s="466" t="str">
        <f t="shared" si="12"/>
        <v/>
      </c>
      <c r="B1202" s="468" t="str">
        <f>IFERROR(IF(J1202="","",_xludf.CONCAT($Y$2,_xludf.CONCAT(IF(LEN(ドッグキャリー!$K$2)=1,0,""),ドッグキャリー!$K$2,_xludf.CONCAT(IF(LEN(ドッグキャリー!$N$2)=1,0,""),ドッグキャリー!$N$2)))),"")</f>
        <v/>
      </c>
      <c r="C1202" s="534"/>
      <c r="D1202" s="534"/>
      <c r="E1202" s="534"/>
      <c r="F1202" s="535"/>
      <c r="G1202" s="535"/>
      <c r="H1202" s="535"/>
      <c r="I1202" s="536" t="str">
        <f>IF(トイ・販促!N40=0,"",トイ・販促!E40)</f>
        <v/>
      </c>
      <c r="J1202" s="537" t="str">
        <f>IFERROR(IF(トイ・販促!N40=0,"",トイ・販促!N40),"")</f>
        <v/>
      </c>
      <c r="K1202" s="535"/>
      <c r="L1202" s="535"/>
      <c r="M1202" s="535"/>
      <c r="N1202" s="535"/>
      <c r="O1202" s="535"/>
      <c r="P1202" s="535"/>
      <c r="Q1202" s="535"/>
      <c r="R1202" s="535"/>
      <c r="S1202" s="465">
        <f t="shared" si="13"/>
        <v>1201</v>
      </c>
      <c r="T1202" s="1"/>
      <c r="U1202" s="1"/>
      <c r="V1202" s="1"/>
      <c r="W1202" s="1"/>
      <c r="X1202" s="1"/>
      <c r="Y1202" s="1"/>
      <c r="Z1202" s="1"/>
      <c r="AA1202" s="466" t="e">
        <f t="shared" si="14"/>
        <v>#VALUE!</v>
      </c>
      <c r="AB1202" s="1"/>
      <c r="AC1202" s="1"/>
      <c r="AD1202" s="1"/>
      <c r="AE1202" s="1"/>
      <c r="AF1202" s="1"/>
      <c r="AG1202" s="1"/>
    </row>
    <row r="1203" spans="1:33" ht="15.75" customHeight="1">
      <c r="A1203" s="466" t="str">
        <f t="shared" si="12"/>
        <v/>
      </c>
      <c r="B1203" s="468" t="str">
        <f>IFERROR(IF(J1203="","",_xludf.CONCAT($Y$2,_xludf.CONCAT(IF(LEN(ドッグキャリー!$K$2)=1,0,""),ドッグキャリー!$K$2,_xludf.CONCAT(IF(LEN(ドッグキャリー!$N$2)=1,0,""),ドッグキャリー!$N$2)))),"")</f>
        <v/>
      </c>
      <c r="C1203" s="534"/>
      <c r="D1203" s="534"/>
      <c r="E1203" s="534"/>
      <c r="F1203" s="535"/>
      <c r="G1203" s="535"/>
      <c r="H1203" s="535"/>
      <c r="I1203" s="536" t="str">
        <f>IF(トイ・販促!N41=0,"",トイ・販促!E41)</f>
        <v/>
      </c>
      <c r="J1203" s="537" t="str">
        <f>IFERROR(IF(トイ・販促!N41=0,"",トイ・販促!N41),"")</f>
        <v/>
      </c>
      <c r="K1203" s="535"/>
      <c r="L1203" s="535"/>
      <c r="M1203" s="535"/>
      <c r="N1203" s="535"/>
      <c r="O1203" s="535"/>
      <c r="P1203" s="535"/>
      <c r="Q1203" s="535"/>
      <c r="R1203" s="535"/>
      <c r="S1203" s="465">
        <f t="shared" si="13"/>
        <v>1202</v>
      </c>
      <c r="T1203" s="1"/>
      <c r="U1203" s="1"/>
      <c r="V1203" s="1"/>
      <c r="W1203" s="1"/>
      <c r="X1203" s="1"/>
      <c r="Y1203" s="1"/>
      <c r="Z1203" s="1"/>
      <c r="AA1203" s="466" t="e">
        <f t="shared" si="14"/>
        <v>#VALUE!</v>
      </c>
      <c r="AB1203" s="1"/>
      <c r="AC1203" s="1"/>
      <c r="AD1203" s="1"/>
      <c r="AE1203" s="1"/>
      <c r="AF1203" s="1"/>
      <c r="AG1203" s="1"/>
    </row>
    <row r="1204" spans="1:33" ht="15.75" customHeight="1">
      <c r="A1204" s="466" t="str">
        <f t="shared" si="12"/>
        <v/>
      </c>
      <c r="B1204" s="468" t="str">
        <f>IFERROR(IF(J1204="","",_xludf.CONCAT($Y$2,_xludf.CONCAT(IF(LEN(ドッグキャリー!$K$2)=1,0,""),ドッグキャリー!$K$2,_xludf.CONCAT(IF(LEN(ドッグキャリー!$N$2)=1,0,""),ドッグキャリー!$N$2)))),"")</f>
        <v/>
      </c>
      <c r="C1204" s="534"/>
      <c r="D1204" s="534"/>
      <c r="E1204" s="534"/>
      <c r="F1204" s="535"/>
      <c r="G1204" s="535"/>
      <c r="H1204" s="535"/>
      <c r="I1204" s="536" t="str">
        <f>IF(トイ・販促!N42=0,"",トイ・販促!E42)</f>
        <v/>
      </c>
      <c r="J1204" s="537" t="str">
        <f>IFERROR(IF(トイ・販促!N42=0,"",トイ・販促!N42),"")</f>
        <v/>
      </c>
      <c r="K1204" s="535"/>
      <c r="L1204" s="535"/>
      <c r="M1204" s="535"/>
      <c r="N1204" s="535"/>
      <c r="O1204" s="535"/>
      <c r="P1204" s="535"/>
      <c r="Q1204" s="535"/>
      <c r="R1204" s="535"/>
      <c r="S1204" s="465">
        <f t="shared" si="13"/>
        <v>1203</v>
      </c>
      <c r="T1204" s="1"/>
      <c r="U1204" s="1"/>
      <c r="V1204" s="1"/>
      <c r="W1204" s="1"/>
      <c r="X1204" s="1"/>
      <c r="Y1204" s="1"/>
      <c r="Z1204" s="1"/>
      <c r="AA1204" s="466" t="e">
        <f t="shared" si="14"/>
        <v>#VALUE!</v>
      </c>
      <c r="AB1204" s="1"/>
      <c r="AC1204" s="1"/>
      <c r="AD1204" s="1"/>
      <c r="AE1204" s="1"/>
      <c r="AF1204" s="1"/>
      <c r="AG1204" s="1"/>
    </row>
    <row r="1205" spans="1:33" ht="15.75" customHeight="1">
      <c r="A1205" s="466" t="str">
        <f t="shared" si="12"/>
        <v/>
      </c>
      <c r="B1205" s="468" t="str">
        <f>IFERROR(IF(J1205="","",_xludf.CONCAT($Y$2,_xludf.CONCAT(IF(LEN(ドッグキャリー!$K$2)=1,0,""),ドッグキャリー!$K$2,_xludf.CONCAT(IF(LEN(ドッグキャリー!$N$2)=1,0,""),ドッグキャリー!$N$2)))),"")</f>
        <v/>
      </c>
      <c r="C1205" s="534"/>
      <c r="D1205" s="534"/>
      <c r="E1205" s="534"/>
      <c r="F1205" s="535"/>
      <c r="G1205" s="535"/>
      <c r="H1205" s="535"/>
      <c r="I1205" s="536" t="str">
        <f>IF(トイ・販促!N43=0,"",トイ・販促!E43)</f>
        <v/>
      </c>
      <c r="J1205" s="537" t="str">
        <f>IFERROR(IF(トイ・販促!N43=0,"",トイ・販促!N43),"")</f>
        <v/>
      </c>
      <c r="K1205" s="535"/>
      <c r="L1205" s="535"/>
      <c r="M1205" s="535"/>
      <c r="N1205" s="535"/>
      <c r="O1205" s="535"/>
      <c r="P1205" s="535"/>
      <c r="Q1205" s="535"/>
      <c r="R1205" s="535"/>
      <c r="S1205" s="465">
        <f t="shared" si="13"/>
        <v>1204</v>
      </c>
      <c r="T1205" s="1"/>
      <c r="U1205" s="1"/>
      <c r="V1205" s="1"/>
      <c r="W1205" s="1"/>
      <c r="X1205" s="1"/>
      <c r="Y1205" s="1"/>
      <c r="Z1205" s="1"/>
      <c r="AA1205" s="466" t="e">
        <f t="shared" si="14"/>
        <v>#VALUE!</v>
      </c>
      <c r="AB1205" s="1"/>
      <c r="AC1205" s="1"/>
      <c r="AD1205" s="1"/>
      <c r="AE1205" s="1"/>
      <c r="AF1205" s="1"/>
      <c r="AG1205" s="1"/>
    </row>
    <row r="1206" spans="1:33" ht="15.75" customHeight="1">
      <c r="A1206" s="466" t="str">
        <f t="shared" si="12"/>
        <v/>
      </c>
      <c r="B1206" s="468" t="str">
        <f>IFERROR(IF(J1206="","",_xludf.CONCAT($Y$2,_xludf.CONCAT(IF(LEN(ドッグキャリー!$K$2)=1,0,""),ドッグキャリー!$K$2,_xludf.CONCAT(IF(LEN(ドッグキャリー!$N$2)=1,0,""),ドッグキャリー!$N$2)))),"")</f>
        <v/>
      </c>
      <c r="C1206" s="534"/>
      <c r="D1206" s="534"/>
      <c r="E1206" s="534"/>
      <c r="F1206" s="535"/>
      <c r="G1206" s="535"/>
      <c r="H1206" s="535"/>
      <c r="I1206" s="536" t="str">
        <f>IF(トイ・販促!N44=0,"",トイ・販促!E44)</f>
        <v/>
      </c>
      <c r="J1206" s="537" t="str">
        <f>IFERROR(IF(トイ・販促!N44=0,"",トイ・販促!N44),"")</f>
        <v/>
      </c>
      <c r="K1206" s="535"/>
      <c r="L1206" s="535"/>
      <c r="M1206" s="535"/>
      <c r="N1206" s="535"/>
      <c r="O1206" s="535"/>
      <c r="P1206" s="535"/>
      <c r="Q1206" s="535"/>
      <c r="R1206" s="535"/>
      <c r="S1206" s="465">
        <f t="shared" si="13"/>
        <v>1205</v>
      </c>
      <c r="T1206" s="1"/>
      <c r="U1206" s="1"/>
      <c r="V1206" s="1"/>
      <c r="W1206" s="1"/>
      <c r="X1206" s="1"/>
      <c r="Y1206" s="1"/>
      <c r="Z1206" s="1"/>
      <c r="AA1206" s="466" t="e">
        <f t="shared" si="14"/>
        <v>#VALUE!</v>
      </c>
      <c r="AB1206" s="1"/>
      <c r="AC1206" s="1"/>
      <c r="AD1206" s="1"/>
      <c r="AE1206" s="1"/>
      <c r="AF1206" s="1"/>
      <c r="AG1206" s="1"/>
    </row>
    <row r="1207" spans="1:33" ht="15.75" customHeight="1">
      <c r="A1207" s="466" t="str">
        <f t="shared" si="12"/>
        <v/>
      </c>
      <c r="B1207" s="468" t="str">
        <f>IFERROR(IF(J1207="","",_xludf.CONCAT($Y$2,_xludf.CONCAT(IF(LEN(ドッグキャリー!$K$2)=1,0,""),ドッグキャリー!$K$2,_xludf.CONCAT(IF(LEN(ドッグキャリー!$N$2)=1,0,""),ドッグキャリー!$N$2)))),"")</f>
        <v/>
      </c>
      <c r="C1207" s="534"/>
      <c r="D1207" s="534"/>
      <c r="E1207" s="534"/>
      <c r="F1207" s="535"/>
      <c r="G1207" s="535"/>
      <c r="H1207" s="535"/>
      <c r="I1207" s="536" t="str">
        <f>IF(トイ・販促!N45=0,"",トイ・販促!E45)</f>
        <v/>
      </c>
      <c r="J1207" s="537" t="str">
        <f>IFERROR(IF(トイ・販促!N45=0,"",トイ・販促!N45),"")</f>
        <v/>
      </c>
      <c r="K1207" s="535"/>
      <c r="L1207" s="535"/>
      <c r="M1207" s="535"/>
      <c r="N1207" s="535"/>
      <c r="O1207" s="535"/>
      <c r="P1207" s="535"/>
      <c r="Q1207" s="535"/>
      <c r="R1207" s="535"/>
      <c r="S1207" s="465">
        <f t="shared" si="13"/>
        <v>1206</v>
      </c>
      <c r="T1207" s="1"/>
      <c r="U1207" s="1"/>
      <c r="V1207" s="1"/>
      <c r="W1207" s="1"/>
      <c r="X1207" s="1"/>
      <c r="Y1207" s="1"/>
      <c r="Z1207" s="1"/>
      <c r="AA1207" s="466" t="e">
        <f t="shared" si="14"/>
        <v>#VALUE!</v>
      </c>
      <c r="AB1207" s="1"/>
      <c r="AC1207" s="1"/>
      <c r="AD1207" s="1"/>
      <c r="AE1207" s="1"/>
      <c r="AF1207" s="1"/>
      <c r="AG1207" s="1"/>
    </row>
    <row r="1208" spans="1:33" ht="15.75" customHeight="1">
      <c r="A1208" s="466" t="str">
        <f t="shared" si="12"/>
        <v/>
      </c>
      <c r="B1208" s="468" t="str">
        <f>IFERROR(IF(J1208="","",_xludf.CONCAT($Y$2,_xludf.CONCAT(IF(LEN(ドッグキャリー!$K$2)=1,0,""),ドッグキャリー!$K$2,_xludf.CONCAT(IF(LEN(ドッグキャリー!$N$2)=1,0,""),ドッグキャリー!$N$2)))),"")</f>
        <v/>
      </c>
      <c r="C1208" s="534"/>
      <c r="D1208" s="534"/>
      <c r="E1208" s="534"/>
      <c r="F1208" s="535"/>
      <c r="G1208" s="535"/>
      <c r="H1208" s="535"/>
      <c r="I1208" s="536" t="str">
        <f>IF(トイ・販促!N46=0,"",トイ・販促!E46)</f>
        <v/>
      </c>
      <c r="J1208" s="537" t="str">
        <f>IFERROR(IF(トイ・販促!N46=0,"",トイ・販促!N46),"")</f>
        <v/>
      </c>
      <c r="K1208" s="535"/>
      <c r="L1208" s="535"/>
      <c r="M1208" s="535"/>
      <c r="N1208" s="535"/>
      <c r="O1208" s="535"/>
      <c r="P1208" s="535"/>
      <c r="Q1208" s="535"/>
      <c r="R1208" s="535"/>
      <c r="S1208" s="465">
        <f t="shared" si="13"/>
        <v>1207</v>
      </c>
      <c r="T1208" s="1"/>
      <c r="U1208" s="1"/>
      <c r="V1208" s="1"/>
      <c r="W1208" s="1"/>
      <c r="X1208" s="1"/>
      <c r="Y1208" s="1"/>
      <c r="Z1208" s="1"/>
      <c r="AA1208" s="466" t="e">
        <f t="shared" si="14"/>
        <v>#VALUE!</v>
      </c>
      <c r="AB1208" s="1"/>
      <c r="AC1208" s="1"/>
      <c r="AD1208" s="1"/>
      <c r="AE1208" s="1"/>
      <c r="AF1208" s="1"/>
      <c r="AG1208" s="1"/>
    </row>
    <row r="1209" spans="1:33" ht="15.75" customHeight="1">
      <c r="A1209" s="466" t="str">
        <f t="shared" si="12"/>
        <v/>
      </c>
      <c r="B1209" s="468" t="str">
        <f>IFERROR(IF(J1209="","",_xludf.CONCAT($Y$2,_xludf.CONCAT(IF(LEN(ドッグキャリー!$K$2)=1,0,""),ドッグキャリー!$K$2,_xludf.CONCAT(IF(LEN(ドッグキャリー!$N$2)=1,0,""),ドッグキャリー!$N$2)))),"")</f>
        <v/>
      </c>
      <c r="C1209" s="534"/>
      <c r="D1209" s="534"/>
      <c r="E1209" s="534"/>
      <c r="F1209" s="535"/>
      <c r="G1209" s="535"/>
      <c r="H1209" s="535"/>
      <c r="I1209" s="536" t="str">
        <f>IF(トイ・販促!N47=0,"",トイ・販促!E47)</f>
        <v/>
      </c>
      <c r="J1209" s="537" t="str">
        <f>IFERROR(IF(トイ・販促!N47=0,"",トイ・販促!N47),"")</f>
        <v/>
      </c>
      <c r="K1209" s="535"/>
      <c r="L1209" s="535"/>
      <c r="M1209" s="535"/>
      <c r="N1209" s="535"/>
      <c r="O1209" s="535"/>
      <c r="P1209" s="535"/>
      <c r="Q1209" s="535"/>
      <c r="R1209" s="535"/>
      <c r="S1209" s="465">
        <f t="shared" si="13"/>
        <v>1208</v>
      </c>
      <c r="T1209" s="1"/>
      <c r="U1209" s="1"/>
      <c r="V1209" s="1"/>
      <c r="W1209" s="1"/>
      <c r="X1209" s="1"/>
      <c r="Y1209" s="1"/>
      <c r="Z1209" s="1"/>
      <c r="AA1209" s="466" t="e">
        <f t="shared" si="14"/>
        <v>#VALUE!</v>
      </c>
      <c r="AB1209" s="1"/>
      <c r="AC1209" s="1"/>
      <c r="AD1209" s="1"/>
      <c r="AE1209" s="1"/>
      <c r="AF1209" s="1"/>
      <c r="AG1209" s="1"/>
    </row>
    <row r="1210" spans="1:33" ht="15.75" customHeight="1">
      <c r="A1210" s="466" t="str">
        <f t="shared" si="12"/>
        <v/>
      </c>
      <c r="B1210" s="468" t="str">
        <f>IFERROR(IF(J1210="","",_xludf.CONCAT($Y$2,_xludf.CONCAT(IF(LEN(ドッグキャリー!$K$2)=1,0,""),ドッグキャリー!$K$2,_xludf.CONCAT(IF(LEN(ドッグキャリー!$N$2)=1,0,""),ドッグキャリー!$N$2)))),"")</f>
        <v/>
      </c>
      <c r="C1210" s="534"/>
      <c r="D1210" s="534"/>
      <c r="E1210" s="534"/>
      <c r="F1210" s="535"/>
      <c r="G1210" s="535"/>
      <c r="H1210" s="535"/>
      <c r="I1210" s="536" t="str">
        <f>IF(トイ・販促!N48=0,"",トイ・販促!E48)</f>
        <v/>
      </c>
      <c r="J1210" s="537" t="str">
        <f>IFERROR(IF(トイ・販促!N48=0,"",トイ・販促!N48),"")</f>
        <v/>
      </c>
      <c r="K1210" s="535"/>
      <c r="L1210" s="535"/>
      <c r="M1210" s="535"/>
      <c r="N1210" s="535"/>
      <c r="O1210" s="535"/>
      <c r="P1210" s="535"/>
      <c r="Q1210" s="535"/>
      <c r="R1210" s="535"/>
      <c r="S1210" s="465">
        <f t="shared" si="13"/>
        <v>1209</v>
      </c>
      <c r="T1210" s="1"/>
      <c r="U1210" s="1"/>
      <c r="V1210" s="1"/>
      <c r="W1210" s="1"/>
      <c r="X1210" s="1"/>
      <c r="Y1210" s="1"/>
      <c r="Z1210" s="1"/>
      <c r="AA1210" s="466" t="e">
        <f t="shared" si="14"/>
        <v>#VALUE!</v>
      </c>
      <c r="AB1210" s="1"/>
      <c r="AC1210" s="1"/>
      <c r="AD1210" s="1"/>
      <c r="AE1210" s="1"/>
      <c r="AF1210" s="1"/>
      <c r="AG1210" s="1"/>
    </row>
    <row r="1211" spans="1:33" ht="15.75" customHeight="1">
      <c r="A1211" s="466" t="str">
        <f t="shared" si="12"/>
        <v/>
      </c>
      <c r="B1211" s="468" t="str">
        <f>IFERROR(IF(J1211="","",_xludf.CONCAT($Y$2,_xludf.CONCAT(IF(LEN(ドッグキャリー!$K$2)=1,0,""),ドッグキャリー!$K$2,_xludf.CONCAT(IF(LEN(ドッグキャリー!$N$2)=1,0,""),ドッグキャリー!$N$2)))),"")</f>
        <v/>
      </c>
      <c r="C1211" s="534"/>
      <c r="D1211" s="534"/>
      <c r="E1211" s="534"/>
      <c r="F1211" s="535"/>
      <c r="G1211" s="535"/>
      <c r="H1211" s="535"/>
      <c r="I1211" s="536" t="str">
        <f>IF(トイ・販促!N49=0,"",トイ・販促!E49)</f>
        <v/>
      </c>
      <c r="J1211" s="537" t="str">
        <f>IFERROR(IF(トイ・販促!N49=0,"",トイ・販促!N49),"")</f>
        <v/>
      </c>
      <c r="K1211" s="535"/>
      <c r="L1211" s="535"/>
      <c r="M1211" s="535"/>
      <c r="N1211" s="535"/>
      <c r="O1211" s="535"/>
      <c r="P1211" s="535"/>
      <c r="Q1211" s="535"/>
      <c r="R1211" s="535"/>
      <c r="S1211" s="465">
        <f t="shared" si="13"/>
        <v>1210</v>
      </c>
      <c r="T1211" s="1"/>
      <c r="U1211" s="1"/>
      <c r="V1211" s="1"/>
      <c r="W1211" s="1"/>
      <c r="X1211" s="1"/>
      <c r="Y1211" s="1"/>
      <c r="Z1211" s="1"/>
      <c r="AA1211" s="466" t="e">
        <f t="shared" si="14"/>
        <v>#VALUE!</v>
      </c>
      <c r="AB1211" s="1"/>
      <c r="AC1211" s="1"/>
      <c r="AD1211" s="1"/>
      <c r="AE1211" s="1"/>
      <c r="AF1211" s="1"/>
      <c r="AG1211" s="1"/>
    </row>
    <row r="1212" spans="1:33" ht="15.75" customHeight="1">
      <c r="A1212" s="466" t="str">
        <f t="shared" si="12"/>
        <v/>
      </c>
      <c r="B1212" s="468" t="str">
        <f>IFERROR(IF(J1212="","",_xludf.CONCAT($Y$2,_xludf.CONCAT(IF(LEN(ドッグキャリー!$K$2)=1,0,""),ドッグキャリー!$K$2,_xludf.CONCAT(IF(LEN(ドッグキャリー!$N$2)=1,0,""),ドッグキャリー!$N$2)))),"")</f>
        <v/>
      </c>
      <c r="C1212" s="534"/>
      <c r="D1212" s="534"/>
      <c r="E1212" s="534"/>
      <c r="F1212" s="535"/>
      <c r="G1212" s="535"/>
      <c r="H1212" s="535"/>
      <c r="I1212" s="536" t="str">
        <f>IF(トイ・販促!N50=0,"",トイ・販促!E50)</f>
        <v/>
      </c>
      <c r="J1212" s="537" t="str">
        <f>IFERROR(IF(トイ・販促!N50=0,"",トイ・販促!N50),"")</f>
        <v/>
      </c>
      <c r="K1212" s="535"/>
      <c r="L1212" s="535"/>
      <c r="M1212" s="535"/>
      <c r="N1212" s="535"/>
      <c r="O1212" s="535"/>
      <c r="P1212" s="535"/>
      <c r="Q1212" s="535"/>
      <c r="R1212" s="535"/>
      <c r="S1212" s="465">
        <f t="shared" si="13"/>
        <v>1211</v>
      </c>
      <c r="T1212" s="1"/>
      <c r="U1212" s="1"/>
      <c r="V1212" s="1"/>
      <c r="W1212" s="1"/>
      <c r="X1212" s="1"/>
      <c r="Y1212" s="1"/>
      <c r="Z1212" s="1"/>
      <c r="AA1212" s="466" t="e">
        <f t="shared" si="14"/>
        <v>#VALUE!</v>
      </c>
      <c r="AB1212" s="1"/>
      <c r="AC1212" s="1"/>
      <c r="AD1212" s="1"/>
      <c r="AE1212" s="1"/>
      <c r="AF1212" s="1"/>
      <c r="AG1212" s="1"/>
    </row>
    <row r="1213" spans="1:33" ht="15.75" customHeight="1">
      <c r="A1213" s="466" t="str">
        <f t="shared" si="12"/>
        <v/>
      </c>
      <c r="B1213" s="468" t="str">
        <f>IFERROR(IF(J1213="","",_xludf.CONCAT($Y$2,_xludf.CONCAT(IF(LEN(ドッグキャリー!$K$2)=1,0,""),ドッグキャリー!$K$2,_xludf.CONCAT(IF(LEN(ドッグキャリー!$N$2)=1,0,""),ドッグキャリー!$N$2)))),"")</f>
        <v/>
      </c>
      <c r="C1213" s="534"/>
      <c r="D1213" s="534"/>
      <c r="E1213" s="534"/>
      <c r="F1213" s="535"/>
      <c r="G1213" s="535"/>
      <c r="H1213" s="535"/>
      <c r="I1213" s="536" t="str">
        <f>IF(トイ・販促!N51=0,"",トイ・販促!E51)</f>
        <v/>
      </c>
      <c r="J1213" s="537" t="str">
        <f>IFERROR(IF(トイ・販促!N51=0,"",トイ・販促!N51),"")</f>
        <v/>
      </c>
      <c r="K1213" s="535"/>
      <c r="L1213" s="535"/>
      <c r="M1213" s="535"/>
      <c r="N1213" s="535"/>
      <c r="O1213" s="535"/>
      <c r="P1213" s="535"/>
      <c r="Q1213" s="535"/>
      <c r="R1213" s="535"/>
      <c r="S1213" s="465">
        <f t="shared" si="13"/>
        <v>1212</v>
      </c>
      <c r="T1213" s="1"/>
      <c r="U1213" s="1"/>
      <c r="V1213" s="1"/>
      <c r="W1213" s="1"/>
      <c r="X1213" s="1"/>
      <c r="Y1213" s="1"/>
      <c r="Z1213" s="1"/>
      <c r="AA1213" s="466" t="e">
        <f t="shared" si="14"/>
        <v>#VALUE!</v>
      </c>
      <c r="AB1213" s="1"/>
      <c r="AC1213" s="1"/>
      <c r="AD1213" s="1"/>
      <c r="AE1213" s="1"/>
      <c r="AF1213" s="1"/>
      <c r="AG1213" s="1"/>
    </row>
    <row r="1214" spans="1:33" ht="15.75" customHeight="1">
      <c r="A1214" s="466" t="str">
        <f t="shared" si="12"/>
        <v/>
      </c>
      <c r="B1214" s="468" t="str">
        <f>IFERROR(IF(J1214="","",_xludf.CONCAT($Y$2,_xludf.CONCAT(IF(LEN(ドッグキャリー!$K$2)=1,0,""),ドッグキャリー!$K$2,_xludf.CONCAT(IF(LEN(ドッグキャリー!$N$2)=1,0,""),ドッグキャリー!$N$2)))),"")</f>
        <v/>
      </c>
      <c r="C1214" s="534"/>
      <c r="D1214" s="534"/>
      <c r="E1214" s="534"/>
      <c r="F1214" s="535"/>
      <c r="G1214" s="535"/>
      <c r="H1214" s="535"/>
      <c r="I1214" s="536" t="str">
        <f>IF(トイ・販促!N52=0,"",トイ・販促!E52)</f>
        <v/>
      </c>
      <c r="J1214" s="537" t="str">
        <f>IFERROR(IF(トイ・販促!N52=0,"",トイ・販促!N52),"")</f>
        <v/>
      </c>
      <c r="K1214" s="535"/>
      <c r="L1214" s="535"/>
      <c r="M1214" s="535"/>
      <c r="N1214" s="535"/>
      <c r="O1214" s="535"/>
      <c r="P1214" s="535"/>
      <c r="Q1214" s="535"/>
      <c r="R1214" s="535"/>
      <c r="S1214" s="465">
        <f t="shared" si="13"/>
        <v>1213</v>
      </c>
      <c r="T1214" s="1"/>
      <c r="U1214" s="1"/>
      <c r="V1214" s="1"/>
      <c r="W1214" s="1"/>
      <c r="X1214" s="1"/>
      <c r="Y1214" s="1"/>
      <c r="Z1214" s="1"/>
      <c r="AA1214" s="466" t="e">
        <f t="shared" si="14"/>
        <v>#VALUE!</v>
      </c>
      <c r="AB1214" s="1"/>
      <c r="AC1214" s="1"/>
      <c r="AD1214" s="1"/>
      <c r="AE1214" s="1"/>
      <c r="AF1214" s="1"/>
      <c r="AG1214" s="1"/>
    </row>
    <row r="1215" spans="1:33" ht="15.75" customHeight="1">
      <c r="A1215" s="466" t="str">
        <f t="shared" si="12"/>
        <v/>
      </c>
      <c r="B1215" s="468" t="str">
        <f>IFERROR(IF(J1215="","",_xludf.CONCAT($Y$2,_xludf.CONCAT(IF(LEN(ドッグキャリー!$K$2)=1,0,""),ドッグキャリー!$K$2,_xludf.CONCAT(IF(LEN(ドッグキャリー!$N$2)=1,0,""),ドッグキャリー!$N$2)))),"")</f>
        <v/>
      </c>
      <c r="C1215" s="534"/>
      <c r="D1215" s="534"/>
      <c r="E1215" s="534"/>
      <c r="F1215" s="535"/>
      <c r="G1215" s="535"/>
      <c r="H1215" s="535"/>
      <c r="I1215" s="536" t="str">
        <f>IF(トイ・販促!N53=0,"",トイ・販促!E53)</f>
        <v/>
      </c>
      <c r="J1215" s="537" t="str">
        <f>IFERROR(IF(トイ・販促!N53=0,"",トイ・販促!N53),"")</f>
        <v/>
      </c>
      <c r="K1215" s="535"/>
      <c r="L1215" s="535"/>
      <c r="M1215" s="535"/>
      <c r="N1215" s="535"/>
      <c r="O1215" s="535"/>
      <c r="P1215" s="535"/>
      <c r="Q1215" s="535"/>
      <c r="R1215" s="535"/>
      <c r="S1215" s="465">
        <f t="shared" si="13"/>
        <v>1214</v>
      </c>
      <c r="T1215" s="1"/>
      <c r="U1215" s="1"/>
      <c r="V1215" s="1"/>
      <c r="W1215" s="1"/>
      <c r="X1215" s="1"/>
      <c r="Y1215" s="1"/>
      <c r="Z1215" s="1"/>
      <c r="AA1215" s="466" t="e">
        <f t="shared" si="14"/>
        <v>#VALUE!</v>
      </c>
      <c r="AB1215" s="1"/>
      <c r="AC1215" s="1"/>
      <c r="AD1215" s="1"/>
      <c r="AE1215" s="1"/>
      <c r="AF1215" s="1"/>
      <c r="AG1215" s="1"/>
    </row>
    <row r="1216" spans="1:33" ht="15.75" customHeight="1">
      <c r="A1216" s="466" t="str">
        <f t="shared" si="12"/>
        <v/>
      </c>
      <c r="B1216" s="468" t="str">
        <f>IFERROR(IF(J1216="","",_xludf.CONCAT($Y$2,_xludf.CONCAT(IF(LEN(ドッグキャリー!$K$2)=1,0,""),ドッグキャリー!$K$2,_xludf.CONCAT(IF(LEN(ドッグキャリー!$N$2)=1,0,""),ドッグキャリー!$N$2)))),"")</f>
        <v/>
      </c>
      <c r="C1216" s="534"/>
      <c r="D1216" s="534"/>
      <c r="E1216" s="534"/>
      <c r="F1216" s="535"/>
      <c r="G1216" s="535"/>
      <c r="H1216" s="535"/>
      <c r="I1216" s="536" t="str">
        <f>IF(トイ・販促!N54=0,"",トイ・販促!E54)</f>
        <v/>
      </c>
      <c r="J1216" s="537" t="str">
        <f>IFERROR(IF(トイ・販促!N54=0,"",トイ・販促!N54),"")</f>
        <v/>
      </c>
      <c r="K1216" s="535"/>
      <c r="L1216" s="535"/>
      <c r="M1216" s="535"/>
      <c r="N1216" s="535"/>
      <c r="O1216" s="535"/>
      <c r="P1216" s="535"/>
      <c r="Q1216" s="535"/>
      <c r="R1216" s="535"/>
      <c r="S1216" s="465">
        <f t="shared" si="13"/>
        <v>1215</v>
      </c>
      <c r="T1216" s="1"/>
      <c r="U1216" s="1"/>
      <c r="V1216" s="1"/>
      <c r="W1216" s="1"/>
      <c r="X1216" s="1"/>
      <c r="Y1216" s="1"/>
      <c r="Z1216" s="1"/>
      <c r="AA1216" s="466" t="e">
        <f t="shared" si="14"/>
        <v>#VALUE!</v>
      </c>
      <c r="AB1216" s="1"/>
      <c r="AC1216" s="1"/>
      <c r="AD1216" s="1"/>
      <c r="AE1216" s="1"/>
      <c r="AF1216" s="1"/>
      <c r="AG1216" s="1"/>
    </row>
    <row r="1217" spans="1:33" ht="15.75" customHeight="1">
      <c r="A1217" s="466" t="str">
        <f t="shared" si="12"/>
        <v/>
      </c>
      <c r="B1217" s="468" t="str">
        <f>IFERROR(IF(J1217="","",_xludf.CONCAT($Y$2,_xludf.CONCAT(IF(LEN(ドッグキャリー!$K$2)=1,0,""),ドッグキャリー!$K$2,_xludf.CONCAT(IF(LEN(ドッグキャリー!$N$2)=1,0,""),ドッグキャリー!$N$2)))),"")</f>
        <v/>
      </c>
      <c r="C1217" s="534"/>
      <c r="D1217" s="534"/>
      <c r="E1217" s="534"/>
      <c r="F1217" s="535"/>
      <c r="G1217" s="535"/>
      <c r="H1217" s="535"/>
      <c r="I1217" s="536" t="str">
        <f>IF(トイ・販促!N55=0,"",トイ・販促!E55)</f>
        <v/>
      </c>
      <c r="J1217" s="537" t="str">
        <f>IFERROR(IF(トイ・販促!N55=0,"",トイ・販促!N55),"")</f>
        <v/>
      </c>
      <c r="K1217" s="535"/>
      <c r="L1217" s="535"/>
      <c r="M1217" s="535"/>
      <c r="N1217" s="535"/>
      <c r="O1217" s="535"/>
      <c r="P1217" s="535"/>
      <c r="Q1217" s="535"/>
      <c r="R1217" s="535"/>
      <c r="S1217" s="465">
        <f t="shared" si="13"/>
        <v>1216</v>
      </c>
      <c r="T1217" s="1"/>
      <c r="U1217" s="1"/>
      <c r="V1217" s="1"/>
      <c r="W1217" s="1"/>
      <c r="X1217" s="1"/>
      <c r="Y1217" s="1"/>
      <c r="Z1217" s="1"/>
      <c r="AA1217" s="466" t="e">
        <f t="shared" si="14"/>
        <v>#VALUE!</v>
      </c>
      <c r="AB1217" s="1"/>
      <c r="AC1217" s="1"/>
      <c r="AD1217" s="1"/>
      <c r="AE1217" s="1"/>
      <c r="AF1217" s="1"/>
      <c r="AG1217" s="1"/>
    </row>
    <row r="1218" spans="1:33" ht="15.75" customHeight="1">
      <c r="A1218" s="466" t="str">
        <f t="shared" si="12"/>
        <v/>
      </c>
      <c r="B1218" s="468" t="str">
        <f>IFERROR(IF(J1218="","",_xludf.CONCAT($Y$2,_xludf.CONCAT(IF(LEN(ドッグキャリー!$K$2)=1,0,""),ドッグキャリー!$K$2,_xludf.CONCAT(IF(LEN(ドッグキャリー!$N$2)=1,0,""),ドッグキャリー!$N$2)))),"")</f>
        <v/>
      </c>
      <c r="C1218" s="534"/>
      <c r="D1218" s="534"/>
      <c r="E1218" s="534"/>
      <c r="F1218" s="535"/>
      <c r="G1218" s="535"/>
      <c r="H1218" s="535"/>
      <c r="I1218" s="536" t="str">
        <f>IF(トイ・販促!N56=0,"",トイ・販促!E56)</f>
        <v/>
      </c>
      <c r="J1218" s="537" t="str">
        <f>IFERROR(IF(トイ・販促!N56=0,"",トイ・販促!N56),"")</f>
        <v/>
      </c>
      <c r="K1218" s="535"/>
      <c r="L1218" s="535"/>
      <c r="M1218" s="535"/>
      <c r="N1218" s="535"/>
      <c r="O1218" s="535"/>
      <c r="P1218" s="535"/>
      <c r="Q1218" s="535"/>
      <c r="R1218" s="535"/>
      <c r="S1218" s="465">
        <f t="shared" si="13"/>
        <v>1217</v>
      </c>
      <c r="T1218" s="1"/>
      <c r="U1218" s="1"/>
      <c r="V1218" s="1"/>
      <c r="W1218" s="1"/>
      <c r="X1218" s="1"/>
      <c r="Y1218" s="1"/>
      <c r="Z1218" s="1"/>
      <c r="AA1218" s="466" t="e">
        <f t="shared" si="14"/>
        <v>#VALUE!</v>
      </c>
      <c r="AB1218" s="1"/>
      <c r="AC1218" s="1"/>
      <c r="AD1218" s="1"/>
      <c r="AE1218" s="1"/>
      <c r="AF1218" s="1"/>
      <c r="AG1218" s="1"/>
    </row>
    <row r="1219" spans="1:33" ht="15.75" customHeight="1">
      <c r="A1219" s="466" t="str">
        <f t="shared" si="12"/>
        <v/>
      </c>
      <c r="B1219" s="468" t="str">
        <f>IFERROR(IF(J1219="","",_xludf.CONCAT($Y$2,_xludf.CONCAT(IF(LEN(ドッグキャリー!$K$2)=1,0,""),ドッグキャリー!$K$2,_xludf.CONCAT(IF(LEN(ドッグキャリー!$N$2)=1,0,""),ドッグキャリー!$N$2)))),"")</f>
        <v/>
      </c>
      <c r="C1219" s="534"/>
      <c r="D1219" s="534"/>
      <c r="E1219" s="534"/>
      <c r="F1219" s="535"/>
      <c r="G1219" s="535"/>
      <c r="H1219" s="535"/>
      <c r="I1219" s="536" t="str">
        <f>IF(トイ・販促!N57=0,"",トイ・販促!E57)</f>
        <v/>
      </c>
      <c r="J1219" s="537" t="str">
        <f>IFERROR(IF(トイ・販促!N57=0,"",トイ・販促!N57),"")</f>
        <v/>
      </c>
      <c r="K1219" s="535"/>
      <c r="L1219" s="535"/>
      <c r="M1219" s="535"/>
      <c r="N1219" s="535"/>
      <c r="O1219" s="535"/>
      <c r="P1219" s="535"/>
      <c r="Q1219" s="535"/>
      <c r="R1219" s="535"/>
      <c r="S1219" s="465">
        <f t="shared" si="13"/>
        <v>1218</v>
      </c>
      <c r="T1219" s="1"/>
      <c r="U1219" s="1"/>
      <c r="V1219" s="1"/>
      <c r="W1219" s="1"/>
      <c r="X1219" s="1"/>
      <c r="Y1219" s="1"/>
      <c r="Z1219" s="1"/>
      <c r="AA1219" s="466" t="e">
        <f t="shared" si="14"/>
        <v>#VALUE!</v>
      </c>
      <c r="AB1219" s="1"/>
      <c r="AC1219" s="1"/>
      <c r="AD1219" s="1"/>
      <c r="AE1219" s="1"/>
      <c r="AF1219" s="1"/>
      <c r="AG1219" s="1"/>
    </row>
    <row r="1220" spans="1:33" ht="15.75" customHeight="1">
      <c r="A1220" s="466" t="str">
        <f t="shared" si="12"/>
        <v/>
      </c>
      <c r="B1220" s="468" t="str">
        <f>IFERROR(IF(J1220="","",_xludf.CONCAT($Y$2,_xludf.CONCAT(IF(LEN(ドッグキャリー!$K$2)=1,0,""),ドッグキャリー!$K$2,_xludf.CONCAT(IF(LEN(ドッグキャリー!$N$2)=1,0,""),ドッグキャリー!$N$2)))),"")</f>
        <v/>
      </c>
      <c r="C1220" s="534"/>
      <c r="D1220" s="534"/>
      <c r="E1220" s="534"/>
      <c r="F1220" s="535"/>
      <c r="G1220" s="535"/>
      <c r="H1220" s="535"/>
      <c r="I1220" s="536" t="str">
        <f>IF(トイ・販促!N58=0,"",トイ・販促!E58)</f>
        <v/>
      </c>
      <c r="J1220" s="537" t="str">
        <f>IFERROR(IF(トイ・販促!N58=0,"",トイ・販促!N58),"")</f>
        <v/>
      </c>
      <c r="K1220" s="535"/>
      <c r="L1220" s="535"/>
      <c r="M1220" s="535"/>
      <c r="N1220" s="535"/>
      <c r="O1220" s="535"/>
      <c r="P1220" s="535"/>
      <c r="Q1220" s="535"/>
      <c r="R1220" s="535"/>
      <c r="S1220" s="465">
        <f t="shared" si="13"/>
        <v>1219</v>
      </c>
      <c r="T1220" s="1"/>
      <c r="U1220" s="1"/>
      <c r="V1220" s="1"/>
      <c r="W1220" s="1"/>
      <c r="X1220" s="1"/>
      <c r="Y1220" s="1"/>
      <c r="Z1220" s="1"/>
      <c r="AA1220" s="466" t="e">
        <f t="shared" si="14"/>
        <v>#VALUE!</v>
      </c>
      <c r="AB1220" s="1"/>
      <c r="AC1220" s="1"/>
      <c r="AD1220" s="1"/>
      <c r="AE1220" s="1"/>
      <c r="AF1220" s="1"/>
      <c r="AG1220" s="1"/>
    </row>
    <row r="1221" spans="1:33" ht="15.75" customHeight="1">
      <c r="A1221" s="466" t="str">
        <f t="shared" si="12"/>
        <v/>
      </c>
      <c r="B1221" s="468" t="str">
        <f>IFERROR(IF(J1221="","",_xludf.CONCAT($Y$2,_xludf.CONCAT(IF(LEN(ドッグキャリー!$K$2)=1,0,""),ドッグキャリー!$K$2,_xludf.CONCAT(IF(LEN(ドッグキャリー!$N$2)=1,0,""),ドッグキャリー!$N$2)))),"")</f>
        <v/>
      </c>
      <c r="C1221" s="534"/>
      <c r="D1221" s="534"/>
      <c r="E1221" s="534"/>
      <c r="F1221" s="535"/>
      <c r="G1221" s="535"/>
      <c r="H1221" s="535"/>
      <c r="I1221" s="536" t="str">
        <f>IF(トイ・販促!N59=0,"",トイ・販促!E59)</f>
        <v/>
      </c>
      <c r="J1221" s="537" t="str">
        <f>IFERROR(IF(トイ・販促!N59=0,"",トイ・販促!N59),"")</f>
        <v/>
      </c>
      <c r="K1221" s="535"/>
      <c r="L1221" s="535"/>
      <c r="M1221" s="535"/>
      <c r="N1221" s="535"/>
      <c r="O1221" s="535"/>
      <c r="P1221" s="535"/>
      <c r="Q1221" s="535"/>
      <c r="R1221" s="535"/>
      <c r="S1221" s="465">
        <f t="shared" si="13"/>
        <v>1220</v>
      </c>
      <c r="T1221" s="1"/>
      <c r="U1221" s="1"/>
      <c r="V1221" s="1"/>
      <c r="W1221" s="1"/>
      <c r="X1221" s="1"/>
      <c r="Y1221" s="1"/>
      <c r="Z1221" s="1"/>
      <c r="AA1221" s="466" t="e">
        <f t="shared" si="14"/>
        <v>#VALUE!</v>
      </c>
      <c r="AB1221" s="1"/>
      <c r="AC1221" s="1"/>
      <c r="AD1221" s="1"/>
      <c r="AE1221" s="1"/>
      <c r="AF1221" s="1"/>
      <c r="AG1221" s="1"/>
    </row>
    <row r="1222" spans="1:33" ht="15.75" customHeight="1">
      <c r="A1222" s="466" t="str">
        <f t="shared" si="12"/>
        <v/>
      </c>
      <c r="B1222" s="468" t="str">
        <f>IFERROR(IF(J1222="","",_xludf.CONCAT($Y$2,_xludf.CONCAT(IF(LEN(ドッグキャリー!$K$2)=1,0,""),ドッグキャリー!$K$2,_xludf.CONCAT(IF(LEN(ドッグキャリー!$N$2)=1,0,""),ドッグキャリー!$N$2)))),"")</f>
        <v/>
      </c>
      <c r="C1222" s="534"/>
      <c r="D1222" s="534"/>
      <c r="E1222" s="534"/>
      <c r="F1222" s="535"/>
      <c r="G1222" s="535"/>
      <c r="H1222" s="535"/>
      <c r="I1222" s="536" t="str">
        <f>IF(トイ・販促!N60=0,"",トイ・販促!E60)</f>
        <v/>
      </c>
      <c r="J1222" s="537" t="str">
        <f>IFERROR(IF(トイ・販促!N60=0,"",トイ・販促!N60),"")</f>
        <v/>
      </c>
      <c r="K1222" s="535"/>
      <c r="L1222" s="535"/>
      <c r="M1222" s="535"/>
      <c r="N1222" s="535"/>
      <c r="O1222" s="535"/>
      <c r="P1222" s="535"/>
      <c r="Q1222" s="535"/>
      <c r="R1222" s="535"/>
      <c r="S1222" s="465">
        <f t="shared" si="13"/>
        <v>1221</v>
      </c>
      <c r="T1222" s="1"/>
      <c r="U1222" s="1"/>
      <c r="V1222" s="1"/>
      <c r="W1222" s="1"/>
      <c r="X1222" s="1"/>
      <c r="Y1222" s="1"/>
      <c r="Z1222" s="1"/>
      <c r="AA1222" s="466" t="e">
        <f t="shared" si="14"/>
        <v>#VALUE!</v>
      </c>
      <c r="AB1222" s="1"/>
      <c r="AC1222" s="1"/>
      <c r="AD1222" s="1"/>
      <c r="AE1222" s="1"/>
      <c r="AF1222" s="1"/>
      <c r="AG1222" s="1"/>
    </row>
    <row r="1223" spans="1:33" ht="15.75" customHeight="1">
      <c r="A1223" s="466" t="str">
        <f t="shared" si="12"/>
        <v/>
      </c>
      <c r="B1223" s="468" t="str">
        <f>IFERROR(IF(J1223="","",_xludf.CONCAT($Y$2,_xludf.CONCAT(IF(LEN(ドッグキャリー!$K$2)=1,0,""),ドッグキャリー!$K$2,_xludf.CONCAT(IF(LEN(ドッグキャリー!$N$2)=1,0,""),ドッグキャリー!$N$2)))),"")</f>
        <v/>
      </c>
      <c r="C1223" s="534"/>
      <c r="D1223" s="534"/>
      <c r="E1223" s="534"/>
      <c r="F1223" s="535"/>
      <c r="G1223" s="535"/>
      <c r="H1223" s="535"/>
      <c r="I1223" s="536" t="str">
        <f>IF(トイ・販促!N61=0,"",トイ・販促!E61)</f>
        <v/>
      </c>
      <c r="J1223" s="537" t="str">
        <f>IFERROR(IF(トイ・販促!N61=0,"",トイ・販促!N61),"")</f>
        <v/>
      </c>
      <c r="K1223" s="535"/>
      <c r="L1223" s="535"/>
      <c r="M1223" s="535"/>
      <c r="N1223" s="535"/>
      <c r="O1223" s="535"/>
      <c r="P1223" s="535"/>
      <c r="Q1223" s="535"/>
      <c r="R1223" s="535"/>
      <c r="S1223" s="465">
        <f t="shared" si="13"/>
        <v>1222</v>
      </c>
      <c r="T1223" s="1"/>
      <c r="U1223" s="1"/>
      <c r="V1223" s="1"/>
      <c r="W1223" s="1"/>
      <c r="X1223" s="1"/>
      <c r="Y1223" s="1"/>
      <c r="Z1223" s="1"/>
      <c r="AA1223" s="466" t="e">
        <f t="shared" si="14"/>
        <v>#VALUE!</v>
      </c>
      <c r="AB1223" s="1"/>
      <c r="AC1223" s="1"/>
      <c r="AD1223" s="1"/>
      <c r="AE1223" s="1"/>
      <c r="AF1223" s="1"/>
      <c r="AG1223" s="1"/>
    </row>
    <row r="1224" spans="1:33" ht="15.75" customHeight="1">
      <c r="A1224" s="466" t="str">
        <f t="shared" si="12"/>
        <v/>
      </c>
      <c r="B1224" s="468" t="str">
        <f>IFERROR(IF(J1224="","",_xludf.CONCAT($Y$2,_xludf.CONCAT(IF(LEN(ドッグキャリー!$K$2)=1,0,""),ドッグキャリー!$K$2,_xludf.CONCAT(IF(LEN(ドッグキャリー!$N$2)=1,0,""),ドッグキャリー!$N$2)))),"")</f>
        <v/>
      </c>
      <c r="C1224" s="534"/>
      <c r="D1224" s="534"/>
      <c r="E1224" s="534"/>
      <c r="F1224" s="535"/>
      <c r="G1224" s="535"/>
      <c r="H1224" s="535"/>
      <c r="I1224" s="536" t="str">
        <f>IF(トイ・販促!N62=0,"",トイ・販促!E62)</f>
        <v/>
      </c>
      <c r="J1224" s="537" t="str">
        <f>IFERROR(IF(トイ・販促!N62=0,"",トイ・販促!N62),"")</f>
        <v/>
      </c>
      <c r="K1224" s="535"/>
      <c r="L1224" s="535"/>
      <c r="M1224" s="535"/>
      <c r="N1224" s="535"/>
      <c r="O1224" s="535"/>
      <c r="P1224" s="535"/>
      <c r="Q1224" s="535"/>
      <c r="R1224" s="535"/>
      <c r="S1224" s="465">
        <f t="shared" si="13"/>
        <v>1223</v>
      </c>
      <c r="T1224" s="1"/>
      <c r="U1224" s="1"/>
      <c r="V1224" s="1"/>
      <c r="W1224" s="1"/>
      <c r="X1224" s="1"/>
      <c r="Y1224" s="1"/>
      <c r="Z1224" s="1"/>
      <c r="AA1224" s="466" t="e">
        <f t="shared" si="14"/>
        <v>#VALUE!</v>
      </c>
      <c r="AB1224" s="1"/>
      <c r="AC1224" s="1"/>
      <c r="AD1224" s="1"/>
      <c r="AE1224" s="1"/>
      <c r="AF1224" s="1"/>
      <c r="AG1224" s="1"/>
    </row>
    <row r="1225" spans="1:33" ht="15.75" customHeight="1">
      <c r="A1225" s="466" t="str">
        <f t="shared" si="12"/>
        <v/>
      </c>
      <c r="B1225" s="468" t="str">
        <f>IFERROR(IF(J1225="","",_xludf.CONCAT($Y$2,_xludf.CONCAT(IF(LEN(ドッグキャリー!$K$2)=1,0,""),ドッグキャリー!$K$2,_xludf.CONCAT(IF(LEN(ドッグキャリー!$N$2)=1,0,""),ドッグキャリー!$N$2)))),"")</f>
        <v/>
      </c>
      <c r="C1225" s="534"/>
      <c r="D1225" s="534"/>
      <c r="E1225" s="534"/>
      <c r="F1225" s="535"/>
      <c r="G1225" s="535"/>
      <c r="H1225" s="535"/>
      <c r="I1225" s="536" t="str">
        <f>IF(トイ・販促!N63=0,"",トイ・販促!E63)</f>
        <v/>
      </c>
      <c r="J1225" s="537" t="str">
        <f>IFERROR(IF(トイ・販促!N63=0,"",トイ・販促!N63),"")</f>
        <v/>
      </c>
      <c r="K1225" s="535"/>
      <c r="L1225" s="535"/>
      <c r="M1225" s="535"/>
      <c r="N1225" s="535"/>
      <c r="O1225" s="535"/>
      <c r="P1225" s="535"/>
      <c r="Q1225" s="535"/>
      <c r="R1225" s="535"/>
      <c r="S1225" s="465">
        <f t="shared" si="13"/>
        <v>1224</v>
      </c>
      <c r="T1225" s="1"/>
      <c r="U1225" s="1"/>
      <c r="V1225" s="1"/>
      <c r="W1225" s="1"/>
      <c r="X1225" s="1"/>
      <c r="Y1225" s="1"/>
      <c r="Z1225" s="1"/>
      <c r="AA1225" s="466" t="e">
        <f t="shared" si="14"/>
        <v>#VALUE!</v>
      </c>
      <c r="AB1225" s="1"/>
      <c r="AC1225" s="1"/>
      <c r="AD1225" s="1"/>
      <c r="AE1225" s="1"/>
      <c r="AF1225" s="1"/>
      <c r="AG1225" s="1"/>
    </row>
    <row r="1226" spans="1:33" ht="15.75" customHeight="1">
      <c r="A1226" s="466" t="str">
        <f t="shared" si="12"/>
        <v/>
      </c>
      <c r="B1226" s="468" t="str">
        <f>IFERROR(IF(J1226="","",_xludf.CONCAT($Y$2,_xludf.CONCAT(IF(LEN(ドッグキャリー!$K$2)=1,0,""),ドッグキャリー!$K$2,_xludf.CONCAT(IF(LEN(ドッグキャリー!$N$2)=1,0,""),ドッグキャリー!$N$2)))),"")</f>
        <v/>
      </c>
      <c r="C1226" s="534"/>
      <c r="D1226" s="534"/>
      <c r="E1226" s="534"/>
      <c r="F1226" s="535"/>
      <c r="G1226" s="535"/>
      <c r="H1226" s="535"/>
      <c r="I1226" s="536" t="str">
        <f>IF(トイ・販促!N64=0,"",トイ・販促!E64)</f>
        <v/>
      </c>
      <c r="J1226" s="537" t="str">
        <f>IFERROR(IF(トイ・販促!N64=0,"",トイ・販促!N64),"")</f>
        <v/>
      </c>
      <c r="K1226" s="535"/>
      <c r="L1226" s="535"/>
      <c r="M1226" s="535"/>
      <c r="N1226" s="535"/>
      <c r="O1226" s="535"/>
      <c r="P1226" s="535"/>
      <c r="Q1226" s="535"/>
      <c r="R1226" s="535"/>
      <c r="S1226" s="465">
        <f t="shared" si="13"/>
        <v>1225</v>
      </c>
      <c r="T1226" s="1"/>
      <c r="U1226" s="1"/>
      <c r="V1226" s="1"/>
      <c r="W1226" s="1"/>
      <c r="X1226" s="1"/>
      <c r="Y1226" s="1"/>
      <c r="Z1226" s="1"/>
      <c r="AA1226" s="466" t="e">
        <f t="shared" si="14"/>
        <v>#VALUE!</v>
      </c>
      <c r="AB1226" s="1"/>
      <c r="AC1226" s="1"/>
      <c r="AD1226" s="1"/>
      <c r="AE1226" s="1"/>
      <c r="AF1226" s="1"/>
      <c r="AG1226" s="1"/>
    </row>
    <row r="1227" spans="1:33" ht="15.75" customHeight="1">
      <c r="A1227" s="466" t="str">
        <f t="shared" si="12"/>
        <v/>
      </c>
      <c r="B1227" s="468" t="str">
        <f>IFERROR(IF(J1227="","",_xludf.CONCAT($Y$2,_xludf.CONCAT(IF(LEN(ドッグキャリー!$K$2)=1,0,""),ドッグキャリー!$K$2,_xludf.CONCAT(IF(LEN(ドッグキャリー!$N$2)=1,0,""),ドッグキャリー!$N$2)))),"")</f>
        <v/>
      </c>
      <c r="C1227" s="534"/>
      <c r="D1227" s="534"/>
      <c r="E1227" s="534"/>
      <c r="F1227" s="535"/>
      <c r="G1227" s="535"/>
      <c r="H1227" s="535"/>
      <c r="I1227" s="536" t="str">
        <f>IF(トイ・販促!N65=0,"",トイ・販促!E65)</f>
        <v/>
      </c>
      <c r="J1227" s="537" t="str">
        <f>IFERROR(IF(トイ・販促!N65=0,"",トイ・販促!N65),"")</f>
        <v/>
      </c>
      <c r="K1227" s="535"/>
      <c r="L1227" s="535"/>
      <c r="M1227" s="535"/>
      <c r="N1227" s="535"/>
      <c r="O1227" s="535"/>
      <c r="P1227" s="535"/>
      <c r="Q1227" s="535"/>
      <c r="R1227" s="535"/>
      <c r="S1227" s="465">
        <f t="shared" si="13"/>
        <v>1226</v>
      </c>
      <c r="T1227" s="1"/>
      <c r="U1227" s="1"/>
      <c r="V1227" s="1"/>
      <c r="W1227" s="1"/>
      <c r="X1227" s="1"/>
      <c r="Y1227" s="1"/>
      <c r="Z1227" s="1"/>
      <c r="AA1227" s="466" t="e">
        <f t="shared" si="14"/>
        <v>#VALUE!</v>
      </c>
      <c r="AB1227" s="1"/>
      <c r="AC1227" s="1"/>
      <c r="AD1227" s="1"/>
      <c r="AE1227" s="1"/>
      <c r="AF1227" s="1"/>
      <c r="AG1227" s="1"/>
    </row>
    <row r="1228" spans="1:33" ht="15.75" customHeight="1">
      <c r="A1228" s="466" t="str">
        <f t="shared" si="12"/>
        <v/>
      </c>
      <c r="B1228" s="468" t="str">
        <f>IFERROR(IF(J1228="","",_xludf.CONCAT($Y$2,_xludf.CONCAT(IF(LEN(ドッグキャリー!$K$2)=1,0,""),ドッグキャリー!$K$2,_xludf.CONCAT(IF(LEN(ドッグキャリー!$N$2)=1,0,""),ドッグキャリー!$N$2)))),"")</f>
        <v/>
      </c>
      <c r="C1228" s="534"/>
      <c r="D1228" s="534"/>
      <c r="E1228" s="534"/>
      <c r="F1228" s="535"/>
      <c r="G1228" s="535"/>
      <c r="H1228" s="535"/>
      <c r="I1228" s="536" t="str">
        <f>IF(トイ・販促!N66=0,"",トイ・販促!E66)</f>
        <v/>
      </c>
      <c r="J1228" s="537" t="str">
        <f>IFERROR(IF(トイ・販促!N66=0,"",トイ・販促!N66),"")</f>
        <v/>
      </c>
      <c r="K1228" s="535"/>
      <c r="L1228" s="535"/>
      <c r="M1228" s="535"/>
      <c r="N1228" s="535"/>
      <c r="O1228" s="535"/>
      <c r="P1228" s="535"/>
      <c r="Q1228" s="535"/>
      <c r="R1228" s="535"/>
      <c r="S1228" s="465">
        <f t="shared" si="13"/>
        <v>1227</v>
      </c>
      <c r="T1228" s="1"/>
      <c r="U1228" s="1"/>
      <c r="V1228" s="1"/>
      <c r="W1228" s="1"/>
      <c r="X1228" s="1"/>
      <c r="Y1228" s="1"/>
      <c r="Z1228" s="1"/>
      <c r="AA1228" s="466" t="e">
        <f t="shared" si="14"/>
        <v>#VALUE!</v>
      </c>
      <c r="AB1228" s="1"/>
      <c r="AC1228" s="1"/>
      <c r="AD1228" s="1"/>
      <c r="AE1228" s="1"/>
      <c r="AF1228" s="1"/>
      <c r="AG1228" s="1"/>
    </row>
    <row r="1229" spans="1:33" ht="15.75" customHeight="1">
      <c r="A1229" s="466" t="str">
        <f t="shared" si="12"/>
        <v/>
      </c>
      <c r="B1229" s="468" t="str">
        <f>IFERROR(IF(J1229="","",_xludf.CONCAT($Y$2,_xludf.CONCAT(IF(LEN(ドッグキャリー!$K$2)=1,0,""),ドッグキャリー!$K$2,_xludf.CONCAT(IF(LEN(ドッグキャリー!$N$2)=1,0,""),ドッグキャリー!$N$2)))),"")</f>
        <v/>
      </c>
      <c r="C1229" s="534"/>
      <c r="D1229" s="534"/>
      <c r="E1229" s="534"/>
      <c r="F1229" s="535"/>
      <c r="G1229" s="535"/>
      <c r="H1229" s="535"/>
      <c r="I1229" s="536" t="str">
        <f>IF(トイ・販促!N67=0,"",トイ・販促!E67)</f>
        <v/>
      </c>
      <c r="J1229" s="537" t="str">
        <f>IFERROR(IF(トイ・販促!N67=0,"",トイ・販促!N67),"")</f>
        <v/>
      </c>
      <c r="K1229" s="535"/>
      <c r="L1229" s="535"/>
      <c r="M1229" s="535"/>
      <c r="N1229" s="535"/>
      <c r="O1229" s="535"/>
      <c r="P1229" s="535"/>
      <c r="Q1229" s="535"/>
      <c r="R1229" s="535"/>
      <c r="S1229" s="465">
        <f t="shared" si="13"/>
        <v>1228</v>
      </c>
      <c r="T1229" s="1"/>
      <c r="U1229" s="1"/>
      <c r="V1229" s="1"/>
      <c r="W1229" s="1"/>
      <c r="X1229" s="1"/>
      <c r="Y1229" s="1"/>
      <c r="Z1229" s="1"/>
      <c r="AA1229" s="466" t="e">
        <f t="shared" si="14"/>
        <v>#VALUE!</v>
      </c>
      <c r="AB1229" s="1"/>
      <c r="AC1229" s="1"/>
      <c r="AD1229" s="1"/>
      <c r="AE1229" s="1"/>
      <c r="AF1229" s="1"/>
      <c r="AG1229" s="1"/>
    </row>
    <row r="1230" spans="1:33" ht="15.75" customHeight="1">
      <c r="A1230" s="466" t="str">
        <f t="shared" si="12"/>
        <v/>
      </c>
      <c r="B1230" s="468" t="str">
        <f>IFERROR(IF(J1230="","",_xludf.CONCAT($Y$2,_xludf.CONCAT(IF(LEN(ドッグキャリー!$K$2)=1,0,""),ドッグキャリー!$K$2,_xludf.CONCAT(IF(LEN(ドッグキャリー!$N$2)=1,0,""),ドッグキャリー!$N$2)))),"")</f>
        <v/>
      </c>
      <c r="C1230" s="534"/>
      <c r="D1230" s="534"/>
      <c r="E1230" s="534"/>
      <c r="F1230" s="535"/>
      <c r="G1230" s="535"/>
      <c r="H1230" s="535"/>
      <c r="I1230" s="536" t="str">
        <f>IF(トイ・販促!N68=0,"",トイ・販促!E68)</f>
        <v/>
      </c>
      <c r="J1230" s="537" t="str">
        <f>IFERROR(IF(トイ・販促!N68=0,"",トイ・販促!N68),"")</f>
        <v/>
      </c>
      <c r="K1230" s="535"/>
      <c r="L1230" s="535"/>
      <c r="M1230" s="535"/>
      <c r="N1230" s="535"/>
      <c r="O1230" s="535"/>
      <c r="P1230" s="535"/>
      <c r="Q1230" s="535"/>
      <c r="R1230" s="535"/>
      <c r="S1230" s="465">
        <f t="shared" si="13"/>
        <v>1229</v>
      </c>
      <c r="T1230" s="1"/>
      <c r="U1230" s="1"/>
      <c r="V1230" s="1"/>
      <c r="W1230" s="1"/>
      <c r="X1230" s="1"/>
      <c r="Y1230" s="1"/>
      <c r="Z1230" s="1"/>
      <c r="AA1230" s="466" t="e">
        <f t="shared" si="14"/>
        <v>#VALUE!</v>
      </c>
      <c r="AB1230" s="1"/>
      <c r="AC1230" s="1"/>
      <c r="AD1230" s="1"/>
      <c r="AE1230" s="1"/>
      <c r="AF1230" s="1"/>
      <c r="AG1230" s="1"/>
    </row>
    <row r="1231" spans="1:33" ht="15.75" customHeight="1">
      <c r="A1231" s="466" t="str">
        <f t="shared" si="12"/>
        <v/>
      </c>
      <c r="B1231" s="468" t="str">
        <f>IFERROR(IF(J1231="","",_xludf.CONCAT($Y$2,_xludf.CONCAT(IF(LEN(ドッグキャリー!$K$2)=1,0,""),ドッグキャリー!$K$2,_xludf.CONCAT(IF(LEN(ドッグキャリー!$N$2)=1,0,""),ドッグキャリー!$N$2)))),"")</f>
        <v/>
      </c>
      <c r="C1231" s="534"/>
      <c r="D1231" s="534"/>
      <c r="E1231" s="534"/>
      <c r="F1231" s="535"/>
      <c r="G1231" s="535"/>
      <c r="H1231" s="535"/>
      <c r="I1231" s="536" t="str">
        <f>IF(トイ・販促!N69=0,"",トイ・販促!E69)</f>
        <v/>
      </c>
      <c r="J1231" s="537" t="str">
        <f>IFERROR(IF(トイ・販促!N69=0,"",トイ・販促!N69),"")</f>
        <v/>
      </c>
      <c r="K1231" s="535"/>
      <c r="L1231" s="535"/>
      <c r="M1231" s="535"/>
      <c r="N1231" s="535"/>
      <c r="O1231" s="535"/>
      <c r="P1231" s="535"/>
      <c r="Q1231" s="535"/>
      <c r="R1231" s="535"/>
      <c r="S1231" s="465">
        <f t="shared" si="13"/>
        <v>1230</v>
      </c>
      <c r="T1231" s="1"/>
      <c r="U1231" s="1"/>
      <c r="V1231" s="1"/>
      <c r="W1231" s="1"/>
      <c r="X1231" s="1"/>
      <c r="Y1231" s="1"/>
      <c r="Z1231" s="1"/>
      <c r="AA1231" s="466" t="e">
        <f t="shared" si="14"/>
        <v>#VALUE!</v>
      </c>
      <c r="AB1231" s="1"/>
      <c r="AC1231" s="1"/>
      <c r="AD1231" s="1"/>
      <c r="AE1231" s="1"/>
      <c r="AF1231" s="1"/>
      <c r="AG1231" s="1"/>
    </row>
    <row r="1232" spans="1:33" ht="15.75" customHeight="1">
      <c r="A1232" s="466" t="str">
        <f t="shared" si="12"/>
        <v/>
      </c>
      <c r="B1232" s="468" t="str">
        <f>IFERROR(IF(J1232="","",_xludf.CONCAT($Y$2,_xludf.CONCAT(IF(LEN(ドッグキャリー!$K$2)=1,0,""),ドッグキャリー!$K$2,_xludf.CONCAT(IF(LEN(ドッグキャリー!$N$2)=1,0,""),ドッグキャリー!$N$2)))),"")</f>
        <v/>
      </c>
      <c r="C1232" s="534"/>
      <c r="D1232" s="534"/>
      <c r="E1232" s="534"/>
      <c r="F1232" s="535"/>
      <c r="G1232" s="535"/>
      <c r="H1232" s="535"/>
      <c r="I1232" s="536" t="str">
        <f>IF(トイ・販促!N70=0,"",トイ・販促!E70)</f>
        <v/>
      </c>
      <c r="J1232" s="537" t="str">
        <f>IFERROR(IF(トイ・販促!N70=0,"",トイ・販促!N70),"")</f>
        <v/>
      </c>
      <c r="K1232" s="535"/>
      <c r="L1232" s="535"/>
      <c r="M1232" s="535"/>
      <c r="N1232" s="535"/>
      <c r="O1232" s="535"/>
      <c r="P1232" s="535"/>
      <c r="Q1232" s="535"/>
      <c r="R1232" s="535"/>
      <c r="S1232" s="465">
        <f t="shared" si="13"/>
        <v>1231</v>
      </c>
      <c r="T1232" s="1"/>
      <c r="U1232" s="1"/>
      <c r="V1232" s="1"/>
      <c r="W1232" s="1"/>
      <c r="X1232" s="1"/>
      <c r="Y1232" s="1"/>
      <c r="Z1232" s="1"/>
      <c r="AA1232" s="466" t="e">
        <f t="shared" si="14"/>
        <v>#VALUE!</v>
      </c>
      <c r="AB1232" s="1"/>
      <c r="AC1232" s="1"/>
      <c r="AD1232" s="1"/>
      <c r="AE1232" s="1"/>
      <c r="AF1232" s="1"/>
      <c r="AG1232" s="1"/>
    </row>
    <row r="1233" spans="1:33" ht="15.75" customHeight="1">
      <c r="A1233" s="466" t="str">
        <f t="shared" si="12"/>
        <v/>
      </c>
      <c r="B1233" s="468" t="str">
        <f>IFERROR(IF(J1233="","",_xludf.CONCAT($Y$2,_xludf.CONCAT(IF(LEN(ドッグキャリー!$K$2)=1,0,""),ドッグキャリー!$K$2,_xludf.CONCAT(IF(LEN(ドッグキャリー!$N$2)=1,0,""),ドッグキャリー!$N$2)))),"")</f>
        <v/>
      </c>
      <c r="C1233" s="534"/>
      <c r="D1233" s="534"/>
      <c r="E1233" s="534"/>
      <c r="F1233" s="535"/>
      <c r="G1233" s="535"/>
      <c r="H1233" s="535"/>
      <c r="I1233" s="536" t="str">
        <f>IF(トイ・販促!N71=0,"",トイ・販促!E71)</f>
        <v/>
      </c>
      <c r="J1233" s="537" t="str">
        <f>IFERROR(IF(トイ・販促!N71=0,"",トイ・販促!N71),"")</f>
        <v/>
      </c>
      <c r="K1233" s="535"/>
      <c r="L1233" s="535"/>
      <c r="M1233" s="535"/>
      <c r="N1233" s="535"/>
      <c r="O1233" s="535"/>
      <c r="P1233" s="535"/>
      <c r="Q1233" s="535"/>
      <c r="R1233" s="535"/>
      <c r="S1233" s="465">
        <f t="shared" si="13"/>
        <v>1232</v>
      </c>
      <c r="T1233" s="1"/>
      <c r="U1233" s="1"/>
      <c r="V1233" s="1"/>
      <c r="W1233" s="1"/>
      <c r="X1233" s="1"/>
      <c r="Y1233" s="1"/>
      <c r="Z1233" s="1"/>
      <c r="AA1233" s="466" t="e">
        <f t="shared" si="14"/>
        <v>#VALUE!</v>
      </c>
      <c r="AB1233" s="1"/>
      <c r="AC1233" s="1"/>
      <c r="AD1233" s="1"/>
      <c r="AE1233" s="1"/>
      <c r="AF1233" s="1"/>
      <c r="AG1233" s="1"/>
    </row>
    <row r="1234" spans="1:33" ht="15.75" customHeight="1">
      <c r="A1234" s="466" t="str">
        <f t="shared" si="12"/>
        <v/>
      </c>
      <c r="B1234" s="468" t="str">
        <f>IFERROR(IF(J1234="","",_xludf.CONCAT($Y$2,_xludf.CONCAT(IF(LEN(ドッグキャリー!$K$2)=1,0,""),ドッグキャリー!$K$2,_xludf.CONCAT(IF(LEN(ドッグキャリー!$N$2)=1,0,""),ドッグキャリー!$N$2)))),"")</f>
        <v/>
      </c>
      <c r="C1234" s="534"/>
      <c r="D1234" s="534"/>
      <c r="E1234" s="534"/>
      <c r="F1234" s="535"/>
      <c r="G1234" s="535"/>
      <c r="H1234" s="535"/>
      <c r="I1234" s="536" t="str">
        <f>IF(トイ・販促!N72=0,"",トイ・販促!E72)</f>
        <v/>
      </c>
      <c r="J1234" s="537" t="str">
        <f>IFERROR(IF(トイ・販促!N72=0,"",トイ・販促!N72),"")</f>
        <v/>
      </c>
      <c r="K1234" s="535"/>
      <c r="L1234" s="535"/>
      <c r="M1234" s="535"/>
      <c r="N1234" s="535"/>
      <c r="O1234" s="535"/>
      <c r="P1234" s="535"/>
      <c r="Q1234" s="535"/>
      <c r="R1234" s="535"/>
      <c r="S1234" s="465">
        <f t="shared" si="13"/>
        <v>1233</v>
      </c>
      <c r="T1234" s="1"/>
      <c r="U1234" s="1"/>
      <c r="V1234" s="1"/>
      <c r="W1234" s="1"/>
      <c r="X1234" s="1"/>
      <c r="Y1234" s="1"/>
      <c r="Z1234" s="1"/>
      <c r="AA1234" s="466" t="e">
        <f t="shared" si="14"/>
        <v>#VALUE!</v>
      </c>
      <c r="AB1234" s="1"/>
      <c r="AC1234" s="1"/>
      <c r="AD1234" s="1"/>
      <c r="AE1234" s="1"/>
      <c r="AF1234" s="1"/>
      <c r="AG1234" s="1"/>
    </row>
    <row r="1235" spans="1:33" ht="15.75" customHeight="1">
      <c r="A1235" s="466" t="str">
        <f t="shared" si="12"/>
        <v/>
      </c>
      <c r="B1235" s="468" t="str">
        <f>IFERROR(IF(J1235="","",_xludf.CONCAT($Y$2,_xludf.CONCAT(IF(LEN(ドッグキャリー!$K$2)=1,0,""),ドッグキャリー!$K$2,_xludf.CONCAT(IF(LEN(ドッグキャリー!$N$2)=1,0,""),ドッグキャリー!$N$2)))),"")</f>
        <v/>
      </c>
      <c r="C1235" s="534"/>
      <c r="D1235" s="534"/>
      <c r="E1235" s="534"/>
      <c r="F1235" s="535"/>
      <c r="G1235" s="535"/>
      <c r="H1235" s="535"/>
      <c r="I1235" s="536" t="str">
        <f>IF(トイ・販促!N73=0,"",トイ・販促!E73)</f>
        <v/>
      </c>
      <c r="J1235" s="537" t="str">
        <f>IFERROR(IF(トイ・販促!N73=0,"",トイ・販促!N73),"")</f>
        <v/>
      </c>
      <c r="K1235" s="535"/>
      <c r="L1235" s="535"/>
      <c r="M1235" s="535"/>
      <c r="N1235" s="535"/>
      <c r="O1235" s="535"/>
      <c r="P1235" s="535"/>
      <c r="Q1235" s="535"/>
      <c r="R1235" s="535"/>
      <c r="S1235" s="465">
        <f t="shared" si="13"/>
        <v>1234</v>
      </c>
      <c r="T1235" s="1"/>
      <c r="U1235" s="1"/>
      <c r="V1235" s="1"/>
      <c r="W1235" s="1"/>
      <c r="X1235" s="1"/>
      <c r="Y1235" s="1"/>
      <c r="Z1235" s="1"/>
      <c r="AA1235" s="466" t="e">
        <f t="shared" si="14"/>
        <v>#VALUE!</v>
      </c>
      <c r="AB1235" s="1"/>
      <c r="AC1235" s="1"/>
      <c r="AD1235" s="1"/>
      <c r="AE1235" s="1"/>
      <c r="AF1235" s="1"/>
      <c r="AG1235" s="1"/>
    </row>
    <row r="1236" spans="1:33" ht="15.75" customHeight="1">
      <c r="A1236" s="466" t="str">
        <f t="shared" si="12"/>
        <v/>
      </c>
      <c r="B1236" s="468" t="str">
        <f>IFERROR(IF(J1236="","",_xludf.CONCAT($Y$2,_xludf.CONCAT(IF(LEN(ドッグキャリー!$K$2)=1,0,""),ドッグキャリー!$K$2,_xludf.CONCAT(IF(LEN(ドッグキャリー!$N$2)=1,0,""),ドッグキャリー!$N$2)))),"")</f>
        <v/>
      </c>
      <c r="C1236" s="534"/>
      <c r="D1236" s="534"/>
      <c r="E1236" s="534"/>
      <c r="F1236" s="535"/>
      <c r="G1236" s="535"/>
      <c r="H1236" s="535"/>
      <c r="I1236" s="536" t="str">
        <f>IF(トイ・販促!N74=0,"",トイ・販促!E74)</f>
        <v/>
      </c>
      <c r="J1236" s="537" t="str">
        <f>IFERROR(IF(トイ・販促!N74=0,"",トイ・販促!N74),"")</f>
        <v/>
      </c>
      <c r="K1236" s="535"/>
      <c r="L1236" s="535"/>
      <c r="M1236" s="535"/>
      <c r="N1236" s="535"/>
      <c r="O1236" s="535"/>
      <c r="P1236" s="535"/>
      <c r="Q1236" s="535"/>
      <c r="R1236" s="535"/>
      <c r="S1236" s="465">
        <f t="shared" si="13"/>
        <v>1235</v>
      </c>
      <c r="T1236" s="1"/>
      <c r="U1236" s="1"/>
      <c r="V1236" s="1"/>
      <c r="W1236" s="1"/>
      <c r="X1236" s="1"/>
      <c r="Y1236" s="1"/>
      <c r="Z1236" s="1"/>
      <c r="AA1236" s="466" t="e">
        <f t="shared" si="14"/>
        <v>#VALUE!</v>
      </c>
      <c r="AB1236" s="1"/>
      <c r="AC1236" s="1"/>
      <c r="AD1236" s="1"/>
      <c r="AE1236" s="1"/>
      <c r="AF1236" s="1"/>
      <c r="AG1236" s="1"/>
    </row>
    <row r="1237" spans="1:33" ht="15.75" customHeight="1">
      <c r="A1237" s="466" t="str">
        <f t="shared" si="12"/>
        <v/>
      </c>
      <c r="B1237" s="468" t="str">
        <f>IFERROR(IF(J1237="","",_xludf.CONCAT($Y$2,_xludf.CONCAT(IF(LEN(ドッグキャリー!$K$2)=1,0,""),ドッグキャリー!$K$2,_xludf.CONCAT(IF(LEN(ドッグキャリー!$N$2)=1,0,""),ドッグキャリー!$N$2)))),"")</f>
        <v/>
      </c>
      <c r="C1237" s="534"/>
      <c r="D1237" s="534"/>
      <c r="E1237" s="534"/>
      <c r="F1237" s="535"/>
      <c r="G1237" s="535"/>
      <c r="H1237" s="535"/>
      <c r="I1237" s="536" t="str">
        <f>IF(トイ・販促!N75=0,"",トイ・販促!E75)</f>
        <v/>
      </c>
      <c r="J1237" s="537" t="str">
        <f>IFERROR(IF(トイ・販促!N75=0,"",トイ・販促!N75),"")</f>
        <v/>
      </c>
      <c r="K1237" s="535"/>
      <c r="L1237" s="535"/>
      <c r="M1237" s="535"/>
      <c r="N1237" s="535"/>
      <c r="O1237" s="535"/>
      <c r="P1237" s="535"/>
      <c r="Q1237" s="535"/>
      <c r="R1237" s="535"/>
      <c r="S1237" s="465">
        <f t="shared" si="13"/>
        <v>1236</v>
      </c>
      <c r="T1237" s="1"/>
      <c r="U1237" s="1"/>
      <c r="V1237" s="1"/>
      <c r="W1237" s="1"/>
      <c r="X1237" s="1"/>
      <c r="Y1237" s="1"/>
      <c r="Z1237" s="1"/>
      <c r="AA1237" s="466" t="e">
        <f t="shared" si="14"/>
        <v>#VALUE!</v>
      </c>
      <c r="AB1237" s="1"/>
      <c r="AC1237" s="1"/>
      <c r="AD1237" s="1"/>
      <c r="AE1237" s="1"/>
      <c r="AF1237" s="1"/>
      <c r="AG1237" s="1"/>
    </row>
    <row r="1238" spans="1:33" ht="15.75" customHeight="1">
      <c r="A1238" s="466" t="str">
        <f t="shared" si="12"/>
        <v/>
      </c>
      <c r="B1238" s="468" t="str">
        <f>IFERROR(IF(J1238="","",_xludf.CONCAT($Y$2,_xludf.CONCAT(IF(LEN(ドッグキャリー!$K$2)=1,0,""),ドッグキャリー!$K$2,_xludf.CONCAT(IF(LEN(ドッグキャリー!$N$2)=1,0,""),ドッグキャリー!$N$2)))),"")</f>
        <v/>
      </c>
      <c r="C1238" s="534"/>
      <c r="D1238" s="534"/>
      <c r="E1238" s="534"/>
      <c r="F1238" s="535"/>
      <c r="G1238" s="535"/>
      <c r="H1238" s="535"/>
      <c r="I1238" s="536" t="str">
        <f>IF(トイ・販促!N76=0,"",トイ・販促!E76)</f>
        <v/>
      </c>
      <c r="J1238" s="537" t="str">
        <f>IFERROR(IF(トイ・販促!N76=0,"",トイ・販促!N76),"")</f>
        <v/>
      </c>
      <c r="K1238" s="535"/>
      <c r="L1238" s="535"/>
      <c r="M1238" s="535"/>
      <c r="N1238" s="535"/>
      <c r="O1238" s="535"/>
      <c r="P1238" s="535"/>
      <c r="Q1238" s="535"/>
      <c r="R1238" s="535"/>
      <c r="S1238" s="465">
        <f t="shared" si="13"/>
        <v>1237</v>
      </c>
      <c r="T1238" s="1"/>
      <c r="U1238" s="1"/>
      <c r="V1238" s="1"/>
      <c r="W1238" s="1"/>
      <c r="X1238" s="1"/>
      <c r="Y1238" s="1"/>
      <c r="Z1238" s="1"/>
      <c r="AA1238" s="466" t="e">
        <f t="shared" si="14"/>
        <v>#VALUE!</v>
      </c>
      <c r="AB1238" s="1"/>
      <c r="AC1238" s="1"/>
      <c r="AD1238" s="1"/>
      <c r="AE1238" s="1"/>
      <c r="AF1238" s="1"/>
      <c r="AG1238" s="1"/>
    </row>
    <row r="1239" spans="1:33" ht="15.75" customHeight="1">
      <c r="A1239" s="466" t="str">
        <f t="shared" si="12"/>
        <v/>
      </c>
      <c r="B1239" s="468" t="str">
        <f>IFERROR(IF(J1239="","",_xludf.CONCAT($Y$2,_xludf.CONCAT(IF(LEN(ドッグキャリー!$K$2)=1,0,""),ドッグキャリー!$K$2,_xludf.CONCAT(IF(LEN(ドッグキャリー!$N$2)=1,0,""),ドッグキャリー!$N$2)))),"")</f>
        <v/>
      </c>
      <c r="C1239" s="534"/>
      <c r="D1239" s="534"/>
      <c r="E1239" s="534"/>
      <c r="F1239" s="535"/>
      <c r="G1239" s="535"/>
      <c r="H1239" s="535"/>
      <c r="I1239" s="536" t="str">
        <f>IF(トイ・販促!N77=0,"",トイ・販促!E77)</f>
        <v/>
      </c>
      <c r="J1239" s="537" t="str">
        <f>IFERROR(IF(トイ・販促!N77=0,"",トイ・販促!N77),"")</f>
        <v/>
      </c>
      <c r="K1239" s="535"/>
      <c r="L1239" s="535"/>
      <c r="M1239" s="535"/>
      <c r="N1239" s="535"/>
      <c r="O1239" s="535"/>
      <c r="P1239" s="535"/>
      <c r="Q1239" s="535"/>
      <c r="R1239" s="535"/>
      <c r="S1239" s="465">
        <f t="shared" si="13"/>
        <v>1238</v>
      </c>
      <c r="T1239" s="1"/>
      <c r="U1239" s="1"/>
      <c r="V1239" s="1"/>
      <c r="W1239" s="1"/>
      <c r="X1239" s="1"/>
      <c r="Y1239" s="1"/>
      <c r="Z1239" s="1"/>
      <c r="AA1239" s="466" t="e">
        <f t="shared" si="14"/>
        <v>#VALUE!</v>
      </c>
      <c r="AB1239" s="1"/>
      <c r="AC1239" s="1"/>
      <c r="AD1239" s="1"/>
      <c r="AE1239" s="1"/>
      <c r="AF1239" s="1"/>
      <c r="AG1239" s="1"/>
    </row>
    <row r="1240" spans="1:33" ht="15.75" customHeight="1">
      <c r="A1240" s="466" t="str">
        <f t="shared" si="12"/>
        <v/>
      </c>
      <c r="B1240" s="468" t="str">
        <f>IFERROR(IF(J1240="","",_xludf.CONCAT($Y$2,_xludf.CONCAT(IF(LEN(ドッグキャリー!$K$2)=1,0,""),ドッグキャリー!$K$2,_xludf.CONCAT(IF(LEN(ドッグキャリー!$N$2)=1,0,""),ドッグキャリー!$N$2)))),"")</f>
        <v/>
      </c>
      <c r="C1240" s="534"/>
      <c r="D1240" s="534"/>
      <c r="E1240" s="534"/>
      <c r="F1240" s="535"/>
      <c r="G1240" s="535"/>
      <c r="H1240" s="535"/>
      <c r="I1240" s="536" t="str">
        <f>IF(トイ・販促!N78=0,"",トイ・販促!E78)</f>
        <v/>
      </c>
      <c r="J1240" s="537" t="str">
        <f>IFERROR(IF(トイ・販促!N78=0,"",トイ・販促!N78),"")</f>
        <v/>
      </c>
      <c r="K1240" s="535"/>
      <c r="L1240" s="535"/>
      <c r="M1240" s="535"/>
      <c r="N1240" s="535"/>
      <c r="O1240" s="535"/>
      <c r="P1240" s="535"/>
      <c r="Q1240" s="535"/>
      <c r="R1240" s="535"/>
      <c r="S1240" s="465">
        <f t="shared" si="13"/>
        <v>1239</v>
      </c>
      <c r="T1240" s="1"/>
      <c r="U1240" s="1"/>
      <c r="V1240" s="1"/>
      <c r="W1240" s="1"/>
      <c r="X1240" s="1"/>
      <c r="Y1240" s="1"/>
      <c r="Z1240" s="1"/>
      <c r="AA1240" s="466" t="e">
        <f t="shared" si="14"/>
        <v>#VALUE!</v>
      </c>
      <c r="AB1240" s="1"/>
      <c r="AC1240" s="1"/>
      <c r="AD1240" s="1"/>
      <c r="AE1240" s="1"/>
      <c r="AF1240" s="1"/>
      <c r="AG1240" s="1"/>
    </row>
    <row r="1241" spans="1:33" ht="15.75" customHeight="1">
      <c r="A1241" s="466" t="str">
        <f t="shared" si="12"/>
        <v/>
      </c>
      <c r="B1241" s="468" t="str">
        <f>IFERROR(IF(J1241="","",_xludf.CONCAT($Y$2,_xludf.CONCAT(IF(LEN(ドッグキャリー!$K$2)=1,0,""),ドッグキャリー!$K$2,_xludf.CONCAT(IF(LEN(ドッグキャリー!$N$2)=1,0,""),ドッグキャリー!$N$2)))),"")</f>
        <v/>
      </c>
      <c r="C1241" s="534"/>
      <c r="D1241" s="534"/>
      <c r="E1241" s="534"/>
      <c r="F1241" s="535"/>
      <c r="G1241" s="535"/>
      <c r="H1241" s="535"/>
      <c r="I1241" s="536" t="str">
        <f>IF(トイ・販促!N79=0,"",トイ・販促!E79)</f>
        <v/>
      </c>
      <c r="J1241" s="537" t="str">
        <f>IFERROR(IF(トイ・販促!N79=0,"",トイ・販促!N79),"")</f>
        <v/>
      </c>
      <c r="K1241" s="535"/>
      <c r="L1241" s="535"/>
      <c r="M1241" s="535"/>
      <c r="N1241" s="535"/>
      <c r="O1241" s="535"/>
      <c r="P1241" s="535"/>
      <c r="Q1241" s="535"/>
      <c r="R1241" s="535"/>
      <c r="S1241" s="465">
        <f t="shared" si="13"/>
        <v>1240</v>
      </c>
      <c r="T1241" s="1"/>
      <c r="U1241" s="1"/>
      <c r="V1241" s="1"/>
      <c r="W1241" s="1"/>
      <c r="X1241" s="1"/>
      <c r="Y1241" s="1"/>
      <c r="Z1241" s="1"/>
      <c r="AA1241" s="466" t="e">
        <f t="shared" si="14"/>
        <v>#VALUE!</v>
      </c>
      <c r="AB1241" s="1"/>
      <c r="AC1241" s="1"/>
      <c r="AD1241" s="1"/>
      <c r="AE1241" s="1"/>
      <c r="AF1241" s="1"/>
      <c r="AG1241" s="1"/>
    </row>
    <row r="1242" spans="1:33" ht="15.75" customHeight="1">
      <c r="A1242" s="466" t="str">
        <f t="shared" si="12"/>
        <v/>
      </c>
      <c r="B1242" s="468" t="str">
        <f>IFERROR(IF(J1242="","",_xludf.CONCAT($Y$2,_xludf.CONCAT(IF(LEN(ドッグキャリー!$K$2)=1,0,""),ドッグキャリー!$K$2,_xludf.CONCAT(IF(LEN(ドッグキャリー!$N$2)=1,0,""),ドッグキャリー!$N$2)))),"")</f>
        <v/>
      </c>
      <c r="C1242" s="534"/>
      <c r="D1242" s="534"/>
      <c r="E1242" s="534"/>
      <c r="F1242" s="535"/>
      <c r="G1242" s="535"/>
      <c r="H1242" s="535"/>
      <c r="I1242" s="536" t="str">
        <f>IF(トイ・販促!N80=0,"",トイ・販促!E80)</f>
        <v/>
      </c>
      <c r="J1242" s="537" t="str">
        <f>IFERROR(IF(トイ・販促!N80=0,"",トイ・販促!N80),"")</f>
        <v/>
      </c>
      <c r="K1242" s="535"/>
      <c r="L1242" s="535"/>
      <c r="M1242" s="535"/>
      <c r="N1242" s="535"/>
      <c r="O1242" s="535"/>
      <c r="P1242" s="535"/>
      <c r="Q1242" s="535"/>
      <c r="R1242" s="535"/>
      <c r="S1242" s="465">
        <f t="shared" si="13"/>
        <v>1241</v>
      </c>
      <c r="T1242" s="1"/>
      <c r="U1242" s="1"/>
      <c r="V1242" s="1"/>
      <c r="W1242" s="1"/>
      <c r="X1242" s="1"/>
      <c r="Y1242" s="1"/>
      <c r="Z1242" s="1"/>
      <c r="AA1242" s="466" t="e">
        <f t="shared" si="14"/>
        <v>#VALUE!</v>
      </c>
      <c r="AB1242" s="1"/>
      <c r="AC1242" s="1"/>
      <c r="AD1242" s="1"/>
      <c r="AE1242" s="1"/>
      <c r="AF1242" s="1"/>
      <c r="AG1242" s="1"/>
    </row>
    <row r="1243" spans="1:33" ht="15.75" customHeight="1">
      <c r="A1243" s="466" t="str">
        <f t="shared" si="12"/>
        <v/>
      </c>
      <c r="B1243" s="468" t="str">
        <f>IFERROR(IF(J1243="","",_xludf.CONCAT($Y$2,_xludf.CONCAT(IF(LEN(ドッグキャリー!$K$2)=1,0,""),ドッグキャリー!$K$2,_xludf.CONCAT(IF(LEN(ドッグキャリー!$N$2)=1,0,""),ドッグキャリー!$N$2)))),"")</f>
        <v/>
      </c>
      <c r="C1243" s="534"/>
      <c r="D1243" s="534"/>
      <c r="E1243" s="534"/>
      <c r="F1243" s="535"/>
      <c r="G1243" s="535"/>
      <c r="H1243" s="535"/>
      <c r="I1243" s="536" t="str">
        <f>IF(トイ・販促!N81=0,"",トイ・販促!E81)</f>
        <v/>
      </c>
      <c r="J1243" s="537" t="str">
        <f>IFERROR(IF(トイ・販促!N81=0,"",トイ・販促!N81),"")</f>
        <v/>
      </c>
      <c r="K1243" s="535"/>
      <c r="L1243" s="535"/>
      <c r="M1243" s="535"/>
      <c r="N1243" s="535"/>
      <c r="O1243" s="535"/>
      <c r="P1243" s="535"/>
      <c r="Q1243" s="535"/>
      <c r="R1243" s="535"/>
      <c r="S1243" s="465">
        <f t="shared" si="13"/>
        <v>1242</v>
      </c>
      <c r="T1243" s="1"/>
      <c r="U1243" s="1"/>
      <c r="V1243" s="1"/>
      <c r="W1243" s="1"/>
      <c r="X1243" s="1"/>
      <c r="Y1243" s="1"/>
      <c r="Z1243" s="1"/>
      <c r="AA1243" s="466" t="e">
        <f t="shared" si="14"/>
        <v>#VALUE!</v>
      </c>
      <c r="AB1243" s="1"/>
      <c r="AC1243" s="1"/>
      <c r="AD1243" s="1"/>
      <c r="AE1243" s="1"/>
      <c r="AF1243" s="1"/>
      <c r="AG1243" s="1"/>
    </row>
    <row r="1244" spans="1:33" ht="15.75" customHeight="1">
      <c r="A1244" s="466" t="str">
        <f t="shared" si="12"/>
        <v/>
      </c>
      <c r="B1244" s="468" t="str">
        <f>IFERROR(IF(J1244="","",_xludf.CONCAT($Y$2,_xludf.CONCAT(IF(LEN(ドッグキャリー!$K$2)=1,0,""),ドッグキャリー!$K$2,_xludf.CONCAT(IF(LEN(ドッグキャリー!$N$2)=1,0,""),ドッグキャリー!$N$2)))),"")</f>
        <v/>
      </c>
      <c r="C1244" s="534"/>
      <c r="D1244" s="534"/>
      <c r="E1244" s="534"/>
      <c r="F1244" s="535"/>
      <c r="G1244" s="535"/>
      <c r="H1244" s="535"/>
      <c r="I1244" s="536" t="str">
        <f>IF(トイ・販促!N82=0,"",トイ・販促!E82)</f>
        <v/>
      </c>
      <c r="J1244" s="537" t="str">
        <f>IFERROR(IF(トイ・販促!N82=0,"",トイ・販促!N82),"")</f>
        <v/>
      </c>
      <c r="K1244" s="535"/>
      <c r="L1244" s="535"/>
      <c r="M1244" s="535"/>
      <c r="N1244" s="535"/>
      <c r="O1244" s="535"/>
      <c r="P1244" s="535"/>
      <c r="Q1244" s="535"/>
      <c r="R1244" s="535"/>
      <c r="S1244" s="465">
        <f t="shared" si="13"/>
        <v>1243</v>
      </c>
      <c r="T1244" s="1"/>
      <c r="U1244" s="1"/>
      <c r="V1244" s="1"/>
      <c r="W1244" s="1"/>
      <c r="X1244" s="1"/>
      <c r="Y1244" s="1"/>
      <c r="Z1244" s="1"/>
      <c r="AA1244" s="466" t="e">
        <f t="shared" si="14"/>
        <v>#VALUE!</v>
      </c>
      <c r="AB1244" s="1"/>
      <c r="AC1244" s="1"/>
      <c r="AD1244" s="1"/>
      <c r="AE1244" s="1"/>
      <c r="AF1244" s="1"/>
      <c r="AG1244" s="1"/>
    </row>
    <row r="1245" spans="1:33" ht="15.75" customHeight="1">
      <c r="A1245" s="466" t="str">
        <f t="shared" si="12"/>
        <v/>
      </c>
      <c r="B1245" s="468" t="str">
        <f>IFERROR(IF(J1245="","",_xludf.CONCAT($Y$2,_xludf.CONCAT(IF(LEN(ドッグキャリー!$K$2)=1,0,""),ドッグキャリー!$K$2,_xludf.CONCAT(IF(LEN(ドッグキャリー!$N$2)=1,0,""),ドッグキャリー!$N$2)))),"")</f>
        <v/>
      </c>
      <c r="C1245" s="534"/>
      <c r="D1245" s="534"/>
      <c r="E1245" s="534"/>
      <c r="F1245" s="535"/>
      <c r="G1245" s="535"/>
      <c r="H1245" s="535"/>
      <c r="I1245" s="536" t="str">
        <f>IF(トイ・販促!N83=0,"",トイ・販促!E83)</f>
        <v/>
      </c>
      <c r="J1245" s="537" t="str">
        <f>IFERROR(IF(トイ・販促!N83=0,"",トイ・販促!N83),"")</f>
        <v/>
      </c>
      <c r="K1245" s="535"/>
      <c r="L1245" s="535"/>
      <c r="M1245" s="535"/>
      <c r="N1245" s="535"/>
      <c r="O1245" s="535"/>
      <c r="P1245" s="535"/>
      <c r="Q1245" s="535"/>
      <c r="R1245" s="535"/>
      <c r="S1245" s="465">
        <f t="shared" si="13"/>
        <v>1244</v>
      </c>
      <c r="T1245" s="1"/>
      <c r="U1245" s="1"/>
      <c r="V1245" s="1"/>
      <c r="W1245" s="1"/>
      <c r="X1245" s="1"/>
      <c r="Y1245" s="1"/>
      <c r="Z1245" s="1"/>
      <c r="AA1245" s="466" t="e">
        <f t="shared" si="14"/>
        <v>#VALUE!</v>
      </c>
      <c r="AB1245" s="1"/>
      <c r="AC1245" s="1"/>
      <c r="AD1245" s="1"/>
      <c r="AE1245" s="1"/>
      <c r="AF1245" s="1"/>
      <c r="AG1245" s="1"/>
    </row>
    <row r="1246" spans="1:33" ht="15.75" customHeight="1">
      <c r="A1246" s="466" t="str">
        <f t="shared" si="12"/>
        <v/>
      </c>
      <c r="B1246" s="468" t="str">
        <f>IFERROR(IF(J1246="","",_xludf.CONCAT($Y$2,_xludf.CONCAT(IF(LEN(ドッグキャリー!$K$2)=1,0,""),ドッグキャリー!$K$2,_xludf.CONCAT(IF(LEN(ドッグキャリー!$N$2)=1,0,""),ドッグキャリー!$N$2)))),"")</f>
        <v/>
      </c>
      <c r="C1246" s="534"/>
      <c r="D1246" s="534"/>
      <c r="E1246" s="534"/>
      <c r="F1246" s="535"/>
      <c r="G1246" s="535"/>
      <c r="H1246" s="535"/>
      <c r="I1246" s="536" t="str">
        <f>IF(トイ・販促!N84=0,"",トイ・販促!E84)</f>
        <v/>
      </c>
      <c r="J1246" s="537" t="str">
        <f>IFERROR(IF(トイ・販促!N84=0,"",トイ・販促!N84),"")</f>
        <v/>
      </c>
      <c r="K1246" s="535"/>
      <c r="L1246" s="535"/>
      <c r="M1246" s="535"/>
      <c r="N1246" s="535"/>
      <c r="O1246" s="535"/>
      <c r="P1246" s="535"/>
      <c r="Q1246" s="535"/>
      <c r="R1246" s="535"/>
      <c r="S1246" s="465">
        <f t="shared" si="13"/>
        <v>1245</v>
      </c>
      <c r="T1246" s="1"/>
      <c r="U1246" s="1"/>
      <c r="V1246" s="1"/>
      <c r="W1246" s="1"/>
      <c r="X1246" s="1"/>
      <c r="Y1246" s="1"/>
      <c r="Z1246" s="1"/>
      <c r="AA1246" s="466" t="e">
        <f t="shared" si="14"/>
        <v>#VALUE!</v>
      </c>
      <c r="AB1246" s="1"/>
      <c r="AC1246" s="1"/>
      <c r="AD1246" s="1"/>
      <c r="AE1246" s="1"/>
      <c r="AF1246" s="1"/>
      <c r="AG1246" s="1"/>
    </row>
    <row r="1247" spans="1:33" ht="15.75" customHeight="1">
      <c r="A1247" s="466" t="str">
        <f t="shared" si="12"/>
        <v/>
      </c>
      <c r="B1247" s="468" t="str">
        <f>IFERROR(IF(J1247="","",_xludf.CONCAT($Y$2,_xludf.CONCAT(IF(LEN(ドッグキャリー!$K$2)=1,0,""),ドッグキャリー!$K$2,_xludf.CONCAT(IF(LEN(ドッグキャリー!$N$2)=1,0,""),ドッグキャリー!$N$2)))),"")</f>
        <v/>
      </c>
      <c r="C1247" s="534"/>
      <c r="D1247" s="534"/>
      <c r="E1247" s="534"/>
      <c r="F1247" s="535"/>
      <c r="G1247" s="535"/>
      <c r="H1247" s="535"/>
      <c r="I1247" s="536" t="str">
        <f>IF(トイ・販促!N85=0,"",トイ・販促!E85)</f>
        <v/>
      </c>
      <c r="J1247" s="537" t="str">
        <f>IFERROR(IF(トイ・販促!N85=0,"",トイ・販促!N85),"")</f>
        <v/>
      </c>
      <c r="K1247" s="535"/>
      <c r="L1247" s="535"/>
      <c r="M1247" s="535"/>
      <c r="N1247" s="535"/>
      <c r="O1247" s="535"/>
      <c r="P1247" s="535"/>
      <c r="Q1247" s="535"/>
      <c r="R1247" s="535"/>
      <c r="S1247" s="465">
        <f t="shared" si="13"/>
        <v>1246</v>
      </c>
      <c r="T1247" s="1"/>
      <c r="U1247" s="1"/>
      <c r="V1247" s="1"/>
      <c r="W1247" s="1"/>
      <c r="X1247" s="1"/>
      <c r="Y1247" s="1"/>
      <c r="Z1247" s="1"/>
      <c r="AA1247" s="466" t="e">
        <f t="shared" si="14"/>
        <v>#VALUE!</v>
      </c>
      <c r="AB1247" s="1"/>
      <c r="AC1247" s="1"/>
      <c r="AD1247" s="1"/>
      <c r="AE1247" s="1"/>
      <c r="AF1247" s="1"/>
      <c r="AG1247" s="1"/>
    </row>
    <row r="1248" spans="1:33" ht="15.75" customHeight="1">
      <c r="A1248" s="466" t="str">
        <f t="shared" si="12"/>
        <v/>
      </c>
      <c r="B1248" s="468" t="str">
        <f>IFERROR(IF(J1248="","",_xludf.CONCAT($Y$2,_xludf.CONCAT(IF(LEN(ドッグキャリー!$K$2)=1,0,""),ドッグキャリー!$K$2,_xludf.CONCAT(IF(LEN(ドッグキャリー!$N$2)=1,0,""),ドッグキャリー!$N$2)))),"")</f>
        <v/>
      </c>
      <c r="C1248" s="534"/>
      <c r="D1248" s="534"/>
      <c r="E1248" s="534"/>
      <c r="F1248" s="535"/>
      <c r="G1248" s="535"/>
      <c r="H1248" s="535"/>
      <c r="I1248" s="536" t="str">
        <f>IF(トイ・販促!N86=0,"",トイ・販促!E86)</f>
        <v/>
      </c>
      <c r="J1248" s="537" t="str">
        <f>IFERROR(IF(トイ・販促!N86=0,"",トイ・販促!N86),"")</f>
        <v/>
      </c>
      <c r="K1248" s="535"/>
      <c r="L1248" s="535"/>
      <c r="M1248" s="535"/>
      <c r="N1248" s="535"/>
      <c r="O1248" s="535"/>
      <c r="P1248" s="535"/>
      <c r="Q1248" s="535"/>
      <c r="R1248" s="535"/>
      <c r="S1248" s="465">
        <f t="shared" si="13"/>
        <v>1247</v>
      </c>
      <c r="T1248" s="1"/>
      <c r="U1248" s="1"/>
      <c r="V1248" s="1"/>
      <c r="W1248" s="1"/>
      <c r="X1248" s="1"/>
      <c r="Y1248" s="1"/>
      <c r="Z1248" s="1"/>
      <c r="AA1248" s="466" t="e">
        <f t="shared" si="14"/>
        <v>#VALUE!</v>
      </c>
      <c r="AB1248" s="1"/>
      <c r="AC1248" s="1"/>
      <c r="AD1248" s="1"/>
      <c r="AE1248" s="1"/>
      <c r="AF1248" s="1"/>
      <c r="AG1248" s="1"/>
    </row>
    <row r="1249" spans="1:33" ht="15.75" customHeight="1">
      <c r="A1249" s="466" t="str">
        <f t="shared" si="12"/>
        <v/>
      </c>
      <c r="B1249" s="468" t="str">
        <f>IFERROR(IF(J1249="","",_xludf.CONCAT($Y$2,_xludf.CONCAT(IF(LEN(ドッグキャリー!$K$2)=1,0,""),ドッグキャリー!$K$2,_xludf.CONCAT(IF(LEN(ドッグキャリー!$N$2)=1,0,""),ドッグキャリー!$N$2)))),"")</f>
        <v/>
      </c>
      <c r="C1249" s="534"/>
      <c r="D1249" s="534"/>
      <c r="E1249" s="534"/>
      <c r="F1249" s="535"/>
      <c r="G1249" s="535"/>
      <c r="H1249" s="535"/>
      <c r="I1249" s="536" t="str">
        <f>IF(トイ・販促!N87=0,"",トイ・販促!E87)</f>
        <v/>
      </c>
      <c r="J1249" s="537" t="str">
        <f>IFERROR(IF(トイ・販促!N87=0,"",トイ・販促!N87),"")</f>
        <v/>
      </c>
      <c r="K1249" s="535"/>
      <c r="L1249" s="535"/>
      <c r="M1249" s="535"/>
      <c r="N1249" s="535"/>
      <c r="O1249" s="535"/>
      <c r="P1249" s="535"/>
      <c r="Q1249" s="535"/>
      <c r="R1249" s="535"/>
      <c r="S1249" s="465">
        <f t="shared" si="13"/>
        <v>1248</v>
      </c>
      <c r="T1249" s="1"/>
      <c r="U1249" s="1"/>
      <c r="V1249" s="1"/>
      <c r="W1249" s="1"/>
      <c r="X1249" s="1"/>
      <c r="Y1249" s="1"/>
      <c r="Z1249" s="1"/>
      <c r="AA1249" s="466" t="e">
        <f t="shared" si="14"/>
        <v>#VALUE!</v>
      </c>
      <c r="AB1249" s="1"/>
      <c r="AC1249" s="1"/>
      <c r="AD1249" s="1"/>
      <c r="AE1249" s="1"/>
      <c r="AF1249" s="1"/>
      <c r="AG1249" s="1"/>
    </row>
    <row r="1250" spans="1:33" ht="15.75" customHeight="1">
      <c r="A1250" s="466" t="str">
        <f t="shared" si="12"/>
        <v/>
      </c>
      <c r="B1250" s="468" t="str">
        <f>IFERROR(IF(J1250="","",_xludf.CONCAT($Y$2,_xludf.CONCAT(IF(LEN(ドッグキャリー!$K$2)=1,0,""),ドッグキャリー!$K$2,_xludf.CONCAT(IF(LEN(ドッグキャリー!$N$2)=1,0,""),ドッグキャリー!$N$2)))),"")</f>
        <v/>
      </c>
      <c r="C1250" s="534"/>
      <c r="D1250" s="534"/>
      <c r="E1250" s="534"/>
      <c r="F1250" s="535"/>
      <c r="G1250" s="535"/>
      <c r="H1250" s="535"/>
      <c r="I1250" s="536" t="str">
        <f>IF(トイ・販促!N88=0,"",トイ・販促!E88)</f>
        <v/>
      </c>
      <c r="J1250" s="537" t="str">
        <f>IFERROR(IF(トイ・販促!N88=0,"",トイ・販促!N88),"")</f>
        <v/>
      </c>
      <c r="K1250" s="535"/>
      <c r="L1250" s="535"/>
      <c r="M1250" s="535"/>
      <c r="N1250" s="535"/>
      <c r="O1250" s="535"/>
      <c r="P1250" s="535"/>
      <c r="Q1250" s="535"/>
      <c r="R1250" s="535"/>
      <c r="S1250" s="465">
        <f t="shared" si="13"/>
        <v>1249</v>
      </c>
      <c r="T1250" s="1"/>
      <c r="U1250" s="1"/>
      <c r="V1250" s="1"/>
      <c r="W1250" s="1"/>
      <c r="X1250" s="1"/>
      <c r="Y1250" s="1"/>
      <c r="Z1250" s="1"/>
      <c r="AA1250" s="466" t="e">
        <f t="shared" si="14"/>
        <v>#VALUE!</v>
      </c>
      <c r="AB1250" s="1"/>
      <c r="AC1250" s="1"/>
      <c r="AD1250" s="1"/>
      <c r="AE1250" s="1"/>
      <c r="AF1250" s="1"/>
      <c r="AG1250" s="1"/>
    </row>
    <row r="1251" spans="1:33" ht="15.75" customHeight="1">
      <c r="A1251" s="466" t="str">
        <f t="shared" si="12"/>
        <v/>
      </c>
      <c r="B1251" s="468" t="str">
        <f>IFERROR(IF(J1251="","",_xludf.CONCAT($Y$2,_xludf.CONCAT(IF(LEN(ドッグキャリー!$K$2)=1,0,""),ドッグキャリー!$K$2,_xludf.CONCAT(IF(LEN(ドッグキャリー!$N$2)=1,0,""),ドッグキャリー!$N$2)))),"")</f>
        <v/>
      </c>
      <c r="C1251" s="534"/>
      <c r="D1251" s="534"/>
      <c r="E1251" s="534"/>
      <c r="F1251" s="535"/>
      <c r="G1251" s="535"/>
      <c r="H1251" s="535"/>
      <c r="I1251" s="536" t="str">
        <f>IF(トイ・販促!N89=0,"",トイ・販促!E89)</f>
        <v/>
      </c>
      <c r="J1251" s="537" t="str">
        <f>IFERROR(IF(トイ・販促!N89=0,"",トイ・販促!N89),"")</f>
        <v/>
      </c>
      <c r="K1251" s="535"/>
      <c r="L1251" s="535"/>
      <c r="M1251" s="535"/>
      <c r="N1251" s="535"/>
      <c r="O1251" s="535"/>
      <c r="P1251" s="535"/>
      <c r="Q1251" s="535"/>
      <c r="R1251" s="535"/>
      <c r="S1251" s="465">
        <f t="shared" si="13"/>
        <v>1250</v>
      </c>
      <c r="T1251" s="1"/>
      <c r="U1251" s="1"/>
      <c r="V1251" s="1"/>
      <c r="W1251" s="1"/>
      <c r="X1251" s="1"/>
      <c r="Y1251" s="1"/>
      <c r="Z1251" s="1"/>
      <c r="AA1251" s="466" t="e">
        <f t="shared" si="14"/>
        <v>#VALUE!</v>
      </c>
      <c r="AB1251" s="1"/>
      <c r="AC1251" s="1"/>
      <c r="AD1251" s="1"/>
      <c r="AE1251" s="1"/>
      <c r="AF1251" s="1"/>
      <c r="AG1251" s="1"/>
    </row>
    <row r="1252" spans="1:33" ht="15.75" customHeight="1">
      <c r="A1252" s="466" t="str">
        <f t="shared" si="12"/>
        <v/>
      </c>
      <c r="B1252" s="468" t="str">
        <f>IFERROR(IF(J1252="","",_xludf.CONCAT($Y$2,_xludf.CONCAT(IF(LEN(ドッグキャリー!$K$2)=1,0,""),ドッグキャリー!$K$2,_xludf.CONCAT(IF(LEN(ドッグキャリー!$N$2)=1,0,""),ドッグキャリー!$N$2)))),"")</f>
        <v/>
      </c>
      <c r="C1252" s="534"/>
      <c r="D1252" s="534"/>
      <c r="E1252" s="534"/>
      <c r="F1252" s="535"/>
      <c r="G1252" s="535"/>
      <c r="H1252" s="535"/>
      <c r="I1252" s="536" t="str">
        <f>IF(トイ・販促!N90=0,"",トイ・販促!E90)</f>
        <v/>
      </c>
      <c r="J1252" s="537" t="str">
        <f>IFERROR(IF(トイ・販促!N90=0,"",トイ・販促!N90),"")</f>
        <v/>
      </c>
      <c r="K1252" s="535"/>
      <c r="L1252" s="535"/>
      <c r="M1252" s="535"/>
      <c r="N1252" s="535"/>
      <c r="O1252" s="535"/>
      <c r="P1252" s="535"/>
      <c r="Q1252" s="535"/>
      <c r="R1252" s="535"/>
      <c r="S1252" s="465">
        <f t="shared" si="13"/>
        <v>1251</v>
      </c>
      <c r="T1252" s="1"/>
      <c r="U1252" s="1"/>
      <c r="V1252" s="1"/>
      <c r="W1252" s="1"/>
      <c r="X1252" s="1"/>
      <c r="Y1252" s="1"/>
      <c r="Z1252" s="1"/>
      <c r="AA1252" s="466" t="e">
        <f t="shared" si="14"/>
        <v>#VALUE!</v>
      </c>
      <c r="AB1252" s="1"/>
      <c r="AC1252" s="1"/>
      <c r="AD1252" s="1"/>
      <c r="AE1252" s="1"/>
      <c r="AF1252" s="1"/>
      <c r="AG1252" s="1"/>
    </row>
    <row r="1253" spans="1:33" ht="15.75" customHeight="1">
      <c r="A1253" s="466" t="str">
        <f t="shared" si="12"/>
        <v/>
      </c>
      <c r="B1253" s="468" t="str">
        <f>IFERROR(IF(J1253="","",_xludf.CONCAT($Y$2,_xludf.CONCAT(IF(LEN(ドッグキャリー!$K$2)=1,0,""),ドッグキャリー!$K$2,_xludf.CONCAT(IF(LEN(ドッグキャリー!$N$2)=1,0,""),ドッグキャリー!$N$2)))),"")</f>
        <v/>
      </c>
      <c r="C1253" s="534"/>
      <c r="D1253" s="534"/>
      <c r="E1253" s="534"/>
      <c r="F1253" s="535"/>
      <c r="G1253" s="535"/>
      <c r="H1253" s="535"/>
      <c r="I1253" s="536" t="str">
        <f>IF(トイ・販促!N91=0,"",トイ・販促!E91)</f>
        <v/>
      </c>
      <c r="J1253" s="537" t="str">
        <f>IFERROR(IF(トイ・販促!N91=0,"",トイ・販促!N91),"")</f>
        <v/>
      </c>
      <c r="K1253" s="535"/>
      <c r="L1253" s="535"/>
      <c r="M1253" s="535"/>
      <c r="N1253" s="535"/>
      <c r="O1253" s="535"/>
      <c r="P1253" s="535"/>
      <c r="Q1253" s="535"/>
      <c r="R1253" s="535"/>
      <c r="S1253" s="465">
        <f t="shared" si="13"/>
        <v>1252</v>
      </c>
      <c r="T1253" s="1"/>
      <c r="U1253" s="1"/>
      <c r="V1253" s="1"/>
      <c r="W1253" s="1"/>
      <c r="X1253" s="1"/>
      <c r="Y1253" s="1"/>
      <c r="Z1253" s="1"/>
      <c r="AA1253" s="466" t="e">
        <f t="shared" si="14"/>
        <v>#VALUE!</v>
      </c>
      <c r="AB1253" s="1"/>
      <c r="AC1253" s="1"/>
      <c r="AD1253" s="1"/>
      <c r="AE1253" s="1"/>
      <c r="AF1253" s="1"/>
      <c r="AG1253" s="1"/>
    </row>
    <row r="1254" spans="1:33" ht="15.75" customHeight="1">
      <c r="A1254" s="466" t="str">
        <f t="shared" si="12"/>
        <v/>
      </c>
      <c r="B1254" s="468" t="str">
        <f>IFERROR(IF(J1254="","",_xludf.CONCAT($Y$2,_xludf.CONCAT(IF(LEN(ドッグキャリー!$K$2)=1,0,""),ドッグキャリー!$K$2,_xludf.CONCAT(IF(LEN(ドッグキャリー!$N$2)=1,0,""),ドッグキャリー!$N$2)))),"")</f>
        <v/>
      </c>
      <c r="C1254" s="534"/>
      <c r="D1254" s="534"/>
      <c r="E1254" s="534"/>
      <c r="F1254" s="535"/>
      <c r="G1254" s="535"/>
      <c r="H1254" s="535"/>
      <c r="I1254" s="536" t="str">
        <f>IF(トイ・販促!N92=0,"",トイ・販促!E92)</f>
        <v/>
      </c>
      <c r="J1254" s="537" t="str">
        <f>IFERROR(IF(トイ・販促!N92=0,"",トイ・販促!N92),"")</f>
        <v/>
      </c>
      <c r="K1254" s="535"/>
      <c r="L1254" s="535"/>
      <c r="M1254" s="535"/>
      <c r="N1254" s="535"/>
      <c r="O1254" s="535"/>
      <c r="P1254" s="535"/>
      <c r="Q1254" s="535"/>
      <c r="R1254" s="535"/>
      <c r="S1254" s="465">
        <f t="shared" si="13"/>
        <v>1253</v>
      </c>
      <c r="T1254" s="1"/>
      <c r="U1254" s="1"/>
      <c r="V1254" s="1"/>
      <c r="W1254" s="1"/>
      <c r="X1254" s="1"/>
      <c r="Y1254" s="1"/>
      <c r="Z1254" s="1"/>
      <c r="AA1254" s="466" t="e">
        <f t="shared" si="14"/>
        <v>#VALUE!</v>
      </c>
      <c r="AB1254" s="1"/>
      <c r="AC1254" s="1"/>
      <c r="AD1254" s="1"/>
      <c r="AE1254" s="1"/>
      <c r="AF1254" s="1"/>
      <c r="AG1254" s="1"/>
    </row>
    <row r="1255" spans="1:33" ht="15.75" customHeight="1">
      <c r="A1255" s="466" t="str">
        <f t="shared" si="12"/>
        <v/>
      </c>
      <c r="B1255" s="468" t="str">
        <f>IFERROR(IF(J1255="","",_xludf.CONCAT($Y$2,_xludf.CONCAT(IF(LEN(ドッグキャリー!$K$2)=1,0,""),ドッグキャリー!$K$2,_xludf.CONCAT(IF(LEN(ドッグキャリー!$N$2)=1,0,""),ドッグキャリー!$N$2)))),"")</f>
        <v/>
      </c>
      <c r="C1255" s="534"/>
      <c r="D1255" s="534"/>
      <c r="E1255" s="534"/>
      <c r="F1255" s="535"/>
      <c r="G1255" s="535"/>
      <c r="H1255" s="535"/>
      <c r="I1255" s="536" t="str">
        <f>IF(トイ・販促!N93=0,"",トイ・販促!E93)</f>
        <v/>
      </c>
      <c r="J1255" s="537" t="str">
        <f>IFERROR(IF(トイ・販促!N93=0,"",トイ・販促!N93),"")</f>
        <v/>
      </c>
      <c r="K1255" s="535"/>
      <c r="L1255" s="535"/>
      <c r="M1255" s="535"/>
      <c r="N1255" s="535"/>
      <c r="O1255" s="535"/>
      <c r="P1255" s="535"/>
      <c r="Q1255" s="535"/>
      <c r="R1255" s="535"/>
      <c r="S1255" s="465">
        <f t="shared" si="13"/>
        <v>1254</v>
      </c>
      <c r="T1255" s="1"/>
      <c r="U1255" s="1"/>
      <c r="V1255" s="1"/>
      <c r="W1255" s="1"/>
      <c r="X1255" s="1"/>
      <c r="Y1255" s="1"/>
      <c r="Z1255" s="1"/>
      <c r="AA1255" s="466" t="e">
        <f t="shared" si="14"/>
        <v>#VALUE!</v>
      </c>
      <c r="AB1255" s="1"/>
      <c r="AC1255" s="1"/>
      <c r="AD1255" s="1"/>
      <c r="AE1255" s="1"/>
      <c r="AF1255" s="1"/>
      <c r="AG1255" s="1"/>
    </row>
    <row r="1256" spans="1:33" ht="15.75" customHeight="1">
      <c r="A1256" s="466" t="str">
        <f t="shared" si="12"/>
        <v/>
      </c>
      <c r="B1256" s="468" t="str">
        <f>IFERROR(IF(J1256="","",_xludf.CONCAT($Y$2,_xludf.CONCAT(IF(LEN(ドッグキャリー!$K$2)=1,0,""),ドッグキャリー!$K$2,_xludf.CONCAT(IF(LEN(ドッグキャリー!$N$2)=1,0,""),ドッグキャリー!$N$2)))),"")</f>
        <v/>
      </c>
      <c r="C1256" s="534"/>
      <c r="D1256" s="534"/>
      <c r="E1256" s="534"/>
      <c r="F1256" s="535"/>
      <c r="G1256" s="535"/>
      <c r="H1256" s="535"/>
      <c r="I1256" s="536" t="str">
        <f>IF(トイ・販促!N94=0,"",トイ・販促!E94)</f>
        <v/>
      </c>
      <c r="J1256" s="537" t="str">
        <f>IFERROR(IF(トイ・販促!N94=0,"",トイ・販促!N94),"")</f>
        <v/>
      </c>
      <c r="K1256" s="535"/>
      <c r="L1256" s="535"/>
      <c r="M1256" s="535"/>
      <c r="N1256" s="535"/>
      <c r="O1256" s="535"/>
      <c r="P1256" s="535"/>
      <c r="Q1256" s="535"/>
      <c r="R1256" s="535"/>
      <c r="S1256" s="465">
        <f t="shared" si="13"/>
        <v>1255</v>
      </c>
      <c r="T1256" s="1"/>
      <c r="U1256" s="1"/>
      <c r="V1256" s="1"/>
      <c r="W1256" s="1"/>
      <c r="X1256" s="1"/>
      <c r="Y1256" s="1"/>
      <c r="Z1256" s="1"/>
      <c r="AA1256" s="466" t="e">
        <f t="shared" si="14"/>
        <v>#VALUE!</v>
      </c>
      <c r="AB1256" s="1"/>
      <c r="AC1256" s="1"/>
      <c r="AD1256" s="1"/>
      <c r="AE1256" s="1"/>
      <c r="AF1256" s="1"/>
      <c r="AG1256" s="1"/>
    </row>
    <row r="1257" spans="1:33" ht="15.75" customHeight="1">
      <c r="A1257" s="466" t="str">
        <f t="shared" si="12"/>
        <v/>
      </c>
      <c r="B1257" s="468" t="str">
        <f>IFERROR(IF(J1257="","",_xludf.CONCAT($Y$2,_xludf.CONCAT(IF(LEN(ドッグキャリー!$K$2)=1,0,""),ドッグキャリー!$K$2,_xludf.CONCAT(IF(LEN(ドッグキャリー!$N$2)=1,0,""),ドッグキャリー!$N$2)))),"")</f>
        <v/>
      </c>
      <c r="C1257" s="534"/>
      <c r="D1257" s="534"/>
      <c r="E1257" s="534"/>
      <c r="F1257" s="535"/>
      <c r="G1257" s="535"/>
      <c r="H1257" s="535"/>
      <c r="I1257" s="536" t="str">
        <f>IF(トイ・販促!N95=0,"",トイ・販促!E95)</f>
        <v/>
      </c>
      <c r="J1257" s="537" t="str">
        <f>IFERROR(IF(トイ・販促!N95=0,"",トイ・販促!N95),"")</f>
        <v/>
      </c>
      <c r="K1257" s="535"/>
      <c r="L1257" s="535"/>
      <c r="M1257" s="535"/>
      <c r="N1257" s="535"/>
      <c r="O1257" s="535"/>
      <c r="P1257" s="535"/>
      <c r="Q1257" s="535"/>
      <c r="R1257" s="535"/>
      <c r="S1257" s="465">
        <f t="shared" si="13"/>
        <v>1256</v>
      </c>
      <c r="T1257" s="1"/>
      <c r="U1257" s="1"/>
      <c r="V1257" s="1"/>
      <c r="W1257" s="1"/>
      <c r="X1257" s="1"/>
      <c r="Y1257" s="1"/>
      <c r="Z1257" s="1"/>
      <c r="AA1257" s="466" t="e">
        <f t="shared" si="14"/>
        <v>#VALUE!</v>
      </c>
      <c r="AB1257" s="1"/>
      <c r="AC1257" s="1"/>
      <c r="AD1257" s="1"/>
      <c r="AE1257" s="1"/>
      <c r="AF1257" s="1"/>
      <c r="AG1257" s="1"/>
    </row>
    <row r="1258" spans="1:33" ht="15.75" customHeight="1">
      <c r="A1258" s="466" t="str">
        <f t="shared" si="12"/>
        <v/>
      </c>
      <c r="B1258" s="468" t="str">
        <f>IFERROR(IF(J1258="","",_xludf.CONCAT($Y$2,_xludf.CONCAT(IF(LEN(ドッグキャリー!$K$2)=1,0,""),ドッグキャリー!$K$2,_xludf.CONCAT(IF(LEN(ドッグキャリー!$N$2)=1,0,""),ドッグキャリー!$N$2)))),"")</f>
        <v/>
      </c>
      <c r="C1258" s="534"/>
      <c r="D1258" s="534"/>
      <c r="E1258" s="534"/>
      <c r="F1258" s="535"/>
      <c r="G1258" s="535"/>
      <c r="H1258" s="535"/>
      <c r="I1258" s="536" t="str">
        <f>IF(トイ・販促!N96=0,"",トイ・販促!E96)</f>
        <v/>
      </c>
      <c r="J1258" s="537" t="str">
        <f>IFERROR(IF(トイ・販促!N96=0,"",トイ・販促!N96),"")</f>
        <v/>
      </c>
      <c r="K1258" s="535"/>
      <c r="L1258" s="535"/>
      <c r="M1258" s="535"/>
      <c r="N1258" s="535"/>
      <c r="O1258" s="535"/>
      <c r="P1258" s="535"/>
      <c r="Q1258" s="535"/>
      <c r="R1258" s="535"/>
      <c r="S1258" s="465">
        <f t="shared" si="13"/>
        <v>1257</v>
      </c>
      <c r="T1258" s="1"/>
      <c r="U1258" s="1"/>
      <c r="V1258" s="1"/>
      <c r="W1258" s="1"/>
      <c r="X1258" s="1"/>
      <c r="Y1258" s="1"/>
      <c r="Z1258" s="1"/>
      <c r="AA1258" s="466" t="e">
        <f t="shared" si="14"/>
        <v>#VALUE!</v>
      </c>
      <c r="AB1258" s="1"/>
      <c r="AC1258" s="1"/>
      <c r="AD1258" s="1"/>
      <c r="AE1258" s="1"/>
      <c r="AF1258" s="1"/>
      <c r="AG1258" s="1"/>
    </row>
    <row r="1259" spans="1:33" ht="15.75" customHeight="1">
      <c r="A1259" s="466" t="str">
        <f t="shared" si="12"/>
        <v/>
      </c>
      <c r="B1259" s="468" t="str">
        <f>IFERROR(IF(J1259="","",_xludf.CONCAT($Y$2,_xludf.CONCAT(IF(LEN(ドッグキャリー!$K$2)=1,0,""),ドッグキャリー!$K$2,_xludf.CONCAT(IF(LEN(ドッグキャリー!$N$2)=1,0,""),ドッグキャリー!$N$2)))),"")</f>
        <v/>
      </c>
      <c r="C1259" s="534"/>
      <c r="D1259" s="534"/>
      <c r="E1259" s="534"/>
      <c r="F1259" s="535"/>
      <c r="G1259" s="535"/>
      <c r="H1259" s="535"/>
      <c r="I1259" s="536" t="str">
        <f>IF(トイ・販促!N97=0,"",トイ・販促!E97)</f>
        <v/>
      </c>
      <c r="J1259" s="537" t="str">
        <f>IFERROR(IF(トイ・販促!N97=0,"",トイ・販促!N97),"")</f>
        <v/>
      </c>
      <c r="K1259" s="535"/>
      <c r="L1259" s="535"/>
      <c r="M1259" s="535"/>
      <c r="N1259" s="535"/>
      <c r="O1259" s="535"/>
      <c r="P1259" s="535"/>
      <c r="Q1259" s="535"/>
      <c r="R1259" s="535"/>
      <c r="S1259" s="465">
        <f t="shared" si="13"/>
        <v>1258</v>
      </c>
      <c r="T1259" s="1"/>
      <c r="U1259" s="1"/>
      <c r="V1259" s="1"/>
      <c r="W1259" s="1"/>
      <c r="X1259" s="1"/>
      <c r="Y1259" s="1"/>
      <c r="Z1259" s="1"/>
      <c r="AA1259" s="466" t="e">
        <f t="shared" si="14"/>
        <v>#VALUE!</v>
      </c>
      <c r="AB1259" s="1"/>
      <c r="AC1259" s="1"/>
      <c r="AD1259" s="1"/>
      <c r="AE1259" s="1"/>
      <c r="AF1259" s="1"/>
      <c r="AG1259" s="1"/>
    </row>
    <row r="1260" spans="1:33" ht="15.75" customHeight="1">
      <c r="A1260" s="466" t="str">
        <f t="shared" si="12"/>
        <v/>
      </c>
      <c r="B1260" s="468" t="str">
        <f>IFERROR(IF(J1260="","",_xludf.CONCAT($Y$2,_xludf.CONCAT(IF(LEN(ドッグキャリー!$K$2)=1,0,""),ドッグキャリー!$K$2,_xludf.CONCAT(IF(LEN(ドッグキャリー!$N$2)=1,0,""),ドッグキャリー!$N$2)))),"")</f>
        <v/>
      </c>
      <c r="C1260" s="534"/>
      <c r="D1260" s="534"/>
      <c r="E1260" s="534"/>
      <c r="F1260" s="535"/>
      <c r="G1260" s="535"/>
      <c r="H1260" s="535"/>
      <c r="I1260" s="536" t="str">
        <f>IF(トイ・販促!N98=0,"",トイ・販促!E98)</f>
        <v/>
      </c>
      <c r="J1260" s="537" t="str">
        <f>IFERROR(IF(トイ・販促!N98=0,"",トイ・販促!N98),"")</f>
        <v/>
      </c>
      <c r="K1260" s="535"/>
      <c r="L1260" s="535"/>
      <c r="M1260" s="535"/>
      <c r="N1260" s="535"/>
      <c r="O1260" s="535"/>
      <c r="P1260" s="535"/>
      <c r="Q1260" s="535"/>
      <c r="R1260" s="535"/>
      <c r="S1260" s="465">
        <f t="shared" si="13"/>
        <v>1259</v>
      </c>
      <c r="T1260" s="1"/>
      <c r="U1260" s="1"/>
      <c r="V1260" s="1"/>
      <c r="W1260" s="1"/>
      <c r="X1260" s="1"/>
      <c r="Y1260" s="1"/>
      <c r="Z1260" s="1"/>
      <c r="AA1260" s="466" t="e">
        <f t="shared" si="14"/>
        <v>#VALUE!</v>
      </c>
      <c r="AB1260" s="1"/>
      <c r="AC1260" s="1"/>
      <c r="AD1260" s="1"/>
      <c r="AE1260" s="1"/>
      <c r="AF1260" s="1"/>
      <c r="AG1260" s="1"/>
    </row>
    <row r="1261" spans="1:33" ht="15.75" customHeight="1">
      <c r="A1261" s="466" t="str">
        <f t="shared" si="12"/>
        <v/>
      </c>
      <c r="B1261" s="468" t="str">
        <f>IFERROR(IF(J1261="","",_xludf.CONCAT($Y$2,_xludf.CONCAT(IF(LEN(ドッグキャリー!$K$2)=1,0,""),ドッグキャリー!$K$2,_xludf.CONCAT(IF(LEN(ドッグキャリー!$N$2)=1,0,""),ドッグキャリー!$N$2)))),"")</f>
        <v/>
      </c>
      <c r="C1261" s="534"/>
      <c r="D1261" s="534"/>
      <c r="E1261" s="534"/>
      <c r="F1261" s="535"/>
      <c r="G1261" s="535"/>
      <c r="H1261" s="535"/>
      <c r="I1261" s="536" t="str">
        <f>IF(トイ・販促!N99=0,"",トイ・販促!E99)</f>
        <v/>
      </c>
      <c r="J1261" s="537" t="str">
        <f>IFERROR(IF(トイ・販促!N99=0,"",トイ・販促!N99),"")</f>
        <v/>
      </c>
      <c r="K1261" s="535"/>
      <c r="L1261" s="535"/>
      <c r="M1261" s="535"/>
      <c r="N1261" s="535"/>
      <c r="O1261" s="535"/>
      <c r="P1261" s="535"/>
      <c r="Q1261" s="535"/>
      <c r="R1261" s="535"/>
      <c r="S1261" s="465">
        <f t="shared" si="13"/>
        <v>1260</v>
      </c>
      <c r="T1261" s="1"/>
      <c r="U1261" s="1"/>
      <c r="V1261" s="1"/>
      <c r="W1261" s="1"/>
      <c r="X1261" s="1"/>
      <c r="Y1261" s="1"/>
      <c r="Z1261" s="1"/>
      <c r="AA1261" s="466" t="e">
        <f t="shared" si="14"/>
        <v>#VALUE!</v>
      </c>
      <c r="AB1261" s="1"/>
      <c r="AC1261" s="1"/>
      <c r="AD1261" s="1"/>
      <c r="AE1261" s="1"/>
      <c r="AF1261" s="1"/>
      <c r="AG1261" s="1"/>
    </row>
    <row r="1262" spans="1:33" ht="15.75" customHeight="1">
      <c r="A1262" s="466" t="str">
        <f t="shared" si="12"/>
        <v/>
      </c>
      <c r="B1262" s="468" t="str">
        <f>IFERROR(IF(J1262="","",_xludf.CONCAT($Y$2,_xludf.CONCAT(IF(LEN(ドッグキャリー!$K$2)=1,0,""),ドッグキャリー!$K$2,_xludf.CONCAT(IF(LEN(ドッグキャリー!$N$2)=1,0,""),ドッグキャリー!$N$2)))),"")</f>
        <v/>
      </c>
      <c r="C1262" s="534"/>
      <c r="D1262" s="534"/>
      <c r="E1262" s="534"/>
      <c r="F1262" s="535"/>
      <c r="G1262" s="535"/>
      <c r="H1262" s="535"/>
      <c r="I1262" s="536" t="str">
        <f>IF(トイ・販促!N100=0,"",トイ・販促!E100)</f>
        <v/>
      </c>
      <c r="J1262" s="537" t="str">
        <f>IFERROR(IF(トイ・販促!N100=0,"",トイ・販促!N100),"")</f>
        <v/>
      </c>
      <c r="K1262" s="535"/>
      <c r="L1262" s="535"/>
      <c r="M1262" s="535"/>
      <c r="N1262" s="535"/>
      <c r="O1262" s="535"/>
      <c r="P1262" s="535"/>
      <c r="Q1262" s="535"/>
      <c r="R1262" s="535"/>
      <c r="S1262" s="465">
        <f t="shared" si="13"/>
        <v>1261</v>
      </c>
      <c r="T1262" s="1"/>
      <c r="U1262" s="1"/>
      <c r="V1262" s="1"/>
      <c r="W1262" s="1"/>
      <c r="X1262" s="1"/>
      <c r="Y1262" s="1"/>
      <c r="Z1262" s="1"/>
      <c r="AA1262" s="466" t="e">
        <f t="shared" si="14"/>
        <v>#VALUE!</v>
      </c>
      <c r="AB1262" s="1"/>
      <c r="AC1262" s="1"/>
      <c r="AD1262" s="1"/>
      <c r="AE1262" s="1"/>
      <c r="AF1262" s="1"/>
      <c r="AG1262" s="1"/>
    </row>
    <row r="1263" spans="1:33" ht="15.75" customHeight="1">
      <c r="A1263" s="466" t="str">
        <f t="shared" si="12"/>
        <v/>
      </c>
      <c r="B1263" s="468" t="str">
        <f>IFERROR(IF(J1263="","",_xludf.CONCAT($Y$2,_xludf.CONCAT(IF(LEN(ドッグキャリー!$K$2)=1,0,""),ドッグキャリー!$K$2,_xludf.CONCAT(IF(LEN(ドッグキャリー!$N$2)=1,0,""),ドッグキャリー!$N$2)))),"")</f>
        <v/>
      </c>
      <c r="C1263" s="534"/>
      <c r="D1263" s="534"/>
      <c r="E1263" s="534"/>
      <c r="F1263" s="535"/>
      <c r="G1263" s="535"/>
      <c r="H1263" s="535"/>
      <c r="I1263" s="536" t="str">
        <f>IF(トイ・販促!N101=0,"",トイ・販促!E101)</f>
        <v/>
      </c>
      <c r="J1263" s="537" t="str">
        <f>IFERROR(IF(トイ・販促!N101=0,"",トイ・販促!N101),"")</f>
        <v/>
      </c>
      <c r="K1263" s="535"/>
      <c r="L1263" s="535"/>
      <c r="M1263" s="535"/>
      <c r="N1263" s="535"/>
      <c r="O1263" s="535"/>
      <c r="P1263" s="535"/>
      <c r="Q1263" s="535"/>
      <c r="R1263" s="535"/>
      <c r="S1263" s="465">
        <f t="shared" si="13"/>
        <v>1262</v>
      </c>
      <c r="T1263" s="1"/>
      <c r="U1263" s="1"/>
      <c r="V1263" s="1"/>
      <c r="W1263" s="1"/>
      <c r="X1263" s="1"/>
      <c r="Y1263" s="1"/>
      <c r="Z1263" s="1"/>
      <c r="AA1263" s="466" t="e">
        <f t="shared" si="14"/>
        <v>#VALUE!</v>
      </c>
      <c r="AB1263" s="1"/>
      <c r="AC1263" s="1"/>
      <c r="AD1263" s="1"/>
      <c r="AE1263" s="1"/>
      <c r="AF1263" s="1"/>
      <c r="AG1263" s="1"/>
    </row>
    <row r="1264" spans="1:33" ht="15.75" customHeight="1">
      <c r="A1264" s="466" t="str">
        <f t="shared" si="12"/>
        <v/>
      </c>
      <c r="B1264" s="468" t="str">
        <f>IFERROR(IF(J1264="","",_xludf.CONCAT($Y$2,_xludf.CONCAT(IF(LEN(ドッグキャリー!$K$2)=1,0,""),ドッグキャリー!$K$2,_xludf.CONCAT(IF(LEN(ドッグキャリー!$N$2)=1,0,""),ドッグキャリー!$N$2)))),"")</f>
        <v/>
      </c>
      <c r="C1264" s="534"/>
      <c r="D1264" s="534"/>
      <c r="E1264" s="534"/>
      <c r="F1264" s="535"/>
      <c r="G1264" s="535"/>
      <c r="H1264" s="535"/>
      <c r="I1264" s="536" t="str">
        <f>IF(トイ・販促!N102=0,"",トイ・販促!E102)</f>
        <v/>
      </c>
      <c r="J1264" s="537" t="str">
        <f>IFERROR(IF(トイ・販促!N102=0,"",トイ・販促!N102),"")</f>
        <v/>
      </c>
      <c r="K1264" s="535"/>
      <c r="L1264" s="535"/>
      <c r="M1264" s="535"/>
      <c r="N1264" s="535"/>
      <c r="O1264" s="535"/>
      <c r="P1264" s="535"/>
      <c r="Q1264" s="535"/>
      <c r="R1264" s="535"/>
      <c r="S1264" s="465">
        <f t="shared" si="13"/>
        <v>1263</v>
      </c>
      <c r="T1264" s="1"/>
      <c r="U1264" s="1"/>
      <c r="V1264" s="1"/>
      <c r="W1264" s="1"/>
      <c r="X1264" s="1"/>
      <c r="Y1264" s="1"/>
      <c r="Z1264" s="1"/>
      <c r="AA1264" s="466" t="e">
        <f t="shared" si="14"/>
        <v>#VALUE!</v>
      </c>
      <c r="AB1264" s="1"/>
      <c r="AC1264" s="1"/>
      <c r="AD1264" s="1"/>
      <c r="AE1264" s="1"/>
      <c r="AF1264" s="1"/>
      <c r="AG1264" s="1"/>
    </row>
    <row r="1265" spans="1:33" ht="15.75" customHeight="1">
      <c r="A1265" s="466" t="str">
        <f t="shared" si="12"/>
        <v/>
      </c>
      <c r="B1265" s="468" t="str">
        <f>IFERROR(IF(J1265="","",_xludf.CONCAT($Y$2,_xludf.CONCAT(IF(LEN(ドッグキャリー!$K$2)=1,0,""),ドッグキャリー!$K$2,_xludf.CONCAT(IF(LEN(ドッグキャリー!$N$2)=1,0,""),ドッグキャリー!$N$2)))),"")</f>
        <v/>
      </c>
      <c r="C1265" s="534"/>
      <c r="D1265" s="534"/>
      <c r="E1265" s="534"/>
      <c r="F1265" s="535"/>
      <c r="G1265" s="535"/>
      <c r="H1265" s="535"/>
      <c r="I1265" s="536" t="str">
        <f>IF(トイ・販促!N103=0,"",トイ・販促!E103)</f>
        <v/>
      </c>
      <c r="J1265" s="537" t="str">
        <f>IFERROR(IF(トイ・販促!N103=0,"",トイ・販促!N103),"")</f>
        <v/>
      </c>
      <c r="K1265" s="535"/>
      <c r="L1265" s="535"/>
      <c r="M1265" s="535"/>
      <c r="N1265" s="535"/>
      <c r="O1265" s="535"/>
      <c r="P1265" s="535"/>
      <c r="Q1265" s="535"/>
      <c r="R1265" s="535"/>
      <c r="S1265" s="465">
        <f t="shared" si="13"/>
        <v>1264</v>
      </c>
      <c r="T1265" s="1"/>
      <c r="U1265" s="1"/>
      <c r="V1265" s="1"/>
      <c r="W1265" s="1"/>
      <c r="X1265" s="1"/>
      <c r="Y1265" s="1"/>
      <c r="Z1265" s="1"/>
      <c r="AA1265" s="466" t="e">
        <f t="shared" si="14"/>
        <v>#VALUE!</v>
      </c>
      <c r="AB1265" s="1"/>
      <c r="AC1265" s="1"/>
      <c r="AD1265" s="1"/>
      <c r="AE1265" s="1"/>
      <c r="AF1265" s="1"/>
      <c r="AG1265" s="1"/>
    </row>
    <row r="1266" spans="1:33" ht="15.75" customHeight="1">
      <c r="A1266" s="466" t="str">
        <f t="shared" si="12"/>
        <v/>
      </c>
      <c r="B1266" s="468" t="str">
        <f>IFERROR(IF(J1266="","",_xludf.CONCAT($Y$2,_xludf.CONCAT(IF(LEN(ドッグキャリー!$K$2)=1,0,""),ドッグキャリー!$K$2,_xludf.CONCAT(IF(LEN(ドッグキャリー!$N$2)=1,0,""),ドッグキャリー!$N$2)))),"")</f>
        <v/>
      </c>
      <c r="C1266" s="534"/>
      <c r="D1266" s="534"/>
      <c r="E1266" s="534"/>
      <c r="F1266" s="535"/>
      <c r="G1266" s="535"/>
      <c r="H1266" s="535"/>
      <c r="I1266" s="536" t="str">
        <f>IF(トイ・販促!N104=0,"",トイ・販促!E104)</f>
        <v/>
      </c>
      <c r="J1266" s="537" t="str">
        <f>IFERROR(IF(トイ・販促!N104=0,"",トイ・販促!N104),"")</f>
        <v/>
      </c>
      <c r="K1266" s="535"/>
      <c r="L1266" s="535"/>
      <c r="M1266" s="535"/>
      <c r="N1266" s="535"/>
      <c r="O1266" s="535"/>
      <c r="P1266" s="535"/>
      <c r="Q1266" s="535"/>
      <c r="R1266" s="535"/>
      <c r="S1266" s="465">
        <f t="shared" si="13"/>
        <v>1265</v>
      </c>
      <c r="T1266" s="1"/>
      <c r="U1266" s="1"/>
      <c r="V1266" s="1"/>
      <c r="W1266" s="1"/>
      <c r="X1266" s="1"/>
      <c r="Y1266" s="1"/>
      <c r="Z1266" s="1"/>
      <c r="AA1266" s="466" t="e">
        <f t="shared" si="14"/>
        <v>#VALUE!</v>
      </c>
      <c r="AB1266" s="1"/>
      <c r="AC1266" s="1"/>
      <c r="AD1266" s="1"/>
      <c r="AE1266" s="1"/>
      <c r="AF1266" s="1"/>
      <c r="AG1266" s="1"/>
    </row>
    <row r="1267" spans="1:33" ht="15.75" customHeight="1">
      <c r="A1267" s="466" t="str">
        <f t="shared" si="12"/>
        <v/>
      </c>
      <c r="B1267" s="468" t="str">
        <f>IFERROR(IF(J1267="","",_xludf.CONCAT($Y$2,_xludf.CONCAT(IF(LEN(ドッグキャリー!$K$2)=1,0,""),ドッグキャリー!$K$2,_xludf.CONCAT(IF(LEN(ドッグキャリー!$N$2)=1,0,""),ドッグキャリー!$N$2)))),"")</f>
        <v/>
      </c>
      <c r="C1267" s="534"/>
      <c r="D1267" s="534"/>
      <c r="E1267" s="534"/>
      <c r="F1267" s="535"/>
      <c r="G1267" s="535"/>
      <c r="H1267" s="535"/>
      <c r="I1267" s="536" t="str">
        <f>IF(トイ・販促!N105=0,"",トイ・販促!E105)</f>
        <v/>
      </c>
      <c r="J1267" s="537" t="str">
        <f>IFERROR(IF(トイ・販促!N105=0,"",トイ・販促!N105),"")</f>
        <v/>
      </c>
      <c r="K1267" s="535"/>
      <c r="L1267" s="535"/>
      <c r="M1267" s="535"/>
      <c r="N1267" s="535"/>
      <c r="O1267" s="535"/>
      <c r="P1267" s="535"/>
      <c r="Q1267" s="535"/>
      <c r="R1267" s="535"/>
      <c r="S1267" s="465">
        <f t="shared" si="13"/>
        <v>1266</v>
      </c>
      <c r="T1267" s="1"/>
      <c r="U1267" s="1"/>
      <c r="V1267" s="1"/>
      <c r="W1267" s="1"/>
      <c r="X1267" s="1"/>
      <c r="Y1267" s="1"/>
      <c r="Z1267" s="1"/>
      <c r="AA1267" s="466" t="e">
        <f t="shared" si="14"/>
        <v>#VALUE!</v>
      </c>
      <c r="AB1267" s="1"/>
      <c r="AC1267" s="1"/>
      <c r="AD1267" s="1"/>
      <c r="AE1267" s="1"/>
      <c r="AF1267" s="1"/>
      <c r="AG1267" s="1"/>
    </row>
    <row r="1268" spans="1:33" ht="15.75" customHeight="1">
      <c r="A1268" s="466" t="str">
        <f t="shared" si="12"/>
        <v/>
      </c>
      <c r="B1268" s="468" t="str">
        <f>IFERROR(IF(J1268="","",_xludf.CONCAT($Y$2,_xludf.CONCAT(IF(LEN(ドッグキャリー!$K$2)=1,0,""),ドッグキャリー!$K$2,_xludf.CONCAT(IF(LEN(ドッグキャリー!$N$2)=1,0,""),ドッグキャリー!$N$2)))),"")</f>
        <v/>
      </c>
      <c r="C1268" s="534"/>
      <c r="D1268" s="534"/>
      <c r="E1268" s="534"/>
      <c r="F1268" s="535"/>
      <c r="G1268" s="535"/>
      <c r="H1268" s="535"/>
      <c r="I1268" s="536" t="str">
        <f>IF(トイ・販促!N106=0,"",トイ・販促!E106)</f>
        <v/>
      </c>
      <c r="J1268" s="537" t="str">
        <f>IFERROR(IF(トイ・販促!N106=0,"",トイ・販促!N106),"")</f>
        <v/>
      </c>
      <c r="K1268" s="535"/>
      <c r="L1268" s="535"/>
      <c r="M1268" s="535"/>
      <c r="N1268" s="535"/>
      <c r="O1268" s="535"/>
      <c r="P1268" s="535"/>
      <c r="Q1268" s="535"/>
      <c r="R1268" s="535"/>
      <c r="S1268" s="465">
        <f t="shared" si="13"/>
        <v>1267</v>
      </c>
      <c r="T1268" s="1"/>
      <c r="U1268" s="1"/>
      <c r="V1268" s="1"/>
      <c r="W1268" s="1"/>
      <c r="X1268" s="1"/>
      <c r="Y1268" s="1"/>
      <c r="Z1268" s="1"/>
      <c r="AA1268" s="466" t="e">
        <f t="shared" si="14"/>
        <v>#VALUE!</v>
      </c>
      <c r="AB1268" s="1"/>
      <c r="AC1268" s="1"/>
      <c r="AD1268" s="1"/>
      <c r="AE1268" s="1"/>
      <c r="AF1268" s="1"/>
      <c r="AG1268" s="1"/>
    </row>
    <row r="1269" spans="1:33" ht="15.75" customHeight="1">
      <c r="A1269" s="466" t="str">
        <f t="shared" si="12"/>
        <v/>
      </c>
      <c r="B1269" s="468" t="str">
        <f>IFERROR(IF(J1269="","",_xludf.CONCAT($Y$2,_xludf.CONCAT(IF(LEN(ドッグキャリー!$K$2)=1,0,""),ドッグキャリー!$K$2,_xludf.CONCAT(IF(LEN(ドッグキャリー!$N$2)=1,0,""),ドッグキャリー!$N$2)))),"")</f>
        <v/>
      </c>
      <c r="C1269" s="534"/>
      <c r="D1269" s="534"/>
      <c r="E1269" s="534"/>
      <c r="F1269" s="535"/>
      <c r="G1269" s="535"/>
      <c r="H1269" s="535"/>
      <c r="I1269" s="536" t="str">
        <f>IF(トイ・販促!N107=0,"",トイ・販促!E107)</f>
        <v/>
      </c>
      <c r="J1269" s="537" t="str">
        <f>IFERROR(IF(トイ・販促!N107=0,"",トイ・販促!N107),"")</f>
        <v/>
      </c>
      <c r="K1269" s="535"/>
      <c r="L1269" s="535"/>
      <c r="M1269" s="535"/>
      <c r="N1269" s="535"/>
      <c r="O1269" s="535"/>
      <c r="P1269" s="535"/>
      <c r="Q1269" s="535"/>
      <c r="R1269" s="535"/>
      <c r="S1269" s="465">
        <f t="shared" si="13"/>
        <v>1268</v>
      </c>
      <c r="T1269" s="1"/>
      <c r="U1269" s="1"/>
      <c r="V1269" s="1"/>
      <c r="W1269" s="1"/>
      <c r="X1269" s="1"/>
      <c r="Y1269" s="1"/>
      <c r="Z1269" s="1"/>
      <c r="AA1269" s="466" t="e">
        <f t="shared" si="14"/>
        <v>#VALUE!</v>
      </c>
      <c r="AB1269" s="1"/>
      <c r="AC1269" s="1"/>
      <c r="AD1269" s="1"/>
      <c r="AE1269" s="1"/>
      <c r="AF1269" s="1"/>
      <c r="AG1269" s="1"/>
    </row>
    <row r="1270" spans="1:33" ht="15.75" customHeight="1">
      <c r="A1270" s="466" t="str">
        <f t="shared" si="12"/>
        <v/>
      </c>
      <c r="B1270" s="468" t="str">
        <f>IFERROR(IF(J1270="","",_xludf.CONCAT($Y$2,_xludf.CONCAT(IF(LEN(ドッグキャリー!$K$2)=1,0,""),ドッグキャリー!$K$2,_xludf.CONCAT(IF(LEN(ドッグキャリー!$N$2)=1,0,""),ドッグキャリー!$N$2)))),"")</f>
        <v/>
      </c>
      <c r="C1270" s="534"/>
      <c r="D1270" s="534"/>
      <c r="E1270" s="534"/>
      <c r="F1270" s="535"/>
      <c r="G1270" s="535"/>
      <c r="H1270" s="535"/>
      <c r="I1270" s="536" t="str">
        <f>IF(トイ・販促!N108=0,"",トイ・販促!E108)</f>
        <v/>
      </c>
      <c r="J1270" s="537" t="str">
        <f>IFERROR(IF(トイ・販促!N108=0,"",トイ・販促!N108),"")</f>
        <v/>
      </c>
      <c r="K1270" s="535"/>
      <c r="L1270" s="535"/>
      <c r="M1270" s="535"/>
      <c r="N1270" s="535"/>
      <c r="O1270" s="535"/>
      <c r="P1270" s="535"/>
      <c r="Q1270" s="535"/>
      <c r="R1270" s="535"/>
      <c r="S1270" s="465">
        <f t="shared" si="13"/>
        <v>1269</v>
      </c>
      <c r="T1270" s="1"/>
      <c r="U1270" s="1"/>
      <c r="V1270" s="1"/>
      <c r="W1270" s="1"/>
      <c r="X1270" s="1"/>
      <c r="Y1270" s="1"/>
      <c r="Z1270" s="1"/>
      <c r="AA1270" s="466" t="e">
        <f t="shared" si="14"/>
        <v>#VALUE!</v>
      </c>
      <c r="AB1270" s="1"/>
      <c r="AC1270" s="1"/>
      <c r="AD1270" s="1"/>
      <c r="AE1270" s="1"/>
      <c r="AF1270" s="1"/>
      <c r="AG1270" s="1"/>
    </row>
    <row r="1271" spans="1:33" ht="15.75" customHeight="1">
      <c r="A1271" s="466" t="str">
        <f t="shared" si="12"/>
        <v/>
      </c>
      <c r="B1271" s="468" t="str">
        <f>IFERROR(IF(J1271="","",_xludf.CONCAT($Y$2,_xludf.CONCAT(IF(LEN(ドッグキャリー!$K$2)=1,0,""),ドッグキャリー!$K$2,_xludf.CONCAT(IF(LEN(ドッグキャリー!$N$2)=1,0,""),ドッグキャリー!$N$2)))),"")</f>
        <v/>
      </c>
      <c r="C1271" s="534"/>
      <c r="D1271" s="534"/>
      <c r="E1271" s="534"/>
      <c r="F1271" s="535"/>
      <c r="G1271" s="535"/>
      <c r="H1271" s="535"/>
      <c r="I1271" s="536" t="str">
        <f>IF(トイ・販促!N109=0,"",トイ・販促!E109)</f>
        <v/>
      </c>
      <c r="J1271" s="537" t="str">
        <f>IFERROR(IF(トイ・販促!N109=0,"",トイ・販促!N109),"")</f>
        <v/>
      </c>
      <c r="K1271" s="535"/>
      <c r="L1271" s="535"/>
      <c r="M1271" s="535"/>
      <c r="N1271" s="535"/>
      <c r="O1271" s="535"/>
      <c r="P1271" s="535"/>
      <c r="Q1271" s="535"/>
      <c r="R1271" s="535"/>
      <c r="S1271" s="465">
        <f t="shared" si="13"/>
        <v>1270</v>
      </c>
      <c r="T1271" s="1"/>
      <c r="U1271" s="1"/>
      <c r="V1271" s="1"/>
      <c r="W1271" s="1"/>
      <c r="X1271" s="1"/>
      <c r="Y1271" s="1"/>
      <c r="Z1271" s="1"/>
      <c r="AA1271" s="466" t="e">
        <f t="shared" si="14"/>
        <v>#VALUE!</v>
      </c>
      <c r="AB1271" s="1"/>
      <c r="AC1271" s="1"/>
      <c r="AD1271" s="1"/>
      <c r="AE1271" s="1"/>
      <c r="AF1271" s="1"/>
      <c r="AG1271" s="1"/>
    </row>
    <row r="1272" spans="1:33" ht="15.75" customHeight="1">
      <c r="A1272" s="466" t="str">
        <f t="shared" si="12"/>
        <v/>
      </c>
      <c r="B1272" s="468" t="str">
        <f>IFERROR(IF(J1272="","",_xludf.CONCAT($Y$2,_xludf.CONCAT(IF(LEN(ドッグキャリー!$K$2)=1,0,""),ドッグキャリー!$K$2,_xludf.CONCAT(IF(LEN(ドッグキャリー!$N$2)=1,0,""),ドッグキャリー!$N$2)))),"")</f>
        <v/>
      </c>
      <c r="C1272" s="534"/>
      <c r="D1272" s="534"/>
      <c r="E1272" s="534"/>
      <c r="F1272" s="535"/>
      <c r="G1272" s="535"/>
      <c r="H1272" s="535"/>
      <c r="I1272" s="536" t="str">
        <f>IF(トイ・販促!N110=0,"",トイ・販促!E110)</f>
        <v/>
      </c>
      <c r="J1272" s="537" t="str">
        <f>IFERROR(IF(トイ・販促!N110=0,"",トイ・販促!N110),"")</f>
        <v/>
      </c>
      <c r="K1272" s="535"/>
      <c r="L1272" s="535"/>
      <c r="M1272" s="535"/>
      <c r="N1272" s="535"/>
      <c r="O1272" s="535"/>
      <c r="P1272" s="535"/>
      <c r="Q1272" s="535"/>
      <c r="R1272" s="535"/>
      <c r="S1272" s="465">
        <f t="shared" si="13"/>
        <v>1271</v>
      </c>
      <c r="T1272" s="1"/>
      <c r="U1272" s="1"/>
      <c r="V1272" s="1"/>
      <c r="W1272" s="1"/>
      <c r="X1272" s="1"/>
      <c r="Y1272" s="1"/>
      <c r="Z1272" s="1"/>
      <c r="AA1272" s="466" t="e">
        <f t="shared" si="14"/>
        <v>#VALUE!</v>
      </c>
      <c r="AB1272" s="1"/>
      <c r="AC1272" s="1"/>
      <c r="AD1272" s="1"/>
      <c r="AE1272" s="1"/>
      <c r="AF1272" s="1"/>
      <c r="AG1272" s="1"/>
    </row>
    <row r="1273" spans="1:33" ht="15.75" customHeight="1">
      <c r="A1273" s="466" t="str">
        <f t="shared" si="12"/>
        <v/>
      </c>
      <c r="B1273" s="468" t="str">
        <f>IFERROR(IF(J1273="","",_xludf.CONCAT($Y$2,_xludf.CONCAT(IF(LEN(ドッグキャリー!$K$2)=1,0,""),ドッグキャリー!$K$2,_xludf.CONCAT(IF(LEN(ドッグキャリー!$N$2)=1,0,""),ドッグキャリー!$N$2)))),"")</f>
        <v/>
      </c>
      <c r="C1273" s="534"/>
      <c r="D1273" s="534"/>
      <c r="E1273" s="534"/>
      <c r="F1273" s="535"/>
      <c r="G1273" s="535"/>
      <c r="H1273" s="535"/>
      <c r="I1273" s="536" t="str">
        <f>IF(トイ・販促!N111=0,"",トイ・販促!E111)</f>
        <v/>
      </c>
      <c r="J1273" s="537" t="str">
        <f>IFERROR(IF(トイ・販促!N111=0,"",トイ・販促!N111),"")</f>
        <v/>
      </c>
      <c r="K1273" s="535"/>
      <c r="L1273" s="535"/>
      <c r="M1273" s="535"/>
      <c r="N1273" s="535"/>
      <c r="O1273" s="535"/>
      <c r="P1273" s="535"/>
      <c r="Q1273" s="535"/>
      <c r="R1273" s="535"/>
      <c r="S1273" s="465">
        <f t="shared" si="13"/>
        <v>1272</v>
      </c>
      <c r="T1273" s="1"/>
      <c r="U1273" s="1"/>
      <c r="V1273" s="1"/>
      <c r="W1273" s="1"/>
      <c r="X1273" s="1"/>
      <c r="Y1273" s="1"/>
      <c r="Z1273" s="1"/>
      <c r="AA1273" s="466" t="e">
        <f t="shared" si="14"/>
        <v>#VALUE!</v>
      </c>
      <c r="AB1273" s="1"/>
      <c r="AC1273" s="1"/>
      <c r="AD1273" s="1"/>
      <c r="AE1273" s="1"/>
      <c r="AF1273" s="1"/>
      <c r="AG1273" s="1"/>
    </row>
    <row r="1274" spans="1:33" ht="15.75" customHeight="1">
      <c r="A1274" s="466" t="str">
        <f t="shared" si="12"/>
        <v/>
      </c>
      <c r="B1274" s="468" t="str">
        <f>IFERROR(IF(J1274="","",_xludf.CONCAT($Y$2,_xludf.CONCAT(IF(LEN(ドッグキャリー!$K$2)=1,0,""),ドッグキャリー!$K$2,_xludf.CONCAT(IF(LEN(ドッグキャリー!$N$2)=1,0,""),ドッグキャリー!$N$2)))),"")</f>
        <v/>
      </c>
      <c r="C1274" s="534"/>
      <c r="D1274" s="534"/>
      <c r="E1274" s="534"/>
      <c r="F1274" s="535"/>
      <c r="G1274" s="535"/>
      <c r="H1274" s="535"/>
      <c r="I1274" s="536" t="str">
        <f>IF(トイ・販促!N112=0,"",トイ・販促!E112)</f>
        <v/>
      </c>
      <c r="J1274" s="537" t="str">
        <f>IFERROR(IF(トイ・販促!N112=0,"",トイ・販促!N112),"")</f>
        <v/>
      </c>
      <c r="K1274" s="535"/>
      <c r="L1274" s="535"/>
      <c r="M1274" s="535"/>
      <c r="N1274" s="535"/>
      <c r="O1274" s="535"/>
      <c r="P1274" s="535"/>
      <c r="Q1274" s="535"/>
      <c r="R1274" s="535"/>
      <c r="S1274" s="465">
        <f t="shared" si="13"/>
        <v>1273</v>
      </c>
      <c r="T1274" s="1"/>
      <c r="U1274" s="1"/>
      <c r="V1274" s="1"/>
      <c r="W1274" s="1"/>
      <c r="X1274" s="1"/>
      <c r="Y1274" s="1"/>
      <c r="Z1274" s="1"/>
      <c r="AA1274" s="466" t="e">
        <f t="shared" si="14"/>
        <v>#VALUE!</v>
      </c>
      <c r="AB1274" s="1"/>
      <c r="AC1274" s="1"/>
      <c r="AD1274" s="1"/>
      <c r="AE1274" s="1"/>
      <c r="AF1274" s="1"/>
      <c r="AG1274" s="1"/>
    </row>
    <row r="1275" spans="1:33" ht="15.75" customHeight="1">
      <c r="A1275" s="466" t="str">
        <f t="shared" si="12"/>
        <v/>
      </c>
      <c r="B1275" s="468" t="str">
        <f>IFERROR(IF(J1275="","",_xludf.CONCAT($Y$2,_xludf.CONCAT(IF(LEN(ドッグキャリー!$K$2)=1,0,""),ドッグキャリー!$K$2,_xludf.CONCAT(IF(LEN(ドッグキャリー!$N$2)=1,0,""),ドッグキャリー!$N$2)))),"")</f>
        <v/>
      </c>
      <c r="C1275" s="534"/>
      <c r="D1275" s="534"/>
      <c r="E1275" s="534"/>
      <c r="F1275" s="535"/>
      <c r="G1275" s="535"/>
      <c r="H1275" s="535"/>
      <c r="I1275" s="536" t="str">
        <f>IF(トイ・販促!N113=0,"",トイ・販促!E113)</f>
        <v/>
      </c>
      <c r="J1275" s="537" t="str">
        <f>IFERROR(IF(トイ・販促!N113=0,"",トイ・販促!N113),"")</f>
        <v/>
      </c>
      <c r="K1275" s="535"/>
      <c r="L1275" s="535"/>
      <c r="M1275" s="535"/>
      <c r="N1275" s="535"/>
      <c r="O1275" s="535"/>
      <c r="P1275" s="535"/>
      <c r="Q1275" s="535"/>
      <c r="R1275" s="535"/>
      <c r="S1275" s="465">
        <f t="shared" si="13"/>
        <v>1274</v>
      </c>
      <c r="T1275" s="1"/>
      <c r="U1275" s="1"/>
      <c r="V1275" s="1"/>
      <c r="W1275" s="1"/>
      <c r="X1275" s="1"/>
      <c r="Y1275" s="1"/>
      <c r="Z1275" s="1"/>
      <c r="AA1275" s="466" t="e">
        <f t="shared" si="14"/>
        <v>#VALUE!</v>
      </c>
      <c r="AB1275" s="1"/>
      <c r="AC1275" s="1"/>
      <c r="AD1275" s="1"/>
      <c r="AE1275" s="1"/>
      <c r="AF1275" s="1"/>
      <c r="AG1275" s="1"/>
    </row>
    <row r="1276" spans="1:33" ht="15.75" customHeight="1">
      <c r="A1276" s="466" t="str">
        <f t="shared" si="12"/>
        <v/>
      </c>
      <c r="B1276" s="468" t="str">
        <f>IFERROR(IF(J1276="","",_xludf.CONCAT($Y$2,_xludf.CONCAT(IF(LEN(ドッグキャリー!$K$2)=1,0,""),ドッグキャリー!$K$2,_xludf.CONCAT(IF(LEN(ドッグキャリー!$N$2)=1,0,""),ドッグキャリー!$N$2)))),"")</f>
        <v/>
      </c>
      <c r="C1276" s="534"/>
      <c r="D1276" s="534"/>
      <c r="E1276" s="534"/>
      <c r="F1276" s="535"/>
      <c r="G1276" s="535"/>
      <c r="H1276" s="535"/>
      <c r="I1276" s="536" t="str">
        <f>IF(トイ・販促!N116=0,"",トイ・販促!E116)</f>
        <v/>
      </c>
      <c r="J1276" s="537" t="str">
        <f>IFERROR(IF(トイ・販促!N116=0,"",トイ・販促!N116),"")</f>
        <v/>
      </c>
      <c r="K1276" s="1"/>
      <c r="L1276" s="1"/>
      <c r="M1276" s="1"/>
      <c r="N1276" s="1"/>
      <c r="O1276" s="1"/>
      <c r="P1276" s="1"/>
      <c r="Q1276" s="1"/>
      <c r="R1276" s="1"/>
      <c r="S1276" s="465">
        <f t="shared" si="13"/>
        <v>1275</v>
      </c>
      <c r="T1276" s="1" t="s">
        <v>1443</v>
      </c>
      <c r="U1276" s="1" t="s">
        <v>1443</v>
      </c>
      <c r="V1276" s="1" t="s">
        <v>1443</v>
      </c>
      <c r="W1276" s="1" t="s">
        <v>1443</v>
      </c>
      <c r="X1276" s="1" t="s">
        <v>1443</v>
      </c>
      <c r="Y1276" s="1" t="s">
        <v>1443</v>
      </c>
      <c r="Z1276" s="1" t="s">
        <v>1443</v>
      </c>
      <c r="AA1276" s="1" t="s">
        <v>1443</v>
      </c>
      <c r="AB1276" s="1" t="s">
        <v>1443</v>
      </c>
      <c r="AC1276" s="1" t="s">
        <v>1443</v>
      </c>
      <c r="AD1276" s="1" t="s">
        <v>1443</v>
      </c>
      <c r="AE1276" s="1" t="s">
        <v>1443</v>
      </c>
      <c r="AF1276" s="1" t="s">
        <v>1443</v>
      </c>
      <c r="AG1276" s="1" t="s">
        <v>1443</v>
      </c>
    </row>
    <row r="1277" spans="1:33" ht="15.75" customHeight="1">
      <c r="A1277" s="466" t="str">
        <f t="shared" ref="A1277:A1281" si="15">IFERROR(IF(J1277&lt;&gt;"",MAX($A$1:A1276)+1,""),"")</f>
        <v/>
      </c>
      <c r="B1277" s="468" t="str">
        <f>IFERROR(IF(J1277="","",_xludf.CONCAT($Y$2,_xludf.CONCAT(IF(LEN(ドッグキャリー!$K$2)=1,0,""),ドッグキャリー!$K$2,_xludf.CONCAT(IF(LEN(ドッグキャリー!$N$2)=1,0,""),ドッグキャリー!$N$2)))),"")</f>
        <v/>
      </c>
      <c r="C1277" s="534"/>
      <c r="D1277" s="534"/>
      <c r="E1277" s="534"/>
      <c r="F1277" s="535"/>
      <c r="G1277" s="535"/>
      <c r="H1277" s="535"/>
      <c r="I1277" s="536" t="str">
        <f>IF(トイ・販促!N117=0,"",トイ・販促!E117)</f>
        <v/>
      </c>
      <c r="J1277" s="537" t="str">
        <f>IFERROR(IF(トイ・販促!N117=0,"",トイ・販促!N117),"")</f>
        <v/>
      </c>
      <c r="K1277" s="1"/>
      <c r="L1277" s="1"/>
      <c r="M1277" s="1"/>
      <c r="N1277" s="1"/>
      <c r="O1277" s="1"/>
      <c r="P1277" s="1"/>
      <c r="Q1277" s="1"/>
      <c r="R1277" s="1"/>
      <c r="S1277" s="465"/>
      <c r="T1277" s="1"/>
      <c r="U1277" s="1"/>
      <c r="V1277" s="1"/>
      <c r="W1277" s="1"/>
      <c r="X1277" s="1"/>
      <c r="Y1277" s="1"/>
      <c r="Z1277" s="1"/>
      <c r="AA1277" s="1"/>
      <c r="AB1277" s="1"/>
      <c r="AC1277" s="1"/>
      <c r="AD1277" s="1"/>
      <c r="AE1277" s="1"/>
      <c r="AF1277" s="1"/>
      <c r="AG1277" s="1"/>
    </row>
    <row r="1278" spans="1:33" ht="15.75" customHeight="1">
      <c r="A1278" s="466" t="str">
        <f t="shared" si="15"/>
        <v/>
      </c>
      <c r="B1278" s="468" t="str">
        <f>IFERROR(IF(J1278="","",_xludf.CONCAT($Y$2,_xludf.CONCAT(IF(LEN(ドッグキャリー!$K$2)=1,0,""),ドッグキャリー!$K$2,_xludf.CONCAT(IF(LEN(ドッグキャリー!$N$2)=1,0,""),ドッグキャリー!$N$2)))),"")</f>
        <v/>
      </c>
      <c r="C1278" s="534"/>
      <c r="D1278" s="534"/>
      <c r="E1278" s="534"/>
      <c r="F1278" s="535"/>
      <c r="G1278" s="535"/>
      <c r="H1278" s="535"/>
      <c r="I1278" s="536" t="str">
        <f>IF(トイ・販促!N118=0,"",トイ・販促!E118)</f>
        <v/>
      </c>
      <c r="J1278" s="537" t="str">
        <f>IFERROR(IF(トイ・販促!N118=0,"",トイ・販促!N118),"")</f>
        <v/>
      </c>
      <c r="K1278" s="1"/>
      <c r="L1278" s="1"/>
      <c r="M1278" s="1"/>
      <c r="N1278" s="1"/>
      <c r="O1278" s="1"/>
      <c r="P1278" s="1"/>
      <c r="Q1278" s="1"/>
      <c r="R1278" s="1"/>
      <c r="S1278" s="465"/>
      <c r="T1278" s="1"/>
      <c r="U1278" s="1"/>
      <c r="V1278" s="1"/>
      <c r="W1278" s="1"/>
      <c r="X1278" s="1"/>
      <c r="Y1278" s="1"/>
      <c r="Z1278" s="1"/>
      <c r="AA1278" s="1"/>
      <c r="AB1278" s="1"/>
      <c r="AC1278" s="1"/>
      <c r="AD1278" s="1"/>
      <c r="AE1278" s="1"/>
      <c r="AF1278" s="1"/>
      <c r="AG1278" s="1"/>
    </row>
    <row r="1279" spans="1:33" ht="15.75" customHeight="1">
      <c r="A1279" s="466" t="str">
        <f t="shared" si="15"/>
        <v/>
      </c>
      <c r="B1279" s="468" t="str">
        <f>IFERROR(IF(J1279="","",_xludf.CONCAT($Y$2,_xludf.CONCAT(IF(LEN(ドッグキャリー!$K$2)=1,0,""),ドッグキャリー!$K$2,_xludf.CONCAT(IF(LEN(ドッグキャリー!$N$2)=1,0,""),ドッグキャリー!$N$2)))),"")</f>
        <v/>
      </c>
      <c r="C1279" s="534"/>
      <c r="D1279" s="534"/>
      <c r="E1279" s="534"/>
      <c r="F1279" s="535"/>
      <c r="G1279" s="535"/>
      <c r="H1279" s="535"/>
      <c r="I1279" s="536" t="str">
        <f>IF(トイ・販促!N119=0,"",トイ・販促!E119)</f>
        <v/>
      </c>
      <c r="J1279" s="537" t="str">
        <f>IFERROR(IF(トイ・販促!N119=0,"",トイ・販促!N119),"")</f>
        <v/>
      </c>
      <c r="K1279" s="1"/>
      <c r="L1279" s="1"/>
      <c r="M1279" s="1"/>
      <c r="N1279" s="1"/>
      <c r="O1279" s="1"/>
      <c r="P1279" s="1"/>
      <c r="Q1279" s="1"/>
      <c r="R1279" s="1"/>
      <c r="S1279" s="465"/>
      <c r="T1279" s="1"/>
      <c r="U1279" s="1"/>
      <c r="V1279" s="1"/>
      <c r="W1279" s="1"/>
      <c r="X1279" s="1"/>
      <c r="Y1279" s="1"/>
      <c r="Z1279" s="1"/>
      <c r="AA1279" s="1"/>
      <c r="AB1279" s="1"/>
      <c r="AC1279" s="1"/>
      <c r="AD1279" s="1"/>
      <c r="AE1279" s="1"/>
      <c r="AF1279" s="1"/>
      <c r="AG1279" s="1"/>
    </row>
    <row r="1280" spans="1:33" ht="15.75" customHeight="1">
      <c r="A1280" s="466" t="str">
        <f t="shared" si="15"/>
        <v/>
      </c>
      <c r="B1280" s="468" t="str">
        <f>IFERROR(IF(J1280="","",_xludf.CONCAT($Y$2,_xludf.CONCAT(IF(LEN(ドッグキャリー!$K$2)=1,0,""),ドッグキャリー!$K$2,_xludf.CONCAT(IF(LEN(ドッグキャリー!$N$2)=1,0,""),ドッグキャリー!$N$2)))),"")</f>
        <v/>
      </c>
      <c r="C1280" s="534"/>
      <c r="D1280" s="534"/>
      <c r="E1280" s="534"/>
      <c r="F1280" s="535"/>
      <c r="G1280" s="535"/>
      <c r="H1280" s="535"/>
      <c r="I1280" s="536" t="str">
        <f>IF(トイ・販促!N120=0,"",トイ・販促!E120)</f>
        <v/>
      </c>
      <c r="J1280" s="537" t="str">
        <f>IFERROR(IF(トイ・販促!N120=0,"",トイ・販促!N120),"")</f>
        <v/>
      </c>
      <c r="K1280" s="1"/>
      <c r="L1280" s="1"/>
      <c r="M1280" s="1"/>
      <c r="N1280" s="1"/>
      <c r="O1280" s="1"/>
      <c r="P1280" s="1"/>
      <c r="Q1280" s="1"/>
      <c r="R1280" s="1"/>
      <c r="S1280" s="465"/>
      <c r="T1280" s="1"/>
      <c r="U1280" s="1"/>
      <c r="V1280" s="1"/>
      <c r="W1280" s="1"/>
      <c r="X1280" s="1"/>
      <c r="Y1280" s="1"/>
      <c r="Z1280" s="1"/>
      <c r="AA1280" s="1"/>
      <c r="AB1280" s="1"/>
      <c r="AC1280" s="1"/>
      <c r="AD1280" s="1"/>
      <c r="AE1280" s="1"/>
      <c r="AF1280" s="1"/>
      <c r="AG1280" s="1"/>
    </row>
    <row r="1281" spans="1:33" ht="15.75" customHeight="1">
      <c r="A1281" s="466" t="str">
        <f t="shared" si="15"/>
        <v/>
      </c>
      <c r="B1281" s="468" t="str">
        <f>IFERROR(IF(J1281="","",_xludf.CONCAT($Y$2,_xludf.CONCAT(IF(LEN(ドッグキャリー!$K$2)=1,0,""),ドッグキャリー!$K$2,_xludf.CONCAT(IF(LEN(ドッグキャリー!$N$2)=1,0,""),ドッグキャリー!$N$2)))),"")</f>
        <v/>
      </c>
      <c r="C1281" s="534"/>
      <c r="D1281" s="534"/>
      <c r="E1281" s="534"/>
      <c r="F1281" s="535"/>
      <c r="G1281" s="535"/>
      <c r="H1281" s="535"/>
      <c r="I1281" s="536" t="str">
        <f>IF(トイ・販促!N121=0,"",トイ・販促!E121)</f>
        <v/>
      </c>
      <c r="J1281" s="537" t="str">
        <f>IFERROR(IF(トイ・販促!N121=0,"",トイ・販促!N121),"")</f>
        <v/>
      </c>
      <c r="K1281" s="1"/>
      <c r="L1281" s="1"/>
      <c r="M1281" s="1"/>
      <c r="N1281" s="1"/>
      <c r="O1281" s="1"/>
      <c r="P1281" s="1"/>
      <c r="Q1281" s="1"/>
      <c r="R1281" s="1"/>
      <c r="S1281" s="465"/>
      <c r="T1281" s="1"/>
      <c r="U1281" s="1"/>
      <c r="V1281" s="1"/>
      <c r="W1281" s="1"/>
      <c r="X1281" s="1"/>
      <c r="Y1281" s="1"/>
      <c r="Z1281" s="1"/>
      <c r="AA1281" s="1"/>
      <c r="AB1281" s="1"/>
      <c r="AC1281" s="1"/>
      <c r="AD1281" s="1"/>
      <c r="AE1281" s="1"/>
      <c r="AF1281" s="1"/>
      <c r="AG1281" s="1"/>
    </row>
  </sheetData>
  <autoFilter ref="A1:AG1281" xr:uid="{00000000-0009-0000-0000-000007000000}"/>
  <phoneticPr fontId="37"/>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T1269"/>
  <sheetViews>
    <sheetView workbookViewId="0"/>
  </sheetViews>
  <sheetFormatPr defaultColWidth="14.42578125" defaultRowHeight="15" customHeight="1"/>
  <cols>
    <col min="1" max="7" width="11" customWidth="1"/>
    <col min="8" max="8" width="15.85546875" customWidth="1"/>
    <col min="9" max="9" width="11" customWidth="1"/>
    <col min="10" max="10" width="19.42578125" customWidth="1"/>
    <col min="11" max="26" width="11" customWidth="1"/>
  </cols>
  <sheetData>
    <row r="1" spans="1:20" ht="13.5" customHeight="1">
      <c r="A1" s="494" t="s">
        <v>1411</v>
      </c>
      <c r="B1" s="494" t="s">
        <v>1258</v>
      </c>
      <c r="C1" s="494" t="s">
        <v>1259</v>
      </c>
      <c r="D1" s="494" t="s">
        <v>1260</v>
      </c>
      <c r="E1" s="494" t="s">
        <v>1261</v>
      </c>
      <c r="F1" s="494" t="s">
        <v>1262</v>
      </c>
      <c r="G1" s="494" t="s">
        <v>1263</v>
      </c>
      <c r="H1" s="496" t="s">
        <v>1264</v>
      </c>
      <c r="I1" s="494" t="s">
        <v>1265</v>
      </c>
      <c r="J1" s="494" t="s">
        <v>1267</v>
      </c>
      <c r="K1" s="494" t="s">
        <v>1268</v>
      </c>
      <c r="L1" s="494" t="s">
        <v>1269</v>
      </c>
      <c r="M1" s="494" t="s">
        <v>1270</v>
      </c>
      <c r="N1" s="494" t="s">
        <v>1271</v>
      </c>
      <c r="O1" s="494" t="s">
        <v>1272</v>
      </c>
      <c r="P1" s="494" t="s">
        <v>1274</v>
      </c>
      <c r="Q1" s="494" t="s">
        <v>1275</v>
      </c>
    </row>
    <row r="2" spans="1:20" ht="13.5" customHeight="1">
      <c r="A2" s="500" t="str">
        <f>IFERROR(VLOOKUP('Xlookup set'!$S2,'Xlookup set'!$A$1:$R$2000,2,FALSE),"")</f>
        <v/>
      </c>
      <c r="B2" s="500" t="str">
        <f>IF(I2&lt;&gt;"",ドッグキャリー!$I$2,"")</f>
        <v/>
      </c>
      <c r="C2" s="500" t="str">
        <f t="shared" ref="C2:C256" si="0">IF(I2&lt;&gt;"",1,"")</f>
        <v/>
      </c>
      <c r="D2" s="500" t="str">
        <f t="shared" ref="D2:D256" si="1">IF(I2&lt;&gt;"",1,"")</f>
        <v/>
      </c>
      <c r="H2" s="218" t="str">
        <f>IFERROR(IF(VLOOKUP('Xlookup set'!$S2,'Xlookup set'!$A$1:$R$2000,9,FALSE)=0,"",VLOOKUP('Xlookup set'!$S2,'Xlookup set'!$A$1:$R$2000,9,FALSE)),"")</f>
        <v/>
      </c>
      <c r="I2" s="500" t="str">
        <f>IFERROR(IF(VLOOKUP('Xlookup set'!$S2,'Xlookup set'!$A$1:$R$2000,10,FALSE)=0,"",VLOOKUP('Xlookup set'!$S2,'Xlookup set'!$A$1:$R$2000,10,FALSE)),"")</f>
        <v/>
      </c>
      <c r="J2" s="500" t="str">
        <f>IFERROR(IF(VLOOKUP('Xlookup set'!$S2,'Xlookup set'!$A$1:$R$1374,11,FALSE)=0,"",VLOOKUP('Xlookup set'!$S2,'Xlookup set'!$A$1:$R$1374,11,FALSE)),"")</f>
        <v/>
      </c>
      <c r="K2" s="500" t="str">
        <f>IFERROR(IF(VLOOKUP('Xlookup set'!$S2,'Xlookup set'!$A$1:$R$1374,12,FALSE)=0,"",VLOOKUP('Xlookup set'!$S2,'Xlookup set'!$A$1:$R$1374,12,FALSE)),"")</f>
        <v/>
      </c>
      <c r="L2" s="500" t="str">
        <f>IFERROR(IF(VLOOKUP('Xlookup set'!$S2,'Xlookup set'!$A$1:$R$1374,13,FALSE)=0,"",VLOOKUP('Xlookup set'!$S2,'Xlookup set'!$A$1:$R$1374,13,FALSE)),"")</f>
        <v/>
      </c>
      <c r="M2" s="500" t="str">
        <f>IFERROR(IF(VLOOKUP('Xlookup set'!$S2,'Xlookup set'!$A$1:$R$1374,14,FALSE)=0,"",VLOOKUP('Xlookup set'!$S2,'Xlookup set'!$A$1:$R$1374,14,FALSE)),"")</f>
        <v/>
      </c>
      <c r="N2" s="500" t="str">
        <f>IFERROR(IF(VLOOKUP('Xlookup set'!$S2,'Xlookup set'!$A$1:$R$1374,15,FALSE)=0,"",VLOOKUP('Xlookup set'!$S2,'Xlookup set'!$A$1:$R$1374,15,FALSE)),"")</f>
        <v/>
      </c>
      <c r="O2" s="500" t="str">
        <f>IFERROR(IF(VLOOKUP('Xlookup set'!$S2,'Xlookup set'!$A$1:$R$1374,16,FALSE)=0,"",VLOOKUP('Xlookup set'!$S2,'Xlookup set'!$A$1:$R$1374,16,FALSE)),"")</f>
        <v/>
      </c>
      <c r="P2" s="500" t="str">
        <f t="array" aca="1" ref="P2" ca="1">IFERROR(Y2IF(VLOOKUP('Xlookup set'!$S2,'Xlookup set'!$A$1:$R$1374,17,FALSE)=0,"",VLOOKUP('Xlookup set'!$S2,'Xlookup set'!$A$1:$R$1374,17,FALSE)),"")</f>
        <v/>
      </c>
      <c r="Q2" s="500" t="str">
        <f>IFERROR(IF(VLOOKUP('Xlookup set'!$S2,'Xlookup set'!$A$1:$R$1374,18,FALSE)=0,"",VLOOKUP('Xlookup set'!$S2,'Xlookup set'!$A$1:$R$1374,18,FALSE)),"")</f>
        <v/>
      </c>
      <c r="T2" s="500" t="str">
        <f t="shared" ref="T2:T256" si="2">IF(I2=1,1,"")</f>
        <v/>
      </c>
    </row>
    <row r="3" spans="1:20" ht="13.5" customHeight="1">
      <c r="A3" s="500" t="str">
        <f>IFERROR(VLOOKUP('Xlookup set'!$S3,'Xlookup set'!$A$1:$R$2000,2,FALSE),"")</f>
        <v/>
      </c>
      <c r="B3" s="500" t="str">
        <f>IF(I3&lt;&gt;"",ドッグキャリー!$I$2,"")</f>
        <v/>
      </c>
      <c r="C3" s="500" t="str">
        <f t="shared" si="0"/>
        <v/>
      </c>
      <c r="D3" s="500" t="str">
        <f t="shared" si="1"/>
        <v/>
      </c>
      <c r="H3" s="218" t="str">
        <f>IFERROR(IF(VLOOKUP('Xlookup set'!$S3,'Xlookup set'!$A$1:$R$2000,9,FALSE)=0,"",VLOOKUP('Xlookup set'!$S3,'Xlookup set'!$A$1:$R$2000,9,FALSE)),"")</f>
        <v/>
      </c>
      <c r="I3" s="500" t="str">
        <f>IFERROR(IF(VLOOKUP('Xlookup set'!$S3,'Xlookup set'!$A$1:$R$2000,10,FALSE)=0,"",VLOOKUP('Xlookup set'!$S3,'Xlookup set'!$A$1:$R$2000,10,FALSE)),"")</f>
        <v/>
      </c>
      <c r="J3" s="500" t="str">
        <f>IFERROR(IF(VLOOKUP('Xlookup set'!$S3,'Xlookup set'!$A$1:$R$1374,11,FALSE)=0,"",VLOOKUP('Xlookup set'!$S3,'Xlookup set'!$A$1:$R$1374,11,FALSE)),"")</f>
        <v/>
      </c>
      <c r="K3" s="500" t="str">
        <f>IFERROR(IF(VLOOKUP('Xlookup set'!$S3,'Xlookup set'!$A$1:$R$1374,12,FALSE)=0,"",VLOOKUP('Xlookup set'!$S3,'Xlookup set'!$A$1:$R$1374,12,FALSE)),"")</f>
        <v/>
      </c>
      <c r="L3" s="500" t="str">
        <f>IFERROR(IF(VLOOKUP('Xlookup set'!$S3,'Xlookup set'!$A$1:$R$1374,13,FALSE)=0,"",VLOOKUP('Xlookup set'!$S3,'Xlookup set'!$A$1:$R$1374,13,FALSE)),"")</f>
        <v/>
      </c>
      <c r="M3" s="500" t="str">
        <f>IFERROR(IF(VLOOKUP('Xlookup set'!$S3,'Xlookup set'!$A$1:$R$1374,14,FALSE)=0,"",VLOOKUP('Xlookup set'!$S3,'Xlookup set'!$A$1:$R$1374,14,FALSE)),"")</f>
        <v/>
      </c>
      <c r="N3" s="500" t="str">
        <f>IFERROR(IF(VLOOKUP('Xlookup set'!$S3,'Xlookup set'!$A$1:$R$1374,15,FALSE)=0,"",VLOOKUP('Xlookup set'!$S3,'Xlookup set'!$A$1:$R$1374,15,FALSE)),"")</f>
        <v/>
      </c>
      <c r="O3" s="500" t="str">
        <f>IFERROR(IF(VLOOKUP('Xlookup set'!$S3,'Xlookup set'!$A$1:$R$1374,16,FALSE)=0,"",VLOOKUP('Xlookup set'!$S3,'Xlookup set'!$A$1:$R$1374,16,FALSE)),"")</f>
        <v/>
      </c>
      <c r="P3" s="500" t="str">
        <f t="array" aca="1" ref="P3" ca="1">IFERROR(Y2IF(VLOOKUP('Xlookup set'!$S3,'Xlookup set'!$A$1:$R$1374,17,FALSE)=0,"",VLOOKUP('Xlookup set'!$S3,'Xlookup set'!$A$1:$R$1374,17,FALSE)),"")</f>
        <v/>
      </c>
      <c r="Q3" s="500" t="str">
        <f>IFERROR(IF(VLOOKUP('Xlookup set'!$S3,'Xlookup set'!$A$1:$R$1374,18,FALSE)=0,"",VLOOKUP('Xlookup set'!$S3,'Xlookup set'!$A$1:$R$1374,18,FALSE)),"")</f>
        <v/>
      </c>
      <c r="T3" s="500" t="str">
        <f t="shared" si="2"/>
        <v/>
      </c>
    </row>
    <row r="4" spans="1:20" ht="13.5" customHeight="1">
      <c r="A4" s="500" t="str">
        <f>IFERROR(VLOOKUP('Xlookup set'!$S4,'Xlookup set'!$A$1:$R$2000,2,FALSE),"")</f>
        <v/>
      </c>
      <c r="B4" s="500" t="str">
        <f>IF(I4&lt;&gt;"",ドッグキャリー!$I$2,"")</f>
        <v/>
      </c>
      <c r="C4" s="500" t="str">
        <f t="shared" si="0"/>
        <v/>
      </c>
      <c r="D4" s="500" t="str">
        <f t="shared" si="1"/>
        <v/>
      </c>
      <c r="H4" s="218" t="str">
        <f>IFERROR(IF(VLOOKUP('Xlookup set'!$S4,'Xlookup set'!$A$1:$R$2000,9,FALSE)=0,"",VLOOKUP('Xlookup set'!$S4,'Xlookup set'!$A$1:$R$2000,9,FALSE)),"")</f>
        <v/>
      </c>
      <c r="I4" s="500" t="str">
        <f>IFERROR(IF(VLOOKUP('Xlookup set'!$S4,'Xlookup set'!$A$1:$R$2000,10,FALSE)=0,"",VLOOKUP('Xlookup set'!$S4,'Xlookup set'!$A$1:$R$2000,10,FALSE)),"")</f>
        <v/>
      </c>
      <c r="J4" s="500" t="str">
        <f>IFERROR(IF(VLOOKUP('Xlookup set'!$S4,'Xlookup set'!$A$1:$R$1374,11,FALSE)=0,"",VLOOKUP('Xlookup set'!$S4,'Xlookup set'!$A$1:$R$1374,11,FALSE)),"")</f>
        <v/>
      </c>
      <c r="K4" s="500" t="str">
        <f>IFERROR(IF(VLOOKUP('Xlookup set'!$S4,'Xlookup set'!$A$1:$R$1374,12,FALSE)=0,"",VLOOKUP('Xlookup set'!$S4,'Xlookup set'!$A$1:$R$1374,12,FALSE)),"")</f>
        <v/>
      </c>
      <c r="L4" s="500" t="str">
        <f>IFERROR(IF(VLOOKUP('Xlookup set'!$S4,'Xlookup set'!$A$1:$R$1374,13,FALSE)=0,"",VLOOKUP('Xlookup set'!$S4,'Xlookup set'!$A$1:$R$1374,13,FALSE)),"")</f>
        <v/>
      </c>
      <c r="M4" s="500" t="str">
        <f>IFERROR(IF(VLOOKUP('Xlookup set'!$S4,'Xlookup set'!$A$1:$R$1374,14,FALSE)=0,"",VLOOKUP('Xlookup set'!$S4,'Xlookup set'!$A$1:$R$1374,14,FALSE)),"")</f>
        <v/>
      </c>
      <c r="N4" s="500" t="str">
        <f>IFERROR(IF(VLOOKUP('Xlookup set'!$S4,'Xlookup set'!$A$1:$R$1374,15,FALSE)=0,"",VLOOKUP('Xlookup set'!$S4,'Xlookup set'!$A$1:$R$1374,15,FALSE)),"")</f>
        <v/>
      </c>
      <c r="O4" s="500" t="str">
        <f>IFERROR(IF(VLOOKUP('Xlookup set'!$S4,'Xlookup set'!$A$1:$R$1374,16,FALSE)=0,"",VLOOKUP('Xlookup set'!$S4,'Xlookup set'!$A$1:$R$1374,16,FALSE)),"")</f>
        <v/>
      </c>
      <c r="P4" s="500" t="str">
        <f t="array" aca="1" ref="P4" ca="1">IFERROR(Y2IF(VLOOKUP('Xlookup set'!$S4,'Xlookup set'!$A$1:$R$1374,17,FALSE)=0,"",VLOOKUP('Xlookup set'!$S4,'Xlookup set'!$A$1:$R$1374,17,FALSE)),"")</f>
        <v/>
      </c>
      <c r="Q4" s="500" t="str">
        <f>IFERROR(IF(VLOOKUP('Xlookup set'!$S4,'Xlookup set'!$A$1:$R$1374,18,FALSE)=0,"",VLOOKUP('Xlookup set'!$S4,'Xlookup set'!$A$1:$R$1374,18,FALSE)),"")</f>
        <v/>
      </c>
      <c r="T4" s="500" t="str">
        <f t="shared" si="2"/>
        <v/>
      </c>
    </row>
    <row r="5" spans="1:20" ht="13.5" customHeight="1">
      <c r="A5" s="500" t="str">
        <f>IFERROR(VLOOKUP('Xlookup set'!$S5,'Xlookup set'!$A$1:$R$2000,2,FALSE),"")</f>
        <v/>
      </c>
      <c r="B5" s="500" t="str">
        <f>IF(I5&lt;&gt;"",ドッグキャリー!$I$2,"")</f>
        <v/>
      </c>
      <c r="C5" s="500" t="str">
        <f t="shared" si="0"/>
        <v/>
      </c>
      <c r="D5" s="500" t="str">
        <f t="shared" si="1"/>
        <v/>
      </c>
      <c r="H5" s="218" t="str">
        <f>IFERROR(IF(VLOOKUP('Xlookup set'!$S5,'Xlookup set'!$A$1:$R$2000,9,FALSE)=0,"",VLOOKUP('Xlookup set'!$S5,'Xlookup set'!$A$1:$R$2000,9,FALSE)),"")</f>
        <v/>
      </c>
      <c r="I5" s="500" t="str">
        <f>IFERROR(IF(VLOOKUP('Xlookup set'!$S5,'Xlookup set'!$A$1:$R$2000,10,FALSE)=0,"",VLOOKUP('Xlookup set'!$S5,'Xlookup set'!$A$1:$R$2000,10,FALSE)),"")</f>
        <v/>
      </c>
      <c r="J5" s="500" t="str">
        <f>IFERROR(IF(VLOOKUP('Xlookup set'!$S5,'Xlookup set'!$A$1:$R$1374,11,FALSE)=0,"",VLOOKUP('Xlookup set'!$S5,'Xlookup set'!$A$1:$R$1374,11,FALSE)),"")</f>
        <v/>
      </c>
      <c r="K5" s="500" t="str">
        <f>IFERROR(IF(VLOOKUP('Xlookup set'!$S5,'Xlookup set'!$A$1:$R$1374,12,FALSE)=0,"",VLOOKUP('Xlookup set'!$S5,'Xlookup set'!$A$1:$R$1374,12,FALSE)),"")</f>
        <v/>
      </c>
      <c r="L5" s="500" t="str">
        <f>IFERROR(IF(VLOOKUP('Xlookup set'!$S5,'Xlookup set'!$A$1:$R$1374,13,FALSE)=0,"",VLOOKUP('Xlookup set'!$S5,'Xlookup set'!$A$1:$R$1374,13,FALSE)),"")</f>
        <v/>
      </c>
      <c r="M5" s="500" t="str">
        <f>IFERROR(IF(VLOOKUP('Xlookup set'!$S5,'Xlookup set'!$A$1:$R$1374,14,FALSE)=0,"",VLOOKUP('Xlookup set'!$S5,'Xlookup set'!$A$1:$R$1374,14,FALSE)),"")</f>
        <v/>
      </c>
      <c r="N5" s="500" t="str">
        <f>IFERROR(IF(VLOOKUP('Xlookup set'!$S5,'Xlookup set'!$A$1:$R$1374,15,FALSE)=0,"",VLOOKUP('Xlookup set'!$S5,'Xlookup set'!$A$1:$R$1374,15,FALSE)),"")</f>
        <v/>
      </c>
      <c r="O5" s="500" t="str">
        <f>IFERROR(IF(VLOOKUP('Xlookup set'!$S5,'Xlookup set'!$A$1:$R$1374,16,FALSE)=0,"",VLOOKUP('Xlookup set'!$S5,'Xlookup set'!$A$1:$R$1374,16,FALSE)),"")</f>
        <v/>
      </c>
      <c r="P5" s="500" t="str">
        <f t="array" aca="1" ref="P5" ca="1">IFERROR(Y2IF(VLOOKUP('Xlookup set'!$S5,'Xlookup set'!$A$1:$R$1374,17,FALSE)=0,"",VLOOKUP('Xlookup set'!$S5,'Xlookup set'!$A$1:$R$1374,17,FALSE)),"")</f>
        <v/>
      </c>
      <c r="Q5" s="500" t="str">
        <f>IFERROR(IF(VLOOKUP('Xlookup set'!$S5,'Xlookup set'!$A$1:$R$1374,18,FALSE)=0,"",VLOOKUP('Xlookup set'!$S5,'Xlookup set'!$A$1:$R$1374,18,FALSE)),"")</f>
        <v/>
      </c>
      <c r="T5" s="500" t="str">
        <f t="shared" si="2"/>
        <v/>
      </c>
    </row>
    <row r="6" spans="1:20" ht="13.5" customHeight="1">
      <c r="A6" s="500" t="str">
        <f>IFERROR(VLOOKUP('Xlookup set'!$S6,'Xlookup set'!$A$1:$R$2000,2,FALSE),"")</f>
        <v/>
      </c>
      <c r="B6" s="500" t="str">
        <f>IF(I6&lt;&gt;"",ドッグキャリー!$I$2,"")</f>
        <v/>
      </c>
      <c r="C6" s="500" t="str">
        <f t="shared" si="0"/>
        <v/>
      </c>
      <c r="D6" s="500" t="str">
        <f t="shared" si="1"/>
        <v/>
      </c>
      <c r="H6" s="218" t="str">
        <f>IFERROR(IF(VLOOKUP('Xlookup set'!$S6,'Xlookup set'!$A$1:$R$2000,9,FALSE)=0,"",VLOOKUP('Xlookup set'!$S6,'Xlookup set'!$A$1:$R$2000,9,FALSE)),"")</f>
        <v/>
      </c>
      <c r="I6" s="500" t="str">
        <f>IFERROR(IF(VLOOKUP('Xlookup set'!$S6,'Xlookup set'!$A$1:$R$2000,10,FALSE)=0,"",VLOOKUP('Xlookup set'!$S6,'Xlookup set'!$A$1:$R$2000,10,FALSE)),"")</f>
        <v/>
      </c>
      <c r="J6" s="500" t="str">
        <f>IFERROR(IF(VLOOKUP('Xlookup set'!$S6,'Xlookup set'!$A$1:$R$1374,11,FALSE)=0,"",VLOOKUP('Xlookup set'!$S6,'Xlookup set'!$A$1:$R$1374,11,FALSE)),"")</f>
        <v/>
      </c>
      <c r="K6" s="500" t="str">
        <f>IFERROR(IF(VLOOKUP('Xlookup set'!$S6,'Xlookup set'!$A$1:$R$1374,12,FALSE)=0,"",VLOOKUP('Xlookup set'!$S6,'Xlookup set'!$A$1:$R$1374,12,FALSE)),"")</f>
        <v/>
      </c>
      <c r="L6" s="500" t="str">
        <f>IFERROR(IF(VLOOKUP('Xlookup set'!$S6,'Xlookup set'!$A$1:$R$1374,13,FALSE)=0,"",VLOOKUP('Xlookup set'!$S6,'Xlookup set'!$A$1:$R$1374,13,FALSE)),"")</f>
        <v/>
      </c>
      <c r="M6" s="500" t="str">
        <f>IFERROR(IF(VLOOKUP('Xlookup set'!$S6,'Xlookup set'!$A$1:$R$1374,14,FALSE)=0,"",VLOOKUP('Xlookup set'!$S6,'Xlookup set'!$A$1:$R$1374,14,FALSE)),"")</f>
        <v/>
      </c>
      <c r="N6" s="500" t="str">
        <f>IFERROR(IF(VLOOKUP('Xlookup set'!$S6,'Xlookup set'!$A$1:$R$1374,15,FALSE)=0,"",VLOOKUP('Xlookup set'!$S6,'Xlookup set'!$A$1:$R$1374,15,FALSE)),"")</f>
        <v/>
      </c>
      <c r="O6" s="500" t="str">
        <f>IFERROR(IF(VLOOKUP('Xlookup set'!$S6,'Xlookup set'!$A$1:$R$1374,16,FALSE)=0,"",VLOOKUP('Xlookup set'!$S6,'Xlookup set'!$A$1:$R$1374,16,FALSE)),"")</f>
        <v/>
      </c>
      <c r="P6" s="500" t="str">
        <f t="array" aca="1" ref="P6" ca="1">IFERROR(Y2IF(VLOOKUP('Xlookup set'!$S6,'Xlookup set'!$A$1:$R$1374,17,FALSE)=0,"",VLOOKUP('Xlookup set'!$S6,'Xlookup set'!$A$1:$R$1374,17,FALSE)),"")</f>
        <v/>
      </c>
      <c r="Q6" s="500" t="str">
        <f>IFERROR(IF(VLOOKUP('Xlookup set'!$S6,'Xlookup set'!$A$1:$R$1374,18,FALSE)=0,"",VLOOKUP('Xlookup set'!$S6,'Xlookup set'!$A$1:$R$1374,18,FALSE)),"")</f>
        <v/>
      </c>
      <c r="T6" s="500" t="str">
        <f t="shared" si="2"/>
        <v/>
      </c>
    </row>
    <row r="7" spans="1:20" ht="13.5" customHeight="1">
      <c r="A7" s="500" t="str">
        <f>IFERROR(VLOOKUP('Xlookup set'!$S7,'Xlookup set'!$A$1:$R$2000,2,FALSE),"")</f>
        <v/>
      </c>
      <c r="B7" s="500" t="str">
        <f>IF(I7&lt;&gt;"",ドッグキャリー!$I$2,"")</f>
        <v/>
      </c>
      <c r="C7" s="500" t="str">
        <f t="shared" si="0"/>
        <v/>
      </c>
      <c r="D7" s="500" t="str">
        <f t="shared" si="1"/>
        <v/>
      </c>
      <c r="H7" s="218" t="str">
        <f>IFERROR(IF(VLOOKUP('Xlookup set'!$S7,'Xlookup set'!$A$1:$R$2000,9,FALSE)=0,"",VLOOKUP('Xlookup set'!$S7,'Xlookup set'!$A$1:$R$2000,9,FALSE)),"")</f>
        <v/>
      </c>
      <c r="I7" s="500" t="str">
        <f>IFERROR(IF(VLOOKUP('Xlookup set'!$S7,'Xlookup set'!$A$1:$R$2000,10,FALSE)=0,"",VLOOKUP('Xlookup set'!$S7,'Xlookup set'!$A$1:$R$2000,10,FALSE)),"")</f>
        <v/>
      </c>
      <c r="J7" s="500" t="str">
        <f>IFERROR(IF(VLOOKUP('Xlookup set'!$S7,'Xlookup set'!$A$1:$R$1374,11,FALSE)=0,"",VLOOKUP('Xlookup set'!$S7,'Xlookup set'!$A$1:$R$1374,11,FALSE)),"")</f>
        <v/>
      </c>
      <c r="K7" s="500" t="str">
        <f>IFERROR(IF(VLOOKUP('Xlookup set'!$S7,'Xlookup set'!$A$1:$R$1374,12,FALSE)=0,"",VLOOKUP('Xlookup set'!$S7,'Xlookup set'!$A$1:$R$1374,12,FALSE)),"")</f>
        <v/>
      </c>
      <c r="L7" s="500" t="str">
        <f>IFERROR(IF(VLOOKUP('Xlookup set'!$S7,'Xlookup set'!$A$1:$R$1374,13,FALSE)=0,"",VLOOKUP('Xlookup set'!$S7,'Xlookup set'!$A$1:$R$1374,13,FALSE)),"")</f>
        <v/>
      </c>
      <c r="M7" s="500" t="str">
        <f>IFERROR(IF(VLOOKUP('Xlookup set'!$S7,'Xlookup set'!$A$1:$R$1374,14,FALSE)=0,"",VLOOKUP('Xlookup set'!$S7,'Xlookup set'!$A$1:$R$1374,14,FALSE)),"")</f>
        <v/>
      </c>
      <c r="N7" s="500" t="str">
        <f>IFERROR(IF(VLOOKUP('Xlookup set'!$S7,'Xlookup set'!$A$1:$R$1374,15,FALSE)=0,"",VLOOKUP('Xlookup set'!$S7,'Xlookup set'!$A$1:$R$1374,15,FALSE)),"")</f>
        <v/>
      </c>
      <c r="O7" s="500" t="str">
        <f>IFERROR(IF(VLOOKUP('Xlookup set'!$S7,'Xlookup set'!$A$1:$R$1374,16,FALSE)=0,"",VLOOKUP('Xlookup set'!$S7,'Xlookup set'!$A$1:$R$1374,16,FALSE)),"")</f>
        <v/>
      </c>
      <c r="P7" s="500" t="str">
        <f t="array" aca="1" ref="P7" ca="1">IFERROR(Y2IF(VLOOKUP('Xlookup set'!$S7,'Xlookup set'!$A$1:$R$1374,17,FALSE)=0,"",VLOOKUP('Xlookup set'!$S7,'Xlookup set'!$A$1:$R$1374,17,FALSE)),"")</f>
        <v/>
      </c>
      <c r="Q7" s="500" t="str">
        <f>IFERROR(IF(VLOOKUP('Xlookup set'!$S7,'Xlookup set'!$A$1:$R$1374,18,FALSE)=0,"",VLOOKUP('Xlookup set'!$S7,'Xlookup set'!$A$1:$R$1374,18,FALSE)),"")</f>
        <v/>
      </c>
      <c r="T7" s="500" t="str">
        <f t="shared" si="2"/>
        <v/>
      </c>
    </row>
    <row r="8" spans="1:20" ht="13.5" customHeight="1">
      <c r="A8" s="500" t="str">
        <f>IFERROR(VLOOKUP('Xlookup set'!$S8,'Xlookup set'!$A$1:$R$2000,2,FALSE),"")</f>
        <v/>
      </c>
      <c r="B8" s="500" t="str">
        <f>IF(I8&lt;&gt;"",ドッグキャリー!$I$2,"")</f>
        <v/>
      </c>
      <c r="C8" s="500" t="str">
        <f t="shared" si="0"/>
        <v/>
      </c>
      <c r="D8" s="500" t="str">
        <f t="shared" si="1"/>
        <v/>
      </c>
      <c r="H8" s="218" t="str">
        <f>IFERROR(IF(VLOOKUP('Xlookup set'!$S8,'Xlookup set'!$A$1:$R$2000,9,FALSE)=0,"",VLOOKUP('Xlookup set'!$S8,'Xlookup set'!$A$1:$R$2000,9,FALSE)),"")</f>
        <v/>
      </c>
      <c r="I8" s="500" t="str">
        <f>IFERROR(IF(VLOOKUP('Xlookup set'!$S8,'Xlookup set'!$A$1:$R$2000,10,FALSE)=0,"",VLOOKUP('Xlookup set'!$S8,'Xlookup set'!$A$1:$R$2000,10,FALSE)),"")</f>
        <v/>
      </c>
      <c r="J8" s="500" t="str">
        <f>IFERROR(IF(VLOOKUP('Xlookup set'!$S8,'Xlookup set'!$A$1:$R$1374,11,FALSE)=0,"",VLOOKUP('Xlookup set'!$S8,'Xlookup set'!$A$1:$R$1374,11,FALSE)),"")</f>
        <v/>
      </c>
      <c r="K8" s="500" t="str">
        <f>IFERROR(IF(VLOOKUP('Xlookup set'!$S8,'Xlookup set'!$A$1:$R$1374,12,FALSE)=0,"",VLOOKUP('Xlookup set'!$S8,'Xlookup set'!$A$1:$R$1374,12,FALSE)),"")</f>
        <v/>
      </c>
      <c r="L8" s="500" t="str">
        <f>IFERROR(IF(VLOOKUP('Xlookup set'!$S8,'Xlookup set'!$A$1:$R$1374,13,FALSE)=0,"",VLOOKUP('Xlookup set'!$S8,'Xlookup set'!$A$1:$R$1374,13,FALSE)),"")</f>
        <v/>
      </c>
      <c r="M8" s="500" t="str">
        <f>IFERROR(IF(VLOOKUP('Xlookup set'!$S8,'Xlookup set'!$A$1:$R$1374,14,FALSE)=0,"",VLOOKUP('Xlookup set'!$S8,'Xlookup set'!$A$1:$R$1374,14,FALSE)),"")</f>
        <v/>
      </c>
      <c r="N8" s="500" t="str">
        <f>IFERROR(IF(VLOOKUP('Xlookup set'!$S8,'Xlookup set'!$A$1:$R$1374,15,FALSE)=0,"",VLOOKUP('Xlookup set'!$S8,'Xlookup set'!$A$1:$R$1374,15,FALSE)),"")</f>
        <v/>
      </c>
      <c r="O8" s="500" t="str">
        <f>IFERROR(IF(VLOOKUP('Xlookup set'!$S8,'Xlookup set'!$A$1:$R$1374,16,FALSE)=0,"",VLOOKUP('Xlookup set'!$S8,'Xlookup set'!$A$1:$R$1374,16,FALSE)),"")</f>
        <v/>
      </c>
      <c r="P8" s="500" t="str">
        <f t="array" aca="1" ref="P8" ca="1">IFERROR(Y2IF(VLOOKUP('Xlookup set'!$S8,'Xlookup set'!$A$1:$R$1374,17,FALSE)=0,"",VLOOKUP('Xlookup set'!$S8,'Xlookup set'!$A$1:$R$1374,17,FALSE)),"")</f>
        <v/>
      </c>
      <c r="Q8" s="500" t="str">
        <f>IFERROR(IF(VLOOKUP('Xlookup set'!$S8,'Xlookup set'!$A$1:$R$1374,18,FALSE)=0,"",VLOOKUP('Xlookup set'!$S8,'Xlookup set'!$A$1:$R$1374,18,FALSE)),"")</f>
        <v/>
      </c>
      <c r="T8" s="500" t="str">
        <f t="shared" si="2"/>
        <v/>
      </c>
    </row>
    <row r="9" spans="1:20" ht="13.5" customHeight="1">
      <c r="A9" s="500" t="str">
        <f>IFERROR(VLOOKUP('Xlookup set'!$S9,'Xlookup set'!$A$1:$R$2000,2,FALSE),"")</f>
        <v/>
      </c>
      <c r="B9" s="500" t="str">
        <f>IF(I9&lt;&gt;"",ドッグキャリー!$I$2,"")</f>
        <v/>
      </c>
      <c r="C9" s="500" t="str">
        <f t="shared" si="0"/>
        <v/>
      </c>
      <c r="D9" s="500" t="str">
        <f t="shared" si="1"/>
        <v/>
      </c>
      <c r="H9" s="218" t="str">
        <f>IFERROR(IF(VLOOKUP('Xlookup set'!$S9,'Xlookup set'!$A$1:$R$2000,9,FALSE)=0,"",VLOOKUP('Xlookup set'!$S9,'Xlookup set'!$A$1:$R$2000,9,FALSE)),"")</f>
        <v/>
      </c>
      <c r="I9" s="500" t="str">
        <f>IFERROR(IF(VLOOKUP('Xlookup set'!$S9,'Xlookup set'!$A$1:$R$2000,10,FALSE)=0,"",VLOOKUP('Xlookup set'!$S9,'Xlookup set'!$A$1:$R$2000,10,FALSE)),"")</f>
        <v/>
      </c>
      <c r="J9" s="500" t="str">
        <f>IFERROR(IF(VLOOKUP('Xlookup set'!$S9,'Xlookup set'!$A$1:$R$1374,11,FALSE)=0,"",VLOOKUP('Xlookup set'!$S9,'Xlookup set'!$A$1:$R$1374,11,FALSE)),"")</f>
        <v/>
      </c>
      <c r="K9" s="500" t="str">
        <f>IFERROR(IF(VLOOKUP('Xlookup set'!$S9,'Xlookup set'!$A$1:$R$1374,12,FALSE)=0,"",VLOOKUP('Xlookup set'!$S9,'Xlookup set'!$A$1:$R$1374,12,FALSE)),"")</f>
        <v/>
      </c>
      <c r="L9" s="500" t="str">
        <f>IFERROR(IF(VLOOKUP('Xlookup set'!$S9,'Xlookup set'!$A$1:$R$1374,13,FALSE)=0,"",VLOOKUP('Xlookup set'!$S9,'Xlookup set'!$A$1:$R$1374,13,FALSE)),"")</f>
        <v/>
      </c>
      <c r="M9" s="500" t="str">
        <f>IFERROR(IF(VLOOKUP('Xlookup set'!$S9,'Xlookup set'!$A$1:$R$1374,14,FALSE)=0,"",VLOOKUP('Xlookup set'!$S9,'Xlookup set'!$A$1:$R$1374,14,FALSE)),"")</f>
        <v/>
      </c>
      <c r="N9" s="500" t="str">
        <f>IFERROR(IF(VLOOKUP('Xlookup set'!$S9,'Xlookup set'!$A$1:$R$1374,15,FALSE)=0,"",VLOOKUP('Xlookup set'!$S9,'Xlookup set'!$A$1:$R$1374,15,FALSE)),"")</f>
        <v/>
      </c>
      <c r="O9" s="500" t="str">
        <f>IFERROR(IF(VLOOKUP('Xlookup set'!$S9,'Xlookup set'!$A$1:$R$1374,16,FALSE)=0,"",VLOOKUP('Xlookup set'!$S9,'Xlookup set'!$A$1:$R$1374,16,FALSE)),"")</f>
        <v/>
      </c>
      <c r="P9" s="500" t="str">
        <f t="array" aca="1" ref="P9" ca="1">IFERROR(Y2IF(VLOOKUP('Xlookup set'!$S9,'Xlookup set'!$A$1:$R$1374,17,FALSE)=0,"",VLOOKUP('Xlookup set'!$S9,'Xlookup set'!$A$1:$R$1374,17,FALSE)),"")</f>
        <v/>
      </c>
      <c r="Q9" s="500" t="str">
        <f>IFERROR(IF(VLOOKUP('Xlookup set'!$S9,'Xlookup set'!$A$1:$R$1374,18,FALSE)=0,"",VLOOKUP('Xlookup set'!$S9,'Xlookup set'!$A$1:$R$1374,18,FALSE)),"")</f>
        <v/>
      </c>
      <c r="T9" s="500" t="str">
        <f t="shared" si="2"/>
        <v/>
      </c>
    </row>
    <row r="10" spans="1:20" ht="13.5" customHeight="1">
      <c r="A10" s="500" t="str">
        <f>IFERROR(VLOOKUP('Xlookup set'!$S10,'Xlookup set'!$A$1:$R$2000,2,FALSE),"")</f>
        <v/>
      </c>
      <c r="B10" s="500" t="str">
        <f>IF(I10&lt;&gt;"",ドッグキャリー!$I$2,"")</f>
        <v/>
      </c>
      <c r="C10" s="500" t="str">
        <f t="shared" si="0"/>
        <v/>
      </c>
      <c r="D10" s="500" t="str">
        <f t="shared" si="1"/>
        <v/>
      </c>
      <c r="H10" s="218" t="str">
        <f>IFERROR(IF(VLOOKUP('Xlookup set'!$S10,'Xlookup set'!$A$1:$R$2000,9,FALSE)=0,"",VLOOKUP('Xlookup set'!$S10,'Xlookup set'!$A$1:$R$2000,9,FALSE)),"")</f>
        <v/>
      </c>
      <c r="I10" s="500" t="str">
        <f>IFERROR(IF(VLOOKUP('Xlookup set'!$S10,'Xlookup set'!$A$1:$R$2000,10,FALSE)=0,"",VLOOKUP('Xlookup set'!$S10,'Xlookup set'!$A$1:$R$2000,10,FALSE)),"")</f>
        <v/>
      </c>
      <c r="J10" s="500" t="str">
        <f>IFERROR(IF(VLOOKUP('Xlookup set'!$S10,'Xlookup set'!$A$1:$R$1374,11,FALSE)=0,"",VLOOKUP('Xlookup set'!$S10,'Xlookup set'!$A$1:$R$1374,11,FALSE)),"")</f>
        <v/>
      </c>
      <c r="K10" s="500" t="str">
        <f>IFERROR(IF(VLOOKUP('Xlookup set'!$S10,'Xlookup set'!$A$1:$R$1374,12,FALSE)=0,"",VLOOKUP('Xlookup set'!$S10,'Xlookup set'!$A$1:$R$1374,12,FALSE)),"")</f>
        <v/>
      </c>
      <c r="L10" s="500" t="str">
        <f>IFERROR(IF(VLOOKUP('Xlookup set'!$S10,'Xlookup set'!$A$1:$R$1374,13,FALSE)=0,"",VLOOKUP('Xlookup set'!$S10,'Xlookup set'!$A$1:$R$1374,13,FALSE)),"")</f>
        <v/>
      </c>
      <c r="M10" s="500" t="str">
        <f>IFERROR(IF(VLOOKUP('Xlookup set'!$S10,'Xlookup set'!$A$1:$R$1374,14,FALSE)=0,"",VLOOKUP('Xlookup set'!$S10,'Xlookup set'!$A$1:$R$1374,14,FALSE)),"")</f>
        <v/>
      </c>
      <c r="N10" s="500" t="str">
        <f>IFERROR(IF(VLOOKUP('Xlookup set'!$S10,'Xlookup set'!$A$1:$R$1374,15,FALSE)=0,"",VLOOKUP('Xlookup set'!$S10,'Xlookup set'!$A$1:$R$1374,15,FALSE)),"")</f>
        <v/>
      </c>
      <c r="O10" s="500" t="str">
        <f>IFERROR(IF(VLOOKUP('Xlookup set'!$S10,'Xlookup set'!$A$1:$R$1374,16,FALSE)=0,"",VLOOKUP('Xlookup set'!$S10,'Xlookup set'!$A$1:$R$1374,16,FALSE)),"")</f>
        <v/>
      </c>
      <c r="P10" s="500" t="str">
        <f t="array" aca="1" ref="P10" ca="1">IFERROR(Y2IF(VLOOKUP('Xlookup set'!$S10,'Xlookup set'!$A$1:$R$1374,17,FALSE)=0,"",VLOOKUP('Xlookup set'!$S10,'Xlookup set'!$A$1:$R$1374,17,FALSE)),"")</f>
        <v/>
      </c>
      <c r="Q10" s="500" t="str">
        <f>IFERROR(IF(VLOOKUP('Xlookup set'!$S10,'Xlookup set'!$A$1:$R$1374,18,FALSE)=0,"",VLOOKUP('Xlookup set'!$S10,'Xlookup set'!$A$1:$R$1374,18,FALSE)),"")</f>
        <v/>
      </c>
      <c r="T10" s="500" t="str">
        <f t="shared" si="2"/>
        <v/>
      </c>
    </row>
    <row r="11" spans="1:20" ht="13.5" customHeight="1">
      <c r="A11" s="500" t="str">
        <f>IFERROR(VLOOKUP('Xlookup set'!$S11,'Xlookup set'!$A$1:$R$2000,2,FALSE),"")</f>
        <v/>
      </c>
      <c r="B11" s="500" t="str">
        <f>IF(I11&lt;&gt;"",ドッグキャリー!$I$2,"")</f>
        <v/>
      </c>
      <c r="C11" s="500" t="str">
        <f t="shared" si="0"/>
        <v/>
      </c>
      <c r="D11" s="500" t="str">
        <f t="shared" si="1"/>
        <v/>
      </c>
      <c r="H11" s="218" t="str">
        <f>IFERROR(IF(VLOOKUP('Xlookup set'!$S11,'Xlookup set'!$A$1:$R$2000,9,FALSE)=0,"",VLOOKUP('Xlookup set'!$S11,'Xlookup set'!$A$1:$R$2000,9,FALSE)),"")</f>
        <v/>
      </c>
      <c r="I11" s="500" t="str">
        <f>IFERROR(IF(VLOOKUP('Xlookup set'!$S11,'Xlookup set'!$A$1:$R$2000,10,FALSE)=0,"",VLOOKUP('Xlookup set'!$S11,'Xlookup set'!$A$1:$R$2000,10,FALSE)),"")</f>
        <v/>
      </c>
      <c r="J11" s="500" t="str">
        <f>IFERROR(IF(VLOOKUP('Xlookup set'!$S11,'Xlookup set'!$A$1:$R$1374,11,FALSE)=0,"",VLOOKUP('Xlookup set'!$S11,'Xlookup set'!$A$1:$R$1374,11,FALSE)),"")</f>
        <v/>
      </c>
      <c r="K11" s="500" t="str">
        <f>IFERROR(IF(VLOOKUP('Xlookup set'!$S11,'Xlookup set'!$A$1:$R$1374,12,FALSE)=0,"",VLOOKUP('Xlookup set'!$S11,'Xlookup set'!$A$1:$R$1374,12,FALSE)),"")</f>
        <v/>
      </c>
      <c r="L11" s="500" t="str">
        <f>IFERROR(IF(VLOOKUP('Xlookup set'!$S11,'Xlookup set'!$A$1:$R$1374,13,FALSE)=0,"",VLOOKUP('Xlookup set'!$S11,'Xlookup set'!$A$1:$R$1374,13,FALSE)),"")</f>
        <v/>
      </c>
      <c r="M11" s="500" t="str">
        <f>IFERROR(IF(VLOOKUP('Xlookup set'!$S11,'Xlookup set'!$A$1:$R$1374,14,FALSE)=0,"",VLOOKUP('Xlookup set'!$S11,'Xlookup set'!$A$1:$R$1374,14,FALSE)),"")</f>
        <v/>
      </c>
      <c r="N11" s="500" t="str">
        <f>IFERROR(IF(VLOOKUP('Xlookup set'!$S11,'Xlookup set'!$A$1:$R$1374,15,FALSE)=0,"",VLOOKUP('Xlookup set'!$S11,'Xlookup set'!$A$1:$R$1374,15,FALSE)),"")</f>
        <v/>
      </c>
      <c r="O11" s="500" t="str">
        <f>IFERROR(IF(VLOOKUP('Xlookup set'!$S11,'Xlookup set'!$A$1:$R$1374,16,FALSE)=0,"",VLOOKUP('Xlookup set'!$S11,'Xlookup set'!$A$1:$R$1374,16,FALSE)),"")</f>
        <v/>
      </c>
      <c r="P11" s="500" t="str">
        <f t="array" aca="1" ref="P11" ca="1">IFERROR(Y2IF(VLOOKUP('Xlookup set'!$S11,'Xlookup set'!$A$1:$R$1374,17,FALSE)=0,"",VLOOKUP('Xlookup set'!$S11,'Xlookup set'!$A$1:$R$1374,17,FALSE)),"")</f>
        <v/>
      </c>
      <c r="Q11" s="500" t="str">
        <f>IFERROR(IF(VLOOKUP('Xlookup set'!$S11,'Xlookup set'!$A$1:$R$1374,18,FALSE)=0,"",VLOOKUP('Xlookup set'!$S11,'Xlookup set'!$A$1:$R$1374,18,FALSE)),"")</f>
        <v/>
      </c>
      <c r="T11" s="500" t="str">
        <f t="shared" si="2"/>
        <v/>
      </c>
    </row>
    <row r="12" spans="1:20" ht="13.5" customHeight="1">
      <c r="A12" s="500" t="str">
        <f>IFERROR(VLOOKUP('Xlookup set'!$S12,'Xlookup set'!$A$1:$R$2000,2,FALSE),"")</f>
        <v/>
      </c>
      <c r="B12" s="500" t="str">
        <f>IF(I12&lt;&gt;"",ドッグキャリー!$I$2,"")</f>
        <v/>
      </c>
      <c r="C12" s="500" t="str">
        <f t="shared" si="0"/>
        <v/>
      </c>
      <c r="D12" s="500" t="str">
        <f t="shared" si="1"/>
        <v/>
      </c>
      <c r="H12" s="218" t="str">
        <f>IFERROR(IF(VLOOKUP('Xlookup set'!$S12,'Xlookup set'!$A$1:$R$2000,9,FALSE)=0,"",VLOOKUP('Xlookup set'!$S12,'Xlookup set'!$A$1:$R$2000,9,FALSE)),"")</f>
        <v/>
      </c>
      <c r="I12" s="500" t="str">
        <f>IFERROR(IF(VLOOKUP('Xlookup set'!$S12,'Xlookup set'!$A$1:$R$2000,10,FALSE)=0,"",VLOOKUP('Xlookup set'!$S12,'Xlookup set'!$A$1:$R$2000,10,FALSE)),"")</f>
        <v/>
      </c>
      <c r="J12" s="500" t="str">
        <f>IFERROR(IF(VLOOKUP('Xlookup set'!$S12,'Xlookup set'!$A$1:$R$1374,11,FALSE)=0,"",VLOOKUP('Xlookup set'!$S12,'Xlookup set'!$A$1:$R$1374,11,FALSE)),"")</f>
        <v/>
      </c>
      <c r="K12" s="500" t="str">
        <f>IFERROR(IF(VLOOKUP('Xlookup set'!$S12,'Xlookup set'!$A$1:$R$1374,12,FALSE)=0,"",VLOOKUP('Xlookup set'!$S12,'Xlookup set'!$A$1:$R$1374,12,FALSE)),"")</f>
        <v/>
      </c>
      <c r="L12" s="500" t="str">
        <f>IFERROR(IF(VLOOKUP('Xlookup set'!$S12,'Xlookup set'!$A$1:$R$1374,13,FALSE)=0,"",VLOOKUP('Xlookup set'!$S12,'Xlookup set'!$A$1:$R$1374,13,FALSE)),"")</f>
        <v/>
      </c>
      <c r="M12" s="500" t="str">
        <f>IFERROR(IF(VLOOKUP('Xlookup set'!$S12,'Xlookup set'!$A$1:$R$1374,14,FALSE)=0,"",VLOOKUP('Xlookup set'!$S12,'Xlookup set'!$A$1:$R$1374,14,FALSE)),"")</f>
        <v/>
      </c>
      <c r="N12" s="500" t="str">
        <f>IFERROR(IF(VLOOKUP('Xlookup set'!$S12,'Xlookup set'!$A$1:$R$1374,15,FALSE)=0,"",VLOOKUP('Xlookup set'!$S12,'Xlookup set'!$A$1:$R$1374,15,FALSE)),"")</f>
        <v/>
      </c>
      <c r="O12" s="500" t="str">
        <f>IFERROR(IF(VLOOKUP('Xlookup set'!$S12,'Xlookup set'!$A$1:$R$1374,16,FALSE)=0,"",VLOOKUP('Xlookup set'!$S12,'Xlookup set'!$A$1:$R$1374,16,FALSE)),"")</f>
        <v/>
      </c>
      <c r="P12" s="500" t="str">
        <f t="array" aca="1" ref="P12" ca="1">IFERROR(Y2IF(VLOOKUP('Xlookup set'!$S12,'Xlookup set'!$A$1:$R$1374,17,FALSE)=0,"",VLOOKUP('Xlookup set'!$S12,'Xlookup set'!$A$1:$R$1374,17,FALSE)),"")</f>
        <v/>
      </c>
      <c r="Q12" s="500" t="str">
        <f>IFERROR(IF(VLOOKUP('Xlookup set'!$S12,'Xlookup set'!$A$1:$R$1374,18,FALSE)=0,"",VLOOKUP('Xlookup set'!$S12,'Xlookup set'!$A$1:$R$1374,18,FALSE)),"")</f>
        <v/>
      </c>
      <c r="T12" s="500" t="str">
        <f t="shared" si="2"/>
        <v/>
      </c>
    </row>
    <row r="13" spans="1:20" ht="13.5" customHeight="1">
      <c r="A13" s="500" t="str">
        <f>IFERROR(VLOOKUP('Xlookup set'!$S13,'Xlookup set'!$A$1:$R$2000,2,FALSE),"")</f>
        <v/>
      </c>
      <c r="B13" s="500" t="str">
        <f>IF(I13&lt;&gt;"",ドッグキャリー!$I$2,"")</f>
        <v/>
      </c>
      <c r="C13" s="500" t="str">
        <f t="shared" si="0"/>
        <v/>
      </c>
      <c r="D13" s="500" t="str">
        <f t="shared" si="1"/>
        <v/>
      </c>
      <c r="H13" s="218" t="str">
        <f>IFERROR(IF(VLOOKUP('Xlookup set'!$S13,'Xlookup set'!$A$1:$R$2000,9,FALSE)=0,"",VLOOKUP('Xlookup set'!$S13,'Xlookup set'!$A$1:$R$2000,9,FALSE)),"")</f>
        <v/>
      </c>
      <c r="I13" s="500" t="str">
        <f>IFERROR(IF(VLOOKUP('Xlookup set'!$S13,'Xlookup set'!$A$1:$R$2000,10,FALSE)=0,"",VLOOKUP('Xlookup set'!$S13,'Xlookup set'!$A$1:$R$2000,10,FALSE)),"")</f>
        <v/>
      </c>
      <c r="J13" s="500" t="str">
        <f>IFERROR(IF(VLOOKUP('Xlookup set'!$S13,'Xlookup set'!$A$1:$R$1374,11,FALSE)=0,"",VLOOKUP('Xlookup set'!$S13,'Xlookup set'!$A$1:$R$1374,11,FALSE)),"")</f>
        <v/>
      </c>
      <c r="K13" s="500" t="str">
        <f>IFERROR(IF(VLOOKUP('Xlookup set'!$S13,'Xlookup set'!$A$1:$R$1374,12,FALSE)=0,"",VLOOKUP('Xlookup set'!$S13,'Xlookup set'!$A$1:$R$1374,12,FALSE)),"")</f>
        <v/>
      </c>
      <c r="L13" s="500" t="str">
        <f>IFERROR(IF(VLOOKUP('Xlookup set'!$S13,'Xlookup set'!$A$1:$R$1374,13,FALSE)=0,"",VLOOKUP('Xlookup set'!$S13,'Xlookup set'!$A$1:$R$1374,13,FALSE)),"")</f>
        <v/>
      </c>
      <c r="M13" s="500" t="str">
        <f>IFERROR(IF(VLOOKUP('Xlookup set'!$S13,'Xlookup set'!$A$1:$R$1374,14,FALSE)=0,"",VLOOKUP('Xlookup set'!$S13,'Xlookup set'!$A$1:$R$1374,14,FALSE)),"")</f>
        <v/>
      </c>
      <c r="N13" s="500" t="str">
        <f>IFERROR(IF(VLOOKUP('Xlookup set'!$S13,'Xlookup set'!$A$1:$R$1374,15,FALSE)=0,"",VLOOKUP('Xlookup set'!$S13,'Xlookup set'!$A$1:$R$1374,15,FALSE)),"")</f>
        <v/>
      </c>
      <c r="O13" s="500" t="str">
        <f>IFERROR(IF(VLOOKUP('Xlookup set'!$S13,'Xlookup set'!$A$1:$R$1374,16,FALSE)=0,"",VLOOKUP('Xlookup set'!$S13,'Xlookup set'!$A$1:$R$1374,16,FALSE)),"")</f>
        <v/>
      </c>
      <c r="P13" s="500" t="str">
        <f t="array" aca="1" ref="P13" ca="1">IFERROR(Y2IF(VLOOKUP('Xlookup set'!$S13,'Xlookup set'!$A$1:$R$1374,17,FALSE)=0,"",VLOOKUP('Xlookup set'!$S13,'Xlookup set'!$A$1:$R$1374,17,FALSE)),"")</f>
        <v/>
      </c>
      <c r="Q13" s="500" t="str">
        <f>IFERROR(IF(VLOOKUP('Xlookup set'!$S13,'Xlookup set'!$A$1:$R$1374,18,FALSE)=0,"",VLOOKUP('Xlookup set'!$S13,'Xlookup set'!$A$1:$R$1374,18,FALSE)),"")</f>
        <v/>
      </c>
      <c r="T13" s="500" t="str">
        <f t="shared" si="2"/>
        <v/>
      </c>
    </row>
    <row r="14" spans="1:20" ht="13.5" customHeight="1">
      <c r="A14" s="500" t="str">
        <f>IFERROR(VLOOKUP('Xlookup set'!$S14,'Xlookup set'!$A$1:$R$2000,2,FALSE),"")</f>
        <v/>
      </c>
      <c r="B14" s="500" t="str">
        <f>IF(I14&lt;&gt;"",ドッグキャリー!$I$2,"")</f>
        <v/>
      </c>
      <c r="C14" s="500" t="str">
        <f t="shared" si="0"/>
        <v/>
      </c>
      <c r="D14" s="500" t="str">
        <f t="shared" si="1"/>
        <v/>
      </c>
      <c r="H14" s="218" t="str">
        <f>IFERROR(IF(VLOOKUP('Xlookup set'!$S14,'Xlookup set'!$A$1:$R$2000,9,FALSE)=0,"",VLOOKUP('Xlookup set'!$S14,'Xlookup set'!$A$1:$R$2000,9,FALSE)),"")</f>
        <v/>
      </c>
      <c r="I14" s="500" t="str">
        <f>IFERROR(IF(VLOOKUP('Xlookup set'!$S14,'Xlookup set'!$A$1:$R$2000,10,FALSE)=0,"",VLOOKUP('Xlookup set'!$S14,'Xlookup set'!$A$1:$R$2000,10,FALSE)),"")</f>
        <v/>
      </c>
      <c r="J14" s="500" t="str">
        <f>IFERROR(IF(VLOOKUP('Xlookup set'!$S14,'Xlookup set'!$A$1:$R$1374,11,FALSE)=0,"",VLOOKUP('Xlookup set'!$S14,'Xlookup set'!$A$1:$R$1374,11,FALSE)),"")</f>
        <v/>
      </c>
      <c r="K14" s="500" t="str">
        <f>IFERROR(IF(VLOOKUP('Xlookup set'!$S14,'Xlookup set'!$A$1:$R$1374,12,FALSE)=0,"",VLOOKUP('Xlookup set'!$S14,'Xlookup set'!$A$1:$R$1374,12,FALSE)),"")</f>
        <v/>
      </c>
      <c r="L14" s="500" t="str">
        <f>IFERROR(IF(VLOOKUP('Xlookup set'!$S14,'Xlookup set'!$A$1:$R$1374,13,FALSE)=0,"",VLOOKUP('Xlookup set'!$S14,'Xlookup set'!$A$1:$R$1374,13,FALSE)),"")</f>
        <v/>
      </c>
      <c r="M14" s="500" t="str">
        <f>IFERROR(IF(VLOOKUP('Xlookup set'!$S14,'Xlookup set'!$A$1:$R$1374,14,FALSE)=0,"",VLOOKUP('Xlookup set'!$S14,'Xlookup set'!$A$1:$R$1374,14,FALSE)),"")</f>
        <v/>
      </c>
      <c r="N14" s="500" t="str">
        <f>IFERROR(IF(VLOOKUP('Xlookup set'!$S14,'Xlookup set'!$A$1:$R$1374,15,FALSE)=0,"",VLOOKUP('Xlookup set'!$S14,'Xlookup set'!$A$1:$R$1374,15,FALSE)),"")</f>
        <v/>
      </c>
      <c r="O14" s="500" t="str">
        <f>IFERROR(IF(VLOOKUP('Xlookup set'!$S14,'Xlookup set'!$A$1:$R$1374,16,FALSE)=0,"",VLOOKUP('Xlookup set'!$S14,'Xlookup set'!$A$1:$R$1374,16,FALSE)),"")</f>
        <v/>
      </c>
      <c r="P14" s="500" t="str">
        <f t="array" aca="1" ref="P14" ca="1">IFERROR(Y2IF(VLOOKUP('Xlookup set'!$S14,'Xlookup set'!$A$1:$R$1374,17,FALSE)=0,"",VLOOKUP('Xlookup set'!$S14,'Xlookup set'!$A$1:$R$1374,17,FALSE)),"")</f>
        <v/>
      </c>
      <c r="Q14" s="500" t="str">
        <f>IFERROR(IF(VLOOKUP('Xlookup set'!$S14,'Xlookup set'!$A$1:$R$1374,18,FALSE)=0,"",VLOOKUP('Xlookup set'!$S14,'Xlookup set'!$A$1:$R$1374,18,FALSE)),"")</f>
        <v/>
      </c>
      <c r="T14" s="500" t="str">
        <f t="shared" si="2"/>
        <v/>
      </c>
    </row>
    <row r="15" spans="1:20" ht="13.5" customHeight="1">
      <c r="A15" s="500" t="str">
        <f>IFERROR(VLOOKUP('Xlookup set'!$S15,'Xlookup set'!$A$1:$R$2000,2,FALSE),"")</f>
        <v/>
      </c>
      <c r="B15" s="500" t="str">
        <f>IF(I15&lt;&gt;"",ドッグキャリー!$I$2,"")</f>
        <v/>
      </c>
      <c r="C15" s="500" t="str">
        <f t="shared" si="0"/>
        <v/>
      </c>
      <c r="D15" s="500" t="str">
        <f t="shared" si="1"/>
        <v/>
      </c>
      <c r="H15" s="218" t="str">
        <f>IFERROR(IF(VLOOKUP('Xlookup set'!$S15,'Xlookup set'!$A$1:$R$2000,9,FALSE)=0,"",VLOOKUP('Xlookup set'!$S15,'Xlookup set'!$A$1:$R$2000,9,FALSE)),"")</f>
        <v/>
      </c>
      <c r="I15" s="500" t="str">
        <f>IFERROR(IF(VLOOKUP('Xlookup set'!$S15,'Xlookup set'!$A$1:$R$2000,10,FALSE)=0,"",VLOOKUP('Xlookup set'!$S15,'Xlookup set'!$A$1:$R$2000,10,FALSE)),"")</f>
        <v/>
      </c>
      <c r="J15" s="500" t="str">
        <f>IFERROR(IF(VLOOKUP('Xlookup set'!$S15,'Xlookup set'!$A$1:$R$1374,11,FALSE)=0,"",VLOOKUP('Xlookup set'!$S15,'Xlookup set'!$A$1:$R$1374,11,FALSE)),"")</f>
        <v/>
      </c>
      <c r="K15" s="500" t="str">
        <f>IFERROR(IF(VLOOKUP('Xlookup set'!$S15,'Xlookup set'!$A$1:$R$1374,12,FALSE)=0,"",VLOOKUP('Xlookup set'!$S15,'Xlookup set'!$A$1:$R$1374,12,FALSE)),"")</f>
        <v/>
      </c>
      <c r="L15" s="500" t="str">
        <f>IFERROR(IF(VLOOKUP('Xlookup set'!$S15,'Xlookup set'!$A$1:$R$1374,13,FALSE)=0,"",VLOOKUP('Xlookup set'!$S15,'Xlookup set'!$A$1:$R$1374,13,FALSE)),"")</f>
        <v/>
      </c>
      <c r="M15" s="500" t="str">
        <f>IFERROR(IF(VLOOKUP('Xlookup set'!$S15,'Xlookup set'!$A$1:$R$1374,14,FALSE)=0,"",VLOOKUP('Xlookup set'!$S15,'Xlookup set'!$A$1:$R$1374,14,FALSE)),"")</f>
        <v/>
      </c>
      <c r="N15" s="500" t="str">
        <f>IFERROR(IF(VLOOKUP('Xlookup set'!$S15,'Xlookup set'!$A$1:$R$1374,15,FALSE)=0,"",VLOOKUP('Xlookup set'!$S15,'Xlookup set'!$A$1:$R$1374,15,FALSE)),"")</f>
        <v/>
      </c>
      <c r="O15" s="500" t="str">
        <f>IFERROR(IF(VLOOKUP('Xlookup set'!$S15,'Xlookup set'!$A$1:$R$1374,16,FALSE)=0,"",VLOOKUP('Xlookup set'!$S15,'Xlookup set'!$A$1:$R$1374,16,FALSE)),"")</f>
        <v/>
      </c>
      <c r="P15" s="500" t="str">
        <f t="array" aca="1" ref="P15" ca="1">IFERROR(Y2IF(VLOOKUP('Xlookup set'!$S15,'Xlookup set'!$A$1:$R$1374,17,FALSE)=0,"",VLOOKUP('Xlookup set'!$S15,'Xlookup set'!$A$1:$R$1374,17,FALSE)),"")</f>
        <v/>
      </c>
      <c r="Q15" s="500" t="str">
        <f>IFERROR(IF(VLOOKUP('Xlookup set'!$S15,'Xlookup set'!$A$1:$R$1374,18,FALSE)=0,"",VLOOKUP('Xlookup set'!$S15,'Xlookup set'!$A$1:$R$1374,18,FALSE)),"")</f>
        <v/>
      </c>
      <c r="T15" s="500" t="str">
        <f t="shared" si="2"/>
        <v/>
      </c>
    </row>
    <row r="16" spans="1:20" ht="13.5" customHeight="1">
      <c r="A16" s="500" t="str">
        <f>IFERROR(VLOOKUP('Xlookup set'!$S16,'Xlookup set'!$A$1:$R$2000,2,FALSE),"")</f>
        <v/>
      </c>
      <c r="B16" s="500" t="str">
        <f>IF(I16&lt;&gt;"",ドッグキャリー!$I$2,"")</f>
        <v/>
      </c>
      <c r="C16" s="500" t="str">
        <f t="shared" si="0"/>
        <v/>
      </c>
      <c r="D16" s="500" t="str">
        <f t="shared" si="1"/>
        <v/>
      </c>
      <c r="H16" s="218" t="str">
        <f>IFERROR(IF(VLOOKUP('Xlookup set'!$S16,'Xlookup set'!$A$1:$R$2000,9,FALSE)=0,"",VLOOKUP('Xlookup set'!$S16,'Xlookup set'!$A$1:$R$2000,9,FALSE)),"")</f>
        <v/>
      </c>
      <c r="I16" s="500" t="str">
        <f>IFERROR(IF(VLOOKUP('Xlookup set'!$S16,'Xlookup set'!$A$1:$R$2000,10,FALSE)=0,"",VLOOKUP('Xlookup set'!$S16,'Xlookup set'!$A$1:$R$2000,10,FALSE)),"")</f>
        <v/>
      </c>
      <c r="J16" s="500" t="str">
        <f>IFERROR(IF(VLOOKUP('Xlookup set'!$S16,'Xlookup set'!$A$1:$R$1374,11,FALSE)=0,"",VLOOKUP('Xlookup set'!$S16,'Xlookup set'!$A$1:$R$1374,11,FALSE)),"")</f>
        <v/>
      </c>
      <c r="K16" s="500" t="str">
        <f>IFERROR(IF(VLOOKUP('Xlookup set'!$S16,'Xlookup set'!$A$1:$R$1374,12,FALSE)=0,"",VLOOKUP('Xlookup set'!$S16,'Xlookup set'!$A$1:$R$1374,12,FALSE)),"")</f>
        <v/>
      </c>
      <c r="L16" s="500" t="str">
        <f>IFERROR(IF(VLOOKUP('Xlookup set'!$S16,'Xlookup set'!$A$1:$R$1374,13,FALSE)=0,"",VLOOKUP('Xlookup set'!$S16,'Xlookup set'!$A$1:$R$1374,13,FALSE)),"")</f>
        <v/>
      </c>
      <c r="M16" s="500" t="str">
        <f>IFERROR(IF(VLOOKUP('Xlookup set'!$S16,'Xlookup set'!$A$1:$R$1374,14,FALSE)=0,"",VLOOKUP('Xlookup set'!$S16,'Xlookup set'!$A$1:$R$1374,14,FALSE)),"")</f>
        <v/>
      </c>
      <c r="N16" s="500" t="str">
        <f>IFERROR(IF(VLOOKUP('Xlookup set'!$S16,'Xlookup set'!$A$1:$R$1374,15,FALSE)=0,"",VLOOKUP('Xlookup set'!$S16,'Xlookup set'!$A$1:$R$1374,15,FALSE)),"")</f>
        <v/>
      </c>
      <c r="O16" s="500" t="str">
        <f>IFERROR(IF(VLOOKUP('Xlookup set'!$S16,'Xlookup set'!$A$1:$R$1374,16,FALSE)=0,"",VLOOKUP('Xlookup set'!$S16,'Xlookup set'!$A$1:$R$1374,16,FALSE)),"")</f>
        <v/>
      </c>
      <c r="P16" s="500" t="str">
        <f t="array" aca="1" ref="P16" ca="1">IFERROR(Y2IF(VLOOKUP('Xlookup set'!$S16,'Xlookup set'!$A$1:$R$1374,17,FALSE)=0,"",VLOOKUP('Xlookup set'!$S16,'Xlookup set'!$A$1:$R$1374,17,FALSE)),"")</f>
        <v/>
      </c>
      <c r="Q16" s="500" t="str">
        <f>IFERROR(IF(VLOOKUP('Xlookup set'!$S16,'Xlookup set'!$A$1:$R$1374,18,FALSE)=0,"",VLOOKUP('Xlookup set'!$S16,'Xlookup set'!$A$1:$R$1374,18,FALSE)),"")</f>
        <v/>
      </c>
      <c r="T16" s="500" t="str">
        <f t="shared" si="2"/>
        <v/>
      </c>
    </row>
    <row r="17" spans="1:20" ht="13.5" customHeight="1">
      <c r="A17" s="500" t="str">
        <f>IFERROR(VLOOKUP('Xlookup set'!$S17,'Xlookup set'!$A$1:$R$2000,2,FALSE),"")</f>
        <v/>
      </c>
      <c r="B17" s="500" t="str">
        <f>IF(I17&lt;&gt;"",ドッグキャリー!$I$2,"")</f>
        <v/>
      </c>
      <c r="C17" s="500" t="str">
        <f t="shared" si="0"/>
        <v/>
      </c>
      <c r="D17" s="500" t="str">
        <f t="shared" si="1"/>
        <v/>
      </c>
      <c r="H17" s="218" t="str">
        <f>IFERROR(IF(VLOOKUP('Xlookup set'!$S17,'Xlookup set'!$A$1:$R$2000,9,FALSE)=0,"",VLOOKUP('Xlookup set'!$S17,'Xlookup set'!$A$1:$R$2000,9,FALSE)),"")</f>
        <v/>
      </c>
      <c r="I17" s="500" t="str">
        <f>IFERROR(IF(VLOOKUP('Xlookup set'!$S17,'Xlookup set'!$A$1:$R$2000,10,FALSE)=0,"",VLOOKUP('Xlookup set'!$S17,'Xlookup set'!$A$1:$R$2000,10,FALSE)),"")</f>
        <v/>
      </c>
      <c r="J17" s="500" t="str">
        <f>IFERROR(IF(VLOOKUP('Xlookup set'!$S17,'Xlookup set'!$A$1:$R$1374,11,FALSE)=0,"",VLOOKUP('Xlookup set'!$S17,'Xlookup set'!$A$1:$R$1374,11,FALSE)),"")</f>
        <v/>
      </c>
      <c r="K17" s="500" t="str">
        <f>IFERROR(IF(VLOOKUP('Xlookup set'!$S17,'Xlookup set'!$A$1:$R$1374,12,FALSE)=0,"",VLOOKUP('Xlookup set'!$S17,'Xlookup set'!$A$1:$R$1374,12,FALSE)),"")</f>
        <v/>
      </c>
      <c r="L17" s="500" t="str">
        <f>IFERROR(IF(VLOOKUP('Xlookup set'!$S17,'Xlookup set'!$A$1:$R$1374,13,FALSE)=0,"",VLOOKUP('Xlookup set'!$S17,'Xlookup set'!$A$1:$R$1374,13,FALSE)),"")</f>
        <v/>
      </c>
      <c r="M17" s="500" t="str">
        <f>IFERROR(IF(VLOOKUP('Xlookup set'!$S17,'Xlookup set'!$A$1:$R$1374,14,FALSE)=0,"",VLOOKUP('Xlookup set'!$S17,'Xlookup set'!$A$1:$R$1374,14,FALSE)),"")</f>
        <v/>
      </c>
      <c r="N17" s="500" t="str">
        <f>IFERROR(IF(VLOOKUP('Xlookup set'!$S17,'Xlookup set'!$A$1:$R$1374,15,FALSE)=0,"",VLOOKUP('Xlookup set'!$S17,'Xlookup set'!$A$1:$R$1374,15,FALSE)),"")</f>
        <v/>
      </c>
      <c r="O17" s="500" t="str">
        <f>IFERROR(IF(VLOOKUP('Xlookup set'!$S17,'Xlookup set'!$A$1:$R$1374,16,FALSE)=0,"",VLOOKUP('Xlookup set'!$S17,'Xlookup set'!$A$1:$R$1374,16,FALSE)),"")</f>
        <v/>
      </c>
      <c r="P17" s="500" t="str">
        <f t="array" aca="1" ref="P17" ca="1">IFERROR(Y2IF(VLOOKUP('Xlookup set'!$S17,'Xlookup set'!$A$1:$R$1374,17,FALSE)=0,"",VLOOKUP('Xlookup set'!$S17,'Xlookup set'!$A$1:$R$1374,17,FALSE)),"")</f>
        <v/>
      </c>
      <c r="Q17" s="500" t="str">
        <f>IFERROR(IF(VLOOKUP('Xlookup set'!$S17,'Xlookup set'!$A$1:$R$1374,18,FALSE)=0,"",VLOOKUP('Xlookup set'!$S17,'Xlookup set'!$A$1:$R$1374,18,FALSE)),"")</f>
        <v/>
      </c>
      <c r="T17" s="500" t="str">
        <f t="shared" si="2"/>
        <v/>
      </c>
    </row>
    <row r="18" spans="1:20" ht="13.5" customHeight="1">
      <c r="A18" s="500" t="str">
        <f>IFERROR(VLOOKUP('Xlookup set'!$S18,'Xlookup set'!$A$1:$R$2000,2,FALSE),"")</f>
        <v/>
      </c>
      <c r="B18" s="500" t="str">
        <f>IF(I18&lt;&gt;"",ドッグキャリー!$I$2,"")</f>
        <v/>
      </c>
      <c r="C18" s="500" t="str">
        <f t="shared" si="0"/>
        <v/>
      </c>
      <c r="D18" s="500" t="str">
        <f t="shared" si="1"/>
        <v/>
      </c>
      <c r="H18" s="218" t="str">
        <f>IFERROR(IF(VLOOKUP('Xlookup set'!$S18,'Xlookup set'!$A$1:$R$2000,9,FALSE)=0,"",VLOOKUP('Xlookup set'!$S18,'Xlookup set'!$A$1:$R$2000,9,FALSE)),"")</f>
        <v/>
      </c>
      <c r="I18" s="500" t="str">
        <f>IFERROR(IF(VLOOKUP('Xlookup set'!$S18,'Xlookup set'!$A$1:$R$2000,10,FALSE)=0,"",VLOOKUP('Xlookup set'!$S18,'Xlookup set'!$A$1:$R$2000,10,FALSE)),"")</f>
        <v/>
      </c>
      <c r="J18" s="500" t="str">
        <f>IFERROR(IF(VLOOKUP('Xlookup set'!$S18,'Xlookup set'!$A$1:$R$1374,11,FALSE)=0,"",VLOOKUP('Xlookup set'!$S18,'Xlookup set'!$A$1:$R$1374,11,FALSE)),"")</f>
        <v/>
      </c>
      <c r="K18" s="500" t="str">
        <f>IFERROR(IF(VLOOKUP('Xlookup set'!$S18,'Xlookup set'!$A$1:$R$1374,12,FALSE)=0,"",VLOOKUP('Xlookup set'!$S18,'Xlookup set'!$A$1:$R$1374,12,FALSE)),"")</f>
        <v/>
      </c>
      <c r="L18" s="500" t="str">
        <f>IFERROR(IF(VLOOKUP('Xlookup set'!$S18,'Xlookup set'!$A$1:$R$1374,13,FALSE)=0,"",VLOOKUP('Xlookup set'!$S18,'Xlookup set'!$A$1:$R$1374,13,FALSE)),"")</f>
        <v/>
      </c>
      <c r="M18" s="500" t="str">
        <f>IFERROR(IF(VLOOKUP('Xlookup set'!$S18,'Xlookup set'!$A$1:$R$1374,14,FALSE)=0,"",VLOOKUP('Xlookup set'!$S18,'Xlookup set'!$A$1:$R$1374,14,FALSE)),"")</f>
        <v/>
      </c>
      <c r="N18" s="500" t="str">
        <f>IFERROR(IF(VLOOKUP('Xlookup set'!$S18,'Xlookup set'!$A$1:$R$1374,15,FALSE)=0,"",VLOOKUP('Xlookup set'!$S18,'Xlookup set'!$A$1:$R$1374,15,FALSE)),"")</f>
        <v/>
      </c>
      <c r="O18" s="500" t="str">
        <f>IFERROR(IF(VLOOKUP('Xlookup set'!$S18,'Xlookup set'!$A$1:$R$1374,16,FALSE)=0,"",VLOOKUP('Xlookup set'!$S18,'Xlookup set'!$A$1:$R$1374,16,FALSE)),"")</f>
        <v/>
      </c>
      <c r="P18" s="500" t="str">
        <f t="array" aca="1" ref="P18" ca="1">IFERROR(Y2IF(VLOOKUP('Xlookup set'!$S18,'Xlookup set'!$A$1:$R$1374,17,FALSE)=0,"",VLOOKUP('Xlookup set'!$S18,'Xlookup set'!$A$1:$R$1374,17,FALSE)),"")</f>
        <v/>
      </c>
      <c r="Q18" s="500" t="str">
        <f>IFERROR(IF(VLOOKUP('Xlookup set'!$S18,'Xlookup set'!$A$1:$R$1374,18,FALSE)=0,"",VLOOKUP('Xlookup set'!$S18,'Xlookup set'!$A$1:$R$1374,18,FALSE)),"")</f>
        <v/>
      </c>
      <c r="T18" s="500" t="str">
        <f t="shared" si="2"/>
        <v/>
      </c>
    </row>
    <row r="19" spans="1:20" ht="13.5" customHeight="1">
      <c r="A19" s="500" t="str">
        <f>IFERROR(VLOOKUP('Xlookup set'!$S19,'Xlookup set'!$A$1:$R$2000,2,FALSE),"")</f>
        <v/>
      </c>
      <c r="B19" s="500" t="str">
        <f>IF(I19&lt;&gt;"",ドッグキャリー!$I$2,"")</f>
        <v/>
      </c>
      <c r="C19" s="500" t="str">
        <f t="shared" si="0"/>
        <v/>
      </c>
      <c r="D19" s="500" t="str">
        <f t="shared" si="1"/>
        <v/>
      </c>
      <c r="H19" s="218" t="str">
        <f>IFERROR(IF(VLOOKUP('Xlookup set'!$S19,'Xlookup set'!$A$1:$R$2000,9,FALSE)=0,"",VLOOKUP('Xlookup set'!$S19,'Xlookup set'!$A$1:$R$2000,9,FALSE)),"")</f>
        <v/>
      </c>
      <c r="I19" s="500" t="str">
        <f>IFERROR(IF(VLOOKUP('Xlookup set'!$S19,'Xlookup set'!$A$1:$R$2000,10,FALSE)=0,"",VLOOKUP('Xlookup set'!$S19,'Xlookup set'!$A$1:$R$2000,10,FALSE)),"")</f>
        <v/>
      </c>
      <c r="J19" s="500" t="str">
        <f>IFERROR(IF(VLOOKUP('Xlookup set'!$S19,'Xlookup set'!$A$1:$R$1374,11,FALSE)=0,"",VLOOKUP('Xlookup set'!$S19,'Xlookup set'!$A$1:$R$1374,11,FALSE)),"")</f>
        <v/>
      </c>
      <c r="K19" s="500" t="str">
        <f>IFERROR(IF(VLOOKUP('Xlookup set'!$S19,'Xlookup set'!$A$1:$R$1374,12,FALSE)=0,"",VLOOKUP('Xlookup set'!$S19,'Xlookup set'!$A$1:$R$1374,12,FALSE)),"")</f>
        <v/>
      </c>
      <c r="L19" s="500" t="str">
        <f>IFERROR(IF(VLOOKUP('Xlookup set'!$S19,'Xlookup set'!$A$1:$R$1374,13,FALSE)=0,"",VLOOKUP('Xlookup set'!$S19,'Xlookup set'!$A$1:$R$1374,13,FALSE)),"")</f>
        <v/>
      </c>
      <c r="M19" s="500" t="str">
        <f>IFERROR(IF(VLOOKUP('Xlookup set'!$S19,'Xlookup set'!$A$1:$R$1374,14,FALSE)=0,"",VLOOKUP('Xlookup set'!$S19,'Xlookup set'!$A$1:$R$1374,14,FALSE)),"")</f>
        <v/>
      </c>
      <c r="N19" s="500" t="str">
        <f>IFERROR(IF(VLOOKUP('Xlookup set'!$S19,'Xlookup set'!$A$1:$R$1374,15,FALSE)=0,"",VLOOKUP('Xlookup set'!$S19,'Xlookup set'!$A$1:$R$1374,15,FALSE)),"")</f>
        <v/>
      </c>
      <c r="O19" s="500" t="str">
        <f>IFERROR(IF(VLOOKUP('Xlookup set'!$S19,'Xlookup set'!$A$1:$R$1374,16,FALSE)=0,"",VLOOKUP('Xlookup set'!$S19,'Xlookup set'!$A$1:$R$1374,16,FALSE)),"")</f>
        <v/>
      </c>
      <c r="P19" s="500" t="str">
        <f t="array" aca="1" ref="P19" ca="1">IFERROR(Y2IF(VLOOKUP('Xlookup set'!$S19,'Xlookup set'!$A$1:$R$1374,17,FALSE)=0,"",VLOOKUP('Xlookup set'!$S19,'Xlookup set'!$A$1:$R$1374,17,FALSE)),"")</f>
        <v/>
      </c>
      <c r="Q19" s="500" t="str">
        <f>IFERROR(IF(VLOOKUP('Xlookup set'!$S19,'Xlookup set'!$A$1:$R$1374,18,FALSE)=0,"",VLOOKUP('Xlookup set'!$S19,'Xlookup set'!$A$1:$R$1374,18,FALSE)),"")</f>
        <v/>
      </c>
      <c r="T19" s="500" t="str">
        <f t="shared" si="2"/>
        <v/>
      </c>
    </row>
    <row r="20" spans="1:20" ht="13.5" customHeight="1">
      <c r="A20" s="500" t="str">
        <f>IFERROR(VLOOKUP('Xlookup set'!$S20,'Xlookup set'!$A$1:$R$2000,2,FALSE),"")</f>
        <v/>
      </c>
      <c r="B20" s="500" t="str">
        <f>IF(I20&lt;&gt;"",ドッグキャリー!$I$2,"")</f>
        <v/>
      </c>
      <c r="C20" s="500" t="str">
        <f t="shared" si="0"/>
        <v/>
      </c>
      <c r="D20" s="500" t="str">
        <f t="shared" si="1"/>
        <v/>
      </c>
      <c r="H20" s="218" t="str">
        <f>IFERROR(IF(VLOOKUP('Xlookup set'!$S20,'Xlookup set'!$A$1:$R$2000,9,FALSE)=0,"",VLOOKUP('Xlookup set'!$S20,'Xlookup set'!$A$1:$R$2000,9,FALSE)),"")</f>
        <v/>
      </c>
      <c r="I20" s="500" t="str">
        <f>IFERROR(IF(VLOOKUP('Xlookup set'!$S20,'Xlookup set'!$A$1:$R$2000,10,FALSE)=0,"",VLOOKUP('Xlookup set'!$S20,'Xlookup set'!$A$1:$R$2000,10,FALSE)),"")</f>
        <v/>
      </c>
      <c r="J20" s="500" t="str">
        <f>IFERROR(IF(VLOOKUP('Xlookup set'!$S20,'Xlookup set'!$A$1:$R$1374,11,FALSE)=0,"",VLOOKUP('Xlookup set'!$S20,'Xlookup set'!$A$1:$R$1374,11,FALSE)),"")</f>
        <v/>
      </c>
      <c r="K20" s="500" t="str">
        <f>IFERROR(IF(VLOOKUP('Xlookup set'!$S20,'Xlookup set'!$A$1:$R$1374,12,FALSE)=0,"",VLOOKUP('Xlookup set'!$S20,'Xlookup set'!$A$1:$R$1374,12,FALSE)),"")</f>
        <v/>
      </c>
      <c r="L20" s="500" t="str">
        <f>IFERROR(IF(VLOOKUP('Xlookup set'!$S20,'Xlookup set'!$A$1:$R$1374,13,FALSE)=0,"",VLOOKUP('Xlookup set'!$S20,'Xlookup set'!$A$1:$R$1374,13,FALSE)),"")</f>
        <v/>
      </c>
      <c r="M20" s="500" t="str">
        <f>IFERROR(IF(VLOOKUP('Xlookup set'!$S20,'Xlookup set'!$A$1:$R$1374,14,FALSE)=0,"",VLOOKUP('Xlookup set'!$S20,'Xlookup set'!$A$1:$R$1374,14,FALSE)),"")</f>
        <v/>
      </c>
      <c r="N20" s="500" t="str">
        <f>IFERROR(IF(VLOOKUP('Xlookup set'!$S20,'Xlookup set'!$A$1:$R$1374,15,FALSE)=0,"",VLOOKUP('Xlookup set'!$S20,'Xlookup set'!$A$1:$R$1374,15,FALSE)),"")</f>
        <v/>
      </c>
      <c r="O20" s="500" t="str">
        <f>IFERROR(IF(VLOOKUP('Xlookup set'!$S20,'Xlookup set'!$A$1:$R$1374,16,FALSE)=0,"",VLOOKUP('Xlookup set'!$S20,'Xlookup set'!$A$1:$R$1374,16,FALSE)),"")</f>
        <v/>
      </c>
      <c r="P20" s="500" t="str">
        <f t="array" aca="1" ref="P20" ca="1">IFERROR(Y2IF(VLOOKUP('Xlookup set'!$S20,'Xlookup set'!$A$1:$R$1374,17,FALSE)=0,"",VLOOKUP('Xlookup set'!$S20,'Xlookup set'!$A$1:$R$1374,17,FALSE)),"")</f>
        <v/>
      </c>
      <c r="Q20" s="500" t="str">
        <f>IFERROR(IF(VLOOKUP('Xlookup set'!$S20,'Xlookup set'!$A$1:$R$1374,18,FALSE)=0,"",VLOOKUP('Xlookup set'!$S20,'Xlookup set'!$A$1:$R$1374,18,FALSE)),"")</f>
        <v/>
      </c>
      <c r="T20" s="500" t="str">
        <f t="shared" si="2"/>
        <v/>
      </c>
    </row>
    <row r="21" spans="1:20" ht="13.5" customHeight="1">
      <c r="A21" s="500" t="str">
        <f>IFERROR(VLOOKUP('Xlookup set'!$S21,'Xlookup set'!$A$1:$R$2000,2,FALSE),"")</f>
        <v/>
      </c>
      <c r="B21" s="500" t="str">
        <f>IF(I21&lt;&gt;"",ドッグキャリー!$I$2,"")</f>
        <v/>
      </c>
      <c r="C21" s="500" t="str">
        <f t="shared" si="0"/>
        <v/>
      </c>
      <c r="D21" s="500" t="str">
        <f t="shared" si="1"/>
        <v/>
      </c>
      <c r="H21" s="218" t="str">
        <f>IFERROR(IF(VLOOKUP('Xlookup set'!$S21,'Xlookup set'!$A$1:$R$2000,9,FALSE)=0,"",VLOOKUP('Xlookup set'!$S21,'Xlookup set'!$A$1:$R$2000,9,FALSE)),"")</f>
        <v/>
      </c>
      <c r="I21" s="500" t="str">
        <f>IFERROR(IF(VLOOKUP('Xlookup set'!$S21,'Xlookup set'!$A$1:$R$2000,10,FALSE)=0,"",VLOOKUP('Xlookup set'!$S21,'Xlookup set'!$A$1:$R$2000,10,FALSE)),"")</f>
        <v/>
      </c>
      <c r="J21" s="500" t="str">
        <f>IFERROR(IF(VLOOKUP('Xlookup set'!$S21,'Xlookup set'!$A$1:$R$1374,11,FALSE)=0,"",VLOOKUP('Xlookup set'!$S21,'Xlookup set'!$A$1:$R$1374,11,FALSE)),"")</f>
        <v/>
      </c>
      <c r="K21" s="500" t="str">
        <f>IFERROR(IF(VLOOKUP('Xlookup set'!$S21,'Xlookup set'!$A$1:$R$1374,12,FALSE)=0,"",VLOOKUP('Xlookup set'!$S21,'Xlookup set'!$A$1:$R$1374,12,FALSE)),"")</f>
        <v/>
      </c>
      <c r="L21" s="500" t="str">
        <f>IFERROR(IF(VLOOKUP('Xlookup set'!$S21,'Xlookup set'!$A$1:$R$1374,13,FALSE)=0,"",VLOOKUP('Xlookup set'!$S21,'Xlookup set'!$A$1:$R$1374,13,FALSE)),"")</f>
        <v/>
      </c>
      <c r="M21" s="500" t="str">
        <f>IFERROR(IF(VLOOKUP('Xlookup set'!$S21,'Xlookup set'!$A$1:$R$1374,14,FALSE)=0,"",VLOOKUP('Xlookup set'!$S21,'Xlookup set'!$A$1:$R$1374,14,FALSE)),"")</f>
        <v/>
      </c>
      <c r="N21" s="500" t="str">
        <f>IFERROR(IF(VLOOKUP('Xlookup set'!$S21,'Xlookup set'!$A$1:$R$1374,15,FALSE)=0,"",VLOOKUP('Xlookup set'!$S21,'Xlookup set'!$A$1:$R$1374,15,FALSE)),"")</f>
        <v/>
      </c>
      <c r="O21" s="500" t="str">
        <f>IFERROR(IF(VLOOKUP('Xlookup set'!$S21,'Xlookup set'!$A$1:$R$1374,16,FALSE)=0,"",VLOOKUP('Xlookup set'!$S21,'Xlookup set'!$A$1:$R$1374,16,FALSE)),"")</f>
        <v/>
      </c>
      <c r="P21" s="500" t="str">
        <f t="array" aca="1" ref="P21" ca="1">IFERROR(Y2IF(VLOOKUP('Xlookup set'!$S21,'Xlookup set'!$A$1:$R$1374,17,FALSE)=0,"",VLOOKUP('Xlookup set'!$S21,'Xlookup set'!$A$1:$R$1374,17,FALSE)),"")</f>
        <v/>
      </c>
      <c r="Q21" s="500" t="str">
        <f>IFERROR(IF(VLOOKUP('Xlookup set'!$S21,'Xlookup set'!$A$1:$R$1374,18,FALSE)=0,"",VLOOKUP('Xlookup set'!$S21,'Xlookup set'!$A$1:$R$1374,18,FALSE)),"")</f>
        <v/>
      </c>
      <c r="T21" s="500" t="str">
        <f t="shared" si="2"/>
        <v/>
      </c>
    </row>
    <row r="22" spans="1:20" ht="13.5" customHeight="1">
      <c r="A22" s="500" t="str">
        <f>IFERROR(VLOOKUP('Xlookup set'!$S22,'Xlookup set'!$A$1:$R$2000,2,FALSE),"")</f>
        <v/>
      </c>
      <c r="B22" s="500" t="str">
        <f>IF(I22&lt;&gt;"",ドッグキャリー!$I$2,"")</f>
        <v/>
      </c>
      <c r="C22" s="500" t="str">
        <f t="shared" si="0"/>
        <v/>
      </c>
      <c r="D22" s="500" t="str">
        <f t="shared" si="1"/>
        <v/>
      </c>
      <c r="H22" s="218" t="str">
        <f>IFERROR(IF(VLOOKUP('Xlookup set'!$S22,'Xlookup set'!$A$1:$R$2000,9,FALSE)=0,"",VLOOKUP('Xlookup set'!$S22,'Xlookup set'!$A$1:$R$2000,9,FALSE)),"")</f>
        <v/>
      </c>
      <c r="I22" s="500" t="str">
        <f>IFERROR(IF(VLOOKUP('Xlookup set'!$S22,'Xlookup set'!$A$1:$R$2000,10,FALSE)=0,"",VLOOKUP('Xlookup set'!$S22,'Xlookup set'!$A$1:$R$2000,10,FALSE)),"")</f>
        <v/>
      </c>
      <c r="J22" s="500" t="str">
        <f>IFERROR(IF(VLOOKUP('Xlookup set'!$S22,'Xlookup set'!$A$1:$R$1374,11,FALSE)=0,"",VLOOKUP('Xlookup set'!$S22,'Xlookup set'!$A$1:$R$1374,11,FALSE)),"")</f>
        <v/>
      </c>
      <c r="K22" s="500" t="str">
        <f>IFERROR(IF(VLOOKUP('Xlookup set'!$S22,'Xlookup set'!$A$1:$R$1374,12,FALSE)=0,"",VLOOKUP('Xlookup set'!$S22,'Xlookup set'!$A$1:$R$1374,12,FALSE)),"")</f>
        <v/>
      </c>
      <c r="L22" s="500" t="str">
        <f>IFERROR(IF(VLOOKUP('Xlookup set'!$S22,'Xlookup set'!$A$1:$R$1374,13,FALSE)=0,"",VLOOKUP('Xlookup set'!$S22,'Xlookup set'!$A$1:$R$1374,13,FALSE)),"")</f>
        <v/>
      </c>
      <c r="M22" s="500" t="str">
        <f>IFERROR(IF(VLOOKUP('Xlookup set'!$S22,'Xlookup set'!$A$1:$R$1374,14,FALSE)=0,"",VLOOKUP('Xlookup set'!$S22,'Xlookup set'!$A$1:$R$1374,14,FALSE)),"")</f>
        <v/>
      </c>
      <c r="N22" s="500" t="str">
        <f>IFERROR(IF(VLOOKUP('Xlookup set'!$S22,'Xlookup set'!$A$1:$R$1374,15,FALSE)=0,"",VLOOKUP('Xlookup set'!$S22,'Xlookup set'!$A$1:$R$1374,15,FALSE)),"")</f>
        <v/>
      </c>
      <c r="O22" s="500" t="str">
        <f>IFERROR(IF(VLOOKUP('Xlookup set'!$S22,'Xlookup set'!$A$1:$R$1374,16,FALSE)=0,"",VLOOKUP('Xlookup set'!$S22,'Xlookup set'!$A$1:$R$1374,16,FALSE)),"")</f>
        <v/>
      </c>
      <c r="P22" s="500" t="str">
        <f t="array" aca="1" ref="P22" ca="1">IFERROR(Y2IF(VLOOKUP('Xlookup set'!$S22,'Xlookup set'!$A$1:$R$1374,17,FALSE)=0,"",VLOOKUP('Xlookup set'!$S22,'Xlookup set'!$A$1:$R$1374,17,FALSE)),"")</f>
        <v/>
      </c>
      <c r="Q22" s="500" t="str">
        <f>IFERROR(IF(VLOOKUP('Xlookup set'!$S22,'Xlookup set'!$A$1:$R$1374,18,FALSE)=0,"",VLOOKUP('Xlookup set'!$S22,'Xlookup set'!$A$1:$R$1374,18,FALSE)),"")</f>
        <v/>
      </c>
      <c r="T22" s="500" t="str">
        <f t="shared" si="2"/>
        <v/>
      </c>
    </row>
    <row r="23" spans="1:20" ht="13.5" customHeight="1">
      <c r="A23" s="500" t="str">
        <f>IFERROR(VLOOKUP('Xlookup set'!$S23,'Xlookup set'!$A$1:$R$2000,2,FALSE),"")</f>
        <v/>
      </c>
      <c r="B23" s="500" t="str">
        <f>IF(I23&lt;&gt;"",ドッグキャリー!$I$2,"")</f>
        <v/>
      </c>
      <c r="C23" s="500" t="str">
        <f t="shared" si="0"/>
        <v/>
      </c>
      <c r="D23" s="500" t="str">
        <f t="shared" si="1"/>
        <v/>
      </c>
      <c r="H23" s="218" t="str">
        <f>IFERROR(IF(VLOOKUP('Xlookup set'!$S23,'Xlookup set'!$A$1:$R$2000,9,FALSE)=0,"",VLOOKUP('Xlookup set'!$S23,'Xlookup set'!$A$1:$R$2000,9,FALSE)),"")</f>
        <v/>
      </c>
      <c r="I23" s="500" t="str">
        <f>IFERROR(IF(VLOOKUP('Xlookup set'!$S23,'Xlookup set'!$A$1:$R$2000,10,FALSE)=0,"",VLOOKUP('Xlookup set'!$S23,'Xlookup set'!$A$1:$R$2000,10,FALSE)),"")</f>
        <v/>
      </c>
      <c r="J23" s="500" t="str">
        <f>IFERROR(IF(VLOOKUP('Xlookup set'!$S23,'Xlookup set'!$A$1:$R$1374,11,FALSE)=0,"",VLOOKUP('Xlookup set'!$S23,'Xlookup set'!$A$1:$R$1374,11,FALSE)),"")</f>
        <v/>
      </c>
      <c r="K23" s="500" t="str">
        <f>IFERROR(IF(VLOOKUP('Xlookup set'!$S23,'Xlookup set'!$A$1:$R$1374,12,FALSE)=0,"",VLOOKUP('Xlookup set'!$S23,'Xlookup set'!$A$1:$R$1374,12,FALSE)),"")</f>
        <v/>
      </c>
      <c r="L23" s="500" t="str">
        <f>IFERROR(IF(VLOOKUP('Xlookup set'!$S23,'Xlookup set'!$A$1:$R$1374,13,FALSE)=0,"",VLOOKUP('Xlookup set'!$S23,'Xlookup set'!$A$1:$R$1374,13,FALSE)),"")</f>
        <v/>
      </c>
      <c r="M23" s="500" t="str">
        <f>IFERROR(IF(VLOOKUP('Xlookup set'!$S23,'Xlookup set'!$A$1:$R$1374,14,FALSE)=0,"",VLOOKUP('Xlookup set'!$S23,'Xlookup set'!$A$1:$R$1374,14,FALSE)),"")</f>
        <v/>
      </c>
      <c r="N23" s="500" t="str">
        <f>IFERROR(IF(VLOOKUP('Xlookup set'!$S23,'Xlookup set'!$A$1:$R$1374,15,FALSE)=0,"",VLOOKUP('Xlookup set'!$S23,'Xlookup set'!$A$1:$R$1374,15,FALSE)),"")</f>
        <v/>
      </c>
      <c r="O23" s="500" t="str">
        <f>IFERROR(IF(VLOOKUP('Xlookup set'!$S23,'Xlookup set'!$A$1:$R$1374,16,FALSE)=0,"",VLOOKUP('Xlookup set'!$S23,'Xlookup set'!$A$1:$R$1374,16,FALSE)),"")</f>
        <v/>
      </c>
      <c r="P23" s="500" t="str">
        <f t="array" aca="1" ref="P23" ca="1">IFERROR(Y2IF(VLOOKUP('Xlookup set'!$S23,'Xlookup set'!$A$1:$R$1374,17,FALSE)=0,"",VLOOKUP('Xlookup set'!$S23,'Xlookup set'!$A$1:$R$1374,17,FALSE)),"")</f>
        <v/>
      </c>
      <c r="Q23" s="500" t="str">
        <f>IFERROR(IF(VLOOKUP('Xlookup set'!$S23,'Xlookup set'!$A$1:$R$1374,18,FALSE)=0,"",VLOOKUP('Xlookup set'!$S23,'Xlookup set'!$A$1:$R$1374,18,FALSE)),"")</f>
        <v/>
      </c>
      <c r="T23" s="500" t="str">
        <f t="shared" si="2"/>
        <v/>
      </c>
    </row>
    <row r="24" spans="1:20" ht="13.5" customHeight="1">
      <c r="A24" s="500" t="str">
        <f>IFERROR(VLOOKUP('Xlookup set'!$S24,'Xlookup set'!$A$1:$R$2000,2,FALSE),"")</f>
        <v/>
      </c>
      <c r="B24" s="500" t="str">
        <f>IF(I24&lt;&gt;"",ドッグキャリー!$I$2,"")</f>
        <v/>
      </c>
      <c r="C24" s="500" t="str">
        <f t="shared" si="0"/>
        <v/>
      </c>
      <c r="D24" s="500" t="str">
        <f t="shared" si="1"/>
        <v/>
      </c>
      <c r="H24" s="218" t="str">
        <f>IFERROR(IF(VLOOKUP('Xlookup set'!$S24,'Xlookup set'!$A$1:$R$2000,9,FALSE)=0,"",VLOOKUP('Xlookup set'!$S24,'Xlookup set'!$A$1:$R$2000,9,FALSE)),"")</f>
        <v/>
      </c>
      <c r="I24" s="500" t="str">
        <f>IFERROR(IF(VLOOKUP('Xlookup set'!$S24,'Xlookup set'!$A$1:$R$2000,10,FALSE)=0,"",VLOOKUP('Xlookup set'!$S24,'Xlookup set'!$A$1:$R$2000,10,FALSE)),"")</f>
        <v/>
      </c>
      <c r="J24" s="500" t="str">
        <f>IFERROR(IF(VLOOKUP('Xlookup set'!$S24,'Xlookup set'!$A$1:$R$1374,11,FALSE)=0,"",VLOOKUP('Xlookup set'!$S24,'Xlookup set'!$A$1:$R$1374,11,FALSE)),"")</f>
        <v/>
      </c>
      <c r="K24" s="500" t="str">
        <f>IFERROR(IF(VLOOKUP('Xlookup set'!$S24,'Xlookup set'!$A$1:$R$1374,12,FALSE)=0,"",VLOOKUP('Xlookup set'!$S24,'Xlookup set'!$A$1:$R$1374,12,FALSE)),"")</f>
        <v/>
      </c>
      <c r="L24" s="500" t="str">
        <f>IFERROR(IF(VLOOKUP('Xlookup set'!$S24,'Xlookup set'!$A$1:$R$1374,13,FALSE)=0,"",VLOOKUP('Xlookup set'!$S24,'Xlookup set'!$A$1:$R$1374,13,FALSE)),"")</f>
        <v/>
      </c>
      <c r="M24" s="500" t="str">
        <f>IFERROR(IF(VLOOKUP('Xlookup set'!$S24,'Xlookup set'!$A$1:$R$1374,14,FALSE)=0,"",VLOOKUP('Xlookup set'!$S24,'Xlookup set'!$A$1:$R$1374,14,FALSE)),"")</f>
        <v/>
      </c>
      <c r="N24" s="500" t="str">
        <f>IFERROR(IF(VLOOKUP('Xlookup set'!$S24,'Xlookup set'!$A$1:$R$1374,15,FALSE)=0,"",VLOOKUP('Xlookup set'!$S24,'Xlookup set'!$A$1:$R$1374,15,FALSE)),"")</f>
        <v/>
      </c>
      <c r="O24" s="500" t="str">
        <f>IFERROR(IF(VLOOKUP('Xlookup set'!$S24,'Xlookup set'!$A$1:$R$1374,16,FALSE)=0,"",VLOOKUP('Xlookup set'!$S24,'Xlookup set'!$A$1:$R$1374,16,FALSE)),"")</f>
        <v/>
      </c>
      <c r="P24" s="500" t="str">
        <f t="array" aca="1" ref="P24" ca="1">IFERROR(Y2IF(VLOOKUP('Xlookup set'!$S24,'Xlookup set'!$A$1:$R$1374,17,FALSE)=0,"",VLOOKUP('Xlookup set'!$S24,'Xlookup set'!$A$1:$R$1374,17,FALSE)),"")</f>
        <v/>
      </c>
      <c r="Q24" s="500" t="str">
        <f>IFERROR(IF(VLOOKUP('Xlookup set'!$S24,'Xlookup set'!$A$1:$R$1374,18,FALSE)=0,"",VLOOKUP('Xlookup set'!$S24,'Xlookup set'!$A$1:$R$1374,18,FALSE)),"")</f>
        <v/>
      </c>
      <c r="T24" s="500" t="str">
        <f t="shared" si="2"/>
        <v/>
      </c>
    </row>
    <row r="25" spans="1:20" ht="13.5" customHeight="1">
      <c r="A25" s="500" t="str">
        <f>IFERROR(VLOOKUP('Xlookup set'!$S25,'Xlookup set'!$A$1:$R$2000,2,FALSE),"")</f>
        <v/>
      </c>
      <c r="B25" s="500" t="str">
        <f>IF(I25&lt;&gt;"",ドッグキャリー!$I$2,"")</f>
        <v/>
      </c>
      <c r="C25" s="500" t="str">
        <f t="shared" si="0"/>
        <v/>
      </c>
      <c r="D25" s="500" t="str">
        <f t="shared" si="1"/>
        <v/>
      </c>
      <c r="H25" s="218" t="str">
        <f>IFERROR(IF(VLOOKUP('Xlookup set'!$S25,'Xlookup set'!$A$1:$R$2000,9,FALSE)=0,"",VLOOKUP('Xlookup set'!$S25,'Xlookup set'!$A$1:$R$2000,9,FALSE)),"")</f>
        <v/>
      </c>
      <c r="I25" s="500" t="str">
        <f>IFERROR(IF(VLOOKUP('Xlookup set'!$S25,'Xlookup set'!$A$1:$R$2000,10,FALSE)=0,"",VLOOKUP('Xlookup set'!$S25,'Xlookup set'!$A$1:$R$2000,10,FALSE)),"")</f>
        <v/>
      </c>
      <c r="J25" s="500" t="str">
        <f>IFERROR(IF(VLOOKUP('Xlookup set'!$S25,'Xlookup set'!$A$1:$R$1374,11,FALSE)=0,"",VLOOKUP('Xlookup set'!$S25,'Xlookup set'!$A$1:$R$1374,11,FALSE)),"")</f>
        <v/>
      </c>
      <c r="K25" s="500" t="str">
        <f>IFERROR(IF(VLOOKUP('Xlookup set'!$S25,'Xlookup set'!$A$1:$R$1374,12,FALSE)=0,"",VLOOKUP('Xlookup set'!$S25,'Xlookup set'!$A$1:$R$1374,12,FALSE)),"")</f>
        <v/>
      </c>
      <c r="L25" s="500" t="str">
        <f>IFERROR(IF(VLOOKUP('Xlookup set'!$S25,'Xlookup set'!$A$1:$R$1374,13,FALSE)=0,"",VLOOKUP('Xlookup set'!$S25,'Xlookup set'!$A$1:$R$1374,13,FALSE)),"")</f>
        <v/>
      </c>
      <c r="M25" s="500" t="str">
        <f>IFERROR(IF(VLOOKUP('Xlookup set'!$S25,'Xlookup set'!$A$1:$R$1374,14,FALSE)=0,"",VLOOKUP('Xlookup set'!$S25,'Xlookup set'!$A$1:$R$1374,14,FALSE)),"")</f>
        <v/>
      </c>
      <c r="N25" s="500" t="str">
        <f>IFERROR(IF(VLOOKUP('Xlookup set'!$S25,'Xlookup set'!$A$1:$R$1374,15,FALSE)=0,"",VLOOKUP('Xlookup set'!$S25,'Xlookup set'!$A$1:$R$1374,15,FALSE)),"")</f>
        <v/>
      </c>
      <c r="O25" s="500" t="str">
        <f>IFERROR(IF(VLOOKUP('Xlookup set'!$S25,'Xlookup set'!$A$1:$R$1374,16,FALSE)=0,"",VLOOKUP('Xlookup set'!$S25,'Xlookup set'!$A$1:$R$1374,16,FALSE)),"")</f>
        <v/>
      </c>
      <c r="P25" s="500" t="str">
        <f t="array" aca="1" ref="P25" ca="1">IFERROR(Y2IF(VLOOKUP('Xlookup set'!$S25,'Xlookup set'!$A$1:$R$1374,17,FALSE)=0,"",VLOOKUP('Xlookup set'!$S25,'Xlookup set'!$A$1:$R$1374,17,FALSE)),"")</f>
        <v/>
      </c>
      <c r="Q25" s="500" t="str">
        <f>IFERROR(IF(VLOOKUP('Xlookup set'!$S25,'Xlookup set'!$A$1:$R$1374,18,FALSE)=0,"",VLOOKUP('Xlookup set'!$S25,'Xlookup set'!$A$1:$R$1374,18,FALSE)),"")</f>
        <v/>
      </c>
      <c r="T25" s="500" t="str">
        <f t="shared" si="2"/>
        <v/>
      </c>
    </row>
    <row r="26" spans="1:20" ht="13.5" customHeight="1">
      <c r="A26" s="500" t="str">
        <f>IFERROR(VLOOKUP('Xlookup set'!$S26,'Xlookup set'!$A$1:$R$2000,2,FALSE),"")</f>
        <v/>
      </c>
      <c r="B26" s="500" t="str">
        <f>IF(I26&lt;&gt;"",ドッグキャリー!$I$2,"")</f>
        <v/>
      </c>
      <c r="C26" s="500" t="str">
        <f t="shared" si="0"/>
        <v/>
      </c>
      <c r="D26" s="500" t="str">
        <f t="shared" si="1"/>
        <v/>
      </c>
      <c r="H26" s="218" t="str">
        <f>IFERROR(IF(VLOOKUP('Xlookup set'!$S26,'Xlookup set'!$A$1:$R$2000,9,FALSE)=0,"",VLOOKUP('Xlookup set'!$S26,'Xlookup set'!$A$1:$R$2000,9,FALSE)),"")</f>
        <v/>
      </c>
      <c r="I26" s="500" t="str">
        <f>IFERROR(IF(VLOOKUP('Xlookup set'!$S26,'Xlookup set'!$A$1:$R$2000,10,FALSE)=0,"",VLOOKUP('Xlookup set'!$S26,'Xlookup set'!$A$1:$R$2000,10,FALSE)),"")</f>
        <v/>
      </c>
      <c r="J26" s="500" t="str">
        <f>IFERROR(IF(VLOOKUP('Xlookup set'!$S26,'Xlookup set'!$A$1:$R$1374,11,FALSE)=0,"",VLOOKUP('Xlookup set'!$S26,'Xlookup set'!$A$1:$R$1374,11,FALSE)),"")</f>
        <v/>
      </c>
      <c r="K26" s="500" t="str">
        <f>IFERROR(IF(VLOOKUP('Xlookup set'!$S26,'Xlookup set'!$A$1:$R$1374,12,FALSE)=0,"",VLOOKUP('Xlookup set'!$S26,'Xlookup set'!$A$1:$R$1374,12,FALSE)),"")</f>
        <v/>
      </c>
      <c r="L26" s="500" t="str">
        <f>IFERROR(IF(VLOOKUP('Xlookup set'!$S26,'Xlookup set'!$A$1:$R$1374,13,FALSE)=0,"",VLOOKUP('Xlookup set'!$S26,'Xlookup set'!$A$1:$R$1374,13,FALSE)),"")</f>
        <v/>
      </c>
      <c r="M26" s="500" t="str">
        <f>IFERROR(IF(VLOOKUP('Xlookup set'!$S26,'Xlookup set'!$A$1:$R$1374,14,FALSE)=0,"",VLOOKUP('Xlookup set'!$S26,'Xlookup set'!$A$1:$R$1374,14,FALSE)),"")</f>
        <v/>
      </c>
      <c r="N26" s="500" t="str">
        <f>IFERROR(IF(VLOOKUP('Xlookup set'!$S26,'Xlookup set'!$A$1:$R$1374,15,FALSE)=0,"",VLOOKUP('Xlookup set'!$S26,'Xlookup set'!$A$1:$R$1374,15,FALSE)),"")</f>
        <v/>
      </c>
      <c r="O26" s="500" t="str">
        <f>IFERROR(IF(VLOOKUP('Xlookup set'!$S26,'Xlookup set'!$A$1:$R$1374,16,FALSE)=0,"",VLOOKUP('Xlookup set'!$S26,'Xlookup set'!$A$1:$R$1374,16,FALSE)),"")</f>
        <v/>
      </c>
      <c r="P26" s="500" t="str">
        <f t="array" aca="1" ref="P26" ca="1">IFERROR(Y2IF(VLOOKUP('Xlookup set'!$S26,'Xlookup set'!$A$1:$R$1374,17,FALSE)=0,"",VLOOKUP('Xlookup set'!$S26,'Xlookup set'!$A$1:$R$1374,17,FALSE)),"")</f>
        <v/>
      </c>
      <c r="Q26" s="500" t="str">
        <f>IFERROR(IF(VLOOKUP('Xlookup set'!$S26,'Xlookup set'!$A$1:$R$1374,18,FALSE)=0,"",VLOOKUP('Xlookup set'!$S26,'Xlookup set'!$A$1:$R$1374,18,FALSE)),"")</f>
        <v/>
      </c>
      <c r="T26" s="500" t="str">
        <f t="shared" si="2"/>
        <v/>
      </c>
    </row>
    <row r="27" spans="1:20" ht="13.5" customHeight="1">
      <c r="A27" s="500" t="str">
        <f>IFERROR(VLOOKUP('Xlookup set'!$S27,'Xlookup set'!$A$1:$R$2000,2,FALSE),"")</f>
        <v/>
      </c>
      <c r="B27" s="500" t="str">
        <f>IF(I27&lt;&gt;"",ドッグキャリー!$I$2,"")</f>
        <v/>
      </c>
      <c r="C27" s="500" t="str">
        <f t="shared" si="0"/>
        <v/>
      </c>
      <c r="D27" s="500" t="str">
        <f t="shared" si="1"/>
        <v/>
      </c>
      <c r="H27" s="218" t="str">
        <f>IFERROR(IF(VLOOKUP('Xlookup set'!$S27,'Xlookup set'!$A$1:$R$2000,9,FALSE)=0,"",VLOOKUP('Xlookup set'!$S27,'Xlookup set'!$A$1:$R$2000,9,FALSE)),"")</f>
        <v/>
      </c>
      <c r="I27" s="500" t="str">
        <f>IFERROR(IF(VLOOKUP('Xlookup set'!$S27,'Xlookup set'!$A$1:$R$2000,10,FALSE)=0,"",VLOOKUP('Xlookup set'!$S27,'Xlookup set'!$A$1:$R$2000,10,FALSE)),"")</f>
        <v/>
      </c>
      <c r="J27" s="500" t="str">
        <f>IFERROR(IF(VLOOKUP('Xlookup set'!$S27,'Xlookup set'!$A$1:$R$1374,11,FALSE)=0,"",VLOOKUP('Xlookup set'!$S27,'Xlookup set'!$A$1:$R$1374,11,FALSE)),"")</f>
        <v/>
      </c>
      <c r="K27" s="500" t="str">
        <f>IFERROR(IF(VLOOKUP('Xlookup set'!$S27,'Xlookup set'!$A$1:$R$1374,12,FALSE)=0,"",VLOOKUP('Xlookup set'!$S27,'Xlookup set'!$A$1:$R$1374,12,FALSE)),"")</f>
        <v/>
      </c>
      <c r="L27" s="500" t="str">
        <f>IFERROR(IF(VLOOKUP('Xlookup set'!$S27,'Xlookup set'!$A$1:$R$1374,13,FALSE)=0,"",VLOOKUP('Xlookup set'!$S27,'Xlookup set'!$A$1:$R$1374,13,FALSE)),"")</f>
        <v/>
      </c>
      <c r="M27" s="500" t="str">
        <f>IFERROR(IF(VLOOKUP('Xlookup set'!$S27,'Xlookup set'!$A$1:$R$1374,14,FALSE)=0,"",VLOOKUP('Xlookup set'!$S27,'Xlookup set'!$A$1:$R$1374,14,FALSE)),"")</f>
        <v/>
      </c>
      <c r="N27" s="500" t="str">
        <f>IFERROR(IF(VLOOKUP('Xlookup set'!$S27,'Xlookup set'!$A$1:$R$1374,15,FALSE)=0,"",VLOOKUP('Xlookup set'!$S27,'Xlookup set'!$A$1:$R$1374,15,FALSE)),"")</f>
        <v/>
      </c>
      <c r="O27" s="500" t="str">
        <f>IFERROR(IF(VLOOKUP('Xlookup set'!$S27,'Xlookup set'!$A$1:$R$1374,16,FALSE)=0,"",VLOOKUP('Xlookup set'!$S27,'Xlookup set'!$A$1:$R$1374,16,FALSE)),"")</f>
        <v/>
      </c>
      <c r="P27" s="500" t="str">
        <f t="array" aca="1" ref="P27" ca="1">IFERROR(Y2IF(VLOOKUP('Xlookup set'!$S27,'Xlookup set'!$A$1:$R$1374,17,FALSE)=0,"",VLOOKUP('Xlookup set'!$S27,'Xlookup set'!$A$1:$R$1374,17,FALSE)),"")</f>
        <v/>
      </c>
      <c r="Q27" s="500" t="str">
        <f>IFERROR(IF(VLOOKUP('Xlookup set'!$S27,'Xlookup set'!$A$1:$R$1374,18,FALSE)=0,"",VLOOKUP('Xlookup set'!$S27,'Xlookup set'!$A$1:$R$1374,18,FALSE)),"")</f>
        <v/>
      </c>
      <c r="T27" s="500" t="str">
        <f t="shared" si="2"/>
        <v/>
      </c>
    </row>
    <row r="28" spans="1:20" ht="13.5" customHeight="1">
      <c r="A28" s="500" t="str">
        <f>IFERROR(VLOOKUP('Xlookup set'!$S28,'Xlookup set'!$A$1:$R$2000,2,FALSE),"")</f>
        <v/>
      </c>
      <c r="B28" s="500" t="str">
        <f>IF(I28&lt;&gt;"",ドッグキャリー!$I$2,"")</f>
        <v/>
      </c>
      <c r="C28" s="500" t="str">
        <f t="shared" si="0"/>
        <v/>
      </c>
      <c r="D28" s="500" t="str">
        <f t="shared" si="1"/>
        <v/>
      </c>
      <c r="H28" s="218" t="str">
        <f>IFERROR(IF(VLOOKUP('Xlookup set'!$S28,'Xlookup set'!$A$1:$R$2000,9,FALSE)=0,"",VLOOKUP('Xlookup set'!$S28,'Xlookup set'!$A$1:$R$2000,9,FALSE)),"")</f>
        <v/>
      </c>
      <c r="I28" s="500" t="str">
        <f>IFERROR(IF(VLOOKUP('Xlookup set'!$S28,'Xlookup set'!$A$1:$R$2000,10,FALSE)=0,"",VLOOKUP('Xlookup set'!$S28,'Xlookup set'!$A$1:$R$2000,10,FALSE)),"")</f>
        <v/>
      </c>
      <c r="J28" s="500" t="str">
        <f>IFERROR(IF(VLOOKUP('Xlookup set'!$S28,'Xlookup set'!$A$1:$R$1374,11,FALSE)=0,"",VLOOKUP('Xlookup set'!$S28,'Xlookup set'!$A$1:$R$1374,11,FALSE)),"")</f>
        <v/>
      </c>
      <c r="K28" s="500" t="str">
        <f>IFERROR(IF(VLOOKUP('Xlookup set'!$S28,'Xlookup set'!$A$1:$R$1374,12,FALSE)=0,"",VLOOKUP('Xlookup set'!$S28,'Xlookup set'!$A$1:$R$1374,12,FALSE)),"")</f>
        <v/>
      </c>
      <c r="L28" s="500" t="str">
        <f>IFERROR(IF(VLOOKUP('Xlookup set'!$S28,'Xlookup set'!$A$1:$R$1374,13,FALSE)=0,"",VLOOKUP('Xlookup set'!$S28,'Xlookup set'!$A$1:$R$1374,13,FALSE)),"")</f>
        <v/>
      </c>
      <c r="M28" s="500" t="str">
        <f>IFERROR(IF(VLOOKUP('Xlookup set'!$S28,'Xlookup set'!$A$1:$R$1374,14,FALSE)=0,"",VLOOKUP('Xlookup set'!$S28,'Xlookup set'!$A$1:$R$1374,14,FALSE)),"")</f>
        <v/>
      </c>
      <c r="N28" s="500" t="str">
        <f>IFERROR(IF(VLOOKUP('Xlookup set'!$S28,'Xlookup set'!$A$1:$R$1374,15,FALSE)=0,"",VLOOKUP('Xlookup set'!$S28,'Xlookup set'!$A$1:$R$1374,15,FALSE)),"")</f>
        <v/>
      </c>
      <c r="O28" s="500" t="str">
        <f>IFERROR(IF(VLOOKUP('Xlookup set'!$S28,'Xlookup set'!$A$1:$R$1374,16,FALSE)=0,"",VLOOKUP('Xlookup set'!$S28,'Xlookup set'!$A$1:$R$1374,16,FALSE)),"")</f>
        <v/>
      </c>
      <c r="P28" s="500" t="str">
        <f t="array" aca="1" ref="P28" ca="1">IFERROR(Y2IF(VLOOKUP('Xlookup set'!$S28,'Xlookup set'!$A$1:$R$1374,17,FALSE)=0,"",VLOOKUP('Xlookup set'!$S28,'Xlookup set'!$A$1:$R$1374,17,FALSE)),"")</f>
        <v/>
      </c>
      <c r="Q28" s="500" t="str">
        <f>IFERROR(IF(VLOOKUP('Xlookup set'!$S28,'Xlookup set'!$A$1:$R$1374,18,FALSE)=0,"",VLOOKUP('Xlookup set'!$S28,'Xlookup set'!$A$1:$R$1374,18,FALSE)),"")</f>
        <v/>
      </c>
      <c r="T28" s="500" t="str">
        <f t="shared" si="2"/>
        <v/>
      </c>
    </row>
    <row r="29" spans="1:20" ht="13.5" customHeight="1">
      <c r="A29" s="500" t="str">
        <f>IFERROR(VLOOKUP('Xlookup set'!$S29,'Xlookup set'!$A$1:$R$2000,2,FALSE),"")</f>
        <v/>
      </c>
      <c r="B29" s="500" t="str">
        <f>IF(I29&lt;&gt;"",ドッグキャリー!$I$2,"")</f>
        <v/>
      </c>
      <c r="C29" s="500" t="str">
        <f t="shared" si="0"/>
        <v/>
      </c>
      <c r="D29" s="500" t="str">
        <f t="shared" si="1"/>
        <v/>
      </c>
      <c r="H29" s="218" t="str">
        <f>IFERROR(IF(VLOOKUP('Xlookup set'!$S29,'Xlookup set'!$A$1:$R$2000,9,FALSE)=0,"",VLOOKUP('Xlookup set'!$S29,'Xlookup set'!$A$1:$R$2000,9,FALSE)),"")</f>
        <v/>
      </c>
      <c r="I29" s="500" t="str">
        <f>IFERROR(IF(VLOOKUP('Xlookup set'!$S29,'Xlookup set'!$A$1:$R$2000,10,FALSE)=0,"",VLOOKUP('Xlookup set'!$S29,'Xlookup set'!$A$1:$R$2000,10,FALSE)),"")</f>
        <v/>
      </c>
      <c r="J29" s="500" t="str">
        <f>IFERROR(IF(VLOOKUP('Xlookup set'!$S29,'Xlookup set'!$A$1:$R$1374,11,FALSE)=0,"",VLOOKUP('Xlookup set'!$S29,'Xlookup set'!$A$1:$R$1374,11,FALSE)),"")</f>
        <v/>
      </c>
      <c r="K29" s="500" t="str">
        <f>IFERROR(IF(VLOOKUP('Xlookup set'!$S29,'Xlookup set'!$A$1:$R$1374,12,FALSE)=0,"",VLOOKUP('Xlookup set'!$S29,'Xlookup set'!$A$1:$R$1374,12,FALSE)),"")</f>
        <v/>
      </c>
      <c r="L29" s="500" t="str">
        <f>IFERROR(IF(VLOOKUP('Xlookup set'!$S29,'Xlookup set'!$A$1:$R$1374,13,FALSE)=0,"",VLOOKUP('Xlookup set'!$S29,'Xlookup set'!$A$1:$R$1374,13,FALSE)),"")</f>
        <v/>
      </c>
      <c r="M29" s="500" t="str">
        <f>IFERROR(IF(VLOOKUP('Xlookup set'!$S29,'Xlookup set'!$A$1:$R$1374,14,FALSE)=0,"",VLOOKUP('Xlookup set'!$S29,'Xlookup set'!$A$1:$R$1374,14,FALSE)),"")</f>
        <v/>
      </c>
      <c r="N29" s="500" t="str">
        <f>IFERROR(IF(VLOOKUP('Xlookup set'!$S29,'Xlookup set'!$A$1:$R$1374,15,FALSE)=0,"",VLOOKUP('Xlookup set'!$S29,'Xlookup set'!$A$1:$R$1374,15,FALSE)),"")</f>
        <v/>
      </c>
      <c r="O29" s="500" t="str">
        <f>IFERROR(IF(VLOOKUP('Xlookup set'!$S29,'Xlookup set'!$A$1:$R$1374,16,FALSE)=0,"",VLOOKUP('Xlookup set'!$S29,'Xlookup set'!$A$1:$R$1374,16,FALSE)),"")</f>
        <v/>
      </c>
      <c r="P29" s="500" t="str">
        <f t="array" aca="1" ref="P29" ca="1">IFERROR(Y2IF(VLOOKUP('Xlookup set'!$S29,'Xlookup set'!$A$1:$R$1374,17,FALSE)=0,"",VLOOKUP('Xlookup set'!$S29,'Xlookup set'!$A$1:$R$1374,17,FALSE)),"")</f>
        <v/>
      </c>
      <c r="Q29" s="500" t="str">
        <f>IFERROR(IF(VLOOKUP('Xlookup set'!$S29,'Xlookup set'!$A$1:$R$1374,18,FALSE)=0,"",VLOOKUP('Xlookup set'!$S29,'Xlookup set'!$A$1:$R$1374,18,FALSE)),"")</f>
        <v/>
      </c>
      <c r="T29" s="500" t="str">
        <f t="shared" si="2"/>
        <v/>
      </c>
    </row>
    <row r="30" spans="1:20" ht="13.5" customHeight="1">
      <c r="A30" s="500" t="str">
        <f>IFERROR(VLOOKUP('Xlookup set'!$S30,'Xlookup set'!$A$1:$R$2000,2,FALSE),"")</f>
        <v/>
      </c>
      <c r="B30" s="500" t="str">
        <f>IF(I30&lt;&gt;"",ドッグキャリー!$I$2,"")</f>
        <v/>
      </c>
      <c r="C30" s="500" t="str">
        <f t="shared" si="0"/>
        <v/>
      </c>
      <c r="D30" s="500" t="str">
        <f t="shared" si="1"/>
        <v/>
      </c>
      <c r="H30" s="218" t="str">
        <f>IFERROR(IF(VLOOKUP('Xlookup set'!$S30,'Xlookup set'!$A$1:$R$2000,9,FALSE)=0,"",VLOOKUP('Xlookup set'!$S30,'Xlookup set'!$A$1:$R$2000,9,FALSE)),"")</f>
        <v/>
      </c>
      <c r="I30" s="500" t="str">
        <f>IFERROR(IF(VLOOKUP('Xlookup set'!$S30,'Xlookup set'!$A$1:$R$2000,10,FALSE)=0,"",VLOOKUP('Xlookup set'!$S30,'Xlookup set'!$A$1:$R$2000,10,FALSE)),"")</f>
        <v/>
      </c>
      <c r="J30" s="500" t="str">
        <f>IFERROR(IF(VLOOKUP('Xlookup set'!$S30,'Xlookup set'!$A$1:$R$1374,11,FALSE)=0,"",VLOOKUP('Xlookup set'!$S30,'Xlookup set'!$A$1:$R$1374,11,FALSE)),"")</f>
        <v/>
      </c>
      <c r="K30" s="500" t="str">
        <f>IFERROR(IF(VLOOKUP('Xlookup set'!$S30,'Xlookup set'!$A$1:$R$1374,12,FALSE)=0,"",VLOOKUP('Xlookup set'!$S30,'Xlookup set'!$A$1:$R$1374,12,FALSE)),"")</f>
        <v/>
      </c>
      <c r="L30" s="500" t="str">
        <f>IFERROR(IF(VLOOKUP('Xlookup set'!$S30,'Xlookup set'!$A$1:$R$1374,13,FALSE)=0,"",VLOOKUP('Xlookup set'!$S30,'Xlookup set'!$A$1:$R$1374,13,FALSE)),"")</f>
        <v/>
      </c>
      <c r="M30" s="500" t="str">
        <f>IFERROR(IF(VLOOKUP('Xlookup set'!$S30,'Xlookup set'!$A$1:$R$1374,14,FALSE)=0,"",VLOOKUP('Xlookup set'!$S30,'Xlookup set'!$A$1:$R$1374,14,FALSE)),"")</f>
        <v/>
      </c>
      <c r="N30" s="500" t="str">
        <f>IFERROR(IF(VLOOKUP('Xlookup set'!$S30,'Xlookup set'!$A$1:$R$1374,15,FALSE)=0,"",VLOOKUP('Xlookup set'!$S30,'Xlookup set'!$A$1:$R$1374,15,FALSE)),"")</f>
        <v/>
      </c>
      <c r="O30" s="500" t="str">
        <f>IFERROR(IF(VLOOKUP('Xlookup set'!$S30,'Xlookup set'!$A$1:$R$1374,16,FALSE)=0,"",VLOOKUP('Xlookup set'!$S30,'Xlookup set'!$A$1:$R$1374,16,FALSE)),"")</f>
        <v/>
      </c>
      <c r="P30" s="500" t="str">
        <f t="array" aca="1" ref="P30" ca="1">IFERROR(Y2IF(VLOOKUP('Xlookup set'!$S30,'Xlookup set'!$A$1:$R$1374,17,FALSE)=0,"",VLOOKUP('Xlookup set'!$S30,'Xlookup set'!$A$1:$R$1374,17,FALSE)),"")</f>
        <v/>
      </c>
      <c r="Q30" s="500" t="str">
        <f>IFERROR(IF(VLOOKUP('Xlookup set'!$S30,'Xlookup set'!$A$1:$R$1374,18,FALSE)=0,"",VLOOKUP('Xlookup set'!$S30,'Xlookup set'!$A$1:$R$1374,18,FALSE)),"")</f>
        <v/>
      </c>
      <c r="T30" s="500" t="str">
        <f t="shared" si="2"/>
        <v/>
      </c>
    </row>
    <row r="31" spans="1:20" ht="13.5" customHeight="1">
      <c r="A31" s="500" t="str">
        <f>IFERROR(VLOOKUP('Xlookup set'!$S31,'Xlookup set'!$A$1:$R$2000,2,FALSE),"")</f>
        <v/>
      </c>
      <c r="B31" s="500" t="str">
        <f>IF(I31&lt;&gt;"",ドッグキャリー!$I$2,"")</f>
        <v/>
      </c>
      <c r="C31" s="500" t="str">
        <f t="shared" si="0"/>
        <v/>
      </c>
      <c r="D31" s="500" t="str">
        <f t="shared" si="1"/>
        <v/>
      </c>
      <c r="H31" s="218" t="str">
        <f>IFERROR(IF(VLOOKUP('Xlookup set'!$S31,'Xlookup set'!$A$1:$R$2000,9,FALSE)=0,"",VLOOKUP('Xlookup set'!$S31,'Xlookup set'!$A$1:$R$2000,9,FALSE)),"")</f>
        <v/>
      </c>
      <c r="I31" s="500" t="str">
        <f>IFERROR(IF(VLOOKUP('Xlookup set'!$S31,'Xlookup set'!$A$1:$R$2000,10,FALSE)=0,"",VLOOKUP('Xlookup set'!$S31,'Xlookup set'!$A$1:$R$2000,10,FALSE)),"")</f>
        <v/>
      </c>
      <c r="J31" s="500" t="str">
        <f>IFERROR(IF(VLOOKUP('Xlookup set'!$S31,'Xlookup set'!$A$1:$R$1374,11,FALSE)=0,"",VLOOKUP('Xlookup set'!$S31,'Xlookup set'!$A$1:$R$1374,11,FALSE)),"")</f>
        <v/>
      </c>
      <c r="K31" s="500" t="str">
        <f>IFERROR(IF(VLOOKUP('Xlookup set'!$S31,'Xlookup set'!$A$1:$R$1374,12,FALSE)=0,"",VLOOKUP('Xlookup set'!$S31,'Xlookup set'!$A$1:$R$1374,12,FALSE)),"")</f>
        <v/>
      </c>
      <c r="L31" s="500" t="str">
        <f>IFERROR(IF(VLOOKUP('Xlookup set'!$S31,'Xlookup set'!$A$1:$R$1374,13,FALSE)=0,"",VLOOKUP('Xlookup set'!$S31,'Xlookup set'!$A$1:$R$1374,13,FALSE)),"")</f>
        <v/>
      </c>
      <c r="M31" s="500" t="str">
        <f>IFERROR(IF(VLOOKUP('Xlookup set'!$S31,'Xlookup set'!$A$1:$R$1374,14,FALSE)=0,"",VLOOKUP('Xlookup set'!$S31,'Xlookup set'!$A$1:$R$1374,14,FALSE)),"")</f>
        <v/>
      </c>
      <c r="N31" s="500" t="str">
        <f>IFERROR(IF(VLOOKUP('Xlookup set'!$S31,'Xlookup set'!$A$1:$R$1374,15,FALSE)=0,"",VLOOKUP('Xlookup set'!$S31,'Xlookup set'!$A$1:$R$1374,15,FALSE)),"")</f>
        <v/>
      </c>
      <c r="O31" s="500" t="str">
        <f>IFERROR(IF(VLOOKUP('Xlookup set'!$S31,'Xlookup set'!$A$1:$R$1374,16,FALSE)=0,"",VLOOKUP('Xlookup set'!$S31,'Xlookup set'!$A$1:$R$1374,16,FALSE)),"")</f>
        <v/>
      </c>
      <c r="P31" s="500" t="str">
        <f t="array" aca="1" ref="P31" ca="1">IFERROR(Y2IF(VLOOKUP('Xlookup set'!$S31,'Xlookup set'!$A$1:$R$1374,17,FALSE)=0,"",VLOOKUP('Xlookup set'!$S31,'Xlookup set'!$A$1:$R$1374,17,FALSE)),"")</f>
        <v/>
      </c>
      <c r="Q31" s="500" t="str">
        <f>IFERROR(IF(VLOOKUP('Xlookup set'!$S31,'Xlookup set'!$A$1:$R$1374,18,FALSE)=0,"",VLOOKUP('Xlookup set'!$S31,'Xlookup set'!$A$1:$R$1374,18,FALSE)),"")</f>
        <v/>
      </c>
      <c r="T31" s="500" t="str">
        <f t="shared" si="2"/>
        <v/>
      </c>
    </row>
    <row r="32" spans="1:20" ht="13.5" customHeight="1">
      <c r="A32" s="500" t="str">
        <f>IFERROR(VLOOKUP('Xlookup set'!$S32,'Xlookup set'!$A$1:$R$2000,2,FALSE),"")</f>
        <v/>
      </c>
      <c r="B32" s="500" t="str">
        <f>IF(I32&lt;&gt;"",ドッグキャリー!$I$2,"")</f>
        <v/>
      </c>
      <c r="C32" s="500" t="str">
        <f t="shared" si="0"/>
        <v/>
      </c>
      <c r="D32" s="500" t="str">
        <f t="shared" si="1"/>
        <v/>
      </c>
      <c r="H32" s="218" t="str">
        <f>IFERROR(IF(VLOOKUP('Xlookup set'!$S32,'Xlookup set'!$A$1:$R$2000,9,FALSE)=0,"",VLOOKUP('Xlookup set'!$S32,'Xlookup set'!$A$1:$R$2000,9,FALSE)),"")</f>
        <v/>
      </c>
      <c r="I32" s="500" t="str">
        <f>IFERROR(IF(VLOOKUP('Xlookup set'!$S32,'Xlookup set'!$A$1:$R$2000,10,FALSE)=0,"",VLOOKUP('Xlookup set'!$S32,'Xlookup set'!$A$1:$R$2000,10,FALSE)),"")</f>
        <v/>
      </c>
      <c r="J32" s="500" t="str">
        <f>IFERROR(IF(VLOOKUP('Xlookup set'!$S32,'Xlookup set'!$A$1:$R$1374,11,FALSE)=0,"",VLOOKUP('Xlookup set'!$S32,'Xlookup set'!$A$1:$R$1374,11,FALSE)),"")</f>
        <v/>
      </c>
      <c r="K32" s="500" t="str">
        <f>IFERROR(IF(VLOOKUP('Xlookup set'!$S32,'Xlookup set'!$A$1:$R$1374,12,FALSE)=0,"",VLOOKUP('Xlookup set'!$S32,'Xlookup set'!$A$1:$R$1374,12,FALSE)),"")</f>
        <v/>
      </c>
      <c r="L32" s="500" t="str">
        <f>IFERROR(IF(VLOOKUP('Xlookup set'!$S32,'Xlookup set'!$A$1:$R$1374,13,FALSE)=0,"",VLOOKUP('Xlookup set'!$S32,'Xlookup set'!$A$1:$R$1374,13,FALSE)),"")</f>
        <v/>
      </c>
      <c r="M32" s="500" t="str">
        <f>IFERROR(IF(VLOOKUP('Xlookup set'!$S32,'Xlookup set'!$A$1:$R$1374,14,FALSE)=0,"",VLOOKUP('Xlookup set'!$S32,'Xlookup set'!$A$1:$R$1374,14,FALSE)),"")</f>
        <v/>
      </c>
      <c r="N32" s="500" t="str">
        <f>IFERROR(IF(VLOOKUP('Xlookup set'!$S32,'Xlookup set'!$A$1:$R$1374,15,FALSE)=0,"",VLOOKUP('Xlookup set'!$S32,'Xlookup set'!$A$1:$R$1374,15,FALSE)),"")</f>
        <v/>
      </c>
      <c r="O32" s="500" t="str">
        <f>IFERROR(IF(VLOOKUP('Xlookup set'!$S32,'Xlookup set'!$A$1:$R$1374,16,FALSE)=0,"",VLOOKUP('Xlookup set'!$S32,'Xlookup set'!$A$1:$R$1374,16,FALSE)),"")</f>
        <v/>
      </c>
      <c r="P32" s="500" t="str">
        <f t="array" aca="1" ref="P32" ca="1">IFERROR(Y2IF(VLOOKUP('Xlookup set'!$S32,'Xlookup set'!$A$1:$R$1374,17,FALSE)=0,"",VLOOKUP('Xlookup set'!$S32,'Xlookup set'!$A$1:$R$1374,17,FALSE)),"")</f>
        <v/>
      </c>
      <c r="Q32" s="500" t="str">
        <f>IFERROR(IF(VLOOKUP('Xlookup set'!$S32,'Xlookup set'!$A$1:$R$1374,18,FALSE)=0,"",VLOOKUP('Xlookup set'!$S32,'Xlookup set'!$A$1:$R$1374,18,FALSE)),"")</f>
        <v/>
      </c>
      <c r="T32" s="500" t="str">
        <f t="shared" si="2"/>
        <v/>
      </c>
    </row>
    <row r="33" spans="1:20" ht="13.5" customHeight="1">
      <c r="A33" s="500" t="str">
        <f>IFERROR(VLOOKUP('Xlookup set'!$S33,'Xlookup set'!$A$1:$R$2000,2,FALSE),"")</f>
        <v/>
      </c>
      <c r="B33" s="500" t="str">
        <f>IF(I33&lt;&gt;"",ドッグキャリー!$I$2,"")</f>
        <v/>
      </c>
      <c r="C33" s="500" t="str">
        <f t="shared" si="0"/>
        <v/>
      </c>
      <c r="D33" s="500" t="str">
        <f t="shared" si="1"/>
        <v/>
      </c>
      <c r="H33" s="218" t="str">
        <f>IFERROR(IF(VLOOKUP('Xlookup set'!$S33,'Xlookup set'!$A$1:$R$2000,9,FALSE)=0,"",VLOOKUP('Xlookup set'!$S33,'Xlookup set'!$A$1:$R$2000,9,FALSE)),"")</f>
        <v/>
      </c>
      <c r="I33" s="500" t="str">
        <f>IFERROR(IF(VLOOKUP('Xlookup set'!$S33,'Xlookup set'!$A$1:$R$2000,10,FALSE)=0,"",VLOOKUP('Xlookup set'!$S33,'Xlookup set'!$A$1:$R$2000,10,FALSE)),"")</f>
        <v/>
      </c>
      <c r="J33" s="500" t="str">
        <f>IFERROR(IF(VLOOKUP('Xlookup set'!$S33,'Xlookup set'!$A$1:$R$1374,11,FALSE)=0,"",VLOOKUP('Xlookup set'!$S33,'Xlookup set'!$A$1:$R$1374,11,FALSE)),"")</f>
        <v/>
      </c>
      <c r="K33" s="500" t="str">
        <f>IFERROR(IF(VLOOKUP('Xlookup set'!$S33,'Xlookup set'!$A$1:$R$1374,12,FALSE)=0,"",VLOOKUP('Xlookup set'!$S33,'Xlookup set'!$A$1:$R$1374,12,FALSE)),"")</f>
        <v/>
      </c>
      <c r="L33" s="500" t="str">
        <f>IFERROR(IF(VLOOKUP('Xlookup set'!$S33,'Xlookup set'!$A$1:$R$1374,13,FALSE)=0,"",VLOOKUP('Xlookup set'!$S33,'Xlookup set'!$A$1:$R$1374,13,FALSE)),"")</f>
        <v/>
      </c>
      <c r="M33" s="500" t="str">
        <f>IFERROR(IF(VLOOKUP('Xlookup set'!$S33,'Xlookup set'!$A$1:$R$1374,14,FALSE)=0,"",VLOOKUP('Xlookup set'!$S33,'Xlookup set'!$A$1:$R$1374,14,FALSE)),"")</f>
        <v/>
      </c>
      <c r="N33" s="500" t="str">
        <f>IFERROR(IF(VLOOKUP('Xlookup set'!$S33,'Xlookup set'!$A$1:$R$1374,15,FALSE)=0,"",VLOOKUP('Xlookup set'!$S33,'Xlookup set'!$A$1:$R$1374,15,FALSE)),"")</f>
        <v/>
      </c>
      <c r="O33" s="500" t="str">
        <f>IFERROR(IF(VLOOKUP('Xlookup set'!$S33,'Xlookup set'!$A$1:$R$1374,16,FALSE)=0,"",VLOOKUP('Xlookup set'!$S33,'Xlookup set'!$A$1:$R$1374,16,FALSE)),"")</f>
        <v/>
      </c>
      <c r="P33" s="500" t="str">
        <f t="array" aca="1" ref="P33" ca="1">IFERROR(Y2IF(VLOOKUP('Xlookup set'!$S33,'Xlookup set'!$A$1:$R$1374,17,FALSE)=0,"",VLOOKUP('Xlookup set'!$S33,'Xlookup set'!$A$1:$R$1374,17,FALSE)),"")</f>
        <v/>
      </c>
      <c r="Q33" s="500" t="str">
        <f>IFERROR(IF(VLOOKUP('Xlookup set'!$S33,'Xlookup set'!$A$1:$R$1374,18,FALSE)=0,"",VLOOKUP('Xlookup set'!$S33,'Xlookup set'!$A$1:$R$1374,18,FALSE)),"")</f>
        <v/>
      </c>
      <c r="T33" s="500" t="str">
        <f t="shared" si="2"/>
        <v/>
      </c>
    </row>
    <row r="34" spans="1:20" ht="13.5" customHeight="1">
      <c r="A34" s="500" t="str">
        <f>IFERROR(VLOOKUP('Xlookup set'!$S34,'Xlookup set'!$A$1:$R$2000,2,FALSE),"")</f>
        <v/>
      </c>
      <c r="B34" s="500" t="str">
        <f>IF(I34&lt;&gt;"",ドッグキャリー!$I$2,"")</f>
        <v/>
      </c>
      <c r="C34" s="500" t="str">
        <f t="shared" si="0"/>
        <v/>
      </c>
      <c r="D34" s="500" t="str">
        <f t="shared" si="1"/>
        <v/>
      </c>
      <c r="H34" s="218" t="str">
        <f>IFERROR(IF(VLOOKUP('Xlookup set'!$S34,'Xlookup set'!$A$1:$R$2000,9,FALSE)=0,"",VLOOKUP('Xlookup set'!$S34,'Xlookup set'!$A$1:$R$2000,9,FALSE)),"")</f>
        <v/>
      </c>
      <c r="I34" s="500" t="str">
        <f>IFERROR(IF(VLOOKUP('Xlookup set'!$S34,'Xlookup set'!$A$1:$R$2000,10,FALSE)=0,"",VLOOKUP('Xlookup set'!$S34,'Xlookup set'!$A$1:$R$2000,10,FALSE)),"")</f>
        <v/>
      </c>
      <c r="J34" s="500" t="str">
        <f>IFERROR(IF(VLOOKUP('Xlookup set'!$S34,'Xlookup set'!$A$1:$R$1374,11,FALSE)=0,"",VLOOKUP('Xlookup set'!$S34,'Xlookup set'!$A$1:$R$1374,11,FALSE)),"")</f>
        <v/>
      </c>
      <c r="K34" s="500" t="str">
        <f>IFERROR(IF(VLOOKUP('Xlookup set'!$S34,'Xlookup set'!$A$1:$R$1374,12,FALSE)=0,"",VLOOKUP('Xlookup set'!$S34,'Xlookup set'!$A$1:$R$1374,12,FALSE)),"")</f>
        <v/>
      </c>
      <c r="L34" s="500" t="str">
        <f>IFERROR(IF(VLOOKUP('Xlookup set'!$S34,'Xlookup set'!$A$1:$R$1374,13,FALSE)=0,"",VLOOKUP('Xlookup set'!$S34,'Xlookup set'!$A$1:$R$1374,13,FALSE)),"")</f>
        <v/>
      </c>
      <c r="M34" s="500" t="str">
        <f>IFERROR(IF(VLOOKUP('Xlookup set'!$S34,'Xlookup set'!$A$1:$R$1374,14,FALSE)=0,"",VLOOKUP('Xlookup set'!$S34,'Xlookup set'!$A$1:$R$1374,14,FALSE)),"")</f>
        <v/>
      </c>
      <c r="N34" s="500" t="str">
        <f>IFERROR(IF(VLOOKUP('Xlookup set'!$S34,'Xlookup set'!$A$1:$R$1374,15,FALSE)=0,"",VLOOKUP('Xlookup set'!$S34,'Xlookup set'!$A$1:$R$1374,15,FALSE)),"")</f>
        <v/>
      </c>
      <c r="O34" s="500" t="str">
        <f>IFERROR(IF(VLOOKUP('Xlookup set'!$S34,'Xlookup set'!$A$1:$R$1374,16,FALSE)=0,"",VLOOKUP('Xlookup set'!$S34,'Xlookup set'!$A$1:$R$1374,16,FALSE)),"")</f>
        <v/>
      </c>
      <c r="P34" s="500" t="str">
        <f t="array" aca="1" ref="P34" ca="1">IFERROR(Y2IF(VLOOKUP('Xlookup set'!$S34,'Xlookup set'!$A$1:$R$1374,17,FALSE)=0,"",VLOOKUP('Xlookup set'!$S34,'Xlookup set'!$A$1:$R$1374,17,FALSE)),"")</f>
        <v/>
      </c>
      <c r="Q34" s="500" t="str">
        <f>IFERROR(IF(VLOOKUP('Xlookup set'!$S34,'Xlookup set'!$A$1:$R$1374,18,FALSE)=0,"",VLOOKUP('Xlookup set'!$S34,'Xlookup set'!$A$1:$R$1374,18,FALSE)),"")</f>
        <v/>
      </c>
      <c r="T34" s="500" t="str">
        <f t="shared" si="2"/>
        <v/>
      </c>
    </row>
    <row r="35" spans="1:20" ht="13.5" customHeight="1">
      <c r="A35" s="500" t="str">
        <f>IFERROR(VLOOKUP('Xlookup set'!$S35,'Xlookup set'!$A$1:$R$2000,2,FALSE),"")</f>
        <v/>
      </c>
      <c r="B35" s="500" t="str">
        <f>IF(I35&lt;&gt;"",ドッグキャリー!$I$2,"")</f>
        <v/>
      </c>
      <c r="C35" s="500" t="str">
        <f t="shared" si="0"/>
        <v/>
      </c>
      <c r="D35" s="500" t="str">
        <f t="shared" si="1"/>
        <v/>
      </c>
      <c r="H35" s="218" t="str">
        <f>IFERROR(IF(VLOOKUP('Xlookup set'!$S35,'Xlookup set'!$A$1:$R$2000,9,FALSE)=0,"",VLOOKUP('Xlookup set'!$S35,'Xlookup set'!$A$1:$R$2000,9,FALSE)),"")</f>
        <v/>
      </c>
      <c r="I35" s="500" t="str">
        <f>IFERROR(IF(VLOOKUP('Xlookup set'!$S35,'Xlookup set'!$A$1:$R$2000,10,FALSE)=0,"",VLOOKUP('Xlookup set'!$S35,'Xlookup set'!$A$1:$R$2000,10,FALSE)),"")</f>
        <v/>
      </c>
      <c r="J35" s="500" t="str">
        <f>IFERROR(IF(VLOOKUP('Xlookup set'!$S35,'Xlookup set'!$A$1:$R$1374,11,FALSE)=0,"",VLOOKUP('Xlookup set'!$S35,'Xlookup set'!$A$1:$R$1374,11,FALSE)),"")</f>
        <v/>
      </c>
      <c r="K35" s="500" t="str">
        <f>IFERROR(IF(VLOOKUP('Xlookup set'!$S35,'Xlookup set'!$A$1:$R$1374,12,FALSE)=0,"",VLOOKUP('Xlookup set'!$S35,'Xlookup set'!$A$1:$R$1374,12,FALSE)),"")</f>
        <v/>
      </c>
      <c r="L35" s="500" t="str">
        <f>IFERROR(IF(VLOOKUP('Xlookup set'!$S35,'Xlookup set'!$A$1:$R$1374,13,FALSE)=0,"",VLOOKUP('Xlookup set'!$S35,'Xlookup set'!$A$1:$R$1374,13,FALSE)),"")</f>
        <v/>
      </c>
      <c r="M35" s="500" t="str">
        <f>IFERROR(IF(VLOOKUP('Xlookup set'!$S35,'Xlookup set'!$A$1:$R$1374,14,FALSE)=0,"",VLOOKUP('Xlookup set'!$S35,'Xlookup set'!$A$1:$R$1374,14,FALSE)),"")</f>
        <v/>
      </c>
      <c r="N35" s="500" t="str">
        <f>IFERROR(IF(VLOOKUP('Xlookup set'!$S35,'Xlookup set'!$A$1:$R$1374,15,FALSE)=0,"",VLOOKUP('Xlookup set'!$S35,'Xlookup set'!$A$1:$R$1374,15,FALSE)),"")</f>
        <v/>
      </c>
      <c r="O35" s="500" t="str">
        <f>IFERROR(IF(VLOOKUP('Xlookup set'!$S35,'Xlookup set'!$A$1:$R$1374,16,FALSE)=0,"",VLOOKUP('Xlookup set'!$S35,'Xlookup set'!$A$1:$R$1374,16,FALSE)),"")</f>
        <v/>
      </c>
      <c r="P35" s="500" t="str">
        <f t="array" aca="1" ref="P35" ca="1">IFERROR(Y2IF(VLOOKUP('Xlookup set'!$S35,'Xlookup set'!$A$1:$R$1374,17,FALSE)=0,"",VLOOKUP('Xlookup set'!$S35,'Xlookup set'!$A$1:$R$1374,17,FALSE)),"")</f>
        <v/>
      </c>
      <c r="Q35" s="500" t="str">
        <f>IFERROR(IF(VLOOKUP('Xlookup set'!$S35,'Xlookup set'!$A$1:$R$1374,18,FALSE)=0,"",VLOOKUP('Xlookup set'!$S35,'Xlookup set'!$A$1:$R$1374,18,FALSE)),"")</f>
        <v/>
      </c>
      <c r="T35" s="500" t="str">
        <f t="shared" si="2"/>
        <v/>
      </c>
    </row>
    <row r="36" spans="1:20" ht="13.5" customHeight="1">
      <c r="A36" s="500" t="str">
        <f>IFERROR(VLOOKUP('Xlookup set'!$S36,'Xlookup set'!$A$1:$R$2000,2,FALSE),"")</f>
        <v/>
      </c>
      <c r="B36" s="500" t="str">
        <f>IF(I36&lt;&gt;"",ドッグキャリー!$I$2,"")</f>
        <v/>
      </c>
      <c r="C36" s="500" t="str">
        <f t="shared" si="0"/>
        <v/>
      </c>
      <c r="D36" s="500" t="str">
        <f t="shared" si="1"/>
        <v/>
      </c>
      <c r="H36" s="218" t="str">
        <f>IFERROR(IF(VLOOKUP('Xlookup set'!$S36,'Xlookup set'!$A$1:$R$2000,9,FALSE)=0,"",VLOOKUP('Xlookup set'!$S36,'Xlookup set'!$A$1:$R$2000,9,FALSE)),"")</f>
        <v/>
      </c>
      <c r="I36" s="500" t="str">
        <f>IFERROR(IF(VLOOKUP('Xlookup set'!$S36,'Xlookup set'!$A$1:$R$2000,10,FALSE)=0,"",VLOOKUP('Xlookup set'!$S36,'Xlookup set'!$A$1:$R$2000,10,FALSE)),"")</f>
        <v/>
      </c>
      <c r="J36" s="500" t="str">
        <f>IFERROR(IF(VLOOKUP('Xlookup set'!$S36,'Xlookup set'!$A$1:$R$1374,11,FALSE)=0,"",VLOOKUP('Xlookup set'!$S36,'Xlookup set'!$A$1:$R$1374,11,FALSE)),"")</f>
        <v/>
      </c>
      <c r="K36" s="500" t="str">
        <f>IFERROR(IF(VLOOKUP('Xlookup set'!$S36,'Xlookup set'!$A$1:$R$1374,12,FALSE)=0,"",VLOOKUP('Xlookup set'!$S36,'Xlookup set'!$A$1:$R$1374,12,FALSE)),"")</f>
        <v/>
      </c>
      <c r="L36" s="500" t="str">
        <f>IFERROR(IF(VLOOKUP('Xlookup set'!$S36,'Xlookup set'!$A$1:$R$1374,13,FALSE)=0,"",VLOOKUP('Xlookup set'!$S36,'Xlookup set'!$A$1:$R$1374,13,FALSE)),"")</f>
        <v/>
      </c>
      <c r="M36" s="500" t="str">
        <f>IFERROR(IF(VLOOKUP('Xlookup set'!$S36,'Xlookup set'!$A$1:$R$1374,14,FALSE)=0,"",VLOOKUP('Xlookup set'!$S36,'Xlookup set'!$A$1:$R$1374,14,FALSE)),"")</f>
        <v/>
      </c>
      <c r="N36" s="500" t="str">
        <f>IFERROR(IF(VLOOKUP('Xlookup set'!$S36,'Xlookup set'!$A$1:$R$1374,15,FALSE)=0,"",VLOOKUP('Xlookup set'!$S36,'Xlookup set'!$A$1:$R$1374,15,FALSE)),"")</f>
        <v/>
      </c>
      <c r="O36" s="500" t="str">
        <f>IFERROR(IF(VLOOKUP('Xlookup set'!$S36,'Xlookup set'!$A$1:$R$1374,16,FALSE)=0,"",VLOOKUP('Xlookup set'!$S36,'Xlookup set'!$A$1:$R$1374,16,FALSE)),"")</f>
        <v/>
      </c>
      <c r="P36" s="500" t="str">
        <f t="array" aca="1" ref="P36" ca="1">IFERROR(Y2IF(VLOOKUP('Xlookup set'!$S36,'Xlookup set'!$A$1:$R$1374,17,FALSE)=0,"",VLOOKUP('Xlookup set'!$S36,'Xlookup set'!$A$1:$R$1374,17,FALSE)),"")</f>
        <v/>
      </c>
      <c r="Q36" s="500" t="str">
        <f>IFERROR(IF(VLOOKUP('Xlookup set'!$S36,'Xlookup set'!$A$1:$R$1374,18,FALSE)=0,"",VLOOKUP('Xlookup set'!$S36,'Xlookup set'!$A$1:$R$1374,18,FALSE)),"")</f>
        <v/>
      </c>
      <c r="T36" s="500" t="str">
        <f t="shared" si="2"/>
        <v/>
      </c>
    </row>
    <row r="37" spans="1:20" ht="13.5" customHeight="1">
      <c r="A37" s="500" t="str">
        <f>IFERROR(VLOOKUP('Xlookup set'!$S37,'Xlookup set'!$A$1:$R$2000,2,FALSE),"")</f>
        <v/>
      </c>
      <c r="B37" s="500" t="str">
        <f>IF(I37&lt;&gt;"",ドッグキャリー!$I$2,"")</f>
        <v/>
      </c>
      <c r="C37" s="500" t="str">
        <f t="shared" si="0"/>
        <v/>
      </c>
      <c r="D37" s="500" t="str">
        <f t="shared" si="1"/>
        <v/>
      </c>
      <c r="H37" s="218" t="str">
        <f>IFERROR(IF(VLOOKUP('Xlookup set'!$S37,'Xlookup set'!$A$1:$R$2000,9,FALSE)=0,"",VLOOKUP('Xlookup set'!$S37,'Xlookup set'!$A$1:$R$2000,9,FALSE)),"")</f>
        <v/>
      </c>
      <c r="I37" s="500" t="str">
        <f>IFERROR(IF(VLOOKUP('Xlookup set'!$S37,'Xlookup set'!$A$1:$R$2000,10,FALSE)=0,"",VLOOKUP('Xlookup set'!$S37,'Xlookup set'!$A$1:$R$2000,10,FALSE)),"")</f>
        <v/>
      </c>
      <c r="J37" s="500" t="str">
        <f>IFERROR(IF(VLOOKUP('Xlookup set'!$S37,'Xlookup set'!$A$1:$R$1374,11,FALSE)=0,"",VLOOKUP('Xlookup set'!$S37,'Xlookup set'!$A$1:$R$1374,11,FALSE)),"")</f>
        <v/>
      </c>
      <c r="K37" s="500" t="str">
        <f>IFERROR(IF(VLOOKUP('Xlookup set'!$S37,'Xlookup set'!$A$1:$R$1374,12,FALSE)=0,"",VLOOKUP('Xlookup set'!$S37,'Xlookup set'!$A$1:$R$1374,12,FALSE)),"")</f>
        <v/>
      </c>
      <c r="L37" s="500" t="str">
        <f>IFERROR(IF(VLOOKUP('Xlookup set'!$S37,'Xlookup set'!$A$1:$R$1374,13,FALSE)=0,"",VLOOKUP('Xlookup set'!$S37,'Xlookup set'!$A$1:$R$1374,13,FALSE)),"")</f>
        <v/>
      </c>
      <c r="M37" s="500" t="str">
        <f>IFERROR(IF(VLOOKUP('Xlookup set'!$S37,'Xlookup set'!$A$1:$R$1374,14,FALSE)=0,"",VLOOKUP('Xlookup set'!$S37,'Xlookup set'!$A$1:$R$1374,14,FALSE)),"")</f>
        <v/>
      </c>
      <c r="N37" s="500" t="str">
        <f>IFERROR(IF(VLOOKUP('Xlookup set'!$S37,'Xlookup set'!$A$1:$R$1374,15,FALSE)=0,"",VLOOKUP('Xlookup set'!$S37,'Xlookup set'!$A$1:$R$1374,15,FALSE)),"")</f>
        <v/>
      </c>
      <c r="O37" s="500" t="str">
        <f>IFERROR(IF(VLOOKUP('Xlookup set'!$S37,'Xlookup set'!$A$1:$R$1374,16,FALSE)=0,"",VLOOKUP('Xlookup set'!$S37,'Xlookup set'!$A$1:$R$1374,16,FALSE)),"")</f>
        <v/>
      </c>
      <c r="P37" s="500" t="str">
        <f t="array" aca="1" ref="P37" ca="1">IFERROR(Y2IF(VLOOKUP('Xlookup set'!$S37,'Xlookup set'!$A$1:$R$1374,17,FALSE)=0,"",VLOOKUP('Xlookup set'!$S37,'Xlookup set'!$A$1:$R$1374,17,FALSE)),"")</f>
        <v/>
      </c>
      <c r="Q37" s="500" t="str">
        <f>IFERROR(IF(VLOOKUP('Xlookup set'!$S37,'Xlookup set'!$A$1:$R$1374,18,FALSE)=0,"",VLOOKUP('Xlookup set'!$S37,'Xlookup set'!$A$1:$R$1374,18,FALSE)),"")</f>
        <v/>
      </c>
      <c r="T37" s="500" t="str">
        <f t="shared" si="2"/>
        <v/>
      </c>
    </row>
    <row r="38" spans="1:20" ht="13.5" customHeight="1">
      <c r="A38" s="500" t="str">
        <f>IFERROR(VLOOKUP('Xlookup set'!$S38,'Xlookup set'!$A$1:$R$2000,2,FALSE),"")</f>
        <v/>
      </c>
      <c r="B38" s="500" t="str">
        <f>IF(I38&lt;&gt;"",ドッグキャリー!$I$2,"")</f>
        <v/>
      </c>
      <c r="C38" s="500" t="str">
        <f t="shared" si="0"/>
        <v/>
      </c>
      <c r="D38" s="500" t="str">
        <f t="shared" si="1"/>
        <v/>
      </c>
      <c r="H38" s="218" t="str">
        <f>IFERROR(IF(VLOOKUP('Xlookup set'!$S38,'Xlookup set'!$A$1:$R$2000,9,FALSE)=0,"",VLOOKUP('Xlookup set'!$S38,'Xlookup set'!$A$1:$R$2000,9,FALSE)),"")</f>
        <v/>
      </c>
      <c r="I38" s="500" t="str">
        <f>IFERROR(IF(VLOOKUP('Xlookup set'!$S38,'Xlookup set'!$A$1:$R$2000,10,FALSE)=0,"",VLOOKUP('Xlookup set'!$S38,'Xlookup set'!$A$1:$R$2000,10,FALSE)),"")</f>
        <v/>
      </c>
      <c r="J38" s="500" t="str">
        <f>IFERROR(IF(VLOOKUP('Xlookup set'!$S38,'Xlookup set'!$A$1:$R$1374,11,FALSE)=0,"",VLOOKUP('Xlookup set'!$S38,'Xlookup set'!$A$1:$R$1374,11,FALSE)),"")</f>
        <v/>
      </c>
      <c r="K38" s="500" t="str">
        <f>IFERROR(IF(VLOOKUP('Xlookup set'!$S38,'Xlookup set'!$A$1:$R$1374,12,FALSE)=0,"",VLOOKUP('Xlookup set'!$S38,'Xlookup set'!$A$1:$R$1374,12,FALSE)),"")</f>
        <v/>
      </c>
      <c r="L38" s="500" t="str">
        <f>IFERROR(IF(VLOOKUP('Xlookup set'!$S38,'Xlookup set'!$A$1:$R$1374,13,FALSE)=0,"",VLOOKUP('Xlookup set'!$S38,'Xlookup set'!$A$1:$R$1374,13,FALSE)),"")</f>
        <v/>
      </c>
      <c r="M38" s="500" t="str">
        <f>IFERROR(IF(VLOOKUP('Xlookup set'!$S38,'Xlookup set'!$A$1:$R$1374,14,FALSE)=0,"",VLOOKUP('Xlookup set'!$S38,'Xlookup set'!$A$1:$R$1374,14,FALSE)),"")</f>
        <v/>
      </c>
      <c r="N38" s="500" t="str">
        <f>IFERROR(IF(VLOOKUP('Xlookup set'!$S38,'Xlookup set'!$A$1:$R$1374,15,FALSE)=0,"",VLOOKUP('Xlookup set'!$S38,'Xlookup set'!$A$1:$R$1374,15,FALSE)),"")</f>
        <v/>
      </c>
      <c r="O38" s="500" t="str">
        <f>IFERROR(IF(VLOOKUP('Xlookup set'!$S38,'Xlookup set'!$A$1:$R$1374,16,FALSE)=0,"",VLOOKUP('Xlookup set'!$S38,'Xlookup set'!$A$1:$R$1374,16,FALSE)),"")</f>
        <v/>
      </c>
      <c r="P38" s="500" t="str">
        <f t="array" aca="1" ref="P38" ca="1">IFERROR(Y2IF(VLOOKUP('Xlookup set'!$S38,'Xlookup set'!$A$1:$R$1374,17,FALSE)=0,"",VLOOKUP('Xlookup set'!$S38,'Xlookup set'!$A$1:$R$1374,17,FALSE)),"")</f>
        <v/>
      </c>
      <c r="Q38" s="500" t="str">
        <f>IFERROR(IF(VLOOKUP('Xlookup set'!$S38,'Xlookup set'!$A$1:$R$1374,18,FALSE)=0,"",VLOOKUP('Xlookup set'!$S38,'Xlookup set'!$A$1:$R$1374,18,FALSE)),"")</f>
        <v/>
      </c>
      <c r="T38" s="500" t="str">
        <f t="shared" si="2"/>
        <v/>
      </c>
    </row>
    <row r="39" spans="1:20" ht="13.5" customHeight="1">
      <c r="A39" s="500" t="str">
        <f>IFERROR(VLOOKUP('Xlookup set'!$S39,'Xlookup set'!$A$1:$R$2000,2,FALSE),"")</f>
        <v/>
      </c>
      <c r="B39" s="500" t="str">
        <f>IF(I39&lt;&gt;"",ドッグキャリー!$I$2,"")</f>
        <v/>
      </c>
      <c r="C39" s="500" t="str">
        <f t="shared" si="0"/>
        <v/>
      </c>
      <c r="D39" s="500" t="str">
        <f t="shared" si="1"/>
        <v/>
      </c>
      <c r="H39" s="218" t="str">
        <f>IFERROR(IF(VLOOKUP('Xlookup set'!$S39,'Xlookup set'!$A$1:$R$2000,9,FALSE)=0,"",VLOOKUP('Xlookup set'!$S39,'Xlookup set'!$A$1:$R$2000,9,FALSE)),"")</f>
        <v/>
      </c>
      <c r="I39" s="500" t="str">
        <f>IFERROR(IF(VLOOKUP('Xlookup set'!$S39,'Xlookup set'!$A$1:$R$2000,10,FALSE)=0,"",VLOOKUP('Xlookup set'!$S39,'Xlookup set'!$A$1:$R$2000,10,FALSE)),"")</f>
        <v/>
      </c>
      <c r="J39" s="500" t="str">
        <f>IFERROR(IF(VLOOKUP('Xlookup set'!$S39,'Xlookup set'!$A$1:$R$1374,11,FALSE)=0,"",VLOOKUP('Xlookup set'!$S39,'Xlookup set'!$A$1:$R$1374,11,FALSE)),"")</f>
        <v/>
      </c>
      <c r="K39" s="500" t="str">
        <f>IFERROR(IF(VLOOKUP('Xlookup set'!$S39,'Xlookup set'!$A$1:$R$1374,12,FALSE)=0,"",VLOOKUP('Xlookup set'!$S39,'Xlookup set'!$A$1:$R$1374,12,FALSE)),"")</f>
        <v/>
      </c>
      <c r="L39" s="500" t="str">
        <f>IFERROR(IF(VLOOKUP('Xlookup set'!$S39,'Xlookup set'!$A$1:$R$1374,13,FALSE)=0,"",VLOOKUP('Xlookup set'!$S39,'Xlookup set'!$A$1:$R$1374,13,FALSE)),"")</f>
        <v/>
      </c>
      <c r="M39" s="500" t="str">
        <f>IFERROR(IF(VLOOKUP('Xlookup set'!$S39,'Xlookup set'!$A$1:$R$1374,14,FALSE)=0,"",VLOOKUP('Xlookup set'!$S39,'Xlookup set'!$A$1:$R$1374,14,FALSE)),"")</f>
        <v/>
      </c>
      <c r="N39" s="500" t="str">
        <f>IFERROR(IF(VLOOKUP('Xlookup set'!$S39,'Xlookup set'!$A$1:$R$1374,15,FALSE)=0,"",VLOOKUP('Xlookup set'!$S39,'Xlookup set'!$A$1:$R$1374,15,FALSE)),"")</f>
        <v/>
      </c>
      <c r="O39" s="500" t="str">
        <f>IFERROR(IF(VLOOKUP('Xlookup set'!$S39,'Xlookup set'!$A$1:$R$1374,16,FALSE)=0,"",VLOOKUP('Xlookup set'!$S39,'Xlookup set'!$A$1:$R$1374,16,FALSE)),"")</f>
        <v/>
      </c>
      <c r="P39" s="500" t="str">
        <f t="array" aca="1" ref="P39" ca="1">IFERROR(Y2IF(VLOOKUP('Xlookup set'!$S39,'Xlookup set'!$A$1:$R$1374,17,FALSE)=0,"",VLOOKUP('Xlookup set'!$S39,'Xlookup set'!$A$1:$R$1374,17,FALSE)),"")</f>
        <v/>
      </c>
      <c r="Q39" s="500" t="str">
        <f>IFERROR(IF(VLOOKUP('Xlookup set'!$S39,'Xlookup set'!$A$1:$R$1374,18,FALSE)=0,"",VLOOKUP('Xlookup set'!$S39,'Xlookup set'!$A$1:$R$1374,18,FALSE)),"")</f>
        <v/>
      </c>
      <c r="T39" s="500" t="str">
        <f t="shared" si="2"/>
        <v/>
      </c>
    </row>
    <row r="40" spans="1:20" ht="13.5" customHeight="1">
      <c r="A40" s="500" t="str">
        <f>IFERROR(VLOOKUP('Xlookup set'!$S40,'Xlookup set'!$A$1:$R$2000,2,FALSE),"")</f>
        <v/>
      </c>
      <c r="B40" s="500" t="str">
        <f>IF(I40&lt;&gt;"",ドッグキャリー!$I$2,"")</f>
        <v/>
      </c>
      <c r="C40" s="500" t="str">
        <f t="shared" si="0"/>
        <v/>
      </c>
      <c r="D40" s="500" t="str">
        <f t="shared" si="1"/>
        <v/>
      </c>
      <c r="H40" s="218" t="str">
        <f>IFERROR(IF(VLOOKUP('Xlookup set'!$S40,'Xlookup set'!$A$1:$R$2000,9,FALSE)=0,"",VLOOKUP('Xlookup set'!$S40,'Xlookup set'!$A$1:$R$2000,9,FALSE)),"")</f>
        <v/>
      </c>
      <c r="I40" s="500" t="str">
        <f>IFERROR(IF(VLOOKUP('Xlookup set'!$S40,'Xlookup set'!$A$1:$R$2000,10,FALSE)=0,"",VLOOKUP('Xlookup set'!$S40,'Xlookup set'!$A$1:$R$2000,10,FALSE)),"")</f>
        <v/>
      </c>
      <c r="J40" s="500" t="str">
        <f>IFERROR(IF(VLOOKUP('Xlookup set'!$S40,'Xlookup set'!$A$1:$R$1374,11,FALSE)=0,"",VLOOKUP('Xlookup set'!$S40,'Xlookup set'!$A$1:$R$1374,11,FALSE)),"")</f>
        <v/>
      </c>
      <c r="K40" s="500" t="str">
        <f>IFERROR(IF(VLOOKUP('Xlookup set'!$S40,'Xlookup set'!$A$1:$R$1374,12,FALSE)=0,"",VLOOKUP('Xlookup set'!$S40,'Xlookup set'!$A$1:$R$1374,12,FALSE)),"")</f>
        <v/>
      </c>
      <c r="L40" s="500" t="str">
        <f>IFERROR(IF(VLOOKUP('Xlookup set'!$S40,'Xlookup set'!$A$1:$R$1374,13,FALSE)=0,"",VLOOKUP('Xlookup set'!$S40,'Xlookup set'!$A$1:$R$1374,13,FALSE)),"")</f>
        <v/>
      </c>
      <c r="M40" s="500" t="str">
        <f>IFERROR(IF(VLOOKUP('Xlookup set'!$S40,'Xlookup set'!$A$1:$R$1374,14,FALSE)=0,"",VLOOKUP('Xlookup set'!$S40,'Xlookup set'!$A$1:$R$1374,14,FALSE)),"")</f>
        <v/>
      </c>
      <c r="N40" s="500" t="str">
        <f>IFERROR(IF(VLOOKUP('Xlookup set'!$S40,'Xlookup set'!$A$1:$R$1374,15,FALSE)=0,"",VLOOKUP('Xlookup set'!$S40,'Xlookup set'!$A$1:$R$1374,15,FALSE)),"")</f>
        <v/>
      </c>
      <c r="O40" s="500" t="str">
        <f>IFERROR(IF(VLOOKUP('Xlookup set'!$S40,'Xlookup set'!$A$1:$R$1374,16,FALSE)=0,"",VLOOKUP('Xlookup set'!$S40,'Xlookup set'!$A$1:$R$1374,16,FALSE)),"")</f>
        <v/>
      </c>
      <c r="P40" s="500" t="str">
        <f t="array" aca="1" ref="P40" ca="1">IFERROR(Y2IF(VLOOKUP('Xlookup set'!$S40,'Xlookup set'!$A$1:$R$1374,17,FALSE)=0,"",VLOOKUP('Xlookup set'!$S40,'Xlookup set'!$A$1:$R$1374,17,FALSE)),"")</f>
        <v/>
      </c>
      <c r="Q40" s="500" t="str">
        <f>IFERROR(IF(VLOOKUP('Xlookup set'!$S40,'Xlookup set'!$A$1:$R$1374,18,FALSE)=0,"",VLOOKUP('Xlookup set'!$S40,'Xlookup set'!$A$1:$R$1374,18,FALSE)),"")</f>
        <v/>
      </c>
      <c r="T40" s="500" t="str">
        <f t="shared" si="2"/>
        <v/>
      </c>
    </row>
    <row r="41" spans="1:20" ht="13.5" customHeight="1">
      <c r="A41" s="500" t="str">
        <f>IFERROR(VLOOKUP('Xlookup set'!$S41,'Xlookup set'!$A$1:$R$2000,2,FALSE),"")</f>
        <v/>
      </c>
      <c r="B41" s="500" t="str">
        <f>IF(I41&lt;&gt;"",ドッグキャリー!$I$2,"")</f>
        <v/>
      </c>
      <c r="C41" s="500" t="str">
        <f t="shared" si="0"/>
        <v/>
      </c>
      <c r="D41" s="500" t="str">
        <f t="shared" si="1"/>
        <v/>
      </c>
      <c r="H41" s="218" t="str">
        <f>IFERROR(IF(VLOOKUP('Xlookup set'!$S41,'Xlookup set'!$A$1:$R$2000,9,FALSE)=0,"",VLOOKUP('Xlookup set'!$S41,'Xlookup set'!$A$1:$R$2000,9,FALSE)),"")</f>
        <v/>
      </c>
      <c r="I41" s="500" t="str">
        <f>IFERROR(IF(VLOOKUP('Xlookup set'!$S41,'Xlookup set'!$A$1:$R$2000,10,FALSE)=0,"",VLOOKUP('Xlookup set'!$S41,'Xlookup set'!$A$1:$R$2000,10,FALSE)),"")</f>
        <v/>
      </c>
      <c r="J41" s="500" t="str">
        <f>IFERROR(IF(VLOOKUP('Xlookup set'!$S41,'Xlookup set'!$A$1:$R$1374,11,FALSE)=0,"",VLOOKUP('Xlookup set'!$S41,'Xlookup set'!$A$1:$R$1374,11,FALSE)),"")</f>
        <v/>
      </c>
      <c r="K41" s="500" t="str">
        <f>IFERROR(IF(VLOOKUP('Xlookup set'!$S41,'Xlookup set'!$A$1:$R$1374,12,FALSE)=0,"",VLOOKUP('Xlookup set'!$S41,'Xlookup set'!$A$1:$R$1374,12,FALSE)),"")</f>
        <v/>
      </c>
      <c r="L41" s="500" t="str">
        <f>IFERROR(IF(VLOOKUP('Xlookup set'!$S41,'Xlookup set'!$A$1:$R$1374,13,FALSE)=0,"",VLOOKUP('Xlookup set'!$S41,'Xlookup set'!$A$1:$R$1374,13,FALSE)),"")</f>
        <v/>
      </c>
      <c r="M41" s="500" t="str">
        <f>IFERROR(IF(VLOOKUP('Xlookup set'!$S41,'Xlookup set'!$A$1:$R$1374,14,FALSE)=0,"",VLOOKUP('Xlookup set'!$S41,'Xlookup set'!$A$1:$R$1374,14,FALSE)),"")</f>
        <v/>
      </c>
      <c r="N41" s="500" t="str">
        <f>IFERROR(IF(VLOOKUP('Xlookup set'!$S41,'Xlookup set'!$A$1:$R$1374,15,FALSE)=0,"",VLOOKUP('Xlookup set'!$S41,'Xlookup set'!$A$1:$R$1374,15,FALSE)),"")</f>
        <v/>
      </c>
      <c r="O41" s="500" t="str">
        <f>IFERROR(IF(VLOOKUP('Xlookup set'!$S41,'Xlookup set'!$A$1:$R$1374,16,FALSE)=0,"",VLOOKUP('Xlookup set'!$S41,'Xlookup set'!$A$1:$R$1374,16,FALSE)),"")</f>
        <v/>
      </c>
      <c r="P41" s="500" t="str">
        <f t="array" aca="1" ref="P41" ca="1">IFERROR(Y2IF(VLOOKUP('Xlookup set'!$S41,'Xlookup set'!$A$1:$R$1374,17,FALSE)=0,"",VLOOKUP('Xlookup set'!$S41,'Xlookup set'!$A$1:$R$1374,17,FALSE)),"")</f>
        <v/>
      </c>
      <c r="Q41" s="500" t="str">
        <f>IFERROR(IF(VLOOKUP('Xlookup set'!$S41,'Xlookup set'!$A$1:$R$1374,18,FALSE)=0,"",VLOOKUP('Xlookup set'!$S41,'Xlookup set'!$A$1:$R$1374,18,FALSE)),"")</f>
        <v/>
      </c>
      <c r="T41" s="500" t="str">
        <f t="shared" si="2"/>
        <v/>
      </c>
    </row>
    <row r="42" spans="1:20" ht="13.5" customHeight="1">
      <c r="A42" s="500" t="str">
        <f>IFERROR(VLOOKUP('Xlookup set'!$S42,'Xlookup set'!$A$1:$R$2000,2,FALSE),"")</f>
        <v/>
      </c>
      <c r="B42" s="500" t="str">
        <f>IF(I42&lt;&gt;"",ドッグキャリー!$I$2,"")</f>
        <v/>
      </c>
      <c r="C42" s="500" t="str">
        <f t="shared" si="0"/>
        <v/>
      </c>
      <c r="D42" s="500" t="str">
        <f t="shared" si="1"/>
        <v/>
      </c>
      <c r="H42" s="218" t="str">
        <f>IFERROR(IF(VLOOKUP('Xlookup set'!$S42,'Xlookup set'!$A$1:$R$2000,9,FALSE)=0,"",VLOOKUP('Xlookup set'!$S42,'Xlookup set'!$A$1:$R$2000,9,FALSE)),"")</f>
        <v/>
      </c>
      <c r="I42" s="500" t="str">
        <f>IFERROR(IF(VLOOKUP('Xlookup set'!$S42,'Xlookup set'!$A$1:$R$2000,10,FALSE)=0,"",VLOOKUP('Xlookup set'!$S42,'Xlookup set'!$A$1:$R$2000,10,FALSE)),"")</f>
        <v/>
      </c>
      <c r="J42" s="500" t="str">
        <f>IFERROR(IF(VLOOKUP('Xlookup set'!$S42,'Xlookup set'!$A$1:$R$1374,11,FALSE)=0,"",VLOOKUP('Xlookup set'!$S42,'Xlookup set'!$A$1:$R$1374,11,FALSE)),"")</f>
        <v/>
      </c>
      <c r="K42" s="500" t="str">
        <f>IFERROR(IF(VLOOKUP('Xlookup set'!$S42,'Xlookup set'!$A$1:$R$1374,12,FALSE)=0,"",VLOOKUP('Xlookup set'!$S42,'Xlookup set'!$A$1:$R$1374,12,FALSE)),"")</f>
        <v/>
      </c>
      <c r="L42" s="500" t="str">
        <f>IFERROR(IF(VLOOKUP('Xlookup set'!$S42,'Xlookup set'!$A$1:$R$1374,13,FALSE)=0,"",VLOOKUP('Xlookup set'!$S42,'Xlookup set'!$A$1:$R$1374,13,FALSE)),"")</f>
        <v/>
      </c>
      <c r="M42" s="500" t="str">
        <f>IFERROR(IF(VLOOKUP('Xlookup set'!$S42,'Xlookup set'!$A$1:$R$1374,14,FALSE)=0,"",VLOOKUP('Xlookup set'!$S42,'Xlookup set'!$A$1:$R$1374,14,FALSE)),"")</f>
        <v/>
      </c>
      <c r="N42" s="500" t="str">
        <f>IFERROR(IF(VLOOKUP('Xlookup set'!$S42,'Xlookup set'!$A$1:$R$1374,15,FALSE)=0,"",VLOOKUP('Xlookup set'!$S42,'Xlookup set'!$A$1:$R$1374,15,FALSE)),"")</f>
        <v/>
      </c>
      <c r="O42" s="500" t="str">
        <f>IFERROR(IF(VLOOKUP('Xlookup set'!$S42,'Xlookup set'!$A$1:$R$1374,16,FALSE)=0,"",VLOOKUP('Xlookup set'!$S42,'Xlookup set'!$A$1:$R$1374,16,FALSE)),"")</f>
        <v/>
      </c>
      <c r="P42" s="500" t="str">
        <f t="array" aca="1" ref="P42" ca="1">IFERROR(Y2IF(VLOOKUP('Xlookup set'!$S42,'Xlookup set'!$A$1:$R$1374,17,FALSE)=0,"",VLOOKUP('Xlookup set'!$S42,'Xlookup set'!$A$1:$R$1374,17,FALSE)),"")</f>
        <v/>
      </c>
      <c r="Q42" s="500" t="str">
        <f>IFERROR(IF(VLOOKUP('Xlookup set'!$S42,'Xlookup set'!$A$1:$R$1374,18,FALSE)=0,"",VLOOKUP('Xlookup set'!$S42,'Xlookup set'!$A$1:$R$1374,18,FALSE)),"")</f>
        <v/>
      </c>
      <c r="T42" s="500" t="str">
        <f t="shared" si="2"/>
        <v/>
      </c>
    </row>
    <row r="43" spans="1:20" ht="13.5" customHeight="1">
      <c r="A43" s="500" t="str">
        <f>IFERROR(VLOOKUP('Xlookup set'!$S43,'Xlookup set'!$A$1:$R$2000,2,FALSE),"")</f>
        <v/>
      </c>
      <c r="B43" s="500" t="str">
        <f>IF(I43&lt;&gt;"",ドッグキャリー!$I$2,"")</f>
        <v/>
      </c>
      <c r="C43" s="500" t="str">
        <f t="shared" si="0"/>
        <v/>
      </c>
      <c r="D43" s="500" t="str">
        <f t="shared" si="1"/>
        <v/>
      </c>
      <c r="H43" s="218" t="str">
        <f>IFERROR(IF(VLOOKUP('Xlookup set'!$S43,'Xlookup set'!$A$1:$R$2000,9,FALSE)=0,"",VLOOKUP('Xlookup set'!$S43,'Xlookup set'!$A$1:$R$2000,9,FALSE)),"")</f>
        <v/>
      </c>
      <c r="I43" s="500" t="str">
        <f>IFERROR(IF(VLOOKUP('Xlookup set'!$S43,'Xlookup set'!$A$1:$R$2000,10,FALSE)=0,"",VLOOKUP('Xlookup set'!$S43,'Xlookup set'!$A$1:$R$2000,10,FALSE)),"")</f>
        <v/>
      </c>
      <c r="J43" s="500" t="str">
        <f>IFERROR(IF(VLOOKUP('Xlookup set'!$S43,'Xlookup set'!$A$1:$R$1374,11,FALSE)=0,"",VLOOKUP('Xlookup set'!$S43,'Xlookup set'!$A$1:$R$1374,11,FALSE)),"")</f>
        <v/>
      </c>
      <c r="K43" s="500" t="str">
        <f>IFERROR(IF(VLOOKUP('Xlookup set'!$S43,'Xlookup set'!$A$1:$R$1374,12,FALSE)=0,"",VLOOKUP('Xlookup set'!$S43,'Xlookup set'!$A$1:$R$1374,12,FALSE)),"")</f>
        <v/>
      </c>
      <c r="L43" s="500" t="str">
        <f>IFERROR(IF(VLOOKUP('Xlookup set'!$S43,'Xlookup set'!$A$1:$R$1374,13,FALSE)=0,"",VLOOKUP('Xlookup set'!$S43,'Xlookup set'!$A$1:$R$1374,13,FALSE)),"")</f>
        <v/>
      </c>
      <c r="M43" s="500" t="str">
        <f>IFERROR(IF(VLOOKUP('Xlookup set'!$S43,'Xlookup set'!$A$1:$R$1374,14,FALSE)=0,"",VLOOKUP('Xlookup set'!$S43,'Xlookup set'!$A$1:$R$1374,14,FALSE)),"")</f>
        <v/>
      </c>
      <c r="N43" s="500" t="str">
        <f>IFERROR(IF(VLOOKUP('Xlookup set'!$S43,'Xlookup set'!$A$1:$R$1374,15,FALSE)=0,"",VLOOKUP('Xlookup set'!$S43,'Xlookup set'!$A$1:$R$1374,15,FALSE)),"")</f>
        <v/>
      </c>
      <c r="O43" s="500" t="str">
        <f>IFERROR(IF(VLOOKUP('Xlookup set'!$S43,'Xlookup set'!$A$1:$R$1374,16,FALSE)=0,"",VLOOKUP('Xlookup set'!$S43,'Xlookup set'!$A$1:$R$1374,16,FALSE)),"")</f>
        <v/>
      </c>
      <c r="P43" s="500" t="str">
        <f t="array" aca="1" ref="P43" ca="1">IFERROR(Y2IF(VLOOKUP('Xlookup set'!$S43,'Xlookup set'!$A$1:$R$1374,17,FALSE)=0,"",VLOOKUP('Xlookup set'!$S43,'Xlookup set'!$A$1:$R$1374,17,FALSE)),"")</f>
        <v/>
      </c>
      <c r="Q43" s="500" t="str">
        <f>IFERROR(IF(VLOOKUP('Xlookup set'!$S43,'Xlookup set'!$A$1:$R$1374,18,FALSE)=0,"",VLOOKUP('Xlookup set'!$S43,'Xlookup set'!$A$1:$R$1374,18,FALSE)),"")</f>
        <v/>
      </c>
      <c r="T43" s="500" t="str">
        <f t="shared" si="2"/>
        <v/>
      </c>
    </row>
    <row r="44" spans="1:20" ht="13.5" customHeight="1">
      <c r="A44" s="500" t="str">
        <f>IFERROR(VLOOKUP('Xlookup set'!$S44,'Xlookup set'!$A$1:$R$2000,2,FALSE),"")</f>
        <v/>
      </c>
      <c r="B44" s="500" t="str">
        <f>IF(I44&lt;&gt;"",ドッグキャリー!$I$2,"")</f>
        <v/>
      </c>
      <c r="C44" s="500" t="str">
        <f t="shared" si="0"/>
        <v/>
      </c>
      <c r="D44" s="500" t="str">
        <f t="shared" si="1"/>
        <v/>
      </c>
      <c r="H44" s="218" t="str">
        <f>IFERROR(IF(VLOOKUP('Xlookup set'!$S44,'Xlookup set'!$A$1:$R$2000,9,FALSE)=0,"",VLOOKUP('Xlookup set'!$S44,'Xlookup set'!$A$1:$R$2000,9,FALSE)),"")</f>
        <v/>
      </c>
      <c r="I44" s="500" t="str">
        <f>IFERROR(IF(VLOOKUP('Xlookup set'!$S44,'Xlookup set'!$A$1:$R$2000,10,FALSE)=0,"",VLOOKUP('Xlookup set'!$S44,'Xlookup set'!$A$1:$R$2000,10,FALSE)),"")</f>
        <v/>
      </c>
      <c r="J44" s="500" t="str">
        <f>IFERROR(IF(VLOOKUP('Xlookup set'!$S44,'Xlookup set'!$A$1:$R$1374,11,FALSE)=0,"",VLOOKUP('Xlookup set'!$S44,'Xlookup set'!$A$1:$R$1374,11,FALSE)),"")</f>
        <v/>
      </c>
      <c r="K44" s="500" t="str">
        <f>IFERROR(IF(VLOOKUP('Xlookup set'!$S44,'Xlookup set'!$A$1:$R$1374,12,FALSE)=0,"",VLOOKUP('Xlookup set'!$S44,'Xlookup set'!$A$1:$R$1374,12,FALSE)),"")</f>
        <v/>
      </c>
      <c r="L44" s="500" t="str">
        <f>IFERROR(IF(VLOOKUP('Xlookup set'!$S44,'Xlookup set'!$A$1:$R$1374,13,FALSE)=0,"",VLOOKUP('Xlookup set'!$S44,'Xlookup set'!$A$1:$R$1374,13,FALSE)),"")</f>
        <v/>
      </c>
      <c r="M44" s="500" t="str">
        <f>IFERROR(IF(VLOOKUP('Xlookup set'!$S44,'Xlookup set'!$A$1:$R$1374,14,FALSE)=0,"",VLOOKUP('Xlookup set'!$S44,'Xlookup set'!$A$1:$R$1374,14,FALSE)),"")</f>
        <v/>
      </c>
      <c r="N44" s="500" t="str">
        <f>IFERROR(IF(VLOOKUP('Xlookup set'!$S44,'Xlookup set'!$A$1:$R$1374,15,FALSE)=0,"",VLOOKUP('Xlookup set'!$S44,'Xlookup set'!$A$1:$R$1374,15,FALSE)),"")</f>
        <v/>
      </c>
      <c r="O44" s="500" t="str">
        <f>IFERROR(IF(VLOOKUP('Xlookup set'!$S44,'Xlookup set'!$A$1:$R$1374,16,FALSE)=0,"",VLOOKUP('Xlookup set'!$S44,'Xlookup set'!$A$1:$R$1374,16,FALSE)),"")</f>
        <v/>
      </c>
      <c r="P44" s="500" t="str">
        <f t="array" aca="1" ref="P44" ca="1">IFERROR(Y2IF(VLOOKUP('Xlookup set'!$S44,'Xlookup set'!$A$1:$R$1374,17,FALSE)=0,"",VLOOKUP('Xlookup set'!$S44,'Xlookup set'!$A$1:$R$1374,17,FALSE)),"")</f>
        <v/>
      </c>
      <c r="Q44" s="500" t="str">
        <f>IFERROR(IF(VLOOKUP('Xlookup set'!$S44,'Xlookup set'!$A$1:$R$1374,18,FALSE)=0,"",VLOOKUP('Xlookup set'!$S44,'Xlookup set'!$A$1:$R$1374,18,FALSE)),"")</f>
        <v/>
      </c>
      <c r="T44" s="500" t="str">
        <f t="shared" si="2"/>
        <v/>
      </c>
    </row>
    <row r="45" spans="1:20" ht="13.5" customHeight="1">
      <c r="A45" s="500" t="str">
        <f>IFERROR(VLOOKUP('Xlookup set'!$S45,'Xlookup set'!$A$1:$R$2000,2,FALSE),"")</f>
        <v/>
      </c>
      <c r="B45" s="500" t="str">
        <f>IF(I45&lt;&gt;"",ドッグキャリー!$I$2,"")</f>
        <v/>
      </c>
      <c r="C45" s="500" t="str">
        <f t="shared" si="0"/>
        <v/>
      </c>
      <c r="D45" s="500" t="str">
        <f t="shared" si="1"/>
        <v/>
      </c>
      <c r="H45" s="218" t="str">
        <f>IFERROR(IF(VLOOKUP('Xlookup set'!$S45,'Xlookup set'!$A$1:$R$2000,9,FALSE)=0,"",VLOOKUP('Xlookup set'!$S45,'Xlookup set'!$A$1:$R$2000,9,FALSE)),"")</f>
        <v/>
      </c>
      <c r="I45" s="500" t="str">
        <f>IFERROR(IF(VLOOKUP('Xlookup set'!$S45,'Xlookup set'!$A$1:$R$2000,10,FALSE)=0,"",VLOOKUP('Xlookup set'!$S45,'Xlookup set'!$A$1:$R$2000,10,FALSE)),"")</f>
        <v/>
      </c>
      <c r="J45" s="500" t="str">
        <f>IFERROR(IF(VLOOKUP('Xlookup set'!$S45,'Xlookup set'!$A$1:$R$1374,11,FALSE)=0,"",VLOOKUP('Xlookup set'!$S45,'Xlookup set'!$A$1:$R$1374,11,FALSE)),"")</f>
        <v/>
      </c>
      <c r="K45" s="500" t="str">
        <f>IFERROR(IF(VLOOKUP('Xlookup set'!$S45,'Xlookup set'!$A$1:$R$1374,12,FALSE)=0,"",VLOOKUP('Xlookup set'!$S45,'Xlookup set'!$A$1:$R$1374,12,FALSE)),"")</f>
        <v/>
      </c>
      <c r="L45" s="500" t="str">
        <f>IFERROR(IF(VLOOKUP('Xlookup set'!$S45,'Xlookup set'!$A$1:$R$1374,13,FALSE)=0,"",VLOOKUP('Xlookup set'!$S45,'Xlookup set'!$A$1:$R$1374,13,FALSE)),"")</f>
        <v/>
      </c>
      <c r="M45" s="500" t="str">
        <f>IFERROR(IF(VLOOKUP('Xlookup set'!$S45,'Xlookup set'!$A$1:$R$1374,14,FALSE)=0,"",VLOOKUP('Xlookup set'!$S45,'Xlookup set'!$A$1:$R$1374,14,FALSE)),"")</f>
        <v/>
      </c>
      <c r="N45" s="500" t="str">
        <f>IFERROR(IF(VLOOKUP('Xlookup set'!$S45,'Xlookup set'!$A$1:$R$1374,15,FALSE)=0,"",VLOOKUP('Xlookup set'!$S45,'Xlookup set'!$A$1:$R$1374,15,FALSE)),"")</f>
        <v/>
      </c>
      <c r="O45" s="500" t="str">
        <f>IFERROR(IF(VLOOKUP('Xlookup set'!$S45,'Xlookup set'!$A$1:$R$1374,16,FALSE)=0,"",VLOOKUP('Xlookup set'!$S45,'Xlookup set'!$A$1:$R$1374,16,FALSE)),"")</f>
        <v/>
      </c>
      <c r="P45" s="500" t="str">
        <f t="array" aca="1" ref="P45" ca="1">IFERROR(Y2IF(VLOOKUP('Xlookup set'!$S45,'Xlookup set'!$A$1:$R$1374,17,FALSE)=0,"",VLOOKUP('Xlookup set'!$S45,'Xlookup set'!$A$1:$R$1374,17,FALSE)),"")</f>
        <v/>
      </c>
      <c r="Q45" s="500" t="str">
        <f>IFERROR(IF(VLOOKUP('Xlookup set'!$S45,'Xlookup set'!$A$1:$R$1374,18,FALSE)=0,"",VLOOKUP('Xlookup set'!$S45,'Xlookup set'!$A$1:$R$1374,18,FALSE)),"")</f>
        <v/>
      </c>
      <c r="T45" s="500" t="str">
        <f t="shared" si="2"/>
        <v/>
      </c>
    </row>
    <row r="46" spans="1:20" ht="13.5" customHeight="1">
      <c r="A46" s="500" t="str">
        <f>IFERROR(VLOOKUP('Xlookup set'!$S46,'Xlookup set'!$A$1:$R$2000,2,FALSE),"")</f>
        <v/>
      </c>
      <c r="B46" s="500" t="str">
        <f>IF(I46&lt;&gt;"",ドッグキャリー!$I$2,"")</f>
        <v/>
      </c>
      <c r="C46" s="500" t="str">
        <f t="shared" si="0"/>
        <v/>
      </c>
      <c r="D46" s="500" t="str">
        <f t="shared" si="1"/>
        <v/>
      </c>
      <c r="H46" s="218" t="str">
        <f>IFERROR(IF(VLOOKUP('Xlookup set'!$S46,'Xlookup set'!$A$1:$R$2000,9,FALSE)=0,"",VLOOKUP('Xlookup set'!$S46,'Xlookup set'!$A$1:$R$2000,9,FALSE)),"")</f>
        <v/>
      </c>
      <c r="I46" s="500" t="str">
        <f>IFERROR(IF(VLOOKUP('Xlookup set'!$S46,'Xlookup set'!$A$1:$R$2000,10,FALSE)=0,"",VLOOKUP('Xlookup set'!$S46,'Xlookup set'!$A$1:$R$2000,10,FALSE)),"")</f>
        <v/>
      </c>
      <c r="J46" s="500" t="str">
        <f>IFERROR(IF(VLOOKUP('Xlookup set'!$S46,'Xlookup set'!$A$1:$R$1374,11,FALSE)=0,"",VLOOKUP('Xlookup set'!$S46,'Xlookup set'!$A$1:$R$1374,11,FALSE)),"")</f>
        <v/>
      </c>
      <c r="K46" s="500" t="str">
        <f>IFERROR(IF(VLOOKUP('Xlookup set'!$S46,'Xlookup set'!$A$1:$R$1374,12,FALSE)=0,"",VLOOKUP('Xlookup set'!$S46,'Xlookup set'!$A$1:$R$1374,12,FALSE)),"")</f>
        <v/>
      </c>
      <c r="L46" s="500" t="str">
        <f>IFERROR(IF(VLOOKUP('Xlookup set'!$S46,'Xlookup set'!$A$1:$R$1374,13,FALSE)=0,"",VLOOKUP('Xlookup set'!$S46,'Xlookup set'!$A$1:$R$1374,13,FALSE)),"")</f>
        <v/>
      </c>
      <c r="M46" s="500" t="str">
        <f>IFERROR(IF(VLOOKUP('Xlookup set'!$S46,'Xlookup set'!$A$1:$R$1374,14,FALSE)=0,"",VLOOKUP('Xlookup set'!$S46,'Xlookup set'!$A$1:$R$1374,14,FALSE)),"")</f>
        <v/>
      </c>
      <c r="N46" s="500" t="str">
        <f>IFERROR(IF(VLOOKUP('Xlookup set'!$S46,'Xlookup set'!$A$1:$R$1374,15,FALSE)=0,"",VLOOKUP('Xlookup set'!$S46,'Xlookup set'!$A$1:$R$1374,15,FALSE)),"")</f>
        <v/>
      </c>
      <c r="O46" s="500" t="str">
        <f>IFERROR(IF(VLOOKUP('Xlookup set'!$S46,'Xlookup set'!$A$1:$R$1374,16,FALSE)=0,"",VLOOKUP('Xlookup set'!$S46,'Xlookup set'!$A$1:$R$1374,16,FALSE)),"")</f>
        <v/>
      </c>
      <c r="P46" s="500" t="str">
        <f t="array" aca="1" ref="P46" ca="1">IFERROR(Y2IF(VLOOKUP('Xlookup set'!$S46,'Xlookup set'!$A$1:$R$1374,17,FALSE)=0,"",VLOOKUP('Xlookup set'!$S46,'Xlookup set'!$A$1:$R$1374,17,FALSE)),"")</f>
        <v/>
      </c>
      <c r="Q46" s="500" t="str">
        <f>IFERROR(IF(VLOOKUP('Xlookup set'!$S46,'Xlookup set'!$A$1:$R$1374,18,FALSE)=0,"",VLOOKUP('Xlookup set'!$S46,'Xlookup set'!$A$1:$R$1374,18,FALSE)),"")</f>
        <v/>
      </c>
      <c r="T46" s="500" t="str">
        <f t="shared" si="2"/>
        <v/>
      </c>
    </row>
    <row r="47" spans="1:20" ht="13.5" customHeight="1">
      <c r="A47" s="500" t="str">
        <f>IFERROR(VLOOKUP('Xlookup set'!$S47,'Xlookup set'!$A$1:$R$2000,2,FALSE),"")</f>
        <v/>
      </c>
      <c r="B47" s="500" t="str">
        <f>IF(I47&lt;&gt;"",ドッグキャリー!$I$2,"")</f>
        <v/>
      </c>
      <c r="C47" s="500" t="str">
        <f t="shared" si="0"/>
        <v/>
      </c>
      <c r="D47" s="500" t="str">
        <f t="shared" si="1"/>
        <v/>
      </c>
      <c r="H47" s="218" t="str">
        <f>IFERROR(IF(VLOOKUP('Xlookup set'!$S47,'Xlookup set'!$A$1:$R$2000,9,FALSE)=0,"",VLOOKUP('Xlookup set'!$S47,'Xlookup set'!$A$1:$R$2000,9,FALSE)),"")</f>
        <v/>
      </c>
      <c r="I47" s="500" t="str">
        <f>IFERROR(IF(VLOOKUP('Xlookup set'!$S47,'Xlookup set'!$A$1:$R$2000,10,FALSE)=0,"",VLOOKUP('Xlookup set'!$S47,'Xlookup set'!$A$1:$R$2000,10,FALSE)),"")</f>
        <v/>
      </c>
      <c r="J47" s="500" t="str">
        <f>IFERROR(IF(VLOOKUP('Xlookup set'!$S47,'Xlookup set'!$A$1:$R$1374,11,FALSE)=0,"",VLOOKUP('Xlookup set'!$S47,'Xlookup set'!$A$1:$R$1374,11,FALSE)),"")</f>
        <v/>
      </c>
      <c r="K47" s="500" t="str">
        <f>IFERROR(IF(VLOOKUP('Xlookup set'!$S47,'Xlookup set'!$A$1:$R$1374,12,FALSE)=0,"",VLOOKUP('Xlookup set'!$S47,'Xlookup set'!$A$1:$R$1374,12,FALSE)),"")</f>
        <v/>
      </c>
      <c r="L47" s="500" t="str">
        <f>IFERROR(IF(VLOOKUP('Xlookup set'!$S47,'Xlookup set'!$A$1:$R$1374,13,FALSE)=0,"",VLOOKUP('Xlookup set'!$S47,'Xlookup set'!$A$1:$R$1374,13,FALSE)),"")</f>
        <v/>
      </c>
      <c r="M47" s="500" t="str">
        <f>IFERROR(IF(VLOOKUP('Xlookup set'!$S47,'Xlookup set'!$A$1:$R$1374,14,FALSE)=0,"",VLOOKUP('Xlookup set'!$S47,'Xlookup set'!$A$1:$R$1374,14,FALSE)),"")</f>
        <v/>
      </c>
      <c r="N47" s="500" t="str">
        <f>IFERROR(IF(VLOOKUP('Xlookup set'!$S47,'Xlookup set'!$A$1:$R$1374,15,FALSE)=0,"",VLOOKUP('Xlookup set'!$S47,'Xlookup set'!$A$1:$R$1374,15,FALSE)),"")</f>
        <v/>
      </c>
      <c r="O47" s="500" t="str">
        <f>IFERROR(IF(VLOOKUP('Xlookup set'!$S47,'Xlookup set'!$A$1:$R$1374,16,FALSE)=0,"",VLOOKUP('Xlookup set'!$S47,'Xlookup set'!$A$1:$R$1374,16,FALSE)),"")</f>
        <v/>
      </c>
      <c r="P47" s="500" t="str">
        <f t="array" aca="1" ref="P47" ca="1">IFERROR(Y2IF(VLOOKUP('Xlookup set'!$S47,'Xlookup set'!$A$1:$R$1374,17,FALSE)=0,"",VLOOKUP('Xlookup set'!$S47,'Xlookup set'!$A$1:$R$1374,17,FALSE)),"")</f>
        <v/>
      </c>
      <c r="Q47" s="500" t="str">
        <f>IFERROR(IF(VLOOKUP('Xlookup set'!$S47,'Xlookup set'!$A$1:$R$1374,18,FALSE)=0,"",VLOOKUP('Xlookup set'!$S47,'Xlookup set'!$A$1:$R$1374,18,FALSE)),"")</f>
        <v/>
      </c>
      <c r="T47" s="500" t="str">
        <f t="shared" si="2"/>
        <v/>
      </c>
    </row>
    <row r="48" spans="1:20" ht="13.5" customHeight="1">
      <c r="A48" s="500" t="str">
        <f>IFERROR(VLOOKUP('Xlookup set'!$S48,'Xlookup set'!$A$1:$R$2000,2,FALSE),"")</f>
        <v/>
      </c>
      <c r="B48" s="500" t="str">
        <f>IF(I48&lt;&gt;"",ドッグキャリー!$I$2,"")</f>
        <v/>
      </c>
      <c r="C48" s="500" t="str">
        <f t="shared" si="0"/>
        <v/>
      </c>
      <c r="D48" s="500" t="str">
        <f t="shared" si="1"/>
        <v/>
      </c>
      <c r="H48" s="218" t="str">
        <f>IFERROR(IF(VLOOKUP('Xlookup set'!$S48,'Xlookup set'!$A$1:$R$2000,9,FALSE)=0,"",VLOOKUP('Xlookup set'!$S48,'Xlookup set'!$A$1:$R$2000,9,FALSE)),"")</f>
        <v/>
      </c>
      <c r="I48" s="500" t="str">
        <f>IFERROR(IF(VLOOKUP('Xlookup set'!$S48,'Xlookup set'!$A$1:$R$2000,10,FALSE)=0,"",VLOOKUP('Xlookup set'!$S48,'Xlookup set'!$A$1:$R$2000,10,FALSE)),"")</f>
        <v/>
      </c>
      <c r="J48" s="500" t="str">
        <f>IFERROR(IF(VLOOKUP('Xlookup set'!$S48,'Xlookup set'!$A$1:$R$1374,11,FALSE)=0,"",VLOOKUP('Xlookup set'!$S48,'Xlookup set'!$A$1:$R$1374,11,FALSE)),"")</f>
        <v/>
      </c>
      <c r="K48" s="500" t="str">
        <f>IFERROR(IF(VLOOKUP('Xlookup set'!$S48,'Xlookup set'!$A$1:$R$1374,12,FALSE)=0,"",VLOOKUP('Xlookup set'!$S48,'Xlookup set'!$A$1:$R$1374,12,FALSE)),"")</f>
        <v/>
      </c>
      <c r="L48" s="500" t="str">
        <f>IFERROR(IF(VLOOKUP('Xlookup set'!$S48,'Xlookup set'!$A$1:$R$1374,13,FALSE)=0,"",VLOOKUP('Xlookup set'!$S48,'Xlookup set'!$A$1:$R$1374,13,FALSE)),"")</f>
        <v/>
      </c>
      <c r="M48" s="500" t="str">
        <f>IFERROR(IF(VLOOKUP('Xlookup set'!$S48,'Xlookup set'!$A$1:$R$1374,14,FALSE)=0,"",VLOOKUP('Xlookup set'!$S48,'Xlookup set'!$A$1:$R$1374,14,FALSE)),"")</f>
        <v/>
      </c>
      <c r="N48" s="500" t="str">
        <f>IFERROR(IF(VLOOKUP('Xlookup set'!$S48,'Xlookup set'!$A$1:$R$1374,15,FALSE)=0,"",VLOOKUP('Xlookup set'!$S48,'Xlookup set'!$A$1:$R$1374,15,FALSE)),"")</f>
        <v/>
      </c>
      <c r="O48" s="500" t="str">
        <f>IFERROR(IF(VLOOKUP('Xlookup set'!$S48,'Xlookup set'!$A$1:$R$1374,16,FALSE)=0,"",VLOOKUP('Xlookup set'!$S48,'Xlookup set'!$A$1:$R$1374,16,FALSE)),"")</f>
        <v/>
      </c>
      <c r="P48" s="500" t="str">
        <f t="array" aca="1" ref="P48" ca="1">IFERROR(Y2IF(VLOOKUP('Xlookup set'!$S48,'Xlookup set'!$A$1:$R$1374,17,FALSE)=0,"",VLOOKUP('Xlookup set'!$S48,'Xlookup set'!$A$1:$R$1374,17,FALSE)),"")</f>
        <v/>
      </c>
      <c r="Q48" s="500" t="str">
        <f>IFERROR(IF(VLOOKUP('Xlookup set'!$S48,'Xlookup set'!$A$1:$R$1374,18,FALSE)=0,"",VLOOKUP('Xlookup set'!$S48,'Xlookup set'!$A$1:$R$1374,18,FALSE)),"")</f>
        <v/>
      </c>
      <c r="T48" s="500" t="str">
        <f t="shared" si="2"/>
        <v/>
      </c>
    </row>
    <row r="49" spans="1:20" ht="13.5" customHeight="1">
      <c r="A49" s="500" t="str">
        <f>IFERROR(VLOOKUP('Xlookup set'!$S49,'Xlookup set'!$A$1:$R$2000,2,FALSE),"")</f>
        <v/>
      </c>
      <c r="B49" s="500" t="str">
        <f>IF(I49&lt;&gt;"",ドッグキャリー!$I$2,"")</f>
        <v/>
      </c>
      <c r="C49" s="500" t="str">
        <f t="shared" si="0"/>
        <v/>
      </c>
      <c r="D49" s="500" t="str">
        <f t="shared" si="1"/>
        <v/>
      </c>
      <c r="H49" s="218" t="str">
        <f>IFERROR(IF(VLOOKUP('Xlookup set'!$S49,'Xlookup set'!$A$1:$R$2000,9,FALSE)=0,"",VLOOKUP('Xlookup set'!$S49,'Xlookup set'!$A$1:$R$2000,9,FALSE)),"")</f>
        <v/>
      </c>
      <c r="I49" s="500" t="str">
        <f>IFERROR(IF(VLOOKUP('Xlookup set'!$S49,'Xlookup set'!$A$1:$R$2000,10,FALSE)=0,"",VLOOKUP('Xlookup set'!$S49,'Xlookup set'!$A$1:$R$2000,10,FALSE)),"")</f>
        <v/>
      </c>
      <c r="J49" s="500" t="str">
        <f>IFERROR(IF(VLOOKUP('Xlookup set'!$S49,'Xlookup set'!$A$1:$R$1374,11,FALSE)=0,"",VLOOKUP('Xlookup set'!$S49,'Xlookup set'!$A$1:$R$1374,11,FALSE)),"")</f>
        <v/>
      </c>
      <c r="K49" s="500" t="str">
        <f>IFERROR(IF(VLOOKUP('Xlookup set'!$S49,'Xlookup set'!$A$1:$R$1374,12,FALSE)=0,"",VLOOKUP('Xlookup set'!$S49,'Xlookup set'!$A$1:$R$1374,12,FALSE)),"")</f>
        <v/>
      </c>
      <c r="L49" s="500" t="str">
        <f>IFERROR(IF(VLOOKUP('Xlookup set'!$S49,'Xlookup set'!$A$1:$R$1374,13,FALSE)=0,"",VLOOKUP('Xlookup set'!$S49,'Xlookup set'!$A$1:$R$1374,13,FALSE)),"")</f>
        <v/>
      </c>
      <c r="M49" s="500" t="str">
        <f>IFERROR(IF(VLOOKUP('Xlookup set'!$S49,'Xlookup set'!$A$1:$R$1374,14,FALSE)=0,"",VLOOKUP('Xlookup set'!$S49,'Xlookup set'!$A$1:$R$1374,14,FALSE)),"")</f>
        <v/>
      </c>
      <c r="N49" s="500" t="str">
        <f>IFERROR(IF(VLOOKUP('Xlookup set'!$S49,'Xlookup set'!$A$1:$R$1374,15,FALSE)=0,"",VLOOKUP('Xlookup set'!$S49,'Xlookup set'!$A$1:$R$1374,15,FALSE)),"")</f>
        <v/>
      </c>
      <c r="O49" s="500" t="str">
        <f>IFERROR(IF(VLOOKUP('Xlookup set'!$S49,'Xlookup set'!$A$1:$R$1374,16,FALSE)=0,"",VLOOKUP('Xlookup set'!$S49,'Xlookup set'!$A$1:$R$1374,16,FALSE)),"")</f>
        <v/>
      </c>
      <c r="P49" s="500" t="str">
        <f t="array" aca="1" ref="P49" ca="1">IFERROR(Y2IF(VLOOKUP('Xlookup set'!$S49,'Xlookup set'!$A$1:$R$1374,17,FALSE)=0,"",VLOOKUP('Xlookup set'!$S49,'Xlookup set'!$A$1:$R$1374,17,FALSE)),"")</f>
        <v/>
      </c>
      <c r="Q49" s="500" t="str">
        <f>IFERROR(IF(VLOOKUP('Xlookup set'!$S49,'Xlookup set'!$A$1:$R$1374,18,FALSE)=0,"",VLOOKUP('Xlookup set'!$S49,'Xlookup set'!$A$1:$R$1374,18,FALSE)),"")</f>
        <v/>
      </c>
      <c r="T49" s="500" t="str">
        <f t="shared" si="2"/>
        <v/>
      </c>
    </row>
    <row r="50" spans="1:20" ht="13.5" customHeight="1">
      <c r="A50" s="500" t="str">
        <f>IFERROR(VLOOKUP('Xlookup set'!$S50,'Xlookup set'!$A$1:$R$2000,2,FALSE),"")</f>
        <v/>
      </c>
      <c r="B50" s="500" t="str">
        <f>IF(I50&lt;&gt;"",ドッグキャリー!$I$2,"")</f>
        <v/>
      </c>
      <c r="C50" s="500" t="str">
        <f t="shared" si="0"/>
        <v/>
      </c>
      <c r="D50" s="500" t="str">
        <f t="shared" si="1"/>
        <v/>
      </c>
      <c r="H50" s="218" t="str">
        <f>IFERROR(IF(VLOOKUP('Xlookup set'!$S50,'Xlookup set'!$A$1:$R$2000,9,FALSE)=0,"",VLOOKUP('Xlookup set'!$S50,'Xlookup set'!$A$1:$R$2000,9,FALSE)),"")</f>
        <v/>
      </c>
      <c r="I50" s="500" t="str">
        <f>IFERROR(IF(VLOOKUP('Xlookup set'!$S50,'Xlookup set'!$A$1:$R$2000,10,FALSE)=0,"",VLOOKUP('Xlookup set'!$S50,'Xlookup set'!$A$1:$R$2000,10,FALSE)),"")</f>
        <v/>
      </c>
      <c r="J50" s="500" t="str">
        <f>IFERROR(IF(VLOOKUP('Xlookup set'!$S51,'Xlookup set'!$A$1:$R$1374,11,FALSE)=0,"",VLOOKUP('Xlookup set'!$S51,'Xlookup set'!$A$1:$R$1374,11,FALSE)),"")</f>
        <v/>
      </c>
      <c r="K50" s="500" t="str">
        <f>IFERROR(IF(VLOOKUP('Xlookup set'!$S51,'Xlookup set'!$A$1:$R$1374,12,FALSE)=0,"",VLOOKUP('Xlookup set'!$S51,'Xlookup set'!$A$1:$R$1374,12,FALSE)),"")</f>
        <v/>
      </c>
      <c r="L50" s="500" t="str">
        <f>IFERROR(IF(VLOOKUP('Xlookup set'!$S51,'Xlookup set'!$A$1:$R$1374,13,FALSE)=0,"",VLOOKUP('Xlookup set'!$S51,'Xlookup set'!$A$1:$R$1374,13,FALSE)),"")</f>
        <v/>
      </c>
      <c r="M50" s="500" t="str">
        <f>IFERROR(IF(VLOOKUP('Xlookup set'!$S51,'Xlookup set'!$A$1:$R$1374,14,FALSE)=0,"",VLOOKUP('Xlookup set'!$S51,'Xlookup set'!$A$1:$R$1374,14,FALSE)),"")</f>
        <v/>
      </c>
      <c r="N50" s="500" t="str">
        <f>IFERROR(IF(VLOOKUP('Xlookup set'!$S51,'Xlookup set'!$A$1:$R$1374,15,FALSE)=0,"",VLOOKUP('Xlookup set'!$S51,'Xlookup set'!$A$1:$R$1374,15,FALSE)),"")</f>
        <v/>
      </c>
      <c r="O50" s="500" t="str">
        <f>IFERROR(IF(VLOOKUP('Xlookup set'!$S51,'Xlookup set'!$A$1:$R$1374,16,FALSE)=0,"",VLOOKUP('Xlookup set'!$S51,'Xlookup set'!$A$1:$R$1374,16,FALSE)),"")</f>
        <v/>
      </c>
      <c r="P50" s="500" t="str">
        <f t="array" aca="1" ref="P50" ca="1">IFERROR(Y2IF(VLOOKUP('Xlookup set'!$S51,'Xlookup set'!$A$1:$R$1374,17,FALSE)=0,"",VLOOKUP('Xlookup set'!$S51,'Xlookup set'!$A$1:$R$1374,17,FALSE)),"")</f>
        <v/>
      </c>
      <c r="Q50" s="500" t="str">
        <f>IFERROR(IF(VLOOKUP('Xlookup set'!$S51,'Xlookup set'!$A$1:$R$1374,18,FALSE)=0,"",VLOOKUP('Xlookup set'!$S51,'Xlookup set'!$A$1:$R$1374,18,FALSE)),"")</f>
        <v/>
      </c>
      <c r="T50" s="500" t="str">
        <f t="shared" si="2"/>
        <v/>
      </c>
    </row>
    <row r="51" spans="1:20" ht="13.5" customHeight="1">
      <c r="A51" s="500" t="str">
        <f>IFERROR(VLOOKUP('Xlookup set'!$S51,'Xlookup set'!$A$1:$R$2000,2,FALSE),"")</f>
        <v/>
      </c>
      <c r="B51" s="500" t="str">
        <f>IF(I51&lt;&gt;"",ドッグキャリー!$I$2,"")</f>
        <v/>
      </c>
      <c r="C51" s="500" t="str">
        <f t="shared" si="0"/>
        <v/>
      </c>
      <c r="D51" s="500" t="str">
        <f t="shared" si="1"/>
        <v/>
      </c>
      <c r="H51" s="218" t="str">
        <f>IFERROR(IF(VLOOKUP('Xlookup set'!$S51,'Xlookup set'!$A$1:$R$2000,9,FALSE)=0,"",VLOOKUP('Xlookup set'!$S51,'Xlookup set'!$A$1:$R$2000,9,FALSE)),"")</f>
        <v/>
      </c>
      <c r="I51" s="500" t="str">
        <f>IFERROR(IF(VLOOKUP('Xlookup set'!$S51,'Xlookup set'!$A$1:$R$2000,10,FALSE)=0,"",VLOOKUP('Xlookup set'!$S51,'Xlookup set'!$A$1:$R$2000,10,FALSE)),"")</f>
        <v/>
      </c>
      <c r="J51" s="500" t="str">
        <f>IFERROR(IF(VLOOKUP('Xlookup set'!$S57,'Xlookup set'!$A$1:$R$1374,11,FALSE)=0,"",VLOOKUP('Xlookup set'!$S57,'Xlookup set'!$A$1:$R$1374,11,FALSE)),"")</f>
        <v/>
      </c>
      <c r="K51" s="500" t="str">
        <f>IFERROR(IF(VLOOKUP('Xlookup set'!$S57,'Xlookup set'!$A$1:$R$1374,12,FALSE)=0,"",VLOOKUP('Xlookup set'!$S57,'Xlookup set'!$A$1:$R$1374,12,FALSE)),"")</f>
        <v/>
      </c>
      <c r="L51" s="500" t="str">
        <f>IFERROR(IF(VLOOKUP('Xlookup set'!$S57,'Xlookup set'!$A$1:$R$1374,13,FALSE)=0,"",VLOOKUP('Xlookup set'!$S57,'Xlookup set'!$A$1:$R$1374,13,FALSE)),"")</f>
        <v/>
      </c>
      <c r="M51" s="500" t="str">
        <f>IFERROR(IF(VLOOKUP('Xlookup set'!$S57,'Xlookup set'!$A$1:$R$1374,14,FALSE)=0,"",VLOOKUP('Xlookup set'!$S57,'Xlookup set'!$A$1:$R$1374,14,FALSE)),"")</f>
        <v/>
      </c>
      <c r="N51" s="500" t="str">
        <f>IFERROR(IF(VLOOKUP('Xlookup set'!$S57,'Xlookup set'!$A$1:$R$1374,15,FALSE)=0,"",VLOOKUP('Xlookup set'!$S57,'Xlookup set'!$A$1:$R$1374,15,FALSE)),"")</f>
        <v/>
      </c>
      <c r="O51" s="500" t="str">
        <f>IFERROR(IF(VLOOKUP('Xlookup set'!$S57,'Xlookup set'!$A$1:$R$1374,16,FALSE)=0,"",VLOOKUP('Xlookup set'!$S57,'Xlookup set'!$A$1:$R$1374,16,FALSE)),"")</f>
        <v/>
      </c>
      <c r="P51" s="500" t="str">
        <f t="array" aca="1" ref="P51" ca="1">IFERROR(Y2IF(VLOOKUP('Xlookup set'!$S57,'Xlookup set'!$A$1:$R$1374,17,FALSE)=0,"",VLOOKUP('Xlookup set'!$S57,'Xlookup set'!$A$1:$R$1374,17,FALSE)),"")</f>
        <v/>
      </c>
      <c r="Q51" s="500" t="str">
        <f>IFERROR(IF(VLOOKUP('Xlookup set'!$S57,'Xlookup set'!$A$1:$R$1374,18,FALSE)=0,"",VLOOKUP('Xlookup set'!$S57,'Xlookup set'!$A$1:$R$1374,18,FALSE)),"")</f>
        <v/>
      </c>
      <c r="T51" s="500" t="str">
        <f t="shared" si="2"/>
        <v/>
      </c>
    </row>
    <row r="52" spans="1:20" ht="13.5" customHeight="1">
      <c r="A52" s="500" t="str">
        <f>IFERROR(VLOOKUP('Xlookup set'!$S52,'Xlookup set'!$A$1:$R$2000,2,FALSE),"")</f>
        <v/>
      </c>
      <c r="B52" s="500" t="str">
        <f>IF(I52&lt;&gt;"",ドッグキャリー!$I$2,"")</f>
        <v/>
      </c>
      <c r="C52" s="500" t="str">
        <f t="shared" si="0"/>
        <v/>
      </c>
      <c r="D52" s="500" t="str">
        <f t="shared" si="1"/>
        <v/>
      </c>
      <c r="H52" s="218" t="str">
        <f>IFERROR(IF(VLOOKUP('Xlookup set'!$S52,'Xlookup set'!$A$1:$R$2000,9,FALSE)=0,"",VLOOKUP('Xlookup set'!$S52,'Xlookup set'!$A$1:$R$2000,9,FALSE)),"")</f>
        <v/>
      </c>
      <c r="I52" s="500" t="str">
        <f>IFERROR(IF(VLOOKUP('Xlookup set'!$S52,'Xlookup set'!$A$1:$R$2000,10,FALSE)=0,"",VLOOKUP('Xlookup set'!$S52,'Xlookup set'!$A$1:$R$2000,10,FALSE)),"")</f>
        <v/>
      </c>
      <c r="J52" s="500" t="str">
        <f>IFERROR(IF(VLOOKUP('Xlookup set'!$S58,'Xlookup set'!$A$1:$R$1374,11,FALSE)=0,"",VLOOKUP('Xlookup set'!$S58,'Xlookup set'!$A$1:$R$1374,11,FALSE)),"")</f>
        <v/>
      </c>
      <c r="K52" s="500" t="str">
        <f>IFERROR(IF(VLOOKUP('Xlookup set'!$S58,'Xlookup set'!$A$1:$R$1374,12,FALSE)=0,"",VLOOKUP('Xlookup set'!$S58,'Xlookup set'!$A$1:$R$1374,12,FALSE)),"")</f>
        <v/>
      </c>
      <c r="L52" s="500" t="str">
        <f>IFERROR(IF(VLOOKUP('Xlookup set'!$S58,'Xlookup set'!$A$1:$R$1374,13,FALSE)=0,"",VLOOKUP('Xlookup set'!$S58,'Xlookup set'!$A$1:$R$1374,13,FALSE)),"")</f>
        <v/>
      </c>
      <c r="M52" s="500" t="str">
        <f>IFERROR(IF(VLOOKUP('Xlookup set'!$S58,'Xlookup set'!$A$1:$R$1374,14,FALSE)=0,"",VLOOKUP('Xlookup set'!$S58,'Xlookup set'!$A$1:$R$1374,14,FALSE)),"")</f>
        <v/>
      </c>
      <c r="N52" s="500" t="str">
        <f>IFERROR(IF(VLOOKUP('Xlookup set'!$S58,'Xlookup set'!$A$1:$R$1374,15,FALSE)=0,"",VLOOKUP('Xlookup set'!$S58,'Xlookup set'!$A$1:$R$1374,15,FALSE)),"")</f>
        <v/>
      </c>
      <c r="O52" s="500" t="str">
        <f>IFERROR(IF(VLOOKUP('Xlookup set'!$S58,'Xlookup set'!$A$1:$R$1374,16,FALSE)=0,"",VLOOKUP('Xlookup set'!$S58,'Xlookup set'!$A$1:$R$1374,16,FALSE)),"")</f>
        <v/>
      </c>
      <c r="P52" s="500" t="str">
        <f t="array" aca="1" ref="P52" ca="1">IFERROR(Y2IF(VLOOKUP('Xlookup set'!$S58,'Xlookup set'!$A$1:$R$1374,17,FALSE)=0,"",VLOOKUP('Xlookup set'!$S58,'Xlookup set'!$A$1:$R$1374,17,FALSE)),"")</f>
        <v/>
      </c>
      <c r="Q52" s="500" t="str">
        <f>IFERROR(IF(VLOOKUP('Xlookup set'!$S58,'Xlookup set'!$A$1:$R$1374,18,FALSE)=0,"",VLOOKUP('Xlookup set'!$S58,'Xlookup set'!$A$1:$R$1374,18,FALSE)),"")</f>
        <v/>
      </c>
      <c r="T52" s="500" t="str">
        <f t="shared" si="2"/>
        <v/>
      </c>
    </row>
    <row r="53" spans="1:20" ht="13.5" customHeight="1">
      <c r="A53" s="500" t="str">
        <f>IFERROR(VLOOKUP('Xlookup set'!$S53,'Xlookup set'!$A$1:$R$2000,2,FALSE),"")</f>
        <v/>
      </c>
      <c r="B53" s="500" t="str">
        <f>IF(I53&lt;&gt;"",ドッグキャリー!$I$2,"")</f>
        <v/>
      </c>
      <c r="C53" s="500" t="str">
        <f t="shared" si="0"/>
        <v/>
      </c>
      <c r="D53" s="500" t="str">
        <f t="shared" si="1"/>
        <v/>
      </c>
      <c r="H53" s="218" t="str">
        <f>IFERROR(IF(VLOOKUP('Xlookup set'!$S53,'Xlookup set'!$A$1:$R$2000,9,FALSE)=0,"",VLOOKUP('Xlookup set'!$S53,'Xlookup set'!$A$1:$R$2000,9,FALSE)),"")</f>
        <v/>
      </c>
      <c r="I53" s="500" t="str">
        <f>IFERROR(IF(VLOOKUP('Xlookup set'!$S53,'Xlookup set'!$A$1:$R$2000,10,FALSE)=0,"",VLOOKUP('Xlookup set'!$S53,'Xlookup set'!$A$1:$R$2000,10,FALSE)),"")</f>
        <v/>
      </c>
      <c r="J53" s="500" t="str">
        <f>IFERROR(IF(VLOOKUP('Xlookup set'!$S59,'Xlookup set'!$A$1:$R$1374,11,FALSE)=0,"",VLOOKUP('Xlookup set'!$S59,'Xlookup set'!$A$1:$R$1374,11,FALSE)),"")</f>
        <v/>
      </c>
      <c r="K53" s="500" t="str">
        <f>IFERROR(IF(VLOOKUP('Xlookup set'!$S59,'Xlookup set'!$A$1:$R$1374,12,FALSE)=0,"",VLOOKUP('Xlookup set'!$S59,'Xlookup set'!$A$1:$R$1374,12,FALSE)),"")</f>
        <v/>
      </c>
      <c r="L53" s="500" t="str">
        <f>IFERROR(IF(VLOOKUP('Xlookup set'!$S59,'Xlookup set'!$A$1:$R$1374,13,FALSE)=0,"",VLOOKUP('Xlookup set'!$S59,'Xlookup set'!$A$1:$R$1374,13,FALSE)),"")</f>
        <v/>
      </c>
      <c r="M53" s="500" t="str">
        <f>IFERROR(IF(VLOOKUP('Xlookup set'!$S59,'Xlookup set'!$A$1:$R$1374,14,FALSE)=0,"",VLOOKUP('Xlookup set'!$S59,'Xlookup set'!$A$1:$R$1374,14,FALSE)),"")</f>
        <v/>
      </c>
      <c r="N53" s="500" t="str">
        <f>IFERROR(IF(VLOOKUP('Xlookup set'!$S59,'Xlookup set'!$A$1:$R$1374,15,FALSE)=0,"",VLOOKUP('Xlookup set'!$S59,'Xlookup set'!$A$1:$R$1374,15,FALSE)),"")</f>
        <v/>
      </c>
      <c r="O53" s="500" t="str">
        <f>IFERROR(IF(VLOOKUP('Xlookup set'!$S59,'Xlookup set'!$A$1:$R$1374,16,FALSE)=0,"",VLOOKUP('Xlookup set'!$S59,'Xlookup set'!$A$1:$R$1374,16,FALSE)),"")</f>
        <v/>
      </c>
      <c r="P53" s="500" t="str">
        <f t="array" aca="1" ref="P53" ca="1">IFERROR(Y2IF(VLOOKUP('Xlookup set'!$S59,'Xlookup set'!$A$1:$R$1374,17,FALSE)=0,"",VLOOKUP('Xlookup set'!$S59,'Xlookup set'!$A$1:$R$1374,17,FALSE)),"")</f>
        <v/>
      </c>
      <c r="Q53" s="500" t="str">
        <f>IFERROR(IF(VLOOKUP('Xlookup set'!$S59,'Xlookup set'!$A$1:$R$1374,18,FALSE)=0,"",VLOOKUP('Xlookup set'!$S59,'Xlookup set'!$A$1:$R$1374,18,FALSE)),"")</f>
        <v/>
      </c>
      <c r="T53" s="500" t="str">
        <f t="shared" si="2"/>
        <v/>
      </c>
    </row>
    <row r="54" spans="1:20" ht="13.5" customHeight="1">
      <c r="A54" s="500" t="str">
        <f>IFERROR(VLOOKUP('Xlookup set'!$S54,'Xlookup set'!$A$1:$R$2000,2,FALSE),"")</f>
        <v/>
      </c>
      <c r="B54" s="500" t="str">
        <f>IF(I54&lt;&gt;"",ドッグキャリー!$I$2,"")</f>
        <v/>
      </c>
      <c r="C54" s="500" t="str">
        <f t="shared" si="0"/>
        <v/>
      </c>
      <c r="D54" s="500" t="str">
        <f t="shared" si="1"/>
        <v/>
      </c>
      <c r="H54" s="218" t="str">
        <f>IFERROR(IF(VLOOKUP('Xlookup set'!$S54,'Xlookup set'!$A$1:$R$2000,9,FALSE)=0,"",VLOOKUP('Xlookup set'!$S54,'Xlookup set'!$A$1:$R$2000,9,FALSE)),"")</f>
        <v/>
      </c>
      <c r="I54" s="500" t="str">
        <f>IFERROR(IF(VLOOKUP('Xlookup set'!$S54,'Xlookup set'!$A$1:$R$2000,10,FALSE)=0,"",VLOOKUP('Xlookup set'!$S54,'Xlookup set'!$A$1:$R$2000,10,FALSE)),"")</f>
        <v/>
      </c>
      <c r="J54" s="500" t="str">
        <f>IFERROR(IF(VLOOKUP('Xlookup set'!$S60,'Xlookup set'!$A$1:$R$1374,11,FALSE)=0,"",VLOOKUP('Xlookup set'!$S60,'Xlookup set'!$A$1:$R$1374,11,FALSE)),"")</f>
        <v/>
      </c>
      <c r="K54" s="500" t="str">
        <f>IFERROR(IF(VLOOKUP('Xlookup set'!$S60,'Xlookup set'!$A$1:$R$1374,12,FALSE)=0,"",VLOOKUP('Xlookup set'!$S60,'Xlookup set'!$A$1:$R$1374,12,FALSE)),"")</f>
        <v/>
      </c>
      <c r="L54" s="500" t="str">
        <f>IFERROR(IF(VLOOKUP('Xlookup set'!$S60,'Xlookup set'!$A$1:$R$1374,13,FALSE)=0,"",VLOOKUP('Xlookup set'!$S60,'Xlookup set'!$A$1:$R$1374,13,FALSE)),"")</f>
        <v/>
      </c>
      <c r="M54" s="500" t="str">
        <f>IFERROR(IF(VLOOKUP('Xlookup set'!$S60,'Xlookup set'!$A$1:$R$1374,14,FALSE)=0,"",VLOOKUP('Xlookup set'!$S60,'Xlookup set'!$A$1:$R$1374,14,FALSE)),"")</f>
        <v/>
      </c>
      <c r="N54" s="500" t="str">
        <f>IFERROR(IF(VLOOKUP('Xlookup set'!$S60,'Xlookup set'!$A$1:$R$1374,15,FALSE)=0,"",VLOOKUP('Xlookup set'!$S60,'Xlookup set'!$A$1:$R$1374,15,FALSE)),"")</f>
        <v/>
      </c>
      <c r="O54" s="500" t="str">
        <f>IFERROR(IF(VLOOKUP('Xlookup set'!$S60,'Xlookup set'!$A$1:$R$1374,16,FALSE)=0,"",VLOOKUP('Xlookup set'!$S60,'Xlookup set'!$A$1:$R$1374,16,FALSE)),"")</f>
        <v/>
      </c>
      <c r="P54" s="500" t="str">
        <f t="array" aca="1" ref="P54" ca="1">IFERROR(Y2IF(VLOOKUP('Xlookup set'!$S60,'Xlookup set'!$A$1:$R$1374,17,FALSE)=0,"",VLOOKUP('Xlookup set'!$S60,'Xlookup set'!$A$1:$R$1374,17,FALSE)),"")</f>
        <v/>
      </c>
      <c r="Q54" s="500" t="str">
        <f>IFERROR(IF(VLOOKUP('Xlookup set'!$S60,'Xlookup set'!$A$1:$R$1374,18,FALSE)=0,"",VLOOKUP('Xlookup set'!$S60,'Xlookup set'!$A$1:$R$1374,18,FALSE)),"")</f>
        <v/>
      </c>
      <c r="T54" s="500" t="str">
        <f t="shared" si="2"/>
        <v/>
      </c>
    </row>
    <row r="55" spans="1:20" ht="13.5" customHeight="1">
      <c r="A55" s="500" t="str">
        <f>IFERROR(VLOOKUP('Xlookup set'!$S55,'Xlookup set'!$A$1:$R$2000,2,FALSE),"")</f>
        <v/>
      </c>
      <c r="B55" s="500" t="str">
        <f>IF(I55&lt;&gt;"",ドッグキャリー!$I$2,"")</f>
        <v/>
      </c>
      <c r="C55" s="500" t="str">
        <f t="shared" si="0"/>
        <v/>
      </c>
      <c r="D55" s="500" t="str">
        <f t="shared" si="1"/>
        <v/>
      </c>
      <c r="H55" s="218" t="str">
        <f>IFERROR(IF(VLOOKUP('Xlookup set'!$S55,'Xlookup set'!$A$1:$R$2000,9,FALSE)=0,"",VLOOKUP('Xlookup set'!$S55,'Xlookup set'!$A$1:$R$2000,9,FALSE)),"")</f>
        <v/>
      </c>
      <c r="I55" s="500" t="str">
        <f>IFERROR(IF(VLOOKUP('Xlookup set'!$S55,'Xlookup set'!$A$1:$R$2000,10,FALSE)=0,"",VLOOKUP('Xlookup set'!$S55,'Xlookup set'!$A$1:$R$2000,10,FALSE)),"")</f>
        <v/>
      </c>
      <c r="J55" s="500" t="str">
        <f>IFERROR(IF(VLOOKUP('Xlookup set'!$S61,'Xlookup set'!$A$1:$R$1374,11,FALSE)=0,"",VLOOKUP('Xlookup set'!$S61,'Xlookup set'!$A$1:$R$1374,11,FALSE)),"")</f>
        <v/>
      </c>
      <c r="K55" s="500" t="str">
        <f>IFERROR(IF(VLOOKUP('Xlookup set'!$S61,'Xlookup set'!$A$1:$R$1374,12,FALSE)=0,"",VLOOKUP('Xlookup set'!$S61,'Xlookup set'!$A$1:$R$1374,12,FALSE)),"")</f>
        <v/>
      </c>
      <c r="L55" s="500" t="str">
        <f>IFERROR(IF(VLOOKUP('Xlookup set'!$S61,'Xlookup set'!$A$1:$R$1374,13,FALSE)=0,"",VLOOKUP('Xlookup set'!$S61,'Xlookup set'!$A$1:$R$1374,13,FALSE)),"")</f>
        <v/>
      </c>
      <c r="M55" s="500" t="str">
        <f>IFERROR(IF(VLOOKUP('Xlookup set'!$S61,'Xlookup set'!$A$1:$R$1374,14,FALSE)=0,"",VLOOKUP('Xlookup set'!$S61,'Xlookup set'!$A$1:$R$1374,14,FALSE)),"")</f>
        <v/>
      </c>
      <c r="N55" s="500" t="str">
        <f>IFERROR(IF(VLOOKUP('Xlookup set'!$S61,'Xlookup set'!$A$1:$R$1374,15,FALSE)=0,"",VLOOKUP('Xlookup set'!$S61,'Xlookup set'!$A$1:$R$1374,15,FALSE)),"")</f>
        <v/>
      </c>
      <c r="O55" s="500" t="str">
        <f>IFERROR(IF(VLOOKUP('Xlookup set'!$S61,'Xlookup set'!$A$1:$R$1374,16,FALSE)=0,"",VLOOKUP('Xlookup set'!$S61,'Xlookup set'!$A$1:$R$1374,16,FALSE)),"")</f>
        <v/>
      </c>
      <c r="P55" s="500" t="str">
        <f t="array" aca="1" ref="P55" ca="1">IFERROR(Y2IF(VLOOKUP('Xlookup set'!$S61,'Xlookup set'!$A$1:$R$1374,17,FALSE)=0,"",VLOOKUP('Xlookup set'!$S61,'Xlookup set'!$A$1:$R$1374,17,FALSE)),"")</f>
        <v/>
      </c>
      <c r="Q55" s="500" t="str">
        <f>IFERROR(IF(VLOOKUP('Xlookup set'!$S61,'Xlookup set'!$A$1:$R$1374,18,FALSE)=0,"",VLOOKUP('Xlookup set'!$S61,'Xlookup set'!$A$1:$R$1374,18,FALSE)),"")</f>
        <v/>
      </c>
      <c r="T55" s="500" t="str">
        <f t="shared" si="2"/>
        <v/>
      </c>
    </row>
    <row r="56" spans="1:20" ht="13.5" customHeight="1">
      <c r="A56" s="500" t="str">
        <f>IFERROR(VLOOKUP('Xlookup set'!$S56,'Xlookup set'!$A$1:$R$2000,2,FALSE),"")</f>
        <v/>
      </c>
      <c r="B56" s="500" t="str">
        <f>IF(I56&lt;&gt;"",ドッグキャリー!$I$2,"")</f>
        <v/>
      </c>
      <c r="C56" s="500" t="str">
        <f t="shared" si="0"/>
        <v/>
      </c>
      <c r="D56" s="500" t="str">
        <f t="shared" si="1"/>
        <v/>
      </c>
      <c r="H56" s="218" t="str">
        <f>IFERROR(IF(VLOOKUP('Xlookup set'!$S56,'Xlookup set'!$A$1:$R$2000,9,FALSE)=0,"",VLOOKUP('Xlookup set'!$S56,'Xlookup set'!$A$1:$R$2000,9,FALSE)),"")</f>
        <v/>
      </c>
      <c r="I56" s="500" t="str">
        <f>IFERROR(IF(VLOOKUP('Xlookup set'!$S56,'Xlookup set'!$A$1:$R$2000,10,FALSE)=0,"",VLOOKUP('Xlookup set'!$S56,'Xlookup set'!$A$1:$R$2000,10,FALSE)),"")</f>
        <v/>
      </c>
      <c r="J56" s="500" t="str">
        <f>IFERROR(IF(VLOOKUP('Xlookup set'!$S62,'Xlookup set'!$A$1:$R$1374,11,FALSE)=0,"",VLOOKUP('Xlookup set'!$S62,'Xlookup set'!$A$1:$R$1374,11,FALSE)),"")</f>
        <v/>
      </c>
      <c r="K56" s="500" t="str">
        <f>IFERROR(IF(VLOOKUP('Xlookup set'!$S62,'Xlookup set'!$A$1:$R$1374,12,FALSE)=0,"",VLOOKUP('Xlookup set'!$S62,'Xlookup set'!$A$1:$R$1374,12,FALSE)),"")</f>
        <v/>
      </c>
      <c r="L56" s="500" t="str">
        <f>IFERROR(IF(VLOOKUP('Xlookup set'!$S62,'Xlookup set'!$A$1:$R$1374,13,FALSE)=0,"",VLOOKUP('Xlookup set'!$S62,'Xlookup set'!$A$1:$R$1374,13,FALSE)),"")</f>
        <v/>
      </c>
      <c r="M56" s="500" t="str">
        <f>IFERROR(IF(VLOOKUP('Xlookup set'!$S62,'Xlookup set'!$A$1:$R$1374,14,FALSE)=0,"",VLOOKUP('Xlookup set'!$S62,'Xlookup set'!$A$1:$R$1374,14,FALSE)),"")</f>
        <v/>
      </c>
      <c r="N56" s="500" t="str">
        <f>IFERROR(IF(VLOOKUP('Xlookup set'!$S62,'Xlookup set'!$A$1:$R$1374,15,FALSE)=0,"",VLOOKUP('Xlookup set'!$S62,'Xlookup set'!$A$1:$R$1374,15,FALSE)),"")</f>
        <v/>
      </c>
      <c r="O56" s="500" t="str">
        <f>IFERROR(IF(VLOOKUP('Xlookup set'!$S62,'Xlookup set'!$A$1:$R$1374,16,FALSE)=0,"",VLOOKUP('Xlookup set'!$S62,'Xlookup set'!$A$1:$R$1374,16,FALSE)),"")</f>
        <v/>
      </c>
      <c r="P56" s="500" t="str">
        <f t="array" aca="1" ref="P56" ca="1">IFERROR(Y2IF(VLOOKUP('Xlookup set'!$S62,'Xlookup set'!$A$1:$R$1374,17,FALSE)=0,"",VLOOKUP('Xlookup set'!$S62,'Xlookup set'!$A$1:$R$1374,17,FALSE)),"")</f>
        <v/>
      </c>
      <c r="Q56" s="500" t="str">
        <f>IFERROR(IF(VLOOKUP('Xlookup set'!$S62,'Xlookup set'!$A$1:$R$1374,18,FALSE)=0,"",VLOOKUP('Xlookup set'!$S62,'Xlookup set'!$A$1:$R$1374,18,FALSE)),"")</f>
        <v/>
      </c>
      <c r="T56" s="500" t="str">
        <f t="shared" si="2"/>
        <v/>
      </c>
    </row>
    <row r="57" spans="1:20" ht="13.5" customHeight="1">
      <c r="A57" s="500" t="str">
        <f>IFERROR(VLOOKUP('Xlookup set'!$S57,'Xlookup set'!$A$1:$R$2000,2,FALSE),"")</f>
        <v/>
      </c>
      <c r="B57" s="500" t="str">
        <f>IF(I57&lt;&gt;"",ドッグキャリー!$I$2,"")</f>
        <v/>
      </c>
      <c r="C57" s="500" t="str">
        <f t="shared" si="0"/>
        <v/>
      </c>
      <c r="D57" s="500" t="str">
        <f t="shared" si="1"/>
        <v/>
      </c>
      <c r="H57" s="218" t="str">
        <f>IFERROR(IF(VLOOKUP('Xlookup set'!$S57,'Xlookup set'!$A$1:$R$2000,9,FALSE)=0,"",VLOOKUP('Xlookup set'!$S57,'Xlookup set'!$A$1:$R$2000,9,FALSE)),"")</f>
        <v/>
      </c>
      <c r="I57" s="500" t="str">
        <f>IFERROR(IF(VLOOKUP('Xlookup set'!$S57,'Xlookup set'!$A$1:$R$2000,10,FALSE)=0,"",VLOOKUP('Xlookup set'!$S57,'Xlookup set'!$A$1:$R$2000,10,FALSE)),"")</f>
        <v/>
      </c>
      <c r="J57" s="500" t="str">
        <f>IFERROR(IF(VLOOKUP('Xlookup set'!$S63,'Xlookup set'!$A$1:$R$1374,11,FALSE)=0,"",VLOOKUP('Xlookup set'!$S63,'Xlookup set'!$A$1:$R$1374,11,FALSE)),"")</f>
        <v/>
      </c>
      <c r="K57" s="500" t="str">
        <f>IFERROR(IF(VLOOKUP('Xlookup set'!$S63,'Xlookup set'!$A$1:$R$1374,12,FALSE)=0,"",VLOOKUP('Xlookup set'!$S63,'Xlookup set'!$A$1:$R$1374,12,FALSE)),"")</f>
        <v/>
      </c>
      <c r="L57" s="500" t="str">
        <f>IFERROR(IF(VLOOKUP('Xlookup set'!$S63,'Xlookup set'!$A$1:$R$1374,13,FALSE)=0,"",VLOOKUP('Xlookup set'!$S63,'Xlookup set'!$A$1:$R$1374,13,FALSE)),"")</f>
        <v/>
      </c>
      <c r="M57" s="500" t="str">
        <f>IFERROR(IF(VLOOKUP('Xlookup set'!$S63,'Xlookup set'!$A$1:$R$1374,14,FALSE)=0,"",VLOOKUP('Xlookup set'!$S63,'Xlookup set'!$A$1:$R$1374,14,FALSE)),"")</f>
        <v/>
      </c>
      <c r="N57" s="500" t="str">
        <f>IFERROR(IF(VLOOKUP('Xlookup set'!$S63,'Xlookup set'!$A$1:$R$1374,15,FALSE)=0,"",VLOOKUP('Xlookup set'!$S63,'Xlookup set'!$A$1:$R$1374,15,FALSE)),"")</f>
        <v/>
      </c>
      <c r="O57" s="500" t="str">
        <f>IFERROR(IF(VLOOKUP('Xlookup set'!$S63,'Xlookup set'!$A$1:$R$1374,16,FALSE)=0,"",VLOOKUP('Xlookup set'!$S63,'Xlookup set'!$A$1:$R$1374,16,FALSE)),"")</f>
        <v/>
      </c>
      <c r="P57" s="500" t="str">
        <f t="array" aca="1" ref="P57" ca="1">IFERROR(Y2IF(VLOOKUP('Xlookup set'!$S63,'Xlookup set'!$A$1:$R$1374,17,FALSE)=0,"",VLOOKUP('Xlookup set'!$S63,'Xlookup set'!$A$1:$R$1374,17,FALSE)),"")</f>
        <v/>
      </c>
      <c r="Q57" s="500" t="str">
        <f>IFERROR(IF(VLOOKUP('Xlookup set'!$S63,'Xlookup set'!$A$1:$R$1374,18,FALSE)=0,"",VLOOKUP('Xlookup set'!$S63,'Xlookup set'!$A$1:$R$1374,18,FALSE)),"")</f>
        <v/>
      </c>
      <c r="T57" s="500" t="str">
        <f t="shared" si="2"/>
        <v/>
      </c>
    </row>
    <row r="58" spans="1:20" ht="13.5" customHeight="1">
      <c r="A58" s="500" t="str">
        <f>IFERROR(VLOOKUP('Xlookup set'!$S58,'Xlookup set'!$A$1:$R$2000,2,FALSE),"")</f>
        <v/>
      </c>
      <c r="B58" s="500" t="str">
        <f>IF(I58&lt;&gt;"",ドッグキャリー!$I$2,"")</f>
        <v/>
      </c>
      <c r="C58" s="500" t="str">
        <f t="shared" si="0"/>
        <v/>
      </c>
      <c r="D58" s="500" t="str">
        <f t="shared" si="1"/>
        <v/>
      </c>
      <c r="H58" s="218" t="str">
        <f>IFERROR(IF(VLOOKUP('Xlookup set'!$S58,'Xlookup set'!$A$1:$R$2000,9,FALSE)=0,"",VLOOKUP('Xlookup set'!$S58,'Xlookup set'!$A$1:$R$2000,9,FALSE)),"")</f>
        <v/>
      </c>
      <c r="I58" s="500" t="str">
        <f>IFERROR(IF(VLOOKUP('Xlookup set'!$S58,'Xlookup set'!$A$1:$R$2000,10,FALSE)=0,"",VLOOKUP('Xlookup set'!$S58,'Xlookup set'!$A$1:$R$2000,10,FALSE)),"")</f>
        <v/>
      </c>
      <c r="J58" s="500" t="str">
        <f>IFERROR(IF(VLOOKUP('Xlookup set'!$S64,'Xlookup set'!$A$1:$R$1374,11,FALSE)=0,"",VLOOKUP('Xlookup set'!$S64,'Xlookup set'!$A$1:$R$1374,11,FALSE)),"")</f>
        <v/>
      </c>
      <c r="K58" s="500" t="str">
        <f>IFERROR(IF(VLOOKUP('Xlookup set'!$S64,'Xlookup set'!$A$1:$R$1374,12,FALSE)=0,"",VLOOKUP('Xlookup set'!$S64,'Xlookup set'!$A$1:$R$1374,12,FALSE)),"")</f>
        <v/>
      </c>
      <c r="L58" s="500" t="str">
        <f>IFERROR(IF(VLOOKUP('Xlookup set'!$S64,'Xlookup set'!$A$1:$R$1374,13,FALSE)=0,"",VLOOKUP('Xlookup set'!$S64,'Xlookup set'!$A$1:$R$1374,13,FALSE)),"")</f>
        <v/>
      </c>
      <c r="M58" s="500" t="str">
        <f>IFERROR(IF(VLOOKUP('Xlookup set'!$S64,'Xlookup set'!$A$1:$R$1374,14,FALSE)=0,"",VLOOKUP('Xlookup set'!$S64,'Xlookup set'!$A$1:$R$1374,14,FALSE)),"")</f>
        <v/>
      </c>
      <c r="N58" s="500" t="str">
        <f>IFERROR(IF(VLOOKUP('Xlookup set'!$S64,'Xlookup set'!$A$1:$R$1374,15,FALSE)=0,"",VLOOKUP('Xlookup set'!$S64,'Xlookup set'!$A$1:$R$1374,15,FALSE)),"")</f>
        <v/>
      </c>
      <c r="O58" s="500" t="str">
        <f>IFERROR(IF(VLOOKUP('Xlookup set'!$S64,'Xlookup set'!$A$1:$R$1374,16,FALSE)=0,"",VLOOKUP('Xlookup set'!$S64,'Xlookup set'!$A$1:$R$1374,16,FALSE)),"")</f>
        <v/>
      </c>
      <c r="P58" s="500" t="str">
        <f t="array" aca="1" ref="P58" ca="1">IFERROR(Y2IF(VLOOKUP('Xlookup set'!$S64,'Xlookup set'!$A$1:$R$1374,17,FALSE)=0,"",VLOOKUP('Xlookup set'!$S64,'Xlookup set'!$A$1:$R$1374,17,FALSE)),"")</f>
        <v/>
      </c>
      <c r="Q58" s="500" t="str">
        <f>IFERROR(IF(VLOOKUP('Xlookup set'!$S64,'Xlookup set'!$A$1:$R$1374,18,FALSE)=0,"",VLOOKUP('Xlookup set'!$S64,'Xlookup set'!$A$1:$R$1374,18,FALSE)),"")</f>
        <v/>
      </c>
      <c r="T58" s="500" t="str">
        <f t="shared" si="2"/>
        <v/>
      </c>
    </row>
    <row r="59" spans="1:20" ht="13.5" customHeight="1">
      <c r="A59" s="500" t="str">
        <f>IFERROR(VLOOKUP('Xlookup set'!$S59,'Xlookup set'!$A$1:$R$2000,2,FALSE),"")</f>
        <v/>
      </c>
      <c r="B59" s="500" t="str">
        <f>IF(I59&lt;&gt;"",ドッグキャリー!$I$2,"")</f>
        <v/>
      </c>
      <c r="C59" s="500" t="str">
        <f t="shared" si="0"/>
        <v/>
      </c>
      <c r="D59" s="500" t="str">
        <f t="shared" si="1"/>
        <v/>
      </c>
      <c r="H59" s="218" t="str">
        <f>IFERROR(IF(VLOOKUP('Xlookup set'!$S59,'Xlookup set'!$A$1:$R$2000,9,FALSE)=0,"",VLOOKUP('Xlookup set'!$S59,'Xlookup set'!$A$1:$R$2000,9,FALSE)),"")</f>
        <v/>
      </c>
      <c r="I59" s="500" t="str">
        <f>IFERROR(IF(VLOOKUP('Xlookup set'!$S59,'Xlookup set'!$A$1:$R$2000,10,FALSE)=0,"",VLOOKUP('Xlookup set'!$S59,'Xlookup set'!$A$1:$R$2000,10,FALSE)),"")</f>
        <v/>
      </c>
      <c r="J59" s="500" t="str">
        <f>IFERROR(IF(VLOOKUP('Xlookup set'!$S65,'Xlookup set'!$A$1:$R$1374,11,FALSE)=0,"",VLOOKUP('Xlookup set'!$S65,'Xlookup set'!$A$1:$R$1374,11,FALSE)),"")</f>
        <v/>
      </c>
      <c r="K59" s="500" t="str">
        <f>IFERROR(IF(VLOOKUP('Xlookup set'!$S65,'Xlookup set'!$A$1:$R$1374,12,FALSE)=0,"",VLOOKUP('Xlookup set'!$S65,'Xlookup set'!$A$1:$R$1374,12,FALSE)),"")</f>
        <v/>
      </c>
      <c r="L59" s="500" t="str">
        <f>IFERROR(IF(VLOOKUP('Xlookup set'!$S65,'Xlookup set'!$A$1:$R$1374,13,FALSE)=0,"",VLOOKUP('Xlookup set'!$S65,'Xlookup set'!$A$1:$R$1374,13,FALSE)),"")</f>
        <v/>
      </c>
      <c r="M59" s="500" t="str">
        <f>IFERROR(IF(VLOOKUP('Xlookup set'!$S65,'Xlookup set'!$A$1:$R$1374,14,FALSE)=0,"",VLOOKUP('Xlookup set'!$S65,'Xlookup set'!$A$1:$R$1374,14,FALSE)),"")</f>
        <v/>
      </c>
      <c r="N59" s="500" t="str">
        <f>IFERROR(IF(VLOOKUP('Xlookup set'!$S65,'Xlookup set'!$A$1:$R$1374,15,FALSE)=0,"",VLOOKUP('Xlookup set'!$S65,'Xlookup set'!$A$1:$R$1374,15,FALSE)),"")</f>
        <v/>
      </c>
      <c r="O59" s="500" t="str">
        <f>IFERROR(IF(VLOOKUP('Xlookup set'!$S65,'Xlookup set'!$A$1:$R$1374,16,FALSE)=0,"",VLOOKUP('Xlookup set'!$S65,'Xlookup set'!$A$1:$R$1374,16,FALSE)),"")</f>
        <v/>
      </c>
      <c r="P59" s="500" t="str">
        <f t="array" aca="1" ref="P59" ca="1">IFERROR(Y2IF(VLOOKUP('Xlookup set'!$S65,'Xlookup set'!$A$1:$R$1374,17,FALSE)=0,"",VLOOKUP('Xlookup set'!$S65,'Xlookup set'!$A$1:$R$1374,17,FALSE)),"")</f>
        <v/>
      </c>
      <c r="Q59" s="500" t="str">
        <f>IFERROR(IF(VLOOKUP('Xlookup set'!$S65,'Xlookup set'!$A$1:$R$1374,18,FALSE)=0,"",VLOOKUP('Xlookup set'!$S65,'Xlookup set'!$A$1:$R$1374,18,FALSE)),"")</f>
        <v/>
      </c>
      <c r="T59" s="500" t="str">
        <f t="shared" si="2"/>
        <v/>
      </c>
    </row>
    <row r="60" spans="1:20" ht="13.5" customHeight="1">
      <c r="A60" s="500" t="str">
        <f>IFERROR(VLOOKUP('Xlookup set'!$S60,'Xlookup set'!$A$1:$R$2000,2,FALSE),"")</f>
        <v/>
      </c>
      <c r="B60" s="500" t="str">
        <f>IF(I60&lt;&gt;"",ドッグキャリー!$I$2,"")</f>
        <v/>
      </c>
      <c r="C60" s="500" t="str">
        <f t="shared" si="0"/>
        <v/>
      </c>
      <c r="D60" s="500" t="str">
        <f t="shared" si="1"/>
        <v/>
      </c>
      <c r="H60" s="218" t="str">
        <f>IFERROR(IF(VLOOKUP('Xlookup set'!$S60,'Xlookup set'!$A$1:$R$2000,9,FALSE)=0,"",VLOOKUP('Xlookup set'!$S60,'Xlookup set'!$A$1:$R$2000,9,FALSE)),"")</f>
        <v/>
      </c>
      <c r="I60" s="500" t="str">
        <f>IFERROR(IF(VLOOKUP('Xlookup set'!$S60,'Xlookup set'!$A$1:$R$2000,10,FALSE)=0,"",VLOOKUP('Xlookup set'!$S60,'Xlookup set'!$A$1:$R$2000,10,FALSE)),"")</f>
        <v/>
      </c>
      <c r="J60" s="500" t="str">
        <f>IFERROR(IF(VLOOKUP('Xlookup set'!$S66,'Xlookup set'!$A$1:$R$1374,11,FALSE)=0,"",VLOOKUP('Xlookup set'!$S66,'Xlookup set'!$A$1:$R$1374,11,FALSE)),"")</f>
        <v/>
      </c>
      <c r="K60" s="500" t="str">
        <f>IFERROR(IF(VLOOKUP('Xlookup set'!$S66,'Xlookup set'!$A$1:$R$1374,12,FALSE)=0,"",VLOOKUP('Xlookup set'!$S66,'Xlookup set'!$A$1:$R$1374,12,FALSE)),"")</f>
        <v/>
      </c>
      <c r="L60" s="500" t="str">
        <f>IFERROR(IF(VLOOKUP('Xlookup set'!$S66,'Xlookup set'!$A$1:$R$1374,13,FALSE)=0,"",VLOOKUP('Xlookup set'!$S66,'Xlookup set'!$A$1:$R$1374,13,FALSE)),"")</f>
        <v/>
      </c>
      <c r="M60" s="500" t="str">
        <f>IFERROR(IF(VLOOKUP('Xlookup set'!$S66,'Xlookup set'!$A$1:$R$1374,14,FALSE)=0,"",VLOOKUP('Xlookup set'!$S66,'Xlookup set'!$A$1:$R$1374,14,FALSE)),"")</f>
        <v/>
      </c>
      <c r="N60" s="500" t="str">
        <f>IFERROR(IF(VLOOKUP('Xlookup set'!$S66,'Xlookup set'!$A$1:$R$1374,15,FALSE)=0,"",VLOOKUP('Xlookup set'!$S66,'Xlookup set'!$A$1:$R$1374,15,FALSE)),"")</f>
        <v/>
      </c>
      <c r="O60" s="500" t="str">
        <f>IFERROR(IF(VLOOKUP('Xlookup set'!$S66,'Xlookup set'!$A$1:$R$1374,16,FALSE)=0,"",VLOOKUP('Xlookup set'!$S66,'Xlookup set'!$A$1:$R$1374,16,FALSE)),"")</f>
        <v/>
      </c>
      <c r="P60" s="500" t="str">
        <f t="array" aca="1" ref="P60" ca="1">IFERROR(Y2IF(VLOOKUP('Xlookup set'!$S66,'Xlookup set'!$A$1:$R$1374,17,FALSE)=0,"",VLOOKUP('Xlookup set'!$S66,'Xlookup set'!$A$1:$R$1374,17,FALSE)),"")</f>
        <v/>
      </c>
      <c r="Q60" s="500" t="str">
        <f>IFERROR(IF(VLOOKUP('Xlookup set'!$S66,'Xlookup set'!$A$1:$R$1374,18,FALSE)=0,"",VLOOKUP('Xlookup set'!$S66,'Xlookup set'!$A$1:$R$1374,18,FALSE)),"")</f>
        <v/>
      </c>
      <c r="T60" s="500" t="str">
        <f t="shared" si="2"/>
        <v/>
      </c>
    </row>
    <row r="61" spans="1:20" ht="13.5" customHeight="1">
      <c r="A61" s="500" t="str">
        <f>IFERROR(VLOOKUP('Xlookup set'!$S61,'Xlookup set'!$A$1:$R$2000,2,FALSE),"")</f>
        <v/>
      </c>
      <c r="B61" s="500" t="str">
        <f>IF(I61&lt;&gt;"",ドッグキャリー!$I$2,"")</f>
        <v/>
      </c>
      <c r="C61" s="500" t="str">
        <f t="shared" si="0"/>
        <v/>
      </c>
      <c r="D61" s="500" t="str">
        <f t="shared" si="1"/>
        <v/>
      </c>
      <c r="H61" s="218" t="str">
        <f>IFERROR(IF(VLOOKUP('Xlookup set'!$S61,'Xlookup set'!$A$1:$R$2000,9,FALSE)=0,"",VLOOKUP('Xlookup set'!$S61,'Xlookup set'!$A$1:$R$2000,9,FALSE)),"")</f>
        <v/>
      </c>
      <c r="I61" s="500" t="str">
        <f>IFERROR(IF(VLOOKUP('Xlookup set'!$S61,'Xlookup set'!$A$1:$R$2000,10,FALSE)=0,"",VLOOKUP('Xlookup set'!$S61,'Xlookup set'!$A$1:$R$2000,10,FALSE)),"")</f>
        <v/>
      </c>
      <c r="J61" s="500" t="str">
        <f>IFERROR(IF(VLOOKUP('Xlookup set'!$S67,'Xlookup set'!$A$1:$R$1374,11,FALSE)=0,"",VLOOKUP('Xlookup set'!$S67,'Xlookup set'!$A$1:$R$1374,11,FALSE)),"")</f>
        <v/>
      </c>
      <c r="K61" s="500" t="str">
        <f>IFERROR(IF(VLOOKUP('Xlookup set'!$S67,'Xlookup set'!$A$1:$R$1374,12,FALSE)=0,"",VLOOKUP('Xlookup set'!$S67,'Xlookup set'!$A$1:$R$1374,12,FALSE)),"")</f>
        <v/>
      </c>
      <c r="L61" s="500" t="str">
        <f>IFERROR(IF(VLOOKUP('Xlookup set'!$S67,'Xlookup set'!$A$1:$R$1374,13,FALSE)=0,"",VLOOKUP('Xlookup set'!$S67,'Xlookup set'!$A$1:$R$1374,13,FALSE)),"")</f>
        <v/>
      </c>
      <c r="M61" s="500" t="str">
        <f>IFERROR(IF(VLOOKUP('Xlookup set'!$S67,'Xlookup set'!$A$1:$R$1374,14,FALSE)=0,"",VLOOKUP('Xlookup set'!$S67,'Xlookup set'!$A$1:$R$1374,14,FALSE)),"")</f>
        <v/>
      </c>
      <c r="N61" s="500" t="str">
        <f>IFERROR(IF(VLOOKUP('Xlookup set'!$S67,'Xlookup set'!$A$1:$R$1374,15,FALSE)=0,"",VLOOKUP('Xlookup set'!$S67,'Xlookup set'!$A$1:$R$1374,15,FALSE)),"")</f>
        <v/>
      </c>
      <c r="O61" s="500" t="str">
        <f>IFERROR(IF(VLOOKUP('Xlookup set'!$S67,'Xlookup set'!$A$1:$R$1374,16,FALSE)=0,"",VLOOKUP('Xlookup set'!$S67,'Xlookup set'!$A$1:$R$1374,16,FALSE)),"")</f>
        <v/>
      </c>
      <c r="P61" s="500" t="str">
        <f t="array" aca="1" ref="P61" ca="1">IFERROR(Y2IF(VLOOKUP('Xlookup set'!$S67,'Xlookup set'!$A$1:$R$1374,17,FALSE)=0,"",VLOOKUP('Xlookup set'!$S67,'Xlookup set'!$A$1:$R$1374,17,FALSE)),"")</f>
        <v/>
      </c>
      <c r="Q61" s="500" t="str">
        <f>IFERROR(IF(VLOOKUP('Xlookup set'!$S67,'Xlookup set'!$A$1:$R$1374,18,FALSE)=0,"",VLOOKUP('Xlookup set'!$S67,'Xlookup set'!$A$1:$R$1374,18,FALSE)),"")</f>
        <v/>
      </c>
      <c r="T61" s="500" t="str">
        <f t="shared" si="2"/>
        <v/>
      </c>
    </row>
    <row r="62" spans="1:20" ht="13.5" customHeight="1">
      <c r="A62" s="500" t="str">
        <f>IFERROR(VLOOKUP('Xlookup set'!$S62,'Xlookup set'!$A$1:$R$2000,2,FALSE),"")</f>
        <v/>
      </c>
      <c r="B62" s="500" t="str">
        <f>IF(I62&lt;&gt;"",ドッグキャリー!$I$2,"")</f>
        <v/>
      </c>
      <c r="C62" s="500" t="str">
        <f t="shared" si="0"/>
        <v/>
      </c>
      <c r="D62" s="500" t="str">
        <f t="shared" si="1"/>
        <v/>
      </c>
      <c r="H62" s="218" t="str">
        <f>IFERROR(IF(VLOOKUP('Xlookup set'!$S62,'Xlookup set'!$A$1:$R$2000,9,FALSE)=0,"",VLOOKUP('Xlookup set'!$S62,'Xlookup set'!$A$1:$R$2000,9,FALSE)),"")</f>
        <v/>
      </c>
      <c r="I62" s="500" t="str">
        <f>IFERROR(IF(VLOOKUP('Xlookup set'!$S62,'Xlookup set'!$A$1:$R$2000,10,FALSE)=0,"",VLOOKUP('Xlookup set'!$S62,'Xlookup set'!$A$1:$R$2000,10,FALSE)),"")</f>
        <v/>
      </c>
      <c r="J62" s="500" t="str">
        <f>IFERROR(IF(VLOOKUP('Xlookup set'!$S68,'Xlookup set'!$A$1:$R$1374,11,FALSE)=0,"",VLOOKUP('Xlookup set'!$S68,'Xlookup set'!$A$1:$R$1374,11,FALSE)),"")</f>
        <v/>
      </c>
      <c r="K62" s="500" t="str">
        <f>IFERROR(IF(VLOOKUP('Xlookup set'!$S68,'Xlookup set'!$A$1:$R$1374,12,FALSE)=0,"",VLOOKUP('Xlookup set'!$S68,'Xlookup set'!$A$1:$R$1374,12,FALSE)),"")</f>
        <v/>
      </c>
      <c r="L62" s="500" t="str">
        <f>IFERROR(IF(VLOOKUP('Xlookup set'!$S68,'Xlookup set'!$A$1:$R$1374,13,FALSE)=0,"",VLOOKUP('Xlookup set'!$S68,'Xlookup set'!$A$1:$R$1374,13,FALSE)),"")</f>
        <v/>
      </c>
      <c r="M62" s="500" t="str">
        <f>IFERROR(IF(VLOOKUP('Xlookup set'!$S68,'Xlookup set'!$A$1:$R$1374,14,FALSE)=0,"",VLOOKUP('Xlookup set'!$S68,'Xlookup set'!$A$1:$R$1374,14,FALSE)),"")</f>
        <v/>
      </c>
      <c r="N62" s="500" t="str">
        <f>IFERROR(IF(VLOOKUP('Xlookup set'!$S68,'Xlookup set'!$A$1:$R$1374,15,FALSE)=0,"",VLOOKUP('Xlookup set'!$S68,'Xlookup set'!$A$1:$R$1374,15,FALSE)),"")</f>
        <v/>
      </c>
      <c r="O62" s="500" t="str">
        <f>IFERROR(IF(VLOOKUP('Xlookup set'!$S68,'Xlookup set'!$A$1:$R$1374,16,FALSE)=0,"",VLOOKUP('Xlookup set'!$S68,'Xlookup set'!$A$1:$R$1374,16,FALSE)),"")</f>
        <v/>
      </c>
      <c r="P62" s="500" t="str">
        <f t="array" aca="1" ref="P62" ca="1">IFERROR(Y2IF(VLOOKUP('Xlookup set'!$S68,'Xlookup set'!$A$1:$R$1374,17,FALSE)=0,"",VLOOKUP('Xlookup set'!$S68,'Xlookup set'!$A$1:$R$1374,17,FALSE)),"")</f>
        <v/>
      </c>
      <c r="Q62" s="500" t="str">
        <f>IFERROR(IF(VLOOKUP('Xlookup set'!$S68,'Xlookup set'!$A$1:$R$1374,18,FALSE)=0,"",VLOOKUP('Xlookup set'!$S68,'Xlookup set'!$A$1:$R$1374,18,FALSE)),"")</f>
        <v/>
      </c>
      <c r="T62" s="500" t="str">
        <f t="shared" si="2"/>
        <v/>
      </c>
    </row>
    <row r="63" spans="1:20" ht="13.5" customHeight="1">
      <c r="A63" s="500" t="str">
        <f>IFERROR(VLOOKUP('Xlookup set'!$S63,'Xlookup set'!$A$1:$R$2000,2,FALSE),"")</f>
        <v/>
      </c>
      <c r="B63" s="500" t="str">
        <f>IF(I63&lt;&gt;"",ドッグキャリー!$I$2,"")</f>
        <v/>
      </c>
      <c r="C63" s="500" t="str">
        <f t="shared" si="0"/>
        <v/>
      </c>
      <c r="D63" s="500" t="str">
        <f t="shared" si="1"/>
        <v/>
      </c>
      <c r="H63" s="218" t="str">
        <f>IFERROR(IF(VLOOKUP('Xlookup set'!$S63,'Xlookup set'!$A$1:$R$2000,9,FALSE)=0,"",VLOOKUP('Xlookup set'!$S63,'Xlookup set'!$A$1:$R$2000,9,FALSE)),"")</f>
        <v/>
      </c>
      <c r="I63" s="500" t="str">
        <f>IFERROR(IF(VLOOKUP('Xlookup set'!$S63,'Xlookup set'!$A$1:$R$2000,10,FALSE)=0,"",VLOOKUP('Xlookup set'!$S63,'Xlookup set'!$A$1:$R$2000,10,FALSE)),"")</f>
        <v/>
      </c>
      <c r="J63" s="500" t="str">
        <f>IFERROR(IF(VLOOKUP('Xlookup set'!$S69,'Xlookup set'!$A$1:$R$1374,11,FALSE)=0,"",VLOOKUP('Xlookup set'!$S69,'Xlookup set'!$A$1:$R$1374,11,FALSE)),"")</f>
        <v/>
      </c>
      <c r="K63" s="500" t="str">
        <f>IFERROR(IF(VLOOKUP('Xlookup set'!$S69,'Xlookup set'!$A$1:$R$1374,12,FALSE)=0,"",VLOOKUP('Xlookup set'!$S69,'Xlookup set'!$A$1:$R$1374,12,FALSE)),"")</f>
        <v/>
      </c>
      <c r="L63" s="500" t="str">
        <f>IFERROR(IF(VLOOKUP('Xlookup set'!$S69,'Xlookup set'!$A$1:$R$1374,13,FALSE)=0,"",VLOOKUP('Xlookup set'!$S69,'Xlookup set'!$A$1:$R$1374,13,FALSE)),"")</f>
        <v/>
      </c>
      <c r="M63" s="500" t="str">
        <f>IFERROR(IF(VLOOKUP('Xlookup set'!$S69,'Xlookup set'!$A$1:$R$1374,14,FALSE)=0,"",VLOOKUP('Xlookup set'!$S69,'Xlookup set'!$A$1:$R$1374,14,FALSE)),"")</f>
        <v/>
      </c>
      <c r="N63" s="500" t="str">
        <f>IFERROR(IF(VLOOKUP('Xlookup set'!$S69,'Xlookup set'!$A$1:$R$1374,15,FALSE)=0,"",VLOOKUP('Xlookup set'!$S69,'Xlookup set'!$A$1:$R$1374,15,FALSE)),"")</f>
        <v/>
      </c>
      <c r="O63" s="500" t="str">
        <f>IFERROR(IF(VLOOKUP('Xlookup set'!$S69,'Xlookup set'!$A$1:$R$1374,16,FALSE)=0,"",VLOOKUP('Xlookup set'!$S69,'Xlookup set'!$A$1:$R$1374,16,FALSE)),"")</f>
        <v/>
      </c>
      <c r="P63" s="500" t="str">
        <f t="array" aca="1" ref="P63" ca="1">IFERROR(Y2IF(VLOOKUP('Xlookup set'!$S69,'Xlookup set'!$A$1:$R$1374,17,FALSE)=0,"",VLOOKUP('Xlookup set'!$S69,'Xlookup set'!$A$1:$R$1374,17,FALSE)),"")</f>
        <v/>
      </c>
      <c r="Q63" s="500" t="str">
        <f>IFERROR(IF(VLOOKUP('Xlookup set'!$S69,'Xlookup set'!$A$1:$R$1374,18,FALSE)=0,"",VLOOKUP('Xlookup set'!$S69,'Xlookup set'!$A$1:$R$1374,18,FALSE)),"")</f>
        <v/>
      </c>
      <c r="T63" s="500" t="str">
        <f t="shared" si="2"/>
        <v/>
      </c>
    </row>
    <row r="64" spans="1:20" ht="13.5" customHeight="1">
      <c r="A64" s="500" t="str">
        <f>IFERROR(VLOOKUP('Xlookup set'!$S64,'Xlookup set'!$A$1:$R$2000,2,FALSE),"")</f>
        <v/>
      </c>
      <c r="B64" s="500" t="str">
        <f>IF(I64&lt;&gt;"",ドッグキャリー!$I$2,"")</f>
        <v/>
      </c>
      <c r="C64" s="500" t="str">
        <f t="shared" si="0"/>
        <v/>
      </c>
      <c r="D64" s="500" t="str">
        <f t="shared" si="1"/>
        <v/>
      </c>
      <c r="H64" s="218" t="str">
        <f>IFERROR(IF(VLOOKUP('Xlookup set'!$S64,'Xlookup set'!$A$1:$R$2000,9,FALSE)=0,"",VLOOKUP('Xlookup set'!$S64,'Xlookup set'!$A$1:$R$2000,9,FALSE)),"")</f>
        <v/>
      </c>
      <c r="I64" s="500" t="str">
        <f>IFERROR(IF(VLOOKUP('Xlookup set'!$S64,'Xlookup set'!$A$1:$R$2000,10,FALSE)=0,"",VLOOKUP('Xlookup set'!$S64,'Xlookup set'!$A$1:$R$2000,10,FALSE)),"")</f>
        <v/>
      </c>
      <c r="J64" s="500" t="str">
        <f>IFERROR(IF(VLOOKUP('Xlookup set'!$S70,'Xlookup set'!$A$1:$R$1374,11,FALSE)=0,"",VLOOKUP('Xlookup set'!$S70,'Xlookup set'!$A$1:$R$1374,11,FALSE)),"")</f>
        <v/>
      </c>
      <c r="K64" s="500" t="str">
        <f>IFERROR(IF(VLOOKUP('Xlookup set'!$S70,'Xlookup set'!$A$1:$R$1374,12,FALSE)=0,"",VLOOKUP('Xlookup set'!$S70,'Xlookup set'!$A$1:$R$1374,12,FALSE)),"")</f>
        <v/>
      </c>
      <c r="L64" s="500" t="str">
        <f>IFERROR(IF(VLOOKUP('Xlookup set'!$S70,'Xlookup set'!$A$1:$R$1374,13,FALSE)=0,"",VLOOKUP('Xlookup set'!$S70,'Xlookup set'!$A$1:$R$1374,13,FALSE)),"")</f>
        <v/>
      </c>
      <c r="M64" s="500" t="str">
        <f>IFERROR(IF(VLOOKUP('Xlookup set'!$S70,'Xlookup set'!$A$1:$R$1374,14,FALSE)=0,"",VLOOKUP('Xlookup set'!$S70,'Xlookup set'!$A$1:$R$1374,14,FALSE)),"")</f>
        <v/>
      </c>
      <c r="N64" s="500" t="str">
        <f>IFERROR(IF(VLOOKUP('Xlookup set'!$S70,'Xlookup set'!$A$1:$R$1374,15,FALSE)=0,"",VLOOKUP('Xlookup set'!$S70,'Xlookup set'!$A$1:$R$1374,15,FALSE)),"")</f>
        <v/>
      </c>
      <c r="O64" s="500" t="str">
        <f>IFERROR(IF(VLOOKUP('Xlookup set'!$S70,'Xlookup set'!$A$1:$R$1374,16,FALSE)=0,"",VLOOKUP('Xlookup set'!$S70,'Xlookup set'!$A$1:$R$1374,16,FALSE)),"")</f>
        <v/>
      </c>
      <c r="P64" s="500" t="str">
        <f t="array" aca="1" ref="P64" ca="1">IFERROR(Y2IF(VLOOKUP('Xlookup set'!$S70,'Xlookup set'!$A$1:$R$1374,17,FALSE)=0,"",VLOOKUP('Xlookup set'!$S70,'Xlookup set'!$A$1:$R$1374,17,FALSE)),"")</f>
        <v/>
      </c>
      <c r="Q64" s="500" t="str">
        <f>IFERROR(IF(VLOOKUP('Xlookup set'!$S70,'Xlookup set'!$A$1:$R$1374,18,FALSE)=0,"",VLOOKUP('Xlookup set'!$S70,'Xlookup set'!$A$1:$R$1374,18,FALSE)),"")</f>
        <v/>
      </c>
      <c r="T64" s="500" t="str">
        <f t="shared" si="2"/>
        <v/>
      </c>
    </row>
    <row r="65" spans="1:20" ht="13.5" customHeight="1">
      <c r="A65" s="500" t="str">
        <f>IFERROR(VLOOKUP('Xlookup set'!$S65,'Xlookup set'!$A$1:$R$2000,2,FALSE),"")</f>
        <v/>
      </c>
      <c r="B65" s="500" t="str">
        <f>IF(I65&lt;&gt;"",ドッグキャリー!$I$2,"")</f>
        <v/>
      </c>
      <c r="C65" s="500" t="str">
        <f t="shared" si="0"/>
        <v/>
      </c>
      <c r="D65" s="500" t="str">
        <f t="shared" si="1"/>
        <v/>
      </c>
      <c r="H65" s="218" t="str">
        <f>IFERROR(IF(VLOOKUP('Xlookup set'!$S65,'Xlookup set'!$A$1:$R$2000,9,FALSE)=0,"",VLOOKUP('Xlookup set'!$S65,'Xlookup set'!$A$1:$R$2000,9,FALSE)),"")</f>
        <v/>
      </c>
      <c r="I65" s="500" t="str">
        <f>IFERROR(IF(VLOOKUP('Xlookup set'!$S65,'Xlookup set'!$A$1:$R$2000,10,FALSE)=0,"",VLOOKUP('Xlookup set'!$S65,'Xlookup set'!$A$1:$R$2000,10,FALSE)),"")</f>
        <v/>
      </c>
      <c r="J65" s="500" t="str">
        <f>IFERROR(IF(VLOOKUP('Xlookup set'!$S71,'Xlookup set'!$A$1:$R$1374,11,FALSE)=0,"",VLOOKUP('Xlookup set'!$S71,'Xlookup set'!$A$1:$R$1374,11,FALSE)),"")</f>
        <v/>
      </c>
      <c r="K65" s="500" t="str">
        <f>IFERROR(IF(VLOOKUP('Xlookup set'!$S71,'Xlookup set'!$A$1:$R$1374,12,FALSE)=0,"",VLOOKUP('Xlookup set'!$S71,'Xlookup set'!$A$1:$R$1374,12,FALSE)),"")</f>
        <v/>
      </c>
      <c r="L65" s="500" t="str">
        <f>IFERROR(IF(VLOOKUP('Xlookup set'!$S71,'Xlookup set'!$A$1:$R$1374,13,FALSE)=0,"",VLOOKUP('Xlookup set'!$S71,'Xlookup set'!$A$1:$R$1374,13,FALSE)),"")</f>
        <v/>
      </c>
      <c r="M65" s="500" t="str">
        <f>IFERROR(IF(VLOOKUP('Xlookup set'!$S71,'Xlookup set'!$A$1:$R$1374,14,FALSE)=0,"",VLOOKUP('Xlookup set'!$S71,'Xlookup set'!$A$1:$R$1374,14,FALSE)),"")</f>
        <v/>
      </c>
      <c r="N65" s="500" t="str">
        <f>IFERROR(IF(VLOOKUP('Xlookup set'!$S71,'Xlookup set'!$A$1:$R$1374,15,FALSE)=0,"",VLOOKUP('Xlookup set'!$S71,'Xlookup set'!$A$1:$R$1374,15,FALSE)),"")</f>
        <v/>
      </c>
      <c r="O65" s="500" t="str">
        <f>IFERROR(IF(VLOOKUP('Xlookup set'!$S71,'Xlookup set'!$A$1:$R$1374,16,FALSE)=0,"",VLOOKUP('Xlookup set'!$S71,'Xlookup set'!$A$1:$R$1374,16,FALSE)),"")</f>
        <v/>
      </c>
      <c r="P65" s="500" t="str">
        <f t="array" aca="1" ref="P65" ca="1">IFERROR(Y2IF(VLOOKUP('Xlookup set'!$S71,'Xlookup set'!$A$1:$R$1374,17,FALSE)=0,"",VLOOKUP('Xlookup set'!$S71,'Xlookup set'!$A$1:$R$1374,17,FALSE)),"")</f>
        <v/>
      </c>
      <c r="Q65" s="500" t="str">
        <f>IFERROR(IF(VLOOKUP('Xlookup set'!$S71,'Xlookup set'!$A$1:$R$1374,18,FALSE)=0,"",VLOOKUP('Xlookup set'!$S71,'Xlookup set'!$A$1:$R$1374,18,FALSE)),"")</f>
        <v/>
      </c>
      <c r="T65" s="500" t="str">
        <f t="shared" si="2"/>
        <v/>
      </c>
    </row>
    <row r="66" spans="1:20" ht="13.5" customHeight="1">
      <c r="A66" s="500" t="str">
        <f>IFERROR(VLOOKUP('Xlookup set'!$S66,'Xlookup set'!$A$1:$R$2000,2,FALSE),"")</f>
        <v/>
      </c>
      <c r="B66" s="500" t="str">
        <f>IF(I66&lt;&gt;"",ドッグキャリー!$I$2,"")</f>
        <v/>
      </c>
      <c r="C66" s="500" t="str">
        <f t="shared" si="0"/>
        <v/>
      </c>
      <c r="D66" s="500" t="str">
        <f t="shared" si="1"/>
        <v/>
      </c>
      <c r="H66" s="218" t="str">
        <f>IFERROR(IF(VLOOKUP('Xlookup set'!$S66,'Xlookup set'!$A$1:$R$2000,9,FALSE)=0,"",VLOOKUP('Xlookup set'!$S66,'Xlookup set'!$A$1:$R$2000,9,FALSE)),"")</f>
        <v/>
      </c>
      <c r="I66" s="500" t="str">
        <f>IFERROR(IF(VLOOKUP('Xlookup set'!$S66,'Xlookup set'!$A$1:$R$2000,10,FALSE)=0,"",VLOOKUP('Xlookup set'!$S66,'Xlookup set'!$A$1:$R$2000,10,FALSE)),"")</f>
        <v/>
      </c>
      <c r="J66" s="500" t="str">
        <f>IFERROR(IF(VLOOKUP('Xlookup set'!$S72,'Xlookup set'!$A$1:$R$1374,11,FALSE)=0,"",VLOOKUP('Xlookup set'!$S72,'Xlookup set'!$A$1:$R$1374,11,FALSE)),"")</f>
        <v/>
      </c>
      <c r="K66" s="500" t="str">
        <f>IFERROR(IF(VLOOKUP('Xlookup set'!$S72,'Xlookup set'!$A$1:$R$1374,12,FALSE)=0,"",VLOOKUP('Xlookup set'!$S72,'Xlookup set'!$A$1:$R$1374,12,FALSE)),"")</f>
        <v/>
      </c>
      <c r="L66" s="500" t="str">
        <f>IFERROR(IF(VLOOKUP('Xlookup set'!$S72,'Xlookup set'!$A$1:$R$1374,13,FALSE)=0,"",VLOOKUP('Xlookup set'!$S72,'Xlookup set'!$A$1:$R$1374,13,FALSE)),"")</f>
        <v/>
      </c>
      <c r="M66" s="500" t="str">
        <f>IFERROR(IF(VLOOKUP('Xlookup set'!$S72,'Xlookup set'!$A$1:$R$1374,14,FALSE)=0,"",VLOOKUP('Xlookup set'!$S72,'Xlookup set'!$A$1:$R$1374,14,FALSE)),"")</f>
        <v/>
      </c>
      <c r="N66" s="500" t="str">
        <f>IFERROR(IF(VLOOKUP('Xlookup set'!$S72,'Xlookup set'!$A$1:$R$1374,15,FALSE)=0,"",VLOOKUP('Xlookup set'!$S72,'Xlookup set'!$A$1:$R$1374,15,FALSE)),"")</f>
        <v/>
      </c>
      <c r="O66" s="500" t="str">
        <f>IFERROR(IF(VLOOKUP('Xlookup set'!$S72,'Xlookup set'!$A$1:$R$1374,16,FALSE)=0,"",VLOOKUP('Xlookup set'!$S72,'Xlookup set'!$A$1:$R$1374,16,FALSE)),"")</f>
        <v/>
      </c>
      <c r="P66" s="500" t="str">
        <f t="array" aca="1" ref="P66" ca="1">IFERROR(Y2IF(VLOOKUP('Xlookup set'!$S72,'Xlookup set'!$A$1:$R$1374,17,FALSE)=0,"",VLOOKUP('Xlookup set'!$S72,'Xlookup set'!$A$1:$R$1374,17,FALSE)),"")</f>
        <v/>
      </c>
      <c r="Q66" s="500" t="str">
        <f>IFERROR(IF(VLOOKUP('Xlookup set'!$S72,'Xlookup set'!$A$1:$R$1374,18,FALSE)=0,"",VLOOKUP('Xlookup set'!$S72,'Xlookup set'!$A$1:$R$1374,18,FALSE)),"")</f>
        <v/>
      </c>
      <c r="T66" s="500" t="str">
        <f t="shared" si="2"/>
        <v/>
      </c>
    </row>
    <row r="67" spans="1:20" ht="13.5" customHeight="1">
      <c r="A67" s="500" t="str">
        <f>IFERROR(VLOOKUP('Xlookup set'!$S67,'Xlookup set'!$A$1:$R$2000,2,FALSE),"")</f>
        <v/>
      </c>
      <c r="B67" s="500" t="str">
        <f>IF(I67&lt;&gt;"",ドッグキャリー!$I$2,"")</f>
        <v/>
      </c>
      <c r="C67" s="500" t="str">
        <f t="shared" si="0"/>
        <v/>
      </c>
      <c r="D67" s="500" t="str">
        <f t="shared" si="1"/>
        <v/>
      </c>
      <c r="H67" s="218" t="str">
        <f>IFERROR(IF(VLOOKUP('Xlookup set'!$S67,'Xlookup set'!$A$1:$R$2000,9,FALSE)=0,"",VLOOKUP('Xlookup set'!$S67,'Xlookup set'!$A$1:$R$2000,9,FALSE)),"")</f>
        <v/>
      </c>
      <c r="I67" s="500" t="str">
        <f>IFERROR(IF(VLOOKUP('Xlookup set'!$S67,'Xlookup set'!$A$1:$R$2000,10,FALSE)=0,"",VLOOKUP('Xlookup set'!$S67,'Xlookup set'!$A$1:$R$2000,10,FALSE)),"")</f>
        <v/>
      </c>
      <c r="J67" s="500" t="str">
        <f>IFERROR(IF(VLOOKUP('Xlookup set'!$S73,'Xlookup set'!$A$1:$R$1374,11,FALSE)=0,"",VLOOKUP('Xlookup set'!$S73,'Xlookup set'!$A$1:$R$1374,11,FALSE)),"")</f>
        <v/>
      </c>
      <c r="K67" s="500" t="str">
        <f>IFERROR(IF(VLOOKUP('Xlookup set'!$S73,'Xlookup set'!$A$1:$R$1374,12,FALSE)=0,"",VLOOKUP('Xlookup set'!$S73,'Xlookup set'!$A$1:$R$1374,12,FALSE)),"")</f>
        <v/>
      </c>
      <c r="L67" s="500" t="str">
        <f>IFERROR(IF(VLOOKUP('Xlookup set'!$S73,'Xlookup set'!$A$1:$R$1374,13,FALSE)=0,"",VLOOKUP('Xlookup set'!$S73,'Xlookup set'!$A$1:$R$1374,13,FALSE)),"")</f>
        <v/>
      </c>
      <c r="M67" s="500" t="str">
        <f>IFERROR(IF(VLOOKUP('Xlookup set'!$S73,'Xlookup set'!$A$1:$R$1374,14,FALSE)=0,"",VLOOKUP('Xlookup set'!$S73,'Xlookup set'!$A$1:$R$1374,14,FALSE)),"")</f>
        <v/>
      </c>
      <c r="N67" s="500" t="str">
        <f>IFERROR(IF(VLOOKUP('Xlookup set'!$S73,'Xlookup set'!$A$1:$R$1374,15,FALSE)=0,"",VLOOKUP('Xlookup set'!$S73,'Xlookup set'!$A$1:$R$1374,15,FALSE)),"")</f>
        <v/>
      </c>
      <c r="O67" s="500" t="str">
        <f>IFERROR(IF(VLOOKUP('Xlookup set'!$S73,'Xlookup set'!$A$1:$R$1374,16,FALSE)=0,"",VLOOKUP('Xlookup set'!$S73,'Xlookup set'!$A$1:$R$1374,16,FALSE)),"")</f>
        <v/>
      </c>
      <c r="P67" s="500" t="str">
        <f t="array" aca="1" ref="P67" ca="1">IFERROR(Y2IF(VLOOKUP('Xlookup set'!$S73,'Xlookup set'!$A$1:$R$1374,17,FALSE)=0,"",VLOOKUP('Xlookup set'!$S73,'Xlookup set'!$A$1:$R$1374,17,FALSE)),"")</f>
        <v/>
      </c>
      <c r="Q67" s="500" t="str">
        <f>IFERROR(IF(VLOOKUP('Xlookup set'!$S73,'Xlookup set'!$A$1:$R$1374,18,FALSE)=0,"",VLOOKUP('Xlookup set'!$S73,'Xlookup set'!$A$1:$R$1374,18,FALSE)),"")</f>
        <v/>
      </c>
      <c r="T67" s="500" t="str">
        <f t="shared" si="2"/>
        <v/>
      </c>
    </row>
    <row r="68" spans="1:20" ht="13.5" customHeight="1">
      <c r="A68" s="500" t="str">
        <f>IFERROR(VLOOKUP('Xlookup set'!$S68,'Xlookup set'!$A$1:$R$2000,2,FALSE),"")</f>
        <v/>
      </c>
      <c r="B68" s="500" t="str">
        <f>IF(I68&lt;&gt;"",ドッグキャリー!$I$2,"")</f>
        <v/>
      </c>
      <c r="C68" s="500" t="str">
        <f t="shared" si="0"/>
        <v/>
      </c>
      <c r="D68" s="500" t="str">
        <f t="shared" si="1"/>
        <v/>
      </c>
      <c r="H68" s="218" t="str">
        <f>IFERROR(IF(VLOOKUP('Xlookup set'!$S68,'Xlookup set'!$A$1:$R$2000,9,FALSE)=0,"",VLOOKUP('Xlookup set'!$S68,'Xlookup set'!$A$1:$R$2000,9,FALSE)),"")</f>
        <v/>
      </c>
      <c r="I68" s="500" t="str">
        <f>IFERROR(IF(VLOOKUP('Xlookup set'!$S68,'Xlookup set'!$A$1:$R$2000,10,FALSE)=0,"",VLOOKUP('Xlookup set'!$S68,'Xlookup set'!$A$1:$R$2000,10,FALSE)),"")</f>
        <v/>
      </c>
      <c r="J68" s="500" t="str">
        <f>IFERROR(IF(VLOOKUP('Xlookup set'!$S74,'Xlookup set'!$A$1:$R$1374,11,FALSE)=0,"",VLOOKUP('Xlookup set'!$S74,'Xlookup set'!$A$1:$R$1374,11,FALSE)),"")</f>
        <v/>
      </c>
      <c r="K68" s="500" t="str">
        <f>IFERROR(IF(VLOOKUP('Xlookup set'!$S74,'Xlookup set'!$A$1:$R$1374,12,FALSE)=0,"",VLOOKUP('Xlookup set'!$S74,'Xlookup set'!$A$1:$R$1374,12,FALSE)),"")</f>
        <v/>
      </c>
      <c r="L68" s="500" t="str">
        <f>IFERROR(IF(VLOOKUP('Xlookup set'!$S74,'Xlookup set'!$A$1:$R$1374,13,FALSE)=0,"",VLOOKUP('Xlookup set'!$S74,'Xlookup set'!$A$1:$R$1374,13,FALSE)),"")</f>
        <v/>
      </c>
      <c r="M68" s="500" t="str">
        <f>IFERROR(IF(VLOOKUP('Xlookup set'!$S74,'Xlookup set'!$A$1:$R$1374,14,FALSE)=0,"",VLOOKUP('Xlookup set'!$S74,'Xlookup set'!$A$1:$R$1374,14,FALSE)),"")</f>
        <v/>
      </c>
      <c r="N68" s="500" t="str">
        <f>IFERROR(IF(VLOOKUP('Xlookup set'!$S74,'Xlookup set'!$A$1:$R$1374,15,FALSE)=0,"",VLOOKUP('Xlookup set'!$S74,'Xlookup set'!$A$1:$R$1374,15,FALSE)),"")</f>
        <v/>
      </c>
      <c r="O68" s="500" t="str">
        <f>IFERROR(IF(VLOOKUP('Xlookup set'!$S74,'Xlookup set'!$A$1:$R$1374,16,FALSE)=0,"",VLOOKUP('Xlookup set'!$S74,'Xlookup set'!$A$1:$R$1374,16,FALSE)),"")</f>
        <v/>
      </c>
      <c r="P68" s="500" t="str">
        <f t="array" aca="1" ref="P68" ca="1">IFERROR(Y2IF(VLOOKUP('Xlookup set'!$S74,'Xlookup set'!$A$1:$R$1374,17,FALSE)=0,"",VLOOKUP('Xlookup set'!$S74,'Xlookup set'!$A$1:$R$1374,17,FALSE)),"")</f>
        <v/>
      </c>
      <c r="Q68" s="500" t="str">
        <f>IFERROR(IF(VLOOKUP('Xlookup set'!$S74,'Xlookup set'!$A$1:$R$1374,18,FALSE)=0,"",VLOOKUP('Xlookup set'!$S74,'Xlookup set'!$A$1:$R$1374,18,FALSE)),"")</f>
        <v/>
      </c>
      <c r="T68" s="500" t="str">
        <f t="shared" si="2"/>
        <v/>
      </c>
    </row>
    <row r="69" spans="1:20" ht="13.5" customHeight="1">
      <c r="A69" s="500" t="str">
        <f>IFERROR(VLOOKUP('Xlookup set'!$S69,'Xlookup set'!$A$1:$R$2000,2,FALSE),"")</f>
        <v/>
      </c>
      <c r="B69" s="500" t="str">
        <f>IF(I69&lt;&gt;"",ドッグキャリー!$I$2,"")</f>
        <v/>
      </c>
      <c r="C69" s="500" t="str">
        <f t="shared" si="0"/>
        <v/>
      </c>
      <c r="D69" s="500" t="str">
        <f t="shared" si="1"/>
        <v/>
      </c>
      <c r="H69" s="218" t="str">
        <f>IFERROR(IF(VLOOKUP('Xlookup set'!$S69,'Xlookup set'!$A$1:$R$2000,9,FALSE)=0,"",VLOOKUP('Xlookup set'!$S69,'Xlookup set'!$A$1:$R$2000,9,FALSE)),"")</f>
        <v/>
      </c>
      <c r="I69" s="500" t="str">
        <f>IFERROR(IF(VLOOKUP('Xlookup set'!$S69,'Xlookup set'!$A$1:$R$2000,10,FALSE)=0,"",VLOOKUP('Xlookup set'!$S69,'Xlookup set'!$A$1:$R$2000,10,FALSE)),"")</f>
        <v/>
      </c>
      <c r="J69" s="500" t="str">
        <f>IFERROR(IF(VLOOKUP('Xlookup set'!$S75,'Xlookup set'!$A$1:$R$1374,11,FALSE)=0,"",VLOOKUP('Xlookup set'!$S75,'Xlookup set'!$A$1:$R$1374,11,FALSE)),"")</f>
        <v/>
      </c>
      <c r="K69" s="500" t="str">
        <f>IFERROR(IF(VLOOKUP('Xlookup set'!$S75,'Xlookup set'!$A$1:$R$1374,12,FALSE)=0,"",VLOOKUP('Xlookup set'!$S75,'Xlookup set'!$A$1:$R$1374,12,FALSE)),"")</f>
        <v/>
      </c>
      <c r="L69" s="500" t="str">
        <f>IFERROR(IF(VLOOKUP('Xlookup set'!$S75,'Xlookup set'!$A$1:$R$1374,13,FALSE)=0,"",VLOOKUP('Xlookup set'!$S75,'Xlookup set'!$A$1:$R$1374,13,FALSE)),"")</f>
        <v/>
      </c>
      <c r="M69" s="500" t="str">
        <f>IFERROR(IF(VLOOKUP('Xlookup set'!$S75,'Xlookup set'!$A$1:$R$1374,14,FALSE)=0,"",VLOOKUP('Xlookup set'!$S75,'Xlookup set'!$A$1:$R$1374,14,FALSE)),"")</f>
        <v/>
      </c>
      <c r="N69" s="500" t="str">
        <f>IFERROR(IF(VLOOKUP('Xlookup set'!$S75,'Xlookup set'!$A$1:$R$1374,15,FALSE)=0,"",VLOOKUP('Xlookup set'!$S75,'Xlookup set'!$A$1:$R$1374,15,FALSE)),"")</f>
        <v/>
      </c>
      <c r="O69" s="500" t="str">
        <f>IFERROR(IF(VLOOKUP('Xlookup set'!$S75,'Xlookup set'!$A$1:$R$1374,16,FALSE)=0,"",VLOOKUP('Xlookup set'!$S75,'Xlookup set'!$A$1:$R$1374,16,FALSE)),"")</f>
        <v/>
      </c>
      <c r="P69" s="500" t="str">
        <f t="array" aca="1" ref="P69" ca="1">IFERROR(Y2IF(VLOOKUP('Xlookup set'!$S75,'Xlookup set'!$A$1:$R$1374,17,FALSE)=0,"",VLOOKUP('Xlookup set'!$S75,'Xlookup set'!$A$1:$R$1374,17,FALSE)),"")</f>
        <v/>
      </c>
      <c r="Q69" s="500" t="str">
        <f>IFERROR(IF(VLOOKUP('Xlookup set'!$S75,'Xlookup set'!$A$1:$R$1374,18,FALSE)=0,"",VLOOKUP('Xlookup set'!$S75,'Xlookup set'!$A$1:$R$1374,18,FALSE)),"")</f>
        <v/>
      </c>
      <c r="T69" s="500" t="str">
        <f t="shared" si="2"/>
        <v/>
      </c>
    </row>
    <row r="70" spans="1:20" ht="13.5" customHeight="1">
      <c r="A70" s="500" t="str">
        <f>IFERROR(VLOOKUP('Xlookup set'!$S70,'Xlookup set'!$A$1:$R$2000,2,FALSE),"")</f>
        <v/>
      </c>
      <c r="B70" s="500" t="str">
        <f>IF(I70&lt;&gt;"",ドッグキャリー!$I$2,"")</f>
        <v/>
      </c>
      <c r="C70" s="500" t="str">
        <f t="shared" si="0"/>
        <v/>
      </c>
      <c r="D70" s="500" t="str">
        <f t="shared" si="1"/>
        <v/>
      </c>
      <c r="H70" s="218" t="str">
        <f>IFERROR(IF(VLOOKUP('Xlookup set'!$S70,'Xlookup set'!$A$1:$R$2000,9,FALSE)=0,"",VLOOKUP('Xlookup set'!$S70,'Xlookup set'!$A$1:$R$2000,9,FALSE)),"")</f>
        <v/>
      </c>
      <c r="I70" s="500" t="str">
        <f>IFERROR(IF(VLOOKUP('Xlookup set'!$S70,'Xlookup set'!$A$1:$R$2000,10,FALSE)=0,"",VLOOKUP('Xlookup set'!$S70,'Xlookup set'!$A$1:$R$2000,10,FALSE)),"")</f>
        <v/>
      </c>
      <c r="J70" s="500" t="str">
        <f>IFERROR(IF(VLOOKUP('Xlookup set'!$S76,'Xlookup set'!$A$1:$R$1374,11,FALSE)=0,"",VLOOKUP('Xlookup set'!$S76,'Xlookup set'!$A$1:$R$1374,11,FALSE)),"")</f>
        <v/>
      </c>
      <c r="K70" s="500" t="str">
        <f>IFERROR(IF(VLOOKUP('Xlookup set'!$S76,'Xlookup set'!$A$1:$R$1374,12,FALSE)=0,"",VLOOKUP('Xlookup set'!$S76,'Xlookup set'!$A$1:$R$1374,12,FALSE)),"")</f>
        <v/>
      </c>
      <c r="L70" s="500" t="str">
        <f>IFERROR(IF(VLOOKUP('Xlookup set'!$S76,'Xlookup set'!$A$1:$R$1374,13,FALSE)=0,"",VLOOKUP('Xlookup set'!$S76,'Xlookup set'!$A$1:$R$1374,13,FALSE)),"")</f>
        <v/>
      </c>
      <c r="M70" s="500" t="str">
        <f>IFERROR(IF(VLOOKUP('Xlookup set'!$S76,'Xlookup set'!$A$1:$R$1374,14,FALSE)=0,"",VLOOKUP('Xlookup set'!$S76,'Xlookup set'!$A$1:$R$1374,14,FALSE)),"")</f>
        <v/>
      </c>
      <c r="N70" s="500" t="str">
        <f>IFERROR(IF(VLOOKUP('Xlookup set'!$S76,'Xlookup set'!$A$1:$R$1374,15,FALSE)=0,"",VLOOKUP('Xlookup set'!$S76,'Xlookup set'!$A$1:$R$1374,15,FALSE)),"")</f>
        <v/>
      </c>
      <c r="O70" s="500" t="str">
        <f>IFERROR(IF(VLOOKUP('Xlookup set'!$S76,'Xlookup set'!$A$1:$R$1374,16,FALSE)=0,"",VLOOKUP('Xlookup set'!$S76,'Xlookup set'!$A$1:$R$1374,16,FALSE)),"")</f>
        <v/>
      </c>
      <c r="P70" s="500" t="str">
        <f t="array" aca="1" ref="P70" ca="1">IFERROR(Y2IF(VLOOKUP('Xlookup set'!$S76,'Xlookup set'!$A$1:$R$1374,17,FALSE)=0,"",VLOOKUP('Xlookup set'!$S76,'Xlookup set'!$A$1:$R$1374,17,FALSE)),"")</f>
        <v/>
      </c>
      <c r="Q70" s="500" t="str">
        <f>IFERROR(IF(VLOOKUP('Xlookup set'!$S76,'Xlookup set'!$A$1:$R$1374,18,FALSE)=0,"",VLOOKUP('Xlookup set'!$S76,'Xlookup set'!$A$1:$R$1374,18,FALSE)),"")</f>
        <v/>
      </c>
      <c r="T70" s="500" t="str">
        <f t="shared" si="2"/>
        <v/>
      </c>
    </row>
    <row r="71" spans="1:20" ht="13.5" customHeight="1">
      <c r="A71" s="500" t="str">
        <f>IFERROR(VLOOKUP('Xlookup set'!$S71,'Xlookup set'!$A$1:$R$2000,2,FALSE),"")</f>
        <v/>
      </c>
      <c r="B71" s="500" t="str">
        <f>IF(I71&lt;&gt;"",ドッグキャリー!$I$2,"")</f>
        <v/>
      </c>
      <c r="C71" s="500" t="str">
        <f t="shared" si="0"/>
        <v/>
      </c>
      <c r="D71" s="500" t="str">
        <f t="shared" si="1"/>
        <v/>
      </c>
      <c r="H71" s="218" t="str">
        <f>IFERROR(IF(VLOOKUP('Xlookup set'!$S71,'Xlookup set'!$A$1:$R$2000,9,FALSE)=0,"",VLOOKUP('Xlookup set'!$S71,'Xlookup set'!$A$1:$R$2000,9,FALSE)),"")</f>
        <v/>
      </c>
      <c r="I71" s="500" t="str">
        <f>IFERROR(IF(VLOOKUP('Xlookup set'!$S71,'Xlookup set'!$A$1:$R$2000,10,FALSE)=0,"",VLOOKUP('Xlookup set'!$S71,'Xlookup set'!$A$1:$R$2000,10,FALSE)),"")</f>
        <v/>
      </c>
      <c r="J71" s="500" t="str">
        <f>IFERROR(IF(VLOOKUP('Xlookup set'!$S77,'Xlookup set'!$A$1:$R$1374,11,FALSE)=0,"",VLOOKUP('Xlookup set'!$S77,'Xlookup set'!$A$1:$R$1374,11,FALSE)),"")</f>
        <v/>
      </c>
      <c r="K71" s="500" t="str">
        <f>IFERROR(IF(VLOOKUP('Xlookup set'!$S77,'Xlookup set'!$A$1:$R$1374,12,FALSE)=0,"",VLOOKUP('Xlookup set'!$S77,'Xlookup set'!$A$1:$R$1374,12,FALSE)),"")</f>
        <v/>
      </c>
      <c r="L71" s="500" t="str">
        <f>IFERROR(IF(VLOOKUP('Xlookup set'!$S77,'Xlookup set'!$A$1:$R$1374,13,FALSE)=0,"",VLOOKUP('Xlookup set'!$S77,'Xlookup set'!$A$1:$R$1374,13,FALSE)),"")</f>
        <v/>
      </c>
      <c r="M71" s="500" t="str">
        <f>IFERROR(IF(VLOOKUP('Xlookup set'!$S77,'Xlookup set'!$A$1:$R$1374,14,FALSE)=0,"",VLOOKUP('Xlookup set'!$S77,'Xlookup set'!$A$1:$R$1374,14,FALSE)),"")</f>
        <v/>
      </c>
      <c r="N71" s="500" t="str">
        <f>IFERROR(IF(VLOOKUP('Xlookup set'!$S77,'Xlookup set'!$A$1:$R$1374,15,FALSE)=0,"",VLOOKUP('Xlookup set'!$S77,'Xlookup set'!$A$1:$R$1374,15,FALSE)),"")</f>
        <v/>
      </c>
      <c r="O71" s="500" t="str">
        <f>IFERROR(IF(VLOOKUP('Xlookup set'!$S77,'Xlookup set'!$A$1:$R$1374,16,FALSE)=0,"",VLOOKUP('Xlookup set'!$S77,'Xlookup set'!$A$1:$R$1374,16,FALSE)),"")</f>
        <v/>
      </c>
      <c r="P71" s="500" t="str">
        <f t="array" aca="1" ref="P71" ca="1">IFERROR(Y2IF(VLOOKUP('Xlookup set'!$S77,'Xlookup set'!$A$1:$R$1374,17,FALSE)=0,"",VLOOKUP('Xlookup set'!$S77,'Xlookup set'!$A$1:$R$1374,17,FALSE)),"")</f>
        <v/>
      </c>
      <c r="Q71" s="500" t="str">
        <f>IFERROR(IF(VLOOKUP('Xlookup set'!$S77,'Xlookup set'!$A$1:$R$1374,18,FALSE)=0,"",VLOOKUP('Xlookup set'!$S77,'Xlookup set'!$A$1:$R$1374,18,FALSE)),"")</f>
        <v/>
      </c>
      <c r="T71" s="500" t="str">
        <f t="shared" si="2"/>
        <v/>
      </c>
    </row>
    <row r="72" spans="1:20" ht="13.5" customHeight="1">
      <c r="A72" s="500" t="str">
        <f>IFERROR(VLOOKUP('Xlookup set'!$S72,'Xlookup set'!$A$1:$R$2000,2,FALSE),"")</f>
        <v/>
      </c>
      <c r="B72" s="500" t="str">
        <f>IF(I72&lt;&gt;"",ドッグキャリー!$I$2,"")</f>
        <v/>
      </c>
      <c r="C72" s="500" t="str">
        <f t="shared" si="0"/>
        <v/>
      </c>
      <c r="D72" s="500" t="str">
        <f t="shared" si="1"/>
        <v/>
      </c>
      <c r="H72" s="218" t="str">
        <f>IFERROR(IF(VLOOKUP('Xlookup set'!$S72,'Xlookup set'!$A$1:$R$2000,9,FALSE)=0,"",VLOOKUP('Xlookup set'!$S72,'Xlookup set'!$A$1:$R$2000,9,FALSE)),"")</f>
        <v/>
      </c>
      <c r="I72" s="500" t="str">
        <f>IFERROR(IF(VLOOKUP('Xlookup set'!$S72,'Xlookup set'!$A$1:$R$2000,10,FALSE)=0,"",VLOOKUP('Xlookup set'!$S72,'Xlookup set'!$A$1:$R$2000,10,FALSE)),"")</f>
        <v/>
      </c>
      <c r="J72" s="500" t="str">
        <f>IFERROR(IF(VLOOKUP('Xlookup set'!$S78,'Xlookup set'!$A$1:$R$1374,11,FALSE)=0,"",VLOOKUP('Xlookup set'!$S78,'Xlookup set'!$A$1:$R$1374,11,FALSE)),"")</f>
        <v/>
      </c>
      <c r="K72" s="500" t="str">
        <f>IFERROR(IF(VLOOKUP('Xlookup set'!$S78,'Xlookup set'!$A$1:$R$1374,12,FALSE)=0,"",VLOOKUP('Xlookup set'!$S78,'Xlookup set'!$A$1:$R$1374,12,FALSE)),"")</f>
        <v/>
      </c>
      <c r="L72" s="500" t="str">
        <f>IFERROR(IF(VLOOKUP('Xlookup set'!$S78,'Xlookup set'!$A$1:$R$1374,13,FALSE)=0,"",VLOOKUP('Xlookup set'!$S78,'Xlookup set'!$A$1:$R$1374,13,FALSE)),"")</f>
        <v/>
      </c>
      <c r="M72" s="500" t="str">
        <f>IFERROR(IF(VLOOKUP('Xlookup set'!$S78,'Xlookup set'!$A$1:$R$1374,14,FALSE)=0,"",VLOOKUP('Xlookup set'!$S78,'Xlookup set'!$A$1:$R$1374,14,FALSE)),"")</f>
        <v/>
      </c>
      <c r="N72" s="500" t="str">
        <f>IFERROR(IF(VLOOKUP('Xlookup set'!$S78,'Xlookup set'!$A$1:$R$1374,15,FALSE)=0,"",VLOOKUP('Xlookup set'!$S78,'Xlookup set'!$A$1:$R$1374,15,FALSE)),"")</f>
        <v/>
      </c>
      <c r="O72" s="500" t="str">
        <f>IFERROR(IF(VLOOKUP('Xlookup set'!$S78,'Xlookup set'!$A$1:$R$1374,16,FALSE)=0,"",VLOOKUP('Xlookup set'!$S78,'Xlookup set'!$A$1:$R$1374,16,FALSE)),"")</f>
        <v/>
      </c>
      <c r="P72" s="500" t="str">
        <f t="array" aca="1" ref="P72" ca="1">IFERROR(Y2IF(VLOOKUP('Xlookup set'!$S78,'Xlookup set'!$A$1:$R$1374,17,FALSE)=0,"",VLOOKUP('Xlookup set'!$S78,'Xlookup set'!$A$1:$R$1374,17,FALSE)),"")</f>
        <v/>
      </c>
      <c r="Q72" s="500" t="str">
        <f>IFERROR(IF(VLOOKUP('Xlookup set'!$S78,'Xlookup set'!$A$1:$R$1374,18,FALSE)=0,"",VLOOKUP('Xlookup set'!$S78,'Xlookup set'!$A$1:$R$1374,18,FALSE)),"")</f>
        <v/>
      </c>
      <c r="T72" s="500" t="str">
        <f t="shared" si="2"/>
        <v/>
      </c>
    </row>
    <row r="73" spans="1:20" ht="13.5" customHeight="1">
      <c r="A73" s="500" t="str">
        <f>IFERROR(VLOOKUP('Xlookup set'!$S73,'Xlookup set'!$A$1:$R$2000,2,FALSE),"")</f>
        <v/>
      </c>
      <c r="B73" s="500" t="str">
        <f>IF(I73&lt;&gt;"",ドッグキャリー!$I$2,"")</f>
        <v/>
      </c>
      <c r="C73" s="500" t="str">
        <f t="shared" si="0"/>
        <v/>
      </c>
      <c r="D73" s="500" t="str">
        <f t="shared" si="1"/>
        <v/>
      </c>
      <c r="H73" s="218" t="str">
        <f>IFERROR(IF(VLOOKUP('Xlookup set'!$S73,'Xlookup set'!$A$1:$R$2000,9,FALSE)=0,"",VLOOKUP('Xlookup set'!$S73,'Xlookup set'!$A$1:$R$2000,9,FALSE)),"")</f>
        <v/>
      </c>
      <c r="I73" s="500" t="str">
        <f>IFERROR(IF(VLOOKUP('Xlookup set'!$S73,'Xlookup set'!$A$1:$R$2000,10,FALSE)=0,"",VLOOKUP('Xlookup set'!$S73,'Xlookup set'!$A$1:$R$2000,10,FALSE)),"")</f>
        <v/>
      </c>
      <c r="J73" s="500" t="str">
        <f>IFERROR(IF(VLOOKUP('Xlookup set'!$S79,'Xlookup set'!$A$1:$R$1374,11,FALSE)=0,"",VLOOKUP('Xlookup set'!$S79,'Xlookup set'!$A$1:$R$1374,11,FALSE)),"")</f>
        <v/>
      </c>
      <c r="K73" s="500" t="str">
        <f>IFERROR(IF(VLOOKUP('Xlookup set'!$S79,'Xlookup set'!$A$1:$R$1374,12,FALSE)=0,"",VLOOKUP('Xlookup set'!$S79,'Xlookup set'!$A$1:$R$1374,12,FALSE)),"")</f>
        <v/>
      </c>
      <c r="L73" s="500" t="str">
        <f>IFERROR(IF(VLOOKUP('Xlookup set'!$S79,'Xlookup set'!$A$1:$R$1374,13,FALSE)=0,"",VLOOKUP('Xlookup set'!$S79,'Xlookup set'!$A$1:$R$1374,13,FALSE)),"")</f>
        <v/>
      </c>
      <c r="M73" s="500" t="str">
        <f>IFERROR(IF(VLOOKUP('Xlookup set'!$S79,'Xlookup set'!$A$1:$R$1374,14,FALSE)=0,"",VLOOKUP('Xlookup set'!$S79,'Xlookup set'!$A$1:$R$1374,14,FALSE)),"")</f>
        <v/>
      </c>
      <c r="N73" s="500" t="str">
        <f>IFERROR(IF(VLOOKUP('Xlookup set'!$S79,'Xlookup set'!$A$1:$R$1374,15,FALSE)=0,"",VLOOKUP('Xlookup set'!$S79,'Xlookup set'!$A$1:$R$1374,15,FALSE)),"")</f>
        <v/>
      </c>
      <c r="O73" s="500" t="str">
        <f>IFERROR(IF(VLOOKUP('Xlookup set'!$S79,'Xlookup set'!$A$1:$R$1374,16,FALSE)=0,"",VLOOKUP('Xlookup set'!$S79,'Xlookup set'!$A$1:$R$1374,16,FALSE)),"")</f>
        <v/>
      </c>
      <c r="P73" s="500" t="str">
        <f t="array" aca="1" ref="P73" ca="1">IFERROR(Y2IF(VLOOKUP('Xlookup set'!$S79,'Xlookup set'!$A$1:$R$1374,17,FALSE)=0,"",VLOOKUP('Xlookup set'!$S79,'Xlookup set'!$A$1:$R$1374,17,FALSE)),"")</f>
        <v/>
      </c>
      <c r="Q73" s="500" t="str">
        <f>IFERROR(IF(VLOOKUP('Xlookup set'!$S79,'Xlookup set'!$A$1:$R$1374,18,FALSE)=0,"",VLOOKUP('Xlookup set'!$S79,'Xlookup set'!$A$1:$R$1374,18,FALSE)),"")</f>
        <v/>
      </c>
      <c r="T73" s="500" t="str">
        <f t="shared" si="2"/>
        <v/>
      </c>
    </row>
    <row r="74" spans="1:20" ht="13.5" customHeight="1">
      <c r="A74" s="500" t="str">
        <f>IFERROR(VLOOKUP('Xlookup set'!$S74,'Xlookup set'!$A$1:$R$2000,2,FALSE),"")</f>
        <v/>
      </c>
      <c r="B74" s="500" t="str">
        <f>IF(I74&lt;&gt;"",ドッグキャリー!$I$2,"")</f>
        <v/>
      </c>
      <c r="C74" s="500" t="str">
        <f t="shared" si="0"/>
        <v/>
      </c>
      <c r="D74" s="500" t="str">
        <f t="shared" si="1"/>
        <v/>
      </c>
      <c r="H74" s="218" t="str">
        <f>IFERROR(IF(VLOOKUP('Xlookup set'!$S74,'Xlookup set'!$A$1:$R$2000,9,FALSE)=0,"",VLOOKUP('Xlookup set'!$S74,'Xlookup set'!$A$1:$R$2000,9,FALSE)),"")</f>
        <v/>
      </c>
      <c r="I74" s="500" t="str">
        <f>IFERROR(IF(VLOOKUP('Xlookup set'!$S74,'Xlookup set'!$A$1:$R$2000,10,FALSE)=0,"",VLOOKUP('Xlookup set'!$S74,'Xlookup set'!$A$1:$R$2000,10,FALSE)),"")</f>
        <v/>
      </c>
      <c r="J74" s="500" t="str">
        <f>IFERROR(IF(VLOOKUP('Xlookup set'!$S80,'Xlookup set'!$A$1:$R$1374,11,FALSE)=0,"",VLOOKUP('Xlookup set'!$S80,'Xlookup set'!$A$1:$R$1374,11,FALSE)),"")</f>
        <v/>
      </c>
      <c r="K74" s="500" t="str">
        <f>IFERROR(IF(VLOOKUP('Xlookup set'!$S80,'Xlookup set'!$A$1:$R$1374,12,FALSE)=0,"",VLOOKUP('Xlookup set'!$S80,'Xlookup set'!$A$1:$R$1374,12,FALSE)),"")</f>
        <v/>
      </c>
      <c r="L74" s="500" t="str">
        <f>IFERROR(IF(VLOOKUP('Xlookup set'!$S80,'Xlookup set'!$A$1:$R$1374,13,FALSE)=0,"",VLOOKUP('Xlookup set'!$S80,'Xlookup set'!$A$1:$R$1374,13,FALSE)),"")</f>
        <v/>
      </c>
      <c r="M74" s="500" t="str">
        <f>IFERROR(IF(VLOOKUP('Xlookup set'!$S80,'Xlookup set'!$A$1:$R$1374,14,FALSE)=0,"",VLOOKUP('Xlookup set'!$S80,'Xlookup set'!$A$1:$R$1374,14,FALSE)),"")</f>
        <v/>
      </c>
      <c r="N74" s="500" t="str">
        <f>IFERROR(IF(VLOOKUP('Xlookup set'!$S80,'Xlookup set'!$A$1:$R$1374,15,FALSE)=0,"",VLOOKUP('Xlookup set'!$S80,'Xlookup set'!$A$1:$R$1374,15,FALSE)),"")</f>
        <v/>
      </c>
      <c r="O74" s="500" t="str">
        <f>IFERROR(IF(VLOOKUP('Xlookup set'!$S80,'Xlookup set'!$A$1:$R$1374,16,FALSE)=0,"",VLOOKUP('Xlookup set'!$S80,'Xlookup set'!$A$1:$R$1374,16,FALSE)),"")</f>
        <v/>
      </c>
      <c r="P74" s="500" t="str">
        <f t="array" aca="1" ref="P74" ca="1">IFERROR(Y2IF(VLOOKUP('Xlookup set'!$S80,'Xlookup set'!$A$1:$R$1374,17,FALSE)=0,"",VLOOKUP('Xlookup set'!$S80,'Xlookup set'!$A$1:$R$1374,17,FALSE)),"")</f>
        <v/>
      </c>
      <c r="Q74" s="500" t="str">
        <f>IFERROR(IF(VLOOKUP('Xlookup set'!$S80,'Xlookup set'!$A$1:$R$1374,18,FALSE)=0,"",VLOOKUP('Xlookup set'!$S80,'Xlookup set'!$A$1:$R$1374,18,FALSE)),"")</f>
        <v/>
      </c>
      <c r="T74" s="500" t="str">
        <f t="shared" si="2"/>
        <v/>
      </c>
    </row>
    <row r="75" spans="1:20" ht="13.5" customHeight="1">
      <c r="A75" s="500" t="str">
        <f>IFERROR(VLOOKUP('Xlookup set'!$S75,'Xlookup set'!$A$1:$R$2000,2,FALSE),"")</f>
        <v/>
      </c>
      <c r="B75" s="500" t="str">
        <f>IF(I75&lt;&gt;"",ドッグキャリー!$I$2,"")</f>
        <v/>
      </c>
      <c r="C75" s="500" t="str">
        <f t="shared" si="0"/>
        <v/>
      </c>
      <c r="D75" s="500" t="str">
        <f t="shared" si="1"/>
        <v/>
      </c>
      <c r="H75" s="218" t="str">
        <f>IFERROR(IF(VLOOKUP('Xlookup set'!$S75,'Xlookup set'!$A$1:$R$2000,9,FALSE)=0,"",VLOOKUP('Xlookup set'!$S75,'Xlookup set'!$A$1:$R$2000,9,FALSE)),"")</f>
        <v/>
      </c>
      <c r="I75" s="500" t="str">
        <f>IFERROR(IF(VLOOKUP('Xlookup set'!$S75,'Xlookup set'!$A$1:$R$2000,10,FALSE)=0,"",VLOOKUP('Xlookup set'!$S75,'Xlookup set'!$A$1:$R$2000,10,FALSE)),"")</f>
        <v/>
      </c>
      <c r="J75" s="500" t="str">
        <f>IFERROR(IF(VLOOKUP('Xlookup set'!$S81,'Xlookup set'!$A$1:$R$1374,11,FALSE)=0,"",VLOOKUP('Xlookup set'!$S81,'Xlookup set'!$A$1:$R$1374,11,FALSE)),"")</f>
        <v/>
      </c>
      <c r="K75" s="500" t="str">
        <f>IFERROR(IF(VLOOKUP('Xlookup set'!$S81,'Xlookup set'!$A$1:$R$1374,12,FALSE)=0,"",VLOOKUP('Xlookup set'!$S81,'Xlookup set'!$A$1:$R$1374,12,FALSE)),"")</f>
        <v/>
      </c>
      <c r="L75" s="500" t="str">
        <f>IFERROR(IF(VLOOKUP('Xlookup set'!$S81,'Xlookup set'!$A$1:$R$1374,13,FALSE)=0,"",VLOOKUP('Xlookup set'!$S81,'Xlookup set'!$A$1:$R$1374,13,FALSE)),"")</f>
        <v/>
      </c>
      <c r="M75" s="500" t="str">
        <f>IFERROR(IF(VLOOKUP('Xlookup set'!$S81,'Xlookup set'!$A$1:$R$1374,14,FALSE)=0,"",VLOOKUP('Xlookup set'!$S81,'Xlookup set'!$A$1:$R$1374,14,FALSE)),"")</f>
        <v/>
      </c>
      <c r="N75" s="500" t="str">
        <f>IFERROR(IF(VLOOKUP('Xlookup set'!$S81,'Xlookup set'!$A$1:$R$1374,15,FALSE)=0,"",VLOOKUP('Xlookup set'!$S81,'Xlookup set'!$A$1:$R$1374,15,FALSE)),"")</f>
        <v/>
      </c>
      <c r="O75" s="500" t="str">
        <f>IFERROR(IF(VLOOKUP('Xlookup set'!$S81,'Xlookup set'!$A$1:$R$1374,16,FALSE)=0,"",VLOOKUP('Xlookup set'!$S81,'Xlookup set'!$A$1:$R$1374,16,FALSE)),"")</f>
        <v/>
      </c>
      <c r="P75" s="500" t="str">
        <f t="array" aca="1" ref="P75" ca="1">IFERROR(Y2IF(VLOOKUP('Xlookup set'!$S81,'Xlookup set'!$A$1:$R$1374,17,FALSE)=0,"",VLOOKUP('Xlookup set'!$S81,'Xlookup set'!$A$1:$R$1374,17,FALSE)),"")</f>
        <v/>
      </c>
      <c r="Q75" s="500" t="str">
        <f>IFERROR(IF(VLOOKUP('Xlookup set'!$S81,'Xlookup set'!$A$1:$R$1374,18,FALSE)=0,"",VLOOKUP('Xlookup set'!$S81,'Xlookup set'!$A$1:$R$1374,18,FALSE)),"")</f>
        <v/>
      </c>
      <c r="T75" s="500" t="str">
        <f t="shared" si="2"/>
        <v/>
      </c>
    </row>
    <row r="76" spans="1:20" ht="13.5" customHeight="1">
      <c r="A76" s="500" t="str">
        <f>IFERROR(VLOOKUP('Xlookup set'!$S76,'Xlookup set'!$A$1:$R$2000,2,FALSE),"")</f>
        <v/>
      </c>
      <c r="B76" s="500" t="str">
        <f>IF(I76&lt;&gt;"",ドッグキャリー!$I$2,"")</f>
        <v/>
      </c>
      <c r="C76" s="500" t="str">
        <f t="shared" si="0"/>
        <v/>
      </c>
      <c r="D76" s="500" t="str">
        <f t="shared" si="1"/>
        <v/>
      </c>
      <c r="H76" s="218" t="str">
        <f>IFERROR(IF(VLOOKUP('Xlookup set'!$S76,'Xlookup set'!$A$1:$R$2000,9,FALSE)=0,"",VLOOKUP('Xlookup set'!$S76,'Xlookup set'!$A$1:$R$2000,9,FALSE)),"")</f>
        <v/>
      </c>
      <c r="I76" s="500" t="str">
        <f>IFERROR(IF(VLOOKUP('Xlookup set'!$S76,'Xlookup set'!$A$1:$R$2000,10,FALSE)=0,"",VLOOKUP('Xlookup set'!$S76,'Xlookup set'!$A$1:$R$2000,10,FALSE)),"")</f>
        <v/>
      </c>
      <c r="J76" s="500" t="str">
        <f>IFERROR(IF(VLOOKUP('Xlookup set'!$S82,'Xlookup set'!$A$1:$R$1374,11,FALSE)=0,"",VLOOKUP('Xlookup set'!$S82,'Xlookup set'!$A$1:$R$1374,11,FALSE)),"")</f>
        <v/>
      </c>
      <c r="K76" s="500" t="str">
        <f>IFERROR(IF(VLOOKUP('Xlookup set'!$S82,'Xlookup set'!$A$1:$R$1374,12,FALSE)=0,"",VLOOKUP('Xlookup set'!$S82,'Xlookup set'!$A$1:$R$1374,12,FALSE)),"")</f>
        <v/>
      </c>
      <c r="L76" s="500" t="str">
        <f>IFERROR(IF(VLOOKUP('Xlookup set'!$S82,'Xlookup set'!$A$1:$R$1374,13,FALSE)=0,"",VLOOKUP('Xlookup set'!$S82,'Xlookup set'!$A$1:$R$1374,13,FALSE)),"")</f>
        <v/>
      </c>
      <c r="M76" s="500" t="str">
        <f>IFERROR(IF(VLOOKUP('Xlookup set'!$S82,'Xlookup set'!$A$1:$R$1374,14,FALSE)=0,"",VLOOKUP('Xlookup set'!$S82,'Xlookup set'!$A$1:$R$1374,14,FALSE)),"")</f>
        <v/>
      </c>
      <c r="N76" s="500" t="str">
        <f>IFERROR(IF(VLOOKUP('Xlookup set'!$S82,'Xlookup set'!$A$1:$R$1374,15,FALSE)=0,"",VLOOKUP('Xlookup set'!$S82,'Xlookup set'!$A$1:$R$1374,15,FALSE)),"")</f>
        <v/>
      </c>
      <c r="O76" s="500" t="str">
        <f>IFERROR(IF(VLOOKUP('Xlookup set'!$S82,'Xlookup set'!$A$1:$R$1374,16,FALSE)=0,"",VLOOKUP('Xlookup set'!$S82,'Xlookup set'!$A$1:$R$1374,16,FALSE)),"")</f>
        <v/>
      </c>
      <c r="P76" s="500" t="str">
        <f t="array" aca="1" ref="P76" ca="1">IFERROR(Y2IF(VLOOKUP('Xlookup set'!$S82,'Xlookup set'!$A$1:$R$1374,17,FALSE)=0,"",VLOOKUP('Xlookup set'!$S82,'Xlookup set'!$A$1:$R$1374,17,FALSE)),"")</f>
        <v/>
      </c>
      <c r="Q76" s="500" t="str">
        <f>IFERROR(IF(VLOOKUP('Xlookup set'!$S82,'Xlookup set'!$A$1:$R$1374,18,FALSE)=0,"",VLOOKUP('Xlookup set'!$S82,'Xlookup set'!$A$1:$R$1374,18,FALSE)),"")</f>
        <v/>
      </c>
      <c r="T76" s="500" t="str">
        <f t="shared" si="2"/>
        <v/>
      </c>
    </row>
    <row r="77" spans="1:20" ht="13.5" customHeight="1">
      <c r="A77" s="500" t="str">
        <f>IFERROR(VLOOKUP('Xlookup set'!$S77,'Xlookup set'!$A$1:$R$2000,2,FALSE),"")</f>
        <v/>
      </c>
      <c r="B77" s="500" t="str">
        <f>IF(I77&lt;&gt;"",ドッグキャリー!$I$2,"")</f>
        <v/>
      </c>
      <c r="C77" s="500" t="str">
        <f t="shared" si="0"/>
        <v/>
      </c>
      <c r="D77" s="500" t="str">
        <f t="shared" si="1"/>
        <v/>
      </c>
      <c r="H77" s="218" t="str">
        <f>IFERROR(IF(VLOOKUP('Xlookup set'!$S77,'Xlookup set'!$A$1:$R$2000,9,FALSE)=0,"",VLOOKUP('Xlookup set'!$S77,'Xlookup set'!$A$1:$R$2000,9,FALSE)),"")</f>
        <v/>
      </c>
      <c r="I77" s="500" t="str">
        <f>IFERROR(IF(VLOOKUP('Xlookup set'!$S77,'Xlookup set'!$A$1:$R$2000,10,FALSE)=0,"",VLOOKUP('Xlookup set'!$S77,'Xlookup set'!$A$1:$R$2000,10,FALSE)),"")</f>
        <v/>
      </c>
      <c r="J77" s="500" t="str">
        <f>IFERROR(IF(VLOOKUP('Xlookup set'!$S83,'Xlookup set'!$A$1:$R$1374,11,FALSE)=0,"",VLOOKUP('Xlookup set'!$S83,'Xlookup set'!$A$1:$R$1374,11,FALSE)),"")</f>
        <v/>
      </c>
      <c r="K77" s="500" t="str">
        <f>IFERROR(IF(VLOOKUP('Xlookup set'!$S83,'Xlookup set'!$A$1:$R$1374,12,FALSE)=0,"",VLOOKUP('Xlookup set'!$S83,'Xlookup set'!$A$1:$R$1374,12,FALSE)),"")</f>
        <v/>
      </c>
      <c r="L77" s="500" t="str">
        <f>IFERROR(IF(VLOOKUP('Xlookup set'!$S83,'Xlookup set'!$A$1:$R$1374,13,FALSE)=0,"",VLOOKUP('Xlookup set'!$S83,'Xlookup set'!$A$1:$R$1374,13,FALSE)),"")</f>
        <v/>
      </c>
      <c r="M77" s="500" t="str">
        <f>IFERROR(IF(VLOOKUP('Xlookup set'!$S83,'Xlookup set'!$A$1:$R$1374,14,FALSE)=0,"",VLOOKUP('Xlookup set'!$S83,'Xlookup set'!$A$1:$R$1374,14,FALSE)),"")</f>
        <v/>
      </c>
      <c r="N77" s="500" t="str">
        <f>IFERROR(IF(VLOOKUP('Xlookup set'!$S83,'Xlookup set'!$A$1:$R$1374,15,FALSE)=0,"",VLOOKUP('Xlookup set'!$S83,'Xlookup set'!$A$1:$R$1374,15,FALSE)),"")</f>
        <v/>
      </c>
      <c r="O77" s="500" t="str">
        <f>IFERROR(IF(VLOOKUP('Xlookup set'!$S83,'Xlookup set'!$A$1:$R$1374,16,FALSE)=0,"",VLOOKUP('Xlookup set'!$S83,'Xlookup set'!$A$1:$R$1374,16,FALSE)),"")</f>
        <v/>
      </c>
      <c r="P77" s="500" t="str">
        <f t="array" aca="1" ref="P77" ca="1">IFERROR(Y2IF(VLOOKUP('Xlookup set'!$S83,'Xlookup set'!$A$1:$R$1374,17,FALSE)=0,"",VLOOKUP('Xlookup set'!$S83,'Xlookup set'!$A$1:$R$1374,17,FALSE)),"")</f>
        <v/>
      </c>
      <c r="Q77" s="500" t="str">
        <f>IFERROR(IF(VLOOKUP('Xlookup set'!$S83,'Xlookup set'!$A$1:$R$1374,18,FALSE)=0,"",VLOOKUP('Xlookup set'!$S83,'Xlookup set'!$A$1:$R$1374,18,FALSE)),"")</f>
        <v/>
      </c>
      <c r="T77" s="500" t="str">
        <f t="shared" si="2"/>
        <v/>
      </c>
    </row>
    <row r="78" spans="1:20" ht="13.5" customHeight="1">
      <c r="A78" s="500" t="str">
        <f>IFERROR(VLOOKUP('Xlookup set'!$S78,'Xlookup set'!$A$1:$R$2000,2,FALSE),"")</f>
        <v/>
      </c>
      <c r="B78" s="500" t="str">
        <f>IF(I78&lt;&gt;"",ドッグキャリー!$I$2,"")</f>
        <v/>
      </c>
      <c r="C78" s="500" t="str">
        <f t="shared" si="0"/>
        <v/>
      </c>
      <c r="D78" s="500" t="str">
        <f t="shared" si="1"/>
        <v/>
      </c>
      <c r="H78" s="218" t="str">
        <f>IFERROR(IF(VLOOKUP('Xlookup set'!$S78,'Xlookup set'!$A$1:$R$2000,9,FALSE)=0,"",VLOOKUP('Xlookup set'!$S78,'Xlookup set'!$A$1:$R$2000,9,FALSE)),"")</f>
        <v/>
      </c>
      <c r="I78" s="500" t="str">
        <f>IFERROR(IF(VLOOKUP('Xlookup set'!$S78,'Xlookup set'!$A$1:$R$2000,10,FALSE)=0,"",VLOOKUP('Xlookup set'!$S78,'Xlookup set'!$A$1:$R$2000,10,FALSE)),"")</f>
        <v/>
      </c>
      <c r="J78" s="500" t="str">
        <f>IFERROR(IF(VLOOKUP('Xlookup set'!$S84,'Xlookup set'!$A$1:$R$1374,11,FALSE)=0,"",VLOOKUP('Xlookup set'!$S84,'Xlookup set'!$A$1:$R$1374,11,FALSE)),"")</f>
        <v/>
      </c>
      <c r="K78" s="500" t="str">
        <f>IFERROR(IF(VLOOKUP('Xlookup set'!$S84,'Xlookup set'!$A$1:$R$1374,12,FALSE)=0,"",VLOOKUP('Xlookup set'!$S84,'Xlookup set'!$A$1:$R$1374,12,FALSE)),"")</f>
        <v/>
      </c>
      <c r="L78" s="500" t="str">
        <f>IFERROR(IF(VLOOKUP('Xlookup set'!$S84,'Xlookup set'!$A$1:$R$1374,13,FALSE)=0,"",VLOOKUP('Xlookup set'!$S84,'Xlookup set'!$A$1:$R$1374,13,FALSE)),"")</f>
        <v/>
      </c>
      <c r="M78" s="500" t="str">
        <f>IFERROR(IF(VLOOKUP('Xlookup set'!$S84,'Xlookup set'!$A$1:$R$1374,14,FALSE)=0,"",VLOOKUP('Xlookup set'!$S84,'Xlookup set'!$A$1:$R$1374,14,FALSE)),"")</f>
        <v/>
      </c>
      <c r="N78" s="500" t="str">
        <f>IFERROR(IF(VLOOKUP('Xlookup set'!$S84,'Xlookup set'!$A$1:$R$1374,15,FALSE)=0,"",VLOOKUP('Xlookup set'!$S84,'Xlookup set'!$A$1:$R$1374,15,FALSE)),"")</f>
        <v/>
      </c>
      <c r="O78" s="500" t="str">
        <f>IFERROR(IF(VLOOKUP('Xlookup set'!$S84,'Xlookup set'!$A$1:$R$1374,16,FALSE)=0,"",VLOOKUP('Xlookup set'!$S84,'Xlookup set'!$A$1:$R$1374,16,FALSE)),"")</f>
        <v/>
      </c>
      <c r="P78" s="500" t="str">
        <f t="array" aca="1" ref="P78" ca="1">IFERROR(Y2IF(VLOOKUP('Xlookup set'!$S84,'Xlookup set'!$A$1:$R$1374,17,FALSE)=0,"",VLOOKUP('Xlookup set'!$S84,'Xlookup set'!$A$1:$R$1374,17,FALSE)),"")</f>
        <v/>
      </c>
      <c r="Q78" s="500" t="str">
        <f>IFERROR(IF(VLOOKUP('Xlookup set'!$S84,'Xlookup set'!$A$1:$R$1374,18,FALSE)=0,"",VLOOKUP('Xlookup set'!$S84,'Xlookup set'!$A$1:$R$1374,18,FALSE)),"")</f>
        <v/>
      </c>
      <c r="T78" s="500" t="str">
        <f t="shared" si="2"/>
        <v/>
      </c>
    </row>
    <row r="79" spans="1:20" ht="13.5" customHeight="1">
      <c r="A79" s="500" t="str">
        <f>IFERROR(VLOOKUP('Xlookup set'!$S79,'Xlookup set'!$A$1:$R$2000,2,FALSE),"")</f>
        <v/>
      </c>
      <c r="B79" s="500" t="str">
        <f>IF(I79&lt;&gt;"",ドッグキャリー!$I$2,"")</f>
        <v/>
      </c>
      <c r="C79" s="500" t="str">
        <f t="shared" si="0"/>
        <v/>
      </c>
      <c r="D79" s="500" t="str">
        <f t="shared" si="1"/>
        <v/>
      </c>
      <c r="H79" s="218" t="str">
        <f>IFERROR(IF(VLOOKUP('Xlookup set'!$S79,'Xlookup set'!$A$1:$R$2000,9,FALSE)=0,"",VLOOKUP('Xlookup set'!$S79,'Xlookup set'!$A$1:$R$2000,9,FALSE)),"")</f>
        <v/>
      </c>
      <c r="I79" s="500" t="str">
        <f>IFERROR(IF(VLOOKUP('Xlookup set'!$S79,'Xlookup set'!$A$1:$R$2000,10,FALSE)=0,"",VLOOKUP('Xlookup set'!$S79,'Xlookup set'!$A$1:$R$2000,10,FALSE)),"")</f>
        <v/>
      </c>
      <c r="J79" s="500" t="str">
        <f>IFERROR(IF(VLOOKUP('Xlookup set'!$S85,'Xlookup set'!$A$1:$R$1374,11,FALSE)=0,"",VLOOKUP('Xlookup set'!$S85,'Xlookup set'!$A$1:$R$1374,11,FALSE)),"")</f>
        <v/>
      </c>
      <c r="K79" s="500" t="str">
        <f>IFERROR(IF(VLOOKUP('Xlookup set'!$S85,'Xlookup set'!$A$1:$R$1374,12,FALSE)=0,"",VLOOKUP('Xlookup set'!$S85,'Xlookup set'!$A$1:$R$1374,12,FALSE)),"")</f>
        <v/>
      </c>
      <c r="L79" s="500" t="str">
        <f>IFERROR(IF(VLOOKUP('Xlookup set'!$S85,'Xlookup set'!$A$1:$R$1374,13,FALSE)=0,"",VLOOKUP('Xlookup set'!$S85,'Xlookup set'!$A$1:$R$1374,13,FALSE)),"")</f>
        <v/>
      </c>
      <c r="M79" s="500" t="str">
        <f>IFERROR(IF(VLOOKUP('Xlookup set'!$S85,'Xlookup set'!$A$1:$R$1374,14,FALSE)=0,"",VLOOKUP('Xlookup set'!$S85,'Xlookup set'!$A$1:$R$1374,14,FALSE)),"")</f>
        <v/>
      </c>
      <c r="N79" s="500" t="str">
        <f>IFERROR(IF(VLOOKUP('Xlookup set'!$S85,'Xlookup set'!$A$1:$R$1374,15,FALSE)=0,"",VLOOKUP('Xlookup set'!$S85,'Xlookup set'!$A$1:$R$1374,15,FALSE)),"")</f>
        <v/>
      </c>
      <c r="O79" s="500" t="str">
        <f>IFERROR(IF(VLOOKUP('Xlookup set'!$S85,'Xlookup set'!$A$1:$R$1374,16,FALSE)=0,"",VLOOKUP('Xlookup set'!$S85,'Xlookup set'!$A$1:$R$1374,16,FALSE)),"")</f>
        <v/>
      </c>
      <c r="P79" s="500" t="str">
        <f t="array" aca="1" ref="P79" ca="1">IFERROR(Y2IF(VLOOKUP('Xlookup set'!$S85,'Xlookup set'!$A$1:$R$1374,17,FALSE)=0,"",VLOOKUP('Xlookup set'!$S85,'Xlookup set'!$A$1:$R$1374,17,FALSE)),"")</f>
        <v/>
      </c>
      <c r="Q79" s="500" t="str">
        <f>IFERROR(IF(VLOOKUP('Xlookup set'!$S85,'Xlookup set'!$A$1:$R$1374,18,FALSE)=0,"",VLOOKUP('Xlookup set'!$S85,'Xlookup set'!$A$1:$R$1374,18,FALSE)),"")</f>
        <v/>
      </c>
      <c r="T79" s="500" t="str">
        <f t="shared" si="2"/>
        <v/>
      </c>
    </row>
    <row r="80" spans="1:20" ht="13.5" customHeight="1">
      <c r="A80" s="500" t="str">
        <f>IFERROR(VLOOKUP('Xlookup set'!$S80,'Xlookup set'!$A$1:$R$2000,2,FALSE),"")</f>
        <v/>
      </c>
      <c r="B80" s="500" t="str">
        <f>IF(I80&lt;&gt;"",ドッグキャリー!$I$2,"")</f>
        <v/>
      </c>
      <c r="C80" s="500" t="str">
        <f t="shared" si="0"/>
        <v/>
      </c>
      <c r="D80" s="500" t="str">
        <f t="shared" si="1"/>
        <v/>
      </c>
      <c r="H80" s="218" t="str">
        <f>IFERROR(IF(VLOOKUP('Xlookup set'!$S80,'Xlookup set'!$A$1:$R$2000,9,FALSE)=0,"",VLOOKUP('Xlookup set'!$S80,'Xlookup set'!$A$1:$R$2000,9,FALSE)),"")</f>
        <v/>
      </c>
      <c r="I80" s="500" t="str">
        <f>IFERROR(IF(VLOOKUP('Xlookup set'!$S80,'Xlookup set'!$A$1:$R$2000,10,FALSE)=0,"",VLOOKUP('Xlookup set'!$S80,'Xlookup set'!$A$1:$R$2000,10,FALSE)),"")</f>
        <v/>
      </c>
      <c r="J80" s="500" t="str">
        <f>IFERROR(IF(VLOOKUP('Xlookup set'!$S86,'Xlookup set'!$A$1:$R$1374,11,FALSE)=0,"",VLOOKUP('Xlookup set'!$S86,'Xlookup set'!$A$1:$R$1374,11,FALSE)),"")</f>
        <v/>
      </c>
      <c r="K80" s="500" t="str">
        <f>IFERROR(IF(VLOOKUP('Xlookup set'!$S86,'Xlookup set'!$A$1:$R$1374,12,FALSE)=0,"",VLOOKUP('Xlookup set'!$S86,'Xlookup set'!$A$1:$R$1374,12,FALSE)),"")</f>
        <v/>
      </c>
      <c r="L80" s="500" t="str">
        <f>IFERROR(IF(VLOOKUP('Xlookup set'!$S86,'Xlookup set'!$A$1:$R$1374,13,FALSE)=0,"",VLOOKUP('Xlookup set'!$S86,'Xlookup set'!$A$1:$R$1374,13,FALSE)),"")</f>
        <v/>
      </c>
      <c r="M80" s="500" t="str">
        <f>IFERROR(IF(VLOOKUP('Xlookup set'!$S86,'Xlookup set'!$A$1:$R$1374,14,FALSE)=0,"",VLOOKUP('Xlookup set'!$S86,'Xlookup set'!$A$1:$R$1374,14,FALSE)),"")</f>
        <v/>
      </c>
      <c r="N80" s="500" t="str">
        <f>IFERROR(IF(VLOOKUP('Xlookup set'!$S86,'Xlookup set'!$A$1:$R$1374,15,FALSE)=0,"",VLOOKUP('Xlookup set'!$S86,'Xlookup set'!$A$1:$R$1374,15,FALSE)),"")</f>
        <v/>
      </c>
      <c r="O80" s="500" t="str">
        <f>IFERROR(IF(VLOOKUP('Xlookup set'!$S86,'Xlookup set'!$A$1:$R$1374,16,FALSE)=0,"",VLOOKUP('Xlookup set'!$S86,'Xlookup set'!$A$1:$R$1374,16,FALSE)),"")</f>
        <v/>
      </c>
      <c r="P80" s="500" t="str">
        <f t="array" aca="1" ref="P80" ca="1">IFERROR(Y2IF(VLOOKUP('Xlookup set'!$S86,'Xlookup set'!$A$1:$R$1374,17,FALSE)=0,"",VLOOKUP('Xlookup set'!$S86,'Xlookup set'!$A$1:$R$1374,17,FALSE)),"")</f>
        <v/>
      </c>
      <c r="Q80" s="500" t="str">
        <f>IFERROR(IF(VLOOKUP('Xlookup set'!$S86,'Xlookup set'!$A$1:$R$1374,18,FALSE)=0,"",VLOOKUP('Xlookup set'!$S86,'Xlookup set'!$A$1:$R$1374,18,FALSE)),"")</f>
        <v/>
      </c>
      <c r="T80" s="500" t="str">
        <f t="shared" si="2"/>
        <v/>
      </c>
    </row>
    <row r="81" spans="1:20" ht="13.5" customHeight="1">
      <c r="A81" s="500" t="str">
        <f>IFERROR(VLOOKUP('Xlookup set'!$S81,'Xlookup set'!$A$1:$R$2000,2,FALSE),"")</f>
        <v/>
      </c>
      <c r="B81" s="500" t="str">
        <f>IF(I81&lt;&gt;"",ドッグキャリー!$I$2,"")</f>
        <v/>
      </c>
      <c r="C81" s="500" t="str">
        <f t="shared" si="0"/>
        <v/>
      </c>
      <c r="D81" s="500" t="str">
        <f t="shared" si="1"/>
        <v/>
      </c>
      <c r="H81" s="218" t="str">
        <f>IFERROR(IF(VLOOKUP('Xlookup set'!$S81,'Xlookup set'!$A$1:$R$2000,9,FALSE)=0,"",VLOOKUP('Xlookup set'!$S81,'Xlookup set'!$A$1:$R$2000,9,FALSE)),"")</f>
        <v/>
      </c>
      <c r="I81" s="500" t="str">
        <f>IFERROR(IF(VLOOKUP('Xlookup set'!$S81,'Xlookup set'!$A$1:$R$2000,10,FALSE)=0,"",VLOOKUP('Xlookup set'!$S81,'Xlookup set'!$A$1:$R$2000,10,FALSE)),"")</f>
        <v/>
      </c>
      <c r="J81" s="500" t="str">
        <f>IFERROR(IF(VLOOKUP('Xlookup set'!$S87,'Xlookup set'!$A$1:$R$1374,11,FALSE)=0,"",VLOOKUP('Xlookup set'!$S87,'Xlookup set'!$A$1:$R$1374,11,FALSE)),"")</f>
        <v/>
      </c>
      <c r="K81" s="500" t="str">
        <f>IFERROR(IF(VLOOKUP('Xlookup set'!$S87,'Xlookup set'!$A$1:$R$1374,12,FALSE)=0,"",VLOOKUP('Xlookup set'!$S87,'Xlookup set'!$A$1:$R$1374,12,FALSE)),"")</f>
        <v/>
      </c>
      <c r="L81" s="500" t="str">
        <f>IFERROR(IF(VLOOKUP('Xlookup set'!$S87,'Xlookup set'!$A$1:$R$1374,13,FALSE)=0,"",VLOOKUP('Xlookup set'!$S87,'Xlookup set'!$A$1:$R$1374,13,FALSE)),"")</f>
        <v/>
      </c>
      <c r="M81" s="500" t="str">
        <f>IFERROR(IF(VLOOKUP('Xlookup set'!$S87,'Xlookup set'!$A$1:$R$1374,14,FALSE)=0,"",VLOOKUP('Xlookup set'!$S87,'Xlookup set'!$A$1:$R$1374,14,FALSE)),"")</f>
        <v/>
      </c>
      <c r="N81" s="500" t="str">
        <f>IFERROR(IF(VLOOKUP('Xlookup set'!$S87,'Xlookup set'!$A$1:$R$1374,15,FALSE)=0,"",VLOOKUP('Xlookup set'!$S87,'Xlookup set'!$A$1:$R$1374,15,FALSE)),"")</f>
        <v/>
      </c>
      <c r="O81" s="500" t="str">
        <f>IFERROR(IF(VLOOKUP('Xlookup set'!$S87,'Xlookup set'!$A$1:$R$1374,16,FALSE)=0,"",VLOOKUP('Xlookup set'!$S87,'Xlookup set'!$A$1:$R$1374,16,FALSE)),"")</f>
        <v/>
      </c>
      <c r="P81" s="500" t="str">
        <f t="array" aca="1" ref="P81" ca="1">IFERROR(Y2IF(VLOOKUP('Xlookup set'!$S87,'Xlookup set'!$A$1:$R$1374,17,FALSE)=0,"",VLOOKUP('Xlookup set'!$S87,'Xlookup set'!$A$1:$R$1374,17,FALSE)),"")</f>
        <v/>
      </c>
      <c r="Q81" s="500" t="str">
        <f>IFERROR(IF(VLOOKUP('Xlookup set'!$S87,'Xlookup set'!$A$1:$R$1374,18,FALSE)=0,"",VLOOKUP('Xlookup set'!$S87,'Xlookup set'!$A$1:$R$1374,18,FALSE)),"")</f>
        <v/>
      </c>
      <c r="T81" s="500" t="str">
        <f t="shared" si="2"/>
        <v/>
      </c>
    </row>
    <row r="82" spans="1:20" ht="13.5" customHeight="1">
      <c r="A82" s="500" t="str">
        <f>IFERROR(VLOOKUP('Xlookup set'!$S82,'Xlookup set'!$A$1:$R$2000,2,FALSE),"")</f>
        <v/>
      </c>
      <c r="B82" s="500" t="str">
        <f>IF(I82&lt;&gt;"",ドッグキャリー!$I$2,"")</f>
        <v/>
      </c>
      <c r="C82" s="500" t="str">
        <f t="shared" si="0"/>
        <v/>
      </c>
      <c r="D82" s="500" t="str">
        <f t="shared" si="1"/>
        <v/>
      </c>
      <c r="H82" s="218" t="str">
        <f>IFERROR(IF(VLOOKUP('Xlookup set'!$S82,'Xlookup set'!$A$1:$R$2000,9,FALSE)=0,"",VLOOKUP('Xlookup set'!$S82,'Xlookup set'!$A$1:$R$2000,9,FALSE)),"")</f>
        <v/>
      </c>
      <c r="I82" s="500" t="str">
        <f>IFERROR(IF(VLOOKUP('Xlookup set'!$S82,'Xlookup set'!$A$1:$R$2000,10,FALSE)=0,"",VLOOKUP('Xlookup set'!$S82,'Xlookup set'!$A$1:$R$2000,10,FALSE)),"")</f>
        <v/>
      </c>
      <c r="J82" s="500" t="str">
        <f>IFERROR(IF(VLOOKUP('Xlookup set'!$S88,'Xlookup set'!$A$1:$R$1374,11,FALSE)=0,"",VLOOKUP('Xlookup set'!$S88,'Xlookup set'!$A$1:$R$1374,11,FALSE)),"")</f>
        <v/>
      </c>
      <c r="K82" s="500" t="str">
        <f>IFERROR(IF(VLOOKUP('Xlookup set'!$S88,'Xlookup set'!$A$1:$R$1374,12,FALSE)=0,"",VLOOKUP('Xlookup set'!$S88,'Xlookup set'!$A$1:$R$1374,12,FALSE)),"")</f>
        <v/>
      </c>
      <c r="L82" s="500" t="str">
        <f>IFERROR(IF(VLOOKUP('Xlookup set'!$S88,'Xlookup set'!$A$1:$R$1374,13,FALSE)=0,"",VLOOKUP('Xlookup set'!$S88,'Xlookup set'!$A$1:$R$1374,13,FALSE)),"")</f>
        <v/>
      </c>
      <c r="M82" s="500" t="str">
        <f>IFERROR(IF(VLOOKUP('Xlookup set'!$S88,'Xlookup set'!$A$1:$R$1374,14,FALSE)=0,"",VLOOKUP('Xlookup set'!$S88,'Xlookup set'!$A$1:$R$1374,14,FALSE)),"")</f>
        <v/>
      </c>
      <c r="N82" s="500" t="str">
        <f>IFERROR(IF(VLOOKUP('Xlookup set'!$S88,'Xlookup set'!$A$1:$R$1374,15,FALSE)=0,"",VLOOKUP('Xlookup set'!$S88,'Xlookup set'!$A$1:$R$1374,15,FALSE)),"")</f>
        <v/>
      </c>
      <c r="O82" s="500" t="str">
        <f>IFERROR(IF(VLOOKUP('Xlookup set'!$S88,'Xlookup set'!$A$1:$R$1374,16,FALSE)=0,"",VLOOKUP('Xlookup set'!$S88,'Xlookup set'!$A$1:$R$1374,16,FALSE)),"")</f>
        <v/>
      </c>
      <c r="P82" s="500" t="str">
        <f t="array" aca="1" ref="P82" ca="1">IFERROR(Y2IF(VLOOKUP('Xlookup set'!$S88,'Xlookup set'!$A$1:$R$1374,17,FALSE)=0,"",VLOOKUP('Xlookup set'!$S88,'Xlookup set'!$A$1:$R$1374,17,FALSE)),"")</f>
        <v/>
      </c>
      <c r="Q82" s="500" t="str">
        <f>IFERROR(IF(VLOOKUP('Xlookup set'!$S88,'Xlookup set'!$A$1:$R$1374,18,FALSE)=0,"",VLOOKUP('Xlookup set'!$S88,'Xlookup set'!$A$1:$R$1374,18,FALSE)),"")</f>
        <v/>
      </c>
      <c r="T82" s="500" t="str">
        <f t="shared" si="2"/>
        <v/>
      </c>
    </row>
    <row r="83" spans="1:20" ht="13.5" customHeight="1">
      <c r="A83" s="500" t="str">
        <f>IFERROR(VLOOKUP('Xlookup set'!$S83,'Xlookup set'!$A$1:$R$2000,2,FALSE),"")</f>
        <v/>
      </c>
      <c r="B83" s="500" t="str">
        <f>IF(I83&lt;&gt;"",ドッグキャリー!$I$2,"")</f>
        <v/>
      </c>
      <c r="C83" s="500" t="str">
        <f t="shared" si="0"/>
        <v/>
      </c>
      <c r="D83" s="500" t="str">
        <f t="shared" si="1"/>
        <v/>
      </c>
      <c r="H83" s="218" t="str">
        <f>IFERROR(IF(VLOOKUP('Xlookup set'!$S83,'Xlookup set'!$A$1:$R$2000,9,FALSE)=0,"",VLOOKUP('Xlookup set'!$S83,'Xlookup set'!$A$1:$R$2000,9,FALSE)),"")</f>
        <v/>
      </c>
      <c r="I83" s="500" t="str">
        <f>IFERROR(IF(VLOOKUP('Xlookup set'!$S83,'Xlookup set'!$A$1:$R$2000,10,FALSE)=0,"",VLOOKUP('Xlookup set'!$S83,'Xlookup set'!$A$1:$R$2000,10,FALSE)),"")</f>
        <v/>
      </c>
      <c r="J83" s="500" t="str">
        <f>IFERROR(IF(VLOOKUP('Xlookup set'!$S89,'Xlookup set'!$A$1:$R$1374,11,FALSE)=0,"",VLOOKUP('Xlookup set'!$S89,'Xlookup set'!$A$1:$R$1374,11,FALSE)),"")</f>
        <v/>
      </c>
      <c r="K83" s="500" t="str">
        <f>IFERROR(IF(VLOOKUP('Xlookup set'!$S89,'Xlookup set'!$A$1:$R$1374,12,FALSE)=0,"",VLOOKUP('Xlookup set'!$S89,'Xlookup set'!$A$1:$R$1374,12,FALSE)),"")</f>
        <v/>
      </c>
      <c r="L83" s="500" t="str">
        <f>IFERROR(IF(VLOOKUP('Xlookup set'!$S89,'Xlookup set'!$A$1:$R$1374,13,FALSE)=0,"",VLOOKUP('Xlookup set'!$S89,'Xlookup set'!$A$1:$R$1374,13,FALSE)),"")</f>
        <v/>
      </c>
      <c r="M83" s="500" t="str">
        <f>IFERROR(IF(VLOOKUP('Xlookup set'!$S89,'Xlookup set'!$A$1:$R$1374,14,FALSE)=0,"",VLOOKUP('Xlookup set'!$S89,'Xlookup set'!$A$1:$R$1374,14,FALSE)),"")</f>
        <v/>
      </c>
      <c r="N83" s="500" t="str">
        <f>IFERROR(IF(VLOOKUP('Xlookup set'!$S89,'Xlookup set'!$A$1:$R$1374,15,FALSE)=0,"",VLOOKUP('Xlookup set'!$S89,'Xlookup set'!$A$1:$R$1374,15,FALSE)),"")</f>
        <v/>
      </c>
      <c r="O83" s="500" t="str">
        <f>IFERROR(IF(VLOOKUP('Xlookup set'!$S89,'Xlookup set'!$A$1:$R$1374,16,FALSE)=0,"",VLOOKUP('Xlookup set'!$S89,'Xlookup set'!$A$1:$R$1374,16,FALSE)),"")</f>
        <v/>
      </c>
      <c r="P83" s="500" t="str">
        <f t="array" aca="1" ref="P83" ca="1">IFERROR(Y2IF(VLOOKUP('Xlookup set'!$S89,'Xlookup set'!$A$1:$R$1374,17,FALSE)=0,"",VLOOKUP('Xlookup set'!$S89,'Xlookup set'!$A$1:$R$1374,17,FALSE)),"")</f>
        <v/>
      </c>
      <c r="Q83" s="500" t="str">
        <f>IFERROR(IF(VLOOKUP('Xlookup set'!$S89,'Xlookup set'!$A$1:$R$1374,18,FALSE)=0,"",VLOOKUP('Xlookup set'!$S89,'Xlookup set'!$A$1:$R$1374,18,FALSE)),"")</f>
        <v/>
      </c>
      <c r="T83" s="500" t="str">
        <f t="shared" si="2"/>
        <v/>
      </c>
    </row>
    <row r="84" spans="1:20" ht="13.5" customHeight="1">
      <c r="A84" s="500" t="str">
        <f>IFERROR(VLOOKUP('Xlookup set'!$S84,'Xlookup set'!$A$1:$R$2000,2,FALSE),"")</f>
        <v/>
      </c>
      <c r="B84" s="500" t="str">
        <f>IF(I84&lt;&gt;"",ドッグキャリー!$I$2,"")</f>
        <v/>
      </c>
      <c r="C84" s="500" t="str">
        <f t="shared" si="0"/>
        <v/>
      </c>
      <c r="D84" s="500" t="str">
        <f t="shared" si="1"/>
        <v/>
      </c>
      <c r="H84" s="218" t="str">
        <f>IFERROR(IF(VLOOKUP('Xlookup set'!$S84,'Xlookup set'!$A$1:$R$2000,9,FALSE)=0,"",VLOOKUP('Xlookup set'!$S84,'Xlookup set'!$A$1:$R$2000,9,FALSE)),"")</f>
        <v/>
      </c>
      <c r="I84" s="500" t="str">
        <f>IFERROR(IF(VLOOKUP('Xlookup set'!$S84,'Xlookup set'!$A$1:$R$2000,10,FALSE)=0,"",VLOOKUP('Xlookup set'!$S84,'Xlookup set'!$A$1:$R$2000,10,FALSE)),"")</f>
        <v/>
      </c>
      <c r="J84" s="500" t="str">
        <f>IFERROR(IF(VLOOKUP('Xlookup set'!$S90,'Xlookup set'!$A$1:$R$1374,11,FALSE)=0,"",VLOOKUP('Xlookup set'!$S90,'Xlookup set'!$A$1:$R$1374,11,FALSE)),"")</f>
        <v/>
      </c>
      <c r="K84" s="500" t="str">
        <f>IFERROR(IF(VLOOKUP('Xlookup set'!$S90,'Xlookup set'!$A$1:$R$1374,12,FALSE)=0,"",VLOOKUP('Xlookup set'!$S90,'Xlookup set'!$A$1:$R$1374,12,FALSE)),"")</f>
        <v/>
      </c>
      <c r="L84" s="500" t="str">
        <f>IFERROR(IF(VLOOKUP('Xlookup set'!$S90,'Xlookup set'!$A$1:$R$1374,13,FALSE)=0,"",VLOOKUP('Xlookup set'!$S90,'Xlookup set'!$A$1:$R$1374,13,FALSE)),"")</f>
        <v/>
      </c>
      <c r="M84" s="500" t="str">
        <f>IFERROR(IF(VLOOKUP('Xlookup set'!$S90,'Xlookup set'!$A$1:$R$1374,14,FALSE)=0,"",VLOOKUP('Xlookup set'!$S90,'Xlookup set'!$A$1:$R$1374,14,FALSE)),"")</f>
        <v/>
      </c>
      <c r="N84" s="500" t="str">
        <f>IFERROR(IF(VLOOKUP('Xlookup set'!$S90,'Xlookup set'!$A$1:$R$1374,15,FALSE)=0,"",VLOOKUP('Xlookup set'!$S90,'Xlookup set'!$A$1:$R$1374,15,FALSE)),"")</f>
        <v/>
      </c>
      <c r="O84" s="500" t="str">
        <f>IFERROR(IF(VLOOKUP('Xlookup set'!$S90,'Xlookup set'!$A$1:$R$1374,16,FALSE)=0,"",VLOOKUP('Xlookup set'!$S90,'Xlookup set'!$A$1:$R$1374,16,FALSE)),"")</f>
        <v/>
      </c>
      <c r="P84" s="500" t="str">
        <f t="array" aca="1" ref="P84" ca="1">IFERROR(Y2IF(VLOOKUP('Xlookup set'!$S90,'Xlookup set'!$A$1:$R$1374,17,FALSE)=0,"",VLOOKUP('Xlookup set'!$S90,'Xlookup set'!$A$1:$R$1374,17,FALSE)),"")</f>
        <v/>
      </c>
      <c r="Q84" s="500" t="str">
        <f>IFERROR(IF(VLOOKUP('Xlookup set'!$S90,'Xlookup set'!$A$1:$R$1374,18,FALSE)=0,"",VLOOKUP('Xlookup set'!$S90,'Xlookup set'!$A$1:$R$1374,18,FALSE)),"")</f>
        <v/>
      </c>
      <c r="T84" s="500" t="str">
        <f t="shared" si="2"/>
        <v/>
      </c>
    </row>
    <row r="85" spans="1:20" ht="13.5" customHeight="1">
      <c r="A85" s="500" t="str">
        <f>IFERROR(VLOOKUP('Xlookup set'!$S85,'Xlookup set'!$A$1:$R$2000,2,FALSE),"")</f>
        <v/>
      </c>
      <c r="B85" s="500" t="str">
        <f>IF(I85&lt;&gt;"",ドッグキャリー!$I$2,"")</f>
        <v/>
      </c>
      <c r="C85" s="500" t="str">
        <f t="shared" si="0"/>
        <v/>
      </c>
      <c r="D85" s="500" t="str">
        <f t="shared" si="1"/>
        <v/>
      </c>
      <c r="H85" s="218" t="str">
        <f>IFERROR(IF(VLOOKUP('Xlookup set'!$S85,'Xlookup set'!$A$1:$R$2000,9,FALSE)=0,"",VLOOKUP('Xlookup set'!$S85,'Xlookup set'!$A$1:$R$2000,9,FALSE)),"")</f>
        <v/>
      </c>
      <c r="I85" s="500" t="str">
        <f>IFERROR(IF(VLOOKUP('Xlookup set'!$S85,'Xlookup set'!$A$1:$R$2000,10,FALSE)=0,"",VLOOKUP('Xlookup set'!$S85,'Xlookup set'!$A$1:$R$2000,10,FALSE)),"")</f>
        <v/>
      </c>
      <c r="J85" s="500" t="str">
        <f>IFERROR(IF(VLOOKUP('Xlookup set'!$S91,'Xlookup set'!$A$1:$R$1374,11,FALSE)=0,"",VLOOKUP('Xlookup set'!$S91,'Xlookup set'!$A$1:$R$1374,11,FALSE)),"")</f>
        <v/>
      </c>
      <c r="K85" s="500" t="str">
        <f>IFERROR(IF(VLOOKUP('Xlookup set'!$S91,'Xlookup set'!$A$1:$R$1374,12,FALSE)=0,"",VLOOKUP('Xlookup set'!$S91,'Xlookup set'!$A$1:$R$1374,12,FALSE)),"")</f>
        <v/>
      </c>
      <c r="L85" s="500" t="str">
        <f>IFERROR(IF(VLOOKUP('Xlookup set'!$S91,'Xlookup set'!$A$1:$R$1374,13,FALSE)=0,"",VLOOKUP('Xlookup set'!$S91,'Xlookup set'!$A$1:$R$1374,13,FALSE)),"")</f>
        <v/>
      </c>
      <c r="M85" s="500" t="str">
        <f>IFERROR(IF(VLOOKUP('Xlookup set'!$S91,'Xlookup set'!$A$1:$R$1374,14,FALSE)=0,"",VLOOKUP('Xlookup set'!$S91,'Xlookup set'!$A$1:$R$1374,14,FALSE)),"")</f>
        <v/>
      </c>
      <c r="N85" s="500" t="str">
        <f>IFERROR(IF(VLOOKUP('Xlookup set'!$S91,'Xlookup set'!$A$1:$R$1374,15,FALSE)=0,"",VLOOKUP('Xlookup set'!$S91,'Xlookup set'!$A$1:$R$1374,15,FALSE)),"")</f>
        <v/>
      </c>
      <c r="O85" s="500" t="str">
        <f>IFERROR(IF(VLOOKUP('Xlookup set'!$S91,'Xlookup set'!$A$1:$R$1374,16,FALSE)=0,"",VLOOKUP('Xlookup set'!$S91,'Xlookup set'!$A$1:$R$1374,16,FALSE)),"")</f>
        <v/>
      </c>
      <c r="P85" s="500" t="str">
        <f t="array" aca="1" ref="P85" ca="1">IFERROR(Y2IF(VLOOKUP('Xlookup set'!$S91,'Xlookup set'!$A$1:$R$1374,17,FALSE)=0,"",VLOOKUP('Xlookup set'!$S91,'Xlookup set'!$A$1:$R$1374,17,FALSE)),"")</f>
        <v/>
      </c>
      <c r="Q85" s="500" t="str">
        <f>IFERROR(IF(VLOOKUP('Xlookup set'!$S91,'Xlookup set'!$A$1:$R$1374,18,FALSE)=0,"",VLOOKUP('Xlookup set'!$S91,'Xlookup set'!$A$1:$R$1374,18,FALSE)),"")</f>
        <v/>
      </c>
      <c r="T85" s="500" t="str">
        <f t="shared" si="2"/>
        <v/>
      </c>
    </row>
    <row r="86" spans="1:20" ht="13.5" customHeight="1">
      <c r="A86" s="500" t="str">
        <f>IFERROR(VLOOKUP('Xlookup set'!$S86,'Xlookup set'!$A$1:$R$2000,2,FALSE),"")</f>
        <v/>
      </c>
      <c r="B86" s="500" t="str">
        <f>IF(I86&lt;&gt;"",ドッグキャリー!$I$2,"")</f>
        <v/>
      </c>
      <c r="C86" s="500" t="str">
        <f t="shared" si="0"/>
        <v/>
      </c>
      <c r="D86" s="500" t="str">
        <f t="shared" si="1"/>
        <v/>
      </c>
      <c r="H86" s="218" t="str">
        <f>IFERROR(IF(VLOOKUP('Xlookup set'!$S86,'Xlookup set'!$A$1:$R$2000,9,FALSE)=0,"",VLOOKUP('Xlookup set'!$S86,'Xlookup set'!$A$1:$R$2000,9,FALSE)),"")</f>
        <v/>
      </c>
      <c r="I86" s="500" t="str">
        <f>IFERROR(IF(VLOOKUP('Xlookup set'!$S86,'Xlookup set'!$A$1:$R$2000,10,FALSE)=0,"",VLOOKUP('Xlookup set'!$S86,'Xlookup set'!$A$1:$R$2000,10,FALSE)),"")</f>
        <v/>
      </c>
      <c r="J86" s="500" t="str">
        <f>IFERROR(IF(VLOOKUP('Xlookup set'!$S92,'Xlookup set'!$A$1:$R$1374,11,FALSE)=0,"",VLOOKUP('Xlookup set'!$S92,'Xlookup set'!$A$1:$R$1374,11,FALSE)),"")</f>
        <v/>
      </c>
      <c r="K86" s="500" t="str">
        <f>IFERROR(IF(VLOOKUP('Xlookup set'!$S92,'Xlookup set'!$A$1:$R$1374,12,FALSE)=0,"",VLOOKUP('Xlookup set'!$S92,'Xlookup set'!$A$1:$R$1374,12,FALSE)),"")</f>
        <v/>
      </c>
      <c r="L86" s="500" t="str">
        <f>IFERROR(IF(VLOOKUP('Xlookup set'!$S92,'Xlookup set'!$A$1:$R$1374,13,FALSE)=0,"",VLOOKUP('Xlookup set'!$S92,'Xlookup set'!$A$1:$R$1374,13,FALSE)),"")</f>
        <v/>
      </c>
      <c r="M86" s="500" t="str">
        <f>IFERROR(IF(VLOOKUP('Xlookup set'!$S92,'Xlookup set'!$A$1:$R$1374,14,FALSE)=0,"",VLOOKUP('Xlookup set'!$S92,'Xlookup set'!$A$1:$R$1374,14,FALSE)),"")</f>
        <v/>
      </c>
      <c r="N86" s="500" t="str">
        <f>IFERROR(IF(VLOOKUP('Xlookup set'!$S92,'Xlookup set'!$A$1:$R$1374,15,FALSE)=0,"",VLOOKUP('Xlookup set'!$S92,'Xlookup set'!$A$1:$R$1374,15,FALSE)),"")</f>
        <v/>
      </c>
      <c r="O86" s="500" t="str">
        <f>IFERROR(IF(VLOOKUP('Xlookup set'!$S92,'Xlookup set'!$A$1:$R$1374,16,FALSE)=0,"",VLOOKUP('Xlookup set'!$S92,'Xlookup set'!$A$1:$R$1374,16,FALSE)),"")</f>
        <v/>
      </c>
      <c r="P86" s="500" t="str">
        <f t="array" aca="1" ref="P86" ca="1">IFERROR(Y2IF(VLOOKUP('Xlookup set'!$S92,'Xlookup set'!$A$1:$R$1374,17,FALSE)=0,"",VLOOKUP('Xlookup set'!$S92,'Xlookup set'!$A$1:$R$1374,17,FALSE)),"")</f>
        <v/>
      </c>
      <c r="Q86" s="500" t="str">
        <f>IFERROR(IF(VLOOKUP('Xlookup set'!$S92,'Xlookup set'!$A$1:$R$1374,18,FALSE)=0,"",VLOOKUP('Xlookup set'!$S92,'Xlookup set'!$A$1:$R$1374,18,FALSE)),"")</f>
        <v/>
      </c>
      <c r="T86" s="500" t="str">
        <f t="shared" si="2"/>
        <v/>
      </c>
    </row>
    <row r="87" spans="1:20" ht="13.5" customHeight="1">
      <c r="A87" s="500" t="str">
        <f>IFERROR(VLOOKUP('Xlookup set'!$S87,'Xlookup set'!$A$1:$R$2000,2,FALSE),"")</f>
        <v/>
      </c>
      <c r="B87" s="500" t="str">
        <f>IF(I87&lt;&gt;"",ドッグキャリー!$I$2,"")</f>
        <v/>
      </c>
      <c r="C87" s="500" t="str">
        <f t="shared" si="0"/>
        <v/>
      </c>
      <c r="D87" s="500" t="str">
        <f t="shared" si="1"/>
        <v/>
      </c>
      <c r="H87" s="218" t="str">
        <f>IFERROR(IF(VLOOKUP('Xlookup set'!$S87,'Xlookup set'!$A$1:$R$2000,9,FALSE)=0,"",VLOOKUP('Xlookup set'!$S87,'Xlookup set'!$A$1:$R$2000,9,FALSE)),"")</f>
        <v/>
      </c>
      <c r="I87" s="500" t="str">
        <f>IFERROR(IF(VLOOKUP('Xlookup set'!$S87,'Xlookup set'!$A$1:$R$2000,10,FALSE)=0,"",VLOOKUP('Xlookup set'!$S87,'Xlookup set'!$A$1:$R$2000,10,FALSE)),"")</f>
        <v/>
      </c>
      <c r="J87" s="500" t="str">
        <f>IFERROR(IF(VLOOKUP('Xlookup set'!$S93,'Xlookup set'!$A$1:$R$1374,11,FALSE)=0,"",VLOOKUP('Xlookup set'!$S93,'Xlookup set'!$A$1:$R$1374,11,FALSE)),"")</f>
        <v/>
      </c>
      <c r="K87" s="500" t="str">
        <f>IFERROR(IF(VLOOKUP('Xlookup set'!$S93,'Xlookup set'!$A$1:$R$1374,12,FALSE)=0,"",VLOOKUP('Xlookup set'!$S93,'Xlookup set'!$A$1:$R$1374,12,FALSE)),"")</f>
        <v/>
      </c>
      <c r="L87" s="500" t="str">
        <f>IFERROR(IF(VLOOKUP('Xlookup set'!$S93,'Xlookup set'!$A$1:$R$1374,13,FALSE)=0,"",VLOOKUP('Xlookup set'!$S93,'Xlookup set'!$A$1:$R$1374,13,FALSE)),"")</f>
        <v/>
      </c>
      <c r="M87" s="500" t="str">
        <f>IFERROR(IF(VLOOKUP('Xlookup set'!$S93,'Xlookup set'!$A$1:$R$1374,14,FALSE)=0,"",VLOOKUP('Xlookup set'!$S93,'Xlookup set'!$A$1:$R$1374,14,FALSE)),"")</f>
        <v/>
      </c>
      <c r="N87" s="500" t="str">
        <f>IFERROR(IF(VLOOKUP('Xlookup set'!$S93,'Xlookup set'!$A$1:$R$1374,15,FALSE)=0,"",VLOOKUP('Xlookup set'!$S93,'Xlookup set'!$A$1:$R$1374,15,FALSE)),"")</f>
        <v/>
      </c>
      <c r="O87" s="500" t="str">
        <f>IFERROR(IF(VLOOKUP('Xlookup set'!$S93,'Xlookup set'!$A$1:$R$1374,16,FALSE)=0,"",VLOOKUP('Xlookup set'!$S93,'Xlookup set'!$A$1:$R$1374,16,FALSE)),"")</f>
        <v/>
      </c>
      <c r="P87" s="500" t="str">
        <f t="array" aca="1" ref="P87" ca="1">IFERROR(Y2IF(VLOOKUP('Xlookup set'!$S93,'Xlookup set'!$A$1:$R$1374,17,FALSE)=0,"",VLOOKUP('Xlookup set'!$S93,'Xlookup set'!$A$1:$R$1374,17,FALSE)),"")</f>
        <v/>
      </c>
      <c r="Q87" s="500" t="str">
        <f>IFERROR(IF(VLOOKUP('Xlookup set'!$S93,'Xlookup set'!$A$1:$R$1374,18,FALSE)=0,"",VLOOKUP('Xlookup set'!$S93,'Xlookup set'!$A$1:$R$1374,18,FALSE)),"")</f>
        <v/>
      </c>
      <c r="T87" s="500" t="str">
        <f t="shared" si="2"/>
        <v/>
      </c>
    </row>
    <row r="88" spans="1:20" ht="13.5" customHeight="1">
      <c r="A88" s="500" t="str">
        <f>IFERROR(VLOOKUP('Xlookup set'!$S88,'Xlookup set'!$A$1:$R$2000,2,FALSE),"")</f>
        <v/>
      </c>
      <c r="B88" s="500" t="str">
        <f>IF(I88&lt;&gt;"",ドッグキャリー!$I$2,"")</f>
        <v/>
      </c>
      <c r="C88" s="500" t="str">
        <f t="shared" si="0"/>
        <v/>
      </c>
      <c r="D88" s="500" t="str">
        <f t="shared" si="1"/>
        <v/>
      </c>
      <c r="H88" s="218" t="str">
        <f>IFERROR(IF(VLOOKUP('Xlookup set'!$S88,'Xlookup set'!$A$1:$R$2000,9,FALSE)=0,"",VLOOKUP('Xlookup set'!$S88,'Xlookup set'!$A$1:$R$2000,9,FALSE)),"")</f>
        <v/>
      </c>
      <c r="I88" s="500" t="str">
        <f>IFERROR(IF(VLOOKUP('Xlookup set'!$S88,'Xlookup set'!$A$1:$R$2000,10,FALSE)=0,"",VLOOKUP('Xlookup set'!$S88,'Xlookup set'!$A$1:$R$2000,10,FALSE)),"")</f>
        <v/>
      </c>
      <c r="J88" s="500" t="str">
        <f>IFERROR(IF(VLOOKUP('Xlookup set'!$S94,'Xlookup set'!$A$1:$R$1374,11,FALSE)=0,"",VLOOKUP('Xlookup set'!$S94,'Xlookup set'!$A$1:$R$1374,11,FALSE)),"")</f>
        <v/>
      </c>
      <c r="K88" s="500" t="str">
        <f>IFERROR(IF(VLOOKUP('Xlookup set'!$S94,'Xlookup set'!$A$1:$R$1374,12,FALSE)=0,"",VLOOKUP('Xlookup set'!$S94,'Xlookup set'!$A$1:$R$1374,12,FALSE)),"")</f>
        <v/>
      </c>
      <c r="L88" s="500" t="str">
        <f>IFERROR(IF(VLOOKUP('Xlookup set'!$S94,'Xlookup set'!$A$1:$R$1374,13,FALSE)=0,"",VLOOKUP('Xlookup set'!$S94,'Xlookup set'!$A$1:$R$1374,13,FALSE)),"")</f>
        <v/>
      </c>
      <c r="M88" s="500" t="str">
        <f>IFERROR(IF(VLOOKUP('Xlookup set'!$S94,'Xlookup set'!$A$1:$R$1374,14,FALSE)=0,"",VLOOKUP('Xlookup set'!$S94,'Xlookup set'!$A$1:$R$1374,14,FALSE)),"")</f>
        <v/>
      </c>
      <c r="N88" s="500" t="str">
        <f>IFERROR(IF(VLOOKUP('Xlookup set'!$S94,'Xlookup set'!$A$1:$R$1374,15,FALSE)=0,"",VLOOKUP('Xlookup set'!$S94,'Xlookup set'!$A$1:$R$1374,15,FALSE)),"")</f>
        <v/>
      </c>
      <c r="O88" s="500" t="str">
        <f>IFERROR(IF(VLOOKUP('Xlookup set'!$S94,'Xlookup set'!$A$1:$R$1374,16,FALSE)=0,"",VLOOKUP('Xlookup set'!$S94,'Xlookup set'!$A$1:$R$1374,16,FALSE)),"")</f>
        <v/>
      </c>
      <c r="P88" s="500" t="str">
        <f t="array" aca="1" ref="P88" ca="1">IFERROR(Y2IF(VLOOKUP('Xlookup set'!$S94,'Xlookup set'!$A$1:$R$1374,17,FALSE)=0,"",VLOOKUP('Xlookup set'!$S94,'Xlookup set'!$A$1:$R$1374,17,FALSE)),"")</f>
        <v/>
      </c>
      <c r="Q88" s="500" t="str">
        <f>IFERROR(IF(VLOOKUP('Xlookup set'!$S94,'Xlookup set'!$A$1:$R$1374,18,FALSE)=0,"",VLOOKUP('Xlookup set'!$S94,'Xlookup set'!$A$1:$R$1374,18,FALSE)),"")</f>
        <v/>
      </c>
      <c r="T88" s="500" t="str">
        <f t="shared" si="2"/>
        <v/>
      </c>
    </row>
    <row r="89" spans="1:20" ht="13.5" customHeight="1">
      <c r="A89" s="500" t="str">
        <f>IFERROR(VLOOKUP('Xlookup set'!$S89,'Xlookup set'!$A$1:$R$2000,2,FALSE),"")</f>
        <v/>
      </c>
      <c r="B89" s="500" t="str">
        <f>IF(I89&lt;&gt;"",ドッグキャリー!$I$2,"")</f>
        <v/>
      </c>
      <c r="C89" s="500" t="str">
        <f t="shared" si="0"/>
        <v/>
      </c>
      <c r="D89" s="500" t="str">
        <f t="shared" si="1"/>
        <v/>
      </c>
      <c r="H89" s="218" t="str">
        <f>IFERROR(IF(VLOOKUP('Xlookup set'!$S89,'Xlookup set'!$A$1:$R$2000,9,FALSE)=0,"",VLOOKUP('Xlookup set'!$S89,'Xlookup set'!$A$1:$R$2000,9,FALSE)),"")</f>
        <v/>
      </c>
      <c r="I89" s="500" t="str">
        <f>IFERROR(IF(VLOOKUP('Xlookup set'!$S89,'Xlookup set'!$A$1:$R$2000,10,FALSE)=0,"",VLOOKUP('Xlookup set'!$S89,'Xlookup set'!$A$1:$R$2000,10,FALSE)),"")</f>
        <v/>
      </c>
      <c r="J89" s="500" t="str">
        <f>IFERROR(IF(VLOOKUP('Xlookup set'!$S95,'Xlookup set'!$A$1:$R$1374,11,FALSE)=0,"",VLOOKUP('Xlookup set'!$S95,'Xlookup set'!$A$1:$R$1374,11,FALSE)),"")</f>
        <v/>
      </c>
      <c r="K89" s="500" t="str">
        <f>IFERROR(IF(VLOOKUP('Xlookup set'!$S95,'Xlookup set'!$A$1:$R$1374,12,FALSE)=0,"",VLOOKUP('Xlookup set'!$S95,'Xlookup set'!$A$1:$R$1374,12,FALSE)),"")</f>
        <v/>
      </c>
      <c r="L89" s="500" t="str">
        <f>IFERROR(IF(VLOOKUP('Xlookup set'!$S95,'Xlookup set'!$A$1:$R$1374,13,FALSE)=0,"",VLOOKUP('Xlookup set'!$S95,'Xlookup set'!$A$1:$R$1374,13,FALSE)),"")</f>
        <v/>
      </c>
      <c r="M89" s="500" t="str">
        <f>IFERROR(IF(VLOOKUP('Xlookup set'!$S95,'Xlookup set'!$A$1:$R$1374,14,FALSE)=0,"",VLOOKUP('Xlookup set'!$S95,'Xlookup set'!$A$1:$R$1374,14,FALSE)),"")</f>
        <v/>
      </c>
      <c r="N89" s="500" t="str">
        <f>IFERROR(IF(VLOOKUP('Xlookup set'!$S95,'Xlookup set'!$A$1:$R$1374,15,FALSE)=0,"",VLOOKUP('Xlookup set'!$S95,'Xlookup set'!$A$1:$R$1374,15,FALSE)),"")</f>
        <v/>
      </c>
      <c r="O89" s="500" t="str">
        <f>IFERROR(IF(VLOOKUP('Xlookup set'!$S95,'Xlookup set'!$A$1:$R$1374,16,FALSE)=0,"",VLOOKUP('Xlookup set'!$S95,'Xlookup set'!$A$1:$R$1374,16,FALSE)),"")</f>
        <v/>
      </c>
      <c r="P89" s="500" t="str">
        <f t="array" aca="1" ref="P89" ca="1">IFERROR(Y2IF(VLOOKUP('Xlookup set'!$S95,'Xlookup set'!$A$1:$R$1374,17,FALSE)=0,"",VLOOKUP('Xlookup set'!$S95,'Xlookup set'!$A$1:$R$1374,17,FALSE)),"")</f>
        <v/>
      </c>
      <c r="Q89" s="500" t="str">
        <f>IFERROR(IF(VLOOKUP('Xlookup set'!$S95,'Xlookup set'!$A$1:$R$1374,18,FALSE)=0,"",VLOOKUP('Xlookup set'!$S95,'Xlookup set'!$A$1:$R$1374,18,FALSE)),"")</f>
        <v/>
      </c>
      <c r="T89" s="500" t="str">
        <f t="shared" si="2"/>
        <v/>
      </c>
    </row>
    <row r="90" spans="1:20" ht="13.5" customHeight="1">
      <c r="A90" s="500" t="str">
        <f>IFERROR(VLOOKUP('Xlookup set'!$S90,'Xlookup set'!$A$1:$R$2000,2,FALSE),"")</f>
        <v/>
      </c>
      <c r="B90" s="500" t="str">
        <f>IF(I90&lt;&gt;"",ドッグキャリー!$I$2,"")</f>
        <v/>
      </c>
      <c r="C90" s="500" t="str">
        <f t="shared" si="0"/>
        <v/>
      </c>
      <c r="D90" s="500" t="str">
        <f t="shared" si="1"/>
        <v/>
      </c>
      <c r="H90" s="218" t="str">
        <f>IFERROR(IF(VLOOKUP('Xlookup set'!$S90,'Xlookup set'!$A$1:$R$2000,9,FALSE)=0,"",VLOOKUP('Xlookup set'!$S90,'Xlookup set'!$A$1:$R$2000,9,FALSE)),"")</f>
        <v/>
      </c>
      <c r="I90" s="500" t="str">
        <f>IFERROR(IF(VLOOKUP('Xlookup set'!$S90,'Xlookup set'!$A$1:$R$2000,10,FALSE)=0,"",VLOOKUP('Xlookup set'!$S90,'Xlookup set'!$A$1:$R$2000,10,FALSE)),"")</f>
        <v/>
      </c>
      <c r="J90" s="500" t="str">
        <f>IFERROR(IF(VLOOKUP('Xlookup set'!$S96,'Xlookup set'!$A$1:$R$1374,11,FALSE)=0,"",VLOOKUP('Xlookup set'!$S96,'Xlookup set'!$A$1:$R$1374,11,FALSE)),"")</f>
        <v/>
      </c>
      <c r="K90" s="500" t="str">
        <f>IFERROR(IF(VLOOKUP('Xlookup set'!$S96,'Xlookup set'!$A$1:$R$1374,12,FALSE)=0,"",VLOOKUP('Xlookup set'!$S96,'Xlookup set'!$A$1:$R$1374,12,FALSE)),"")</f>
        <v/>
      </c>
      <c r="L90" s="500" t="str">
        <f>IFERROR(IF(VLOOKUP('Xlookup set'!$S96,'Xlookup set'!$A$1:$R$1374,13,FALSE)=0,"",VLOOKUP('Xlookup set'!$S96,'Xlookup set'!$A$1:$R$1374,13,FALSE)),"")</f>
        <v/>
      </c>
      <c r="M90" s="500" t="str">
        <f>IFERROR(IF(VLOOKUP('Xlookup set'!$S96,'Xlookup set'!$A$1:$R$1374,14,FALSE)=0,"",VLOOKUP('Xlookup set'!$S96,'Xlookup set'!$A$1:$R$1374,14,FALSE)),"")</f>
        <v/>
      </c>
      <c r="N90" s="500" t="str">
        <f>IFERROR(IF(VLOOKUP('Xlookup set'!$S96,'Xlookup set'!$A$1:$R$1374,15,FALSE)=0,"",VLOOKUP('Xlookup set'!$S96,'Xlookup set'!$A$1:$R$1374,15,FALSE)),"")</f>
        <v/>
      </c>
      <c r="O90" s="500" t="str">
        <f>IFERROR(IF(VLOOKUP('Xlookup set'!$S96,'Xlookup set'!$A$1:$R$1374,16,FALSE)=0,"",VLOOKUP('Xlookup set'!$S96,'Xlookup set'!$A$1:$R$1374,16,FALSE)),"")</f>
        <v/>
      </c>
      <c r="P90" s="500" t="str">
        <f t="array" aca="1" ref="P90" ca="1">IFERROR(Y2IF(VLOOKUP('Xlookup set'!$S96,'Xlookup set'!$A$1:$R$1374,17,FALSE)=0,"",VLOOKUP('Xlookup set'!$S96,'Xlookup set'!$A$1:$R$1374,17,FALSE)),"")</f>
        <v/>
      </c>
      <c r="Q90" s="500" t="str">
        <f>IFERROR(IF(VLOOKUP('Xlookup set'!$S96,'Xlookup set'!$A$1:$R$1374,18,FALSE)=0,"",VLOOKUP('Xlookup set'!$S96,'Xlookup set'!$A$1:$R$1374,18,FALSE)),"")</f>
        <v/>
      </c>
      <c r="T90" s="500" t="str">
        <f t="shared" si="2"/>
        <v/>
      </c>
    </row>
    <row r="91" spans="1:20" ht="13.5" customHeight="1">
      <c r="A91" s="500" t="str">
        <f>IFERROR(VLOOKUP('Xlookup set'!$S91,'Xlookup set'!$A$1:$R$2000,2,FALSE),"")</f>
        <v/>
      </c>
      <c r="B91" s="500" t="str">
        <f>IF(I91&lt;&gt;"",ドッグキャリー!$I$2,"")</f>
        <v/>
      </c>
      <c r="C91" s="500" t="str">
        <f t="shared" si="0"/>
        <v/>
      </c>
      <c r="D91" s="500" t="str">
        <f t="shared" si="1"/>
        <v/>
      </c>
      <c r="H91" s="218" t="str">
        <f>IFERROR(IF(VLOOKUP('Xlookup set'!$S91,'Xlookup set'!$A$1:$R$2000,9,FALSE)=0,"",VLOOKUP('Xlookup set'!$S91,'Xlookup set'!$A$1:$R$2000,9,FALSE)),"")</f>
        <v/>
      </c>
      <c r="I91" s="500" t="str">
        <f>IFERROR(IF(VLOOKUP('Xlookup set'!$S91,'Xlookup set'!$A$1:$R$2000,10,FALSE)=0,"",VLOOKUP('Xlookup set'!$S91,'Xlookup set'!$A$1:$R$2000,10,FALSE)),"")</f>
        <v/>
      </c>
      <c r="J91" s="500" t="str">
        <f>IFERROR(IF(VLOOKUP('Xlookup set'!$S97,'Xlookup set'!$A$1:$R$1374,11,FALSE)=0,"",VLOOKUP('Xlookup set'!$S97,'Xlookup set'!$A$1:$R$1374,11,FALSE)),"")</f>
        <v/>
      </c>
      <c r="K91" s="500" t="str">
        <f>IFERROR(IF(VLOOKUP('Xlookup set'!$S97,'Xlookup set'!$A$1:$R$1374,12,FALSE)=0,"",VLOOKUP('Xlookup set'!$S97,'Xlookup set'!$A$1:$R$1374,12,FALSE)),"")</f>
        <v/>
      </c>
      <c r="L91" s="500" t="str">
        <f>IFERROR(IF(VLOOKUP('Xlookup set'!$S97,'Xlookup set'!$A$1:$R$1374,13,FALSE)=0,"",VLOOKUP('Xlookup set'!$S97,'Xlookup set'!$A$1:$R$1374,13,FALSE)),"")</f>
        <v/>
      </c>
      <c r="M91" s="500" t="str">
        <f>IFERROR(IF(VLOOKUP('Xlookup set'!$S97,'Xlookup set'!$A$1:$R$1374,14,FALSE)=0,"",VLOOKUP('Xlookup set'!$S97,'Xlookup set'!$A$1:$R$1374,14,FALSE)),"")</f>
        <v/>
      </c>
      <c r="N91" s="500" t="str">
        <f>IFERROR(IF(VLOOKUP('Xlookup set'!$S97,'Xlookup set'!$A$1:$R$1374,15,FALSE)=0,"",VLOOKUP('Xlookup set'!$S97,'Xlookup set'!$A$1:$R$1374,15,FALSE)),"")</f>
        <v/>
      </c>
      <c r="O91" s="500" t="str">
        <f>IFERROR(IF(VLOOKUP('Xlookup set'!$S97,'Xlookup set'!$A$1:$R$1374,16,FALSE)=0,"",VLOOKUP('Xlookup set'!$S97,'Xlookup set'!$A$1:$R$1374,16,FALSE)),"")</f>
        <v/>
      </c>
      <c r="P91" s="500" t="str">
        <f t="array" aca="1" ref="P91" ca="1">IFERROR(Y2IF(VLOOKUP('Xlookup set'!$S97,'Xlookup set'!$A$1:$R$1374,17,FALSE)=0,"",VLOOKUP('Xlookup set'!$S97,'Xlookup set'!$A$1:$R$1374,17,FALSE)),"")</f>
        <v/>
      </c>
      <c r="Q91" s="500" t="str">
        <f>IFERROR(IF(VLOOKUP('Xlookup set'!$S97,'Xlookup set'!$A$1:$R$1374,18,FALSE)=0,"",VLOOKUP('Xlookup set'!$S97,'Xlookup set'!$A$1:$R$1374,18,FALSE)),"")</f>
        <v/>
      </c>
      <c r="T91" s="500" t="str">
        <f t="shared" si="2"/>
        <v/>
      </c>
    </row>
    <row r="92" spans="1:20" ht="13.5" customHeight="1">
      <c r="A92" s="500" t="str">
        <f>IFERROR(VLOOKUP('Xlookup set'!$S92,'Xlookup set'!$A$1:$R$2000,2,FALSE),"")</f>
        <v/>
      </c>
      <c r="B92" s="500" t="str">
        <f>IF(I92&lt;&gt;"",ドッグキャリー!$I$2,"")</f>
        <v/>
      </c>
      <c r="C92" s="500" t="str">
        <f t="shared" si="0"/>
        <v/>
      </c>
      <c r="D92" s="500" t="str">
        <f t="shared" si="1"/>
        <v/>
      </c>
      <c r="H92" s="218" t="str">
        <f>IFERROR(IF(VLOOKUP('Xlookup set'!$S92,'Xlookup set'!$A$1:$R$2000,9,FALSE)=0,"",VLOOKUP('Xlookup set'!$S92,'Xlookup set'!$A$1:$R$2000,9,FALSE)),"")</f>
        <v/>
      </c>
      <c r="I92" s="500" t="str">
        <f>IFERROR(IF(VLOOKUP('Xlookup set'!$S92,'Xlookup set'!$A$1:$R$2000,10,FALSE)=0,"",VLOOKUP('Xlookup set'!$S92,'Xlookup set'!$A$1:$R$2000,10,FALSE)),"")</f>
        <v/>
      </c>
      <c r="J92" s="500" t="str">
        <f>IFERROR(IF(VLOOKUP('Xlookup set'!$S98,'Xlookup set'!$A$1:$R$1374,11,FALSE)=0,"",VLOOKUP('Xlookup set'!$S98,'Xlookup set'!$A$1:$R$1374,11,FALSE)),"")</f>
        <v/>
      </c>
      <c r="K92" s="500" t="str">
        <f>IFERROR(IF(VLOOKUP('Xlookup set'!$S98,'Xlookup set'!$A$1:$R$1374,12,FALSE)=0,"",VLOOKUP('Xlookup set'!$S98,'Xlookup set'!$A$1:$R$1374,12,FALSE)),"")</f>
        <v/>
      </c>
      <c r="L92" s="500" t="str">
        <f>IFERROR(IF(VLOOKUP('Xlookup set'!$S98,'Xlookup set'!$A$1:$R$1374,13,FALSE)=0,"",VLOOKUP('Xlookup set'!$S98,'Xlookup set'!$A$1:$R$1374,13,FALSE)),"")</f>
        <v/>
      </c>
      <c r="M92" s="500" t="str">
        <f>IFERROR(IF(VLOOKUP('Xlookup set'!$S98,'Xlookup set'!$A$1:$R$1374,14,FALSE)=0,"",VLOOKUP('Xlookup set'!$S98,'Xlookup set'!$A$1:$R$1374,14,FALSE)),"")</f>
        <v/>
      </c>
      <c r="N92" s="500" t="str">
        <f>IFERROR(IF(VLOOKUP('Xlookup set'!$S98,'Xlookup set'!$A$1:$R$1374,15,FALSE)=0,"",VLOOKUP('Xlookup set'!$S98,'Xlookup set'!$A$1:$R$1374,15,FALSE)),"")</f>
        <v/>
      </c>
      <c r="O92" s="500" t="str">
        <f>IFERROR(IF(VLOOKUP('Xlookup set'!$S98,'Xlookup set'!$A$1:$R$1374,16,FALSE)=0,"",VLOOKUP('Xlookup set'!$S98,'Xlookup set'!$A$1:$R$1374,16,FALSE)),"")</f>
        <v/>
      </c>
      <c r="P92" s="500" t="str">
        <f t="array" aca="1" ref="P92" ca="1">IFERROR(Y2IF(VLOOKUP('Xlookup set'!$S98,'Xlookup set'!$A$1:$R$1374,17,FALSE)=0,"",VLOOKUP('Xlookup set'!$S98,'Xlookup set'!$A$1:$R$1374,17,FALSE)),"")</f>
        <v/>
      </c>
      <c r="Q92" s="500" t="str">
        <f>IFERROR(IF(VLOOKUP('Xlookup set'!$S98,'Xlookup set'!$A$1:$R$1374,18,FALSE)=0,"",VLOOKUP('Xlookup set'!$S98,'Xlookup set'!$A$1:$R$1374,18,FALSE)),"")</f>
        <v/>
      </c>
      <c r="T92" s="500" t="str">
        <f t="shared" si="2"/>
        <v/>
      </c>
    </row>
    <row r="93" spans="1:20" ht="13.5" customHeight="1">
      <c r="A93" s="500" t="str">
        <f>IFERROR(VLOOKUP('Xlookup set'!$S93,'Xlookup set'!$A$1:$R$2000,2,FALSE),"")</f>
        <v/>
      </c>
      <c r="B93" s="500" t="str">
        <f>IF(I93&lt;&gt;"",ドッグキャリー!$I$2,"")</f>
        <v/>
      </c>
      <c r="C93" s="500" t="str">
        <f t="shared" si="0"/>
        <v/>
      </c>
      <c r="D93" s="500" t="str">
        <f t="shared" si="1"/>
        <v/>
      </c>
      <c r="H93" s="218" t="str">
        <f>IFERROR(IF(VLOOKUP('Xlookup set'!$S93,'Xlookup set'!$A$1:$R$2000,9,FALSE)=0,"",VLOOKUP('Xlookup set'!$S93,'Xlookup set'!$A$1:$R$2000,9,FALSE)),"")</f>
        <v/>
      </c>
      <c r="I93" s="500" t="str">
        <f>IFERROR(IF(VLOOKUP('Xlookup set'!$S93,'Xlookup set'!$A$1:$R$2000,10,FALSE)=0,"",VLOOKUP('Xlookup set'!$S93,'Xlookup set'!$A$1:$R$2000,10,FALSE)),"")</f>
        <v/>
      </c>
      <c r="J93" s="500" t="str">
        <f>IFERROR(IF(VLOOKUP('Xlookup set'!$S99,'Xlookup set'!$A$1:$R$1374,11,FALSE)=0,"",VLOOKUP('Xlookup set'!$S99,'Xlookup set'!$A$1:$R$1374,11,FALSE)),"")</f>
        <v/>
      </c>
      <c r="K93" s="500" t="str">
        <f>IFERROR(IF(VLOOKUP('Xlookup set'!$S99,'Xlookup set'!$A$1:$R$1374,12,FALSE)=0,"",VLOOKUP('Xlookup set'!$S99,'Xlookup set'!$A$1:$R$1374,12,FALSE)),"")</f>
        <v/>
      </c>
      <c r="L93" s="500" t="str">
        <f>IFERROR(IF(VLOOKUP('Xlookup set'!$S99,'Xlookup set'!$A$1:$R$1374,13,FALSE)=0,"",VLOOKUP('Xlookup set'!$S99,'Xlookup set'!$A$1:$R$1374,13,FALSE)),"")</f>
        <v/>
      </c>
      <c r="M93" s="500" t="str">
        <f>IFERROR(IF(VLOOKUP('Xlookup set'!$S99,'Xlookup set'!$A$1:$R$1374,14,FALSE)=0,"",VLOOKUP('Xlookup set'!$S99,'Xlookup set'!$A$1:$R$1374,14,FALSE)),"")</f>
        <v/>
      </c>
      <c r="N93" s="500" t="str">
        <f>IFERROR(IF(VLOOKUP('Xlookup set'!$S99,'Xlookup set'!$A$1:$R$1374,15,FALSE)=0,"",VLOOKUP('Xlookup set'!$S99,'Xlookup set'!$A$1:$R$1374,15,FALSE)),"")</f>
        <v/>
      </c>
      <c r="O93" s="500" t="str">
        <f>IFERROR(IF(VLOOKUP('Xlookup set'!$S99,'Xlookup set'!$A$1:$R$1374,16,FALSE)=0,"",VLOOKUP('Xlookup set'!$S99,'Xlookup set'!$A$1:$R$1374,16,FALSE)),"")</f>
        <v/>
      </c>
      <c r="P93" s="500" t="str">
        <f t="array" aca="1" ref="P93" ca="1">IFERROR(Y2IF(VLOOKUP('Xlookup set'!$S99,'Xlookup set'!$A$1:$R$1374,17,FALSE)=0,"",VLOOKUP('Xlookup set'!$S99,'Xlookup set'!$A$1:$R$1374,17,FALSE)),"")</f>
        <v/>
      </c>
      <c r="Q93" s="500" t="str">
        <f>IFERROR(IF(VLOOKUP('Xlookup set'!$S99,'Xlookup set'!$A$1:$R$1374,18,FALSE)=0,"",VLOOKUP('Xlookup set'!$S99,'Xlookup set'!$A$1:$R$1374,18,FALSE)),"")</f>
        <v/>
      </c>
      <c r="T93" s="500" t="str">
        <f t="shared" si="2"/>
        <v/>
      </c>
    </row>
    <row r="94" spans="1:20" ht="13.5" customHeight="1">
      <c r="A94" s="500" t="str">
        <f>IFERROR(VLOOKUP('Xlookup set'!$S94,'Xlookup set'!$A$1:$R$2000,2,FALSE),"")</f>
        <v/>
      </c>
      <c r="B94" s="500" t="str">
        <f>IF(I94&lt;&gt;"",ドッグキャリー!$I$2,"")</f>
        <v/>
      </c>
      <c r="C94" s="500" t="str">
        <f t="shared" si="0"/>
        <v/>
      </c>
      <c r="D94" s="500" t="str">
        <f t="shared" si="1"/>
        <v/>
      </c>
      <c r="H94" s="218" t="str">
        <f>IFERROR(IF(VLOOKUP('Xlookup set'!$S94,'Xlookup set'!$A$1:$R$2000,9,FALSE)=0,"",VLOOKUP('Xlookup set'!$S94,'Xlookup set'!$A$1:$R$2000,9,FALSE)),"")</f>
        <v/>
      </c>
      <c r="I94" s="500" t="str">
        <f>IFERROR(IF(VLOOKUP('Xlookup set'!$S94,'Xlookup set'!$A$1:$R$2000,10,FALSE)=0,"",VLOOKUP('Xlookup set'!$S94,'Xlookup set'!$A$1:$R$2000,10,FALSE)),"")</f>
        <v/>
      </c>
      <c r="J94" s="500" t="str">
        <f>IFERROR(IF(VLOOKUP('Xlookup set'!$S100,'Xlookup set'!$A$1:$R$1374,11,FALSE)=0,"",VLOOKUP('Xlookup set'!$S100,'Xlookup set'!$A$1:$R$1374,11,FALSE)),"")</f>
        <v/>
      </c>
      <c r="K94" s="500" t="str">
        <f>IFERROR(IF(VLOOKUP('Xlookup set'!$S100,'Xlookup set'!$A$1:$R$1374,12,FALSE)=0,"",VLOOKUP('Xlookup set'!$S100,'Xlookup set'!$A$1:$R$1374,12,FALSE)),"")</f>
        <v/>
      </c>
      <c r="L94" s="500" t="str">
        <f>IFERROR(IF(VLOOKUP('Xlookup set'!$S100,'Xlookup set'!$A$1:$R$1374,13,FALSE)=0,"",VLOOKUP('Xlookup set'!$S100,'Xlookup set'!$A$1:$R$1374,13,FALSE)),"")</f>
        <v/>
      </c>
      <c r="M94" s="500" t="str">
        <f>IFERROR(IF(VLOOKUP('Xlookup set'!$S100,'Xlookup set'!$A$1:$R$1374,14,FALSE)=0,"",VLOOKUP('Xlookup set'!$S100,'Xlookup set'!$A$1:$R$1374,14,FALSE)),"")</f>
        <v/>
      </c>
      <c r="N94" s="500" t="str">
        <f>IFERROR(IF(VLOOKUP('Xlookup set'!$S100,'Xlookup set'!$A$1:$R$1374,15,FALSE)=0,"",VLOOKUP('Xlookup set'!$S100,'Xlookup set'!$A$1:$R$1374,15,FALSE)),"")</f>
        <v/>
      </c>
      <c r="O94" s="500" t="str">
        <f>IFERROR(IF(VLOOKUP('Xlookup set'!$S100,'Xlookup set'!$A$1:$R$1374,16,FALSE)=0,"",VLOOKUP('Xlookup set'!$S100,'Xlookup set'!$A$1:$R$1374,16,FALSE)),"")</f>
        <v/>
      </c>
      <c r="P94" s="500" t="str">
        <f t="array" aca="1" ref="P94" ca="1">IFERROR(Y2IF(VLOOKUP('Xlookup set'!$S100,'Xlookup set'!$A$1:$R$1374,17,FALSE)=0,"",VLOOKUP('Xlookup set'!$S100,'Xlookup set'!$A$1:$R$1374,17,FALSE)),"")</f>
        <v/>
      </c>
      <c r="Q94" s="500" t="str">
        <f>IFERROR(IF(VLOOKUP('Xlookup set'!$S100,'Xlookup set'!$A$1:$R$1374,18,FALSE)=0,"",VLOOKUP('Xlookup set'!$S100,'Xlookup set'!$A$1:$R$1374,18,FALSE)),"")</f>
        <v/>
      </c>
      <c r="T94" s="500" t="str">
        <f t="shared" si="2"/>
        <v/>
      </c>
    </row>
    <row r="95" spans="1:20" ht="13.5" customHeight="1">
      <c r="A95" s="500" t="str">
        <f>IFERROR(VLOOKUP('Xlookup set'!$S95,'Xlookup set'!$A$1:$R$2000,2,FALSE),"")</f>
        <v/>
      </c>
      <c r="B95" s="500" t="str">
        <f>IF(I95&lt;&gt;"",ドッグキャリー!$I$2,"")</f>
        <v/>
      </c>
      <c r="C95" s="500" t="str">
        <f t="shared" si="0"/>
        <v/>
      </c>
      <c r="D95" s="500" t="str">
        <f t="shared" si="1"/>
        <v/>
      </c>
      <c r="H95" s="218" t="str">
        <f>IFERROR(IF(VLOOKUP('Xlookup set'!$S95,'Xlookup set'!$A$1:$R$2000,9,FALSE)=0,"",VLOOKUP('Xlookup set'!$S95,'Xlookup set'!$A$1:$R$2000,9,FALSE)),"")</f>
        <v/>
      </c>
      <c r="I95" s="500" t="str">
        <f>IFERROR(IF(VLOOKUP('Xlookup set'!$S95,'Xlookup set'!$A$1:$R$2000,10,FALSE)=0,"",VLOOKUP('Xlookup set'!$S95,'Xlookup set'!$A$1:$R$2000,10,FALSE)),"")</f>
        <v/>
      </c>
      <c r="J95" s="500" t="str">
        <f>IFERROR(IF(VLOOKUP('Xlookup set'!$S101,'Xlookup set'!$A$1:$R$1374,11,FALSE)=0,"",VLOOKUP('Xlookup set'!$S101,'Xlookup set'!$A$1:$R$1374,11,FALSE)),"")</f>
        <v/>
      </c>
      <c r="K95" s="500" t="str">
        <f>IFERROR(IF(VLOOKUP('Xlookup set'!$S101,'Xlookup set'!$A$1:$R$1374,12,FALSE)=0,"",VLOOKUP('Xlookup set'!$S101,'Xlookup set'!$A$1:$R$1374,12,FALSE)),"")</f>
        <v/>
      </c>
      <c r="L95" s="500" t="str">
        <f>IFERROR(IF(VLOOKUP('Xlookup set'!$S101,'Xlookup set'!$A$1:$R$1374,13,FALSE)=0,"",VLOOKUP('Xlookup set'!$S101,'Xlookup set'!$A$1:$R$1374,13,FALSE)),"")</f>
        <v/>
      </c>
      <c r="M95" s="500" t="str">
        <f>IFERROR(IF(VLOOKUP('Xlookup set'!$S101,'Xlookup set'!$A$1:$R$1374,14,FALSE)=0,"",VLOOKUP('Xlookup set'!$S101,'Xlookup set'!$A$1:$R$1374,14,FALSE)),"")</f>
        <v/>
      </c>
      <c r="N95" s="500" t="str">
        <f>IFERROR(IF(VLOOKUP('Xlookup set'!$S101,'Xlookup set'!$A$1:$R$1374,15,FALSE)=0,"",VLOOKUP('Xlookup set'!$S101,'Xlookup set'!$A$1:$R$1374,15,FALSE)),"")</f>
        <v/>
      </c>
      <c r="O95" s="500" t="str">
        <f>IFERROR(IF(VLOOKUP('Xlookup set'!$S101,'Xlookup set'!$A$1:$R$1374,16,FALSE)=0,"",VLOOKUP('Xlookup set'!$S101,'Xlookup set'!$A$1:$R$1374,16,FALSE)),"")</f>
        <v/>
      </c>
      <c r="P95" s="500" t="str">
        <f t="array" aca="1" ref="P95" ca="1">IFERROR(Y2IF(VLOOKUP('Xlookup set'!$S101,'Xlookup set'!$A$1:$R$1374,17,FALSE)=0,"",VLOOKUP('Xlookup set'!$S101,'Xlookup set'!$A$1:$R$1374,17,FALSE)),"")</f>
        <v/>
      </c>
      <c r="Q95" s="500" t="str">
        <f>IFERROR(IF(VLOOKUP('Xlookup set'!$S101,'Xlookup set'!$A$1:$R$1374,18,FALSE)=0,"",VLOOKUP('Xlookup set'!$S101,'Xlookup set'!$A$1:$R$1374,18,FALSE)),"")</f>
        <v/>
      </c>
      <c r="T95" s="500" t="str">
        <f t="shared" si="2"/>
        <v/>
      </c>
    </row>
    <row r="96" spans="1:20" ht="13.5" customHeight="1">
      <c r="A96" s="500" t="str">
        <f>IFERROR(VLOOKUP('Xlookup set'!$S96,'Xlookup set'!$A$1:$R$2000,2,FALSE),"")</f>
        <v/>
      </c>
      <c r="B96" s="500" t="str">
        <f>IF(I96&lt;&gt;"",ドッグキャリー!$I$2,"")</f>
        <v/>
      </c>
      <c r="C96" s="500" t="str">
        <f t="shared" si="0"/>
        <v/>
      </c>
      <c r="D96" s="500" t="str">
        <f t="shared" si="1"/>
        <v/>
      </c>
      <c r="H96" s="218" t="str">
        <f>IFERROR(IF(VLOOKUP('Xlookup set'!$S96,'Xlookup set'!$A$1:$R$2000,9,FALSE)=0,"",VLOOKUP('Xlookup set'!$S96,'Xlookup set'!$A$1:$R$2000,9,FALSE)),"")</f>
        <v/>
      </c>
      <c r="I96" s="500" t="str">
        <f>IFERROR(IF(VLOOKUP('Xlookup set'!$S96,'Xlookup set'!$A$1:$R$2000,10,FALSE)=0,"",VLOOKUP('Xlookup set'!$S96,'Xlookup set'!$A$1:$R$2000,10,FALSE)),"")</f>
        <v/>
      </c>
      <c r="J96" s="500" t="str">
        <f>IFERROR(IF(VLOOKUP('Xlookup set'!$S102,'Xlookup set'!$A$1:$R$1374,11,FALSE)=0,"",VLOOKUP('Xlookup set'!$S102,'Xlookup set'!$A$1:$R$1374,11,FALSE)),"")</f>
        <v/>
      </c>
      <c r="K96" s="500" t="str">
        <f>IFERROR(IF(VLOOKUP('Xlookup set'!$S102,'Xlookup set'!$A$1:$R$1374,12,FALSE)=0,"",VLOOKUP('Xlookup set'!$S102,'Xlookup set'!$A$1:$R$1374,12,FALSE)),"")</f>
        <v/>
      </c>
      <c r="L96" s="500" t="str">
        <f>IFERROR(IF(VLOOKUP('Xlookup set'!$S102,'Xlookup set'!$A$1:$R$1374,13,FALSE)=0,"",VLOOKUP('Xlookup set'!$S102,'Xlookup set'!$A$1:$R$1374,13,FALSE)),"")</f>
        <v/>
      </c>
      <c r="M96" s="500" t="str">
        <f>IFERROR(IF(VLOOKUP('Xlookup set'!$S102,'Xlookup set'!$A$1:$R$1374,14,FALSE)=0,"",VLOOKUP('Xlookup set'!$S102,'Xlookup set'!$A$1:$R$1374,14,FALSE)),"")</f>
        <v/>
      </c>
      <c r="N96" s="500" t="str">
        <f>IFERROR(IF(VLOOKUP('Xlookup set'!$S102,'Xlookup set'!$A$1:$R$1374,15,FALSE)=0,"",VLOOKUP('Xlookup set'!$S102,'Xlookup set'!$A$1:$R$1374,15,FALSE)),"")</f>
        <v/>
      </c>
      <c r="O96" s="500" t="str">
        <f>IFERROR(IF(VLOOKUP('Xlookup set'!$S102,'Xlookup set'!$A$1:$R$1374,16,FALSE)=0,"",VLOOKUP('Xlookup set'!$S102,'Xlookup set'!$A$1:$R$1374,16,FALSE)),"")</f>
        <v/>
      </c>
      <c r="P96" s="500" t="str">
        <f t="array" aca="1" ref="P96" ca="1">IFERROR(Y2IF(VLOOKUP('Xlookup set'!$S102,'Xlookup set'!$A$1:$R$1374,17,FALSE)=0,"",VLOOKUP('Xlookup set'!$S102,'Xlookup set'!$A$1:$R$1374,17,FALSE)),"")</f>
        <v/>
      </c>
      <c r="Q96" s="500" t="str">
        <f>IFERROR(IF(VLOOKUP('Xlookup set'!$S102,'Xlookup set'!$A$1:$R$1374,18,FALSE)=0,"",VLOOKUP('Xlookup set'!$S102,'Xlookup set'!$A$1:$R$1374,18,FALSE)),"")</f>
        <v/>
      </c>
      <c r="T96" s="500" t="str">
        <f t="shared" si="2"/>
        <v/>
      </c>
    </row>
    <row r="97" spans="1:20" ht="13.5" customHeight="1">
      <c r="A97" s="500" t="str">
        <f>IFERROR(VLOOKUP('Xlookup set'!$S97,'Xlookup set'!$A$1:$R$2000,2,FALSE),"")</f>
        <v/>
      </c>
      <c r="B97" s="500" t="str">
        <f>IF(I97&lt;&gt;"",ドッグキャリー!$I$2,"")</f>
        <v/>
      </c>
      <c r="C97" s="500" t="str">
        <f t="shared" si="0"/>
        <v/>
      </c>
      <c r="D97" s="500" t="str">
        <f t="shared" si="1"/>
        <v/>
      </c>
      <c r="H97" s="218" t="str">
        <f>IFERROR(IF(VLOOKUP('Xlookup set'!$S97,'Xlookup set'!$A$1:$R$2000,9,FALSE)=0,"",VLOOKUP('Xlookup set'!$S97,'Xlookup set'!$A$1:$R$2000,9,FALSE)),"")</f>
        <v/>
      </c>
      <c r="I97" s="500" t="str">
        <f>IFERROR(IF(VLOOKUP('Xlookup set'!$S97,'Xlookup set'!$A$1:$R$2000,10,FALSE)=0,"",VLOOKUP('Xlookup set'!$S97,'Xlookup set'!$A$1:$R$2000,10,FALSE)),"")</f>
        <v/>
      </c>
      <c r="J97" s="500" t="str">
        <f>IFERROR(IF(VLOOKUP('Xlookup set'!$S103,'Xlookup set'!$A$1:$R$1374,11,FALSE)=0,"",VLOOKUP('Xlookup set'!$S103,'Xlookup set'!$A$1:$R$1374,11,FALSE)),"")</f>
        <v/>
      </c>
      <c r="K97" s="500" t="str">
        <f>IFERROR(IF(VLOOKUP('Xlookup set'!$S103,'Xlookup set'!$A$1:$R$1374,12,FALSE)=0,"",VLOOKUP('Xlookup set'!$S103,'Xlookup set'!$A$1:$R$1374,12,FALSE)),"")</f>
        <v/>
      </c>
      <c r="L97" s="500" t="str">
        <f>IFERROR(IF(VLOOKUP('Xlookup set'!$S103,'Xlookup set'!$A$1:$R$1374,13,FALSE)=0,"",VLOOKUP('Xlookup set'!$S103,'Xlookup set'!$A$1:$R$1374,13,FALSE)),"")</f>
        <v/>
      </c>
      <c r="M97" s="500" t="str">
        <f>IFERROR(IF(VLOOKUP('Xlookup set'!$S103,'Xlookup set'!$A$1:$R$1374,14,FALSE)=0,"",VLOOKUP('Xlookup set'!$S103,'Xlookup set'!$A$1:$R$1374,14,FALSE)),"")</f>
        <v/>
      </c>
      <c r="N97" s="500" t="str">
        <f>IFERROR(IF(VLOOKUP('Xlookup set'!$S103,'Xlookup set'!$A$1:$R$1374,15,FALSE)=0,"",VLOOKUP('Xlookup set'!$S103,'Xlookup set'!$A$1:$R$1374,15,FALSE)),"")</f>
        <v/>
      </c>
      <c r="O97" s="500" t="str">
        <f>IFERROR(IF(VLOOKUP('Xlookup set'!$S103,'Xlookup set'!$A$1:$R$1374,16,FALSE)=0,"",VLOOKUP('Xlookup set'!$S103,'Xlookup set'!$A$1:$R$1374,16,FALSE)),"")</f>
        <v/>
      </c>
      <c r="P97" s="500" t="str">
        <f t="array" aca="1" ref="P97" ca="1">IFERROR(Y2IF(VLOOKUP('Xlookup set'!$S103,'Xlookup set'!$A$1:$R$1374,17,FALSE)=0,"",VLOOKUP('Xlookup set'!$S103,'Xlookup set'!$A$1:$R$1374,17,FALSE)),"")</f>
        <v/>
      </c>
      <c r="Q97" s="500" t="str">
        <f>IFERROR(IF(VLOOKUP('Xlookup set'!$S103,'Xlookup set'!$A$1:$R$1374,18,FALSE)=0,"",VLOOKUP('Xlookup set'!$S103,'Xlookup set'!$A$1:$R$1374,18,FALSE)),"")</f>
        <v/>
      </c>
      <c r="T97" s="500" t="str">
        <f t="shared" si="2"/>
        <v/>
      </c>
    </row>
    <row r="98" spans="1:20" ht="13.5" customHeight="1">
      <c r="A98" s="500" t="str">
        <f>IFERROR(VLOOKUP('Xlookup set'!$S98,'Xlookup set'!$A$1:$R$2000,2,FALSE),"")</f>
        <v/>
      </c>
      <c r="B98" s="500" t="str">
        <f>IF(I98&lt;&gt;"",ドッグキャリー!$I$2,"")</f>
        <v/>
      </c>
      <c r="C98" s="500" t="str">
        <f t="shared" si="0"/>
        <v/>
      </c>
      <c r="D98" s="500" t="str">
        <f t="shared" si="1"/>
        <v/>
      </c>
      <c r="H98" s="218" t="str">
        <f>IFERROR(IF(VLOOKUP('Xlookup set'!$S98,'Xlookup set'!$A$1:$R$2000,9,FALSE)=0,"",VLOOKUP('Xlookup set'!$S98,'Xlookup set'!$A$1:$R$2000,9,FALSE)),"")</f>
        <v/>
      </c>
      <c r="I98" s="500" t="str">
        <f>IFERROR(IF(VLOOKUP('Xlookup set'!$S98,'Xlookup set'!$A$1:$R$2000,10,FALSE)=0,"",VLOOKUP('Xlookup set'!$S98,'Xlookup set'!$A$1:$R$2000,10,FALSE)),"")</f>
        <v/>
      </c>
      <c r="J98" s="500" t="str">
        <f>IFERROR(IF(VLOOKUP('Xlookup set'!$S104,'Xlookup set'!$A$1:$R$1374,11,FALSE)=0,"",VLOOKUP('Xlookup set'!$S104,'Xlookup set'!$A$1:$R$1374,11,FALSE)),"")</f>
        <v/>
      </c>
      <c r="K98" s="500" t="str">
        <f>IFERROR(IF(VLOOKUP('Xlookup set'!$S104,'Xlookup set'!$A$1:$R$1374,12,FALSE)=0,"",VLOOKUP('Xlookup set'!$S104,'Xlookup set'!$A$1:$R$1374,12,FALSE)),"")</f>
        <v/>
      </c>
      <c r="L98" s="500" t="str">
        <f>IFERROR(IF(VLOOKUP('Xlookup set'!$S104,'Xlookup set'!$A$1:$R$1374,13,FALSE)=0,"",VLOOKUP('Xlookup set'!$S104,'Xlookup set'!$A$1:$R$1374,13,FALSE)),"")</f>
        <v/>
      </c>
      <c r="M98" s="500" t="str">
        <f>IFERROR(IF(VLOOKUP('Xlookup set'!$S104,'Xlookup set'!$A$1:$R$1374,14,FALSE)=0,"",VLOOKUP('Xlookup set'!$S104,'Xlookup set'!$A$1:$R$1374,14,FALSE)),"")</f>
        <v/>
      </c>
      <c r="N98" s="500" t="str">
        <f>IFERROR(IF(VLOOKUP('Xlookup set'!$S104,'Xlookup set'!$A$1:$R$1374,15,FALSE)=0,"",VLOOKUP('Xlookup set'!$S104,'Xlookup set'!$A$1:$R$1374,15,FALSE)),"")</f>
        <v/>
      </c>
      <c r="O98" s="500" t="str">
        <f>IFERROR(IF(VLOOKUP('Xlookup set'!$S104,'Xlookup set'!$A$1:$R$1374,16,FALSE)=0,"",VLOOKUP('Xlookup set'!$S104,'Xlookup set'!$A$1:$R$1374,16,FALSE)),"")</f>
        <v/>
      </c>
      <c r="P98" s="500" t="str">
        <f t="array" aca="1" ref="P98" ca="1">IFERROR(Y2IF(VLOOKUP('Xlookup set'!$S104,'Xlookup set'!$A$1:$R$1374,17,FALSE)=0,"",VLOOKUP('Xlookup set'!$S104,'Xlookup set'!$A$1:$R$1374,17,FALSE)),"")</f>
        <v/>
      </c>
      <c r="Q98" s="500" t="str">
        <f>IFERROR(IF(VLOOKUP('Xlookup set'!$S104,'Xlookup set'!$A$1:$R$1374,18,FALSE)=0,"",VLOOKUP('Xlookup set'!$S104,'Xlookup set'!$A$1:$R$1374,18,FALSE)),"")</f>
        <v/>
      </c>
      <c r="T98" s="500" t="str">
        <f t="shared" si="2"/>
        <v/>
      </c>
    </row>
    <row r="99" spans="1:20" ht="13.5" customHeight="1">
      <c r="A99" s="500" t="str">
        <f>IFERROR(VLOOKUP('Xlookup set'!$S99,'Xlookup set'!$A$1:$R$2000,2,FALSE),"")</f>
        <v/>
      </c>
      <c r="B99" s="500" t="str">
        <f>IF(I99&lt;&gt;"",ドッグキャリー!$I$2,"")</f>
        <v/>
      </c>
      <c r="C99" s="500" t="str">
        <f t="shared" si="0"/>
        <v/>
      </c>
      <c r="D99" s="500" t="str">
        <f t="shared" si="1"/>
        <v/>
      </c>
      <c r="H99" s="218" t="str">
        <f>IFERROR(IF(VLOOKUP('Xlookup set'!$S99,'Xlookup set'!$A$1:$R$2000,9,FALSE)=0,"",VLOOKUP('Xlookup set'!$S99,'Xlookup set'!$A$1:$R$2000,9,FALSE)),"")</f>
        <v/>
      </c>
      <c r="I99" s="500" t="str">
        <f>IFERROR(IF(VLOOKUP('Xlookup set'!$S99,'Xlookup set'!$A$1:$R$2000,10,FALSE)=0,"",VLOOKUP('Xlookup set'!$S99,'Xlookup set'!$A$1:$R$2000,10,FALSE)),"")</f>
        <v/>
      </c>
      <c r="J99" s="500" t="str">
        <f>IFERROR(IF(VLOOKUP('Xlookup set'!$S105,'Xlookup set'!$A$1:$R$1374,11,FALSE)=0,"",VLOOKUP('Xlookup set'!$S105,'Xlookup set'!$A$1:$R$1374,11,FALSE)),"")</f>
        <v/>
      </c>
      <c r="K99" s="500" t="str">
        <f>IFERROR(IF(VLOOKUP('Xlookup set'!$S105,'Xlookup set'!$A$1:$R$1374,12,FALSE)=0,"",VLOOKUP('Xlookup set'!$S105,'Xlookup set'!$A$1:$R$1374,12,FALSE)),"")</f>
        <v/>
      </c>
      <c r="L99" s="500" t="str">
        <f>IFERROR(IF(VLOOKUP('Xlookup set'!$S105,'Xlookup set'!$A$1:$R$1374,13,FALSE)=0,"",VLOOKUP('Xlookup set'!$S105,'Xlookup set'!$A$1:$R$1374,13,FALSE)),"")</f>
        <v/>
      </c>
      <c r="M99" s="500" t="str">
        <f>IFERROR(IF(VLOOKUP('Xlookup set'!$S105,'Xlookup set'!$A$1:$R$1374,14,FALSE)=0,"",VLOOKUP('Xlookup set'!$S105,'Xlookup set'!$A$1:$R$1374,14,FALSE)),"")</f>
        <v/>
      </c>
      <c r="N99" s="500" t="str">
        <f>IFERROR(IF(VLOOKUP('Xlookup set'!$S105,'Xlookup set'!$A$1:$R$1374,15,FALSE)=0,"",VLOOKUP('Xlookup set'!$S105,'Xlookup set'!$A$1:$R$1374,15,FALSE)),"")</f>
        <v/>
      </c>
      <c r="O99" s="500" t="str">
        <f>IFERROR(IF(VLOOKUP('Xlookup set'!$S105,'Xlookup set'!$A$1:$R$1374,16,FALSE)=0,"",VLOOKUP('Xlookup set'!$S105,'Xlookup set'!$A$1:$R$1374,16,FALSE)),"")</f>
        <v/>
      </c>
      <c r="P99" s="500" t="str">
        <f t="array" aca="1" ref="P99" ca="1">IFERROR(Y2IF(VLOOKUP('Xlookup set'!$S105,'Xlookup set'!$A$1:$R$1374,17,FALSE)=0,"",VLOOKUP('Xlookup set'!$S105,'Xlookup set'!$A$1:$R$1374,17,FALSE)),"")</f>
        <v/>
      </c>
      <c r="Q99" s="500" t="str">
        <f>IFERROR(IF(VLOOKUP('Xlookup set'!$S105,'Xlookup set'!$A$1:$R$1374,18,FALSE)=0,"",VLOOKUP('Xlookup set'!$S105,'Xlookup set'!$A$1:$R$1374,18,FALSE)),"")</f>
        <v/>
      </c>
      <c r="T99" s="500" t="str">
        <f t="shared" si="2"/>
        <v/>
      </c>
    </row>
    <row r="100" spans="1:20" ht="13.5" customHeight="1">
      <c r="A100" s="500" t="str">
        <f>IFERROR(VLOOKUP('Xlookup set'!$S100,'Xlookup set'!$A$1:$R$2000,2,FALSE),"")</f>
        <v/>
      </c>
      <c r="B100" s="500" t="str">
        <f>IF(I100&lt;&gt;"",ドッグキャリー!$I$2,"")</f>
        <v/>
      </c>
      <c r="C100" s="500" t="str">
        <f t="shared" si="0"/>
        <v/>
      </c>
      <c r="D100" s="500" t="str">
        <f t="shared" si="1"/>
        <v/>
      </c>
      <c r="H100" s="218" t="str">
        <f>IFERROR(IF(VLOOKUP('Xlookup set'!$S100,'Xlookup set'!$A$1:$R$2000,9,FALSE)=0,"",VLOOKUP('Xlookup set'!$S100,'Xlookup set'!$A$1:$R$2000,9,FALSE)),"")</f>
        <v/>
      </c>
      <c r="I100" s="500" t="str">
        <f>IFERROR(IF(VLOOKUP('Xlookup set'!$S100,'Xlookup set'!$A$1:$R$2000,10,FALSE)=0,"",VLOOKUP('Xlookup set'!$S100,'Xlookup set'!$A$1:$R$2000,10,FALSE)),"")</f>
        <v/>
      </c>
      <c r="J100" s="500" t="str">
        <f>IFERROR(IF(VLOOKUP('Xlookup set'!$S106,'Xlookup set'!$A$1:$R$1374,11,FALSE)=0,"",VLOOKUP('Xlookup set'!$S106,'Xlookup set'!$A$1:$R$1374,11,FALSE)),"")</f>
        <v/>
      </c>
      <c r="K100" s="500" t="str">
        <f>IFERROR(IF(VLOOKUP('Xlookup set'!$S106,'Xlookup set'!$A$1:$R$1374,12,FALSE)=0,"",VLOOKUP('Xlookup set'!$S106,'Xlookup set'!$A$1:$R$1374,12,FALSE)),"")</f>
        <v/>
      </c>
      <c r="L100" s="500" t="str">
        <f>IFERROR(IF(VLOOKUP('Xlookup set'!$S106,'Xlookup set'!$A$1:$R$1374,13,FALSE)=0,"",VLOOKUP('Xlookup set'!$S106,'Xlookup set'!$A$1:$R$1374,13,FALSE)),"")</f>
        <v/>
      </c>
      <c r="M100" s="500" t="str">
        <f>IFERROR(IF(VLOOKUP('Xlookup set'!$S106,'Xlookup set'!$A$1:$R$1374,14,FALSE)=0,"",VLOOKUP('Xlookup set'!$S106,'Xlookup set'!$A$1:$R$1374,14,FALSE)),"")</f>
        <v/>
      </c>
      <c r="N100" s="500" t="str">
        <f>IFERROR(IF(VLOOKUP('Xlookup set'!$S106,'Xlookup set'!$A$1:$R$1374,15,FALSE)=0,"",VLOOKUP('Xlookup set'!$S106,'Xlookup set'!$A$1:$R$1374,15,FALSE)),"")</f>
        <v/>
      </c>
      <c r="O100" s="500" t="str">
        <f>IFERROR(IF(VLOOKUP('Xlookup set'!$S106,'Xlookup set'!$A$1:$R$1374,16,FALSE)=0,"",VLOOKUP('Xlookup set'!$S106,'Xlookup set'!$A$1:$R$1374,16,FALSE)),"")</f>
        <v/>
      </c>
      <c r="P100" s="500" t="str">
        <f t="array" aca="1" ref="P100" ca="1">IFERROR(Y2IF(VLOOKUP('Xlookup set'!$S106,'Xlookup set'!$A$1:$R$1374,17,FALSE)=0,"",VLOOKUP('Xlookup set'!$S106,'Xlookup set'!$A$1:$R$1374,17,FALSE)),"")</f>
        <v/>
      </c>
      <c r="Q100" s="500" t="str">
        <f>IFERROR(IF(VLOOKUP('Xlookup set'!$S106,'Xlookup set'!$A$1:$R$1374,18,FALSE)=0,"",VLOOKUP('Xlookup set'!$S106,'Xlookup set'!$A$1:$R$1374,18,FALSE)),"")</f>
        <v/>
      </c>
      <c r="T100" s="500" t="str">
        <f t="shared" si="2"/>
        <v/>
      </c>
    </row>
    <row r="101" spans="1:20" ht="13.5" customHeight="1">
      <c r="A101" s="500" t="str">
        <f>IFERROR(VLOOKUP('Xlookup set'!$S101,'Xlookup set'!$A$1:$R$2000,2,FALSE),"")</f>
        <v/>
      </c>
      <c r="B101" s="500" t="str">
        <f>IF(I101&lt;&gt;"",ドッグキャリー!$I$2,"")</f>
        <v/>
      </c>
      <c r="C101" s="500" t="str">
        <f t="shared" si="0"/>
        <v/>
      </c>
      <c r="D101" s="500" t="str">
        <f t="shared" si="1"/>
        <v/>
      </c>
      <c r="H101" s="218" t="str">
        <f>IFERROR(IF(VLOOKUP('Xlookup set'!$S101,'Xlookup set'!$A$1:$R$2000,9,FALSE)=0,"",VLOOKUP('Xlookup set'!$S101,'Xlookup set'!$A$1:$R$2000,9,FALSE)),"")</f>
        <v/>
      </c>
      <c r="I101" s="500" t="str">
        <f>IFERROR(IF(VLOOKUP('Xlookup set'!$S101,'Xlookup set'!$A$1:$R$2000,10,FALSE)=0,"",VLOOKUP('Xlookup set'!$S101,'Xlookup set'!$A$1:$R$2000,10,FALSE)),"")</f>
        <v/>
      </c>
      <c r="J101" s="500" t="str">
        <f>IFERROR(IF(VLOOKUP('Xlookup set'!$S107,'Xlookup set'!$A$1:$R$1374,11,FALSE)=0,"",VLOOKUP('Xlookup set'!$S107,'Xlookup set'!$A$1:$R$1374,11,FALSE)),"")</f>
        <v/>
      </c>
      <c r="K101" s="500" t="str">
        <f>IFERROR(IF(VLOOKUP('Xlookup set'!$S107,'Xlookup set'!$A$1:$R$1374,12,FALSE)=0,"",VLOOKUP('Xlookup set'!$S107,'Xlookup set'!$A$1:$R$1374,12,FALSE)),"")</f>
        <v/>
      </c>
      <c r="L101" s="500" t="str">
        <f>IFERROR(IF(VLOOKUP('Xlookup set'!$S107,'Xlookup set'!$A$1:$R$1374,13,FALSE)=0,"",VLOOKUP('Xlookup set'!$S107,'Xlookup set'!$A$1:$R$1374,13,FALSE)),"")</f>
        <v/>
      </c>
      <c r="M101" s="500" t="str">
        <f>IFERROR(IF(VLOOKUP('Xlookup set'!$S107,'Xlookup set'!$A$1:$R$1374,14,FALSE)=0,"",VLOOKUP('Xlookup set'!$S107,'Xlookup set'!$A$1:$R$1374,14,FALSE)),"")</f>
        <v/>
      </c>
      <c r="N101" s="500" t="str">
        <f>IFERROR(IF(VLOOKUP('Xlookup set'!$S107,'Xlookup set'!$A$1:$R$1374,15,FALSE)=0,"",VLOOKUP('Xlookup set'!$S107,'Xlookup set'!$A$1:$R$1374,15,FALSE)),"")</f>
        <v/>
      </c>
      <c r="O101" s="500" t="str">
        <f>IFERROR(IF(VLOOKUP('Xlookup set'!$S107,'Xlookup set'!$A$1:$R$1374,16,FALSE)=0,"",VLOOKUP('Xlookup set'!$S107,'Xlookup set'!$A$1:$R$1374,16,FALSE)),"")</f>
        <v/>
      </c>
      <c r="P101" s="500" t="str">
        <f t="array" aca="1" ref="P101" ca="1">IFERROR(Y2IF(VLOOKUP('Xlookup set'!$S107,'Xlookup set'!$A$1:$R$1374,17,FALSE)=0,"",VLOOKUP('Xlookup set'!$S107,'Xlookup set'!$A$1:$R$1374,17,FALSE)),"")</f>
        <v/>
      </c>
      <c r="Q101" s="500" t="str">
        <f>IFERROR(IF(VLOOKUP('Xlookup set'!$S107,'Xlookup set'!$A$1:$R$1374,18,FALSE)=0,"",VLOOKUP('Xlookup set'!$S107,'Xlookup set'!$A$1:$R$1374,18,FALSE)),"")</f>
        <v/>
      </c>
      <c r="T101" s="500" t="str">
        <f t="shared" si="2"/>
        <v/>
      </c>
    </row>
    <row r="102" spans="1:20" ht="13.5" customHeight="1">
      <c r="A102" s="500" t="str">
        <f>IFERROR(VLOOKUP('Xlookup set'!$S102,'Xlookup set'!$A$1:$R$2000,2,FALSE),"")</f>
        <v/>
      </c>
      <c r="B102" s="500" t="str">
        <f>IF(I102&lt;&gt;"",ドッグキャリー!$I$2,"")</f>
        <v/>
      </c>
      <c r="C102" s="500" t="str">
        <f t="shared" si="0"/>
        <v/>
      </c>
      <c r="D102" s="500" t="str">
        <f t="shared" si="1"/>
        <v/>
      </c>
      <c r="H102" s="218" t="str">
        <f>IFERROR(IF(VLOOKUP('Xlookup set'!$S102,'Xlookup set'!$A$1:$R$2000,9,FALSE)=0,"",VLOOKUP('Xlookup set'!$S102,'Xlookup set'!$A$1:$R$2000,9,FALSE)),"")</f>
        <v/>
      </c>
      <c r="I102" s="500" t="str">
        <f>IFERROR(IF(VLOOKUP('Xlookup set'!$S102,'Xlookup set'!$A$1:$R$2000,10,FALSE)=0,"",VLOOKUP('Xlookup set'!$S102,'Xlookup set'!$A$1:$R$2000,10,FALSE)),"")</f>
        <v/>
      </c>
      <c r="J102" s="500" t="str">
        <f>IFERROR(IF(VLOOKUP('Xlookup set'!$S108,'Xlookup set'!$A$1:$R$1374,11,FALSE)=0,"",VLOOKUP('Xlookup set'!$S108,'Xlookup set'!$A$1:$R$1374,11,FALSE)),"")</f>
        <v/>
      </c>
      <c r="K102" s="500" t="str">
        <f>IFERROR(IF(VLOOKUP('Xlookup set'!$S108,'Xlookup set'!$A$1:$R$1374,12,FALSE)=0,"",VLOOKUP('Xlookup set'!$S108,'Xlookup set'!$A$1:$R$1374,12,FALSE)),"")</f>
        <v/>
      </c>
      <c r="L102" s="500" t="str">
        <f>IFERROR(IF(VLOOKUP('Xlookup set'!$S108,'Xlookup set'!$A$1:$R$1374,13,FALSE)=0,"",VLOOKUP('Xlookup set'!$S108,'Xlookup set'!$A$1:$R$1374,13,FALSE)),"")</f>
        <v/>
      </c>
      <c r="M102" s="500" t="str">
        <f>IFERROR(IF(VLOOKUP('Xlookup set'!$S108,'Xlookup set'!$A$1:$R$1374,14,FALSE)=0,"",VLOOKUP('Xlookup set'!$S108,'Xlookup set'!$A$1:$R$1374,14,FALSE)),"")</f>
        <v/>
      </c>
      <c r="N102" s="500" t="str">
        <f>IFERROR(IF(VLOOKUP('Xlookup set'!$S108,'Xlookup set'!$A$1:$R$1374,15,FALSE)=0,"",VLOOKUP('Xlookup set'!$S108,'Xlookup set'!$A$1:$R$1374,15,FALSE)),"")</f>
        <v/>
      </c>
      <c r="O102" s="500" t="str">
        <f>IFERROR(IF(VLOOKUP('Xlookup set'!$S108,'Xlookup set'!$A$1:$R$1374,16,FALSE)=0,"",VLOOKUP('Xlookup set'!$S108,'Xlookup set'!$A$1:$R$1374,16,FALSE)),"")</f>
        <v/>
      </c>
      <c r="P102" s="500" t="str">
        <f t="array" aca="1" ref="P102" ca="1">IFERROR(Y2IF(VLOOKUP('Xlookup set'!$S108,'Xlookup set'!$A$1:$R$1374,17,FALSE)=0,"",VLOOKUP('Xlookup set'!$S108,'Xlookup set'!$A$1:$R$1374,17,FALSE)),"")</f>
        <v/>
      </c>
      <c r="Q102" s="500" t="str">
        <f>IFERROR(IF(VLOOKUP('Xlookup set'!$S108,'Xlookup set'!$A$1:$R$1374,18,FALSE)=0,"",VLOOKUP('Xlookup set'!$S108,'Xlookup set'!$A$1:$R$1374,18,FALSE)),"")</f>
        <v/>
      </c>
      <c r="T102" s="500" t="str">
        <f t="shared" si="2"/>
        <v/>
      </c>
    </row>
    <row r="103" spans="1:20" ht="13.5" customHeight="1">
      <c r="A103" s="500" t="str">
        <f>IFERROR(VLOOKUP('Xlookup set'!$S103,'Xlookup set'!$A$1:$R$2000,2,FALSE),"")</f>
        <v/>
      </c>
      <c r="B103" s="500" t="str">
        <f>IF(I103&lt;&gt;"",ドッグキャリー!$I$2,"")</f>
        <v/>
      </c>
      <c r="C103" s="500" t="str">
        <f t="shared" si="0"/>
        <v/>
      </c>
      <c r="D103" s="500" t="str">
        <f t="shared" si="1"/>
        <v/>
      </c>
      <c r="H103" s="218" t="str">
        <f>IFERROR(IF(VLOOKUP('Xlookup set'!$S103,'Xlookup set'!$A$1:$R$2000,9,FALSE)=0,"",VLOOKUP('Xlookup set'!$S103,'Xlookup set'!$A$1:$R$2000,9,FALSE)),"")</f>
        <v/>
      </c>
      <c r="I103" s="500" t="str">
        <f>IFERROR(IF(VLOOKUP('Xlookup set'!$S103,'Xlookup set'!$A$1:$R$2000,10,FALSE)=0,"",VLOOKUP('Xlookup set'!$S103,'Xlookup set'!$A$1:$R$2000,10,FALSE)),"")</f>
        <v/>
      </c>
      <c r="J103" s="500" t="str">
        <f>IFERROR(IF(VLOOKUP('Xlookup set'!$S109,'Xlookup set'!$A$1:$R$1374,11,FALSE)=0,"",VLOOKUP('Xlookup set'!$S109,'Xlookup set'!$A$1:$R$1374,11,FALSE)),"")</f>
        <v/>
      </c>
      <c r="K103" s="500" t="str">
        <f>IFERROR(IF(VLOOKUP('Xlookup set'!$S109,'Xlookup set'!$A$1:$R$1374,12,FALSE)=0,"",VLOOKUP('Xlookup set'!$S109,'Xlookup set'!$A$1:$R$1374,12,FALSE)),"")</f>
        <v/>
      </c>
      <c r="L103" s="500" t="str">
        <f>IFERROR(IF(VLOOKUP('Xlookup set'!$S109,'Xlookup set'!$A$1:$R$1374,13,FALSE)=0,"",VLOOKUP('Xlookup set'!$S109,'Xlookup set'!$A$1:$R$1374,13,FALSE)),"")</f>
        <v/>
      </c>
      <c r="M103" s="500" t="str">
        <f>IFERROR(IF(VLOOKUP('Xlookup set'!$S109,'Xlookup set'!$A$1:$R$1374,14,FALSE)=0,"",VLOOKUP('Xlookup set'!$S109,'Xlookup set'!$A$1:$R$1374,14,FALSE)),"")</f>
        <v/>
      </c>
      <c r="N103" s="500" t="str">
        <f>IFERROR(IF(VLOOKUP('Xlookup set'!$S109,'Xlookup set'!$A$1:$R$1374,15,FALSE)=0,"",VLOOKUP('Xlookup set'!$S109,'Xlookup set'!$A$1:$R$1374,15,FALSE)),"")</f>
        <v/>
      </c>
      <c r="O103" s="500" t="str">
        <f>IFERROR(IF(VLOOKUP('Xlookup set'!$S109,'Xlookup set'!$A$1:$R$1374,16,FALSE)=0,"",VLOOKUP('Xlookup set'!$S109,'Xlookup set'!$A$1:$R$1374,16,FALSE)),"")</f>
        <v/>
      </c>
      <c r="P103" s="500" t="str">
        <f t="array" aca="1" ref="P103" ca="1">IFERROR(Y2IF(VLOOKUP('Xlookup set'!$S109,'Xlookup set'!$A$1:$R$1374,17,FALSE)=0,"",VLOOKUP('Xlookup set'!$S109,'Xlookup set'!$A$1:$R$1374,17,FALSE)),"")</f>
        <v/>
      </c>
      <c r="Q103" s="500" t="str">
        <f>IFERROR(IF(VLOOKUP('Xlookup set'!$S109,'Xlookup set'!$A$1:$R$1374,18,FALSE)=0,"",VLOOKUP('Xlookup set'!$S109,'Xlookup set'!$A$1:$R$1374,18,FALSE)),"")</f>
        <v/>
      </c>
      <c r="T103" s="500" t="str">
        <f t="shared" si="2"/>
        <v/>
      </c>
    </row>
    <row r="104" spans="1:20" ht="13.5" customHeight="1">
      <c r="A104" s="500" t="str">
        <f>IFERROR(VLOOKUP('Xlookup set'!$S104,'Xlookup set'!$A$1:$R$2000,2,FALSE),"")</f>
        <v/>
      </c>
      <c r="B104" s="500" t="str">
        <f>IF(I104&lt;&gt;"",ドッグキャリー!$I$2,"")</f>
        <v/>
      </c>
      <c r="C104" s="500" t="str">
        <f t="shared" si="0"/>
        <v/>
      </c>
      <c r="D104" s="500" t="str">
        <f t="shared" si="1"/>
        <v/>
      </c>
      <c r="H104" s="218" t="str">
        <f>IFERROR(IF(VLOOKUP('Xlookup set'!$S104,'Xlookup set'!$A$1:$R$2000,9,FALSE)=0,"",VLOOKUP('Xlookup set'!$S104,'Xlookup set'!$A$1:$R$2000,9,FALSE)),"")</f>
        <v/>
      </c>
      <c r="I104" s="500" t="str">
        <f>IFERROR(IF(VLOOKUP('Xlookup set'!$S104,'Xlookup set'!$A$1:$R$2000,10,FALSE)=0,"",VLOOKUP('Xlookup set'!$S104,'Xlookup set'!$A$1:$R$2000,10,FALSE)),"")</f>
        <v/>
      </c>
      <c r="J104" s="500" t="str">
        <f>IFERROR(IF(VLOOKUP('Xlookup set'!$S110,'Xlookup set'!$A$1:$R$1374,11,FALSE)=0,"",VLOOKUP('Xlookup set'!$S110,'Xlookup set'!$A$1:$R$1374,11,FALSE)),"")</f>
        <v/>
      </c>
      <c r="K104" s="500" t="str">
        <f>IFERROR(IF(VLOOKUP('Xlookup set'!$S110,'Xlookup set'!$A$1:$R$1374,12,FALSE)=0,"",VLOOKUP('Xlookup set'!$S110,'Xlookup set'!$A$1:$R$1374,12,FALSE)),"")</f>
        <v/>
      </c>
      <c r="L104" s="500" t="str">
        <f>IFERROR(IF(VLOOKUP('Xlookup set'!$S110,'Xlookup set'!$A$1:$R$1374,13,FALSE)=0,"",VLOOKUP('Xlookup set'!$S110,'Xlookup set'!$A$1:$R$1374,13,FALSE)),"")</f>
        <v/>
      </c>
      <c r="M104" s="500" t="str">
        <f>IFERROR(IF(VLOOKUP('Xlookup set'!$S110,'Xlookup set'!$A$1:$R$1374,14,FALSE)=0,"",VLOOKUP('Xlookup set'!$S110,'Xlookup set'!$A$1:$R$1374,14,FALSE)),"")</f>
        <v/>
      </c>
      <c r="N104" s="500" t="str">
        <f>IFERROR(IF(VLOOKUP('Xlookup set'!$S110,'Xlookup set'!$A$1:$R$1374,15,FALSE)=0,"",VLOOKUP('Xlookup set'!$S110,'Xlookup set'!$A$1:$R$1374,15,FALSE)),"")</f>
        <v/>
      </c>
      <c r="O104" s="500" t="str">
        <f>IFERROR(IF(VLOOKUP('Xlookup set'!$S110,'Xlookup set'!$A$1:$R$1374,16,FALSE)=0,"",VLOOKUP('Xlookup set'!$S110,'Xlookup set'!$A$1:$R$1374,16,FALSE)),"")</f>
        <v/>
      </c>
      <c r="P104" s="500" t="str">
        <f t="array" aca="1" ref="P104" ca="1">IFERROR(Y2IF(VLOOKUP('Xlookup set'!$S110,'Xlookup set'!$A$1:$R$1374,17,FALSE)=0,"",VLOOKUP('Xlookup set'!$S110,'Xlookup set'!$A$1:$R$1374,17,FALSE)),"")</f>
        <v/>
      </c>
      <c r="Q104" s="500" t="str">
        <f>IFERROR(IF(VLOOKUP('Xlookup set'!$S110,'Xlookup set'!$A$1:$R$1374,18,FALSE)=0,"",VLOOKUP('Xlookup set'!$S110,'Xlookup set'!$A$1:$R$1374,18,FALSE)),"")</f>
        <v/>
      </c>
      <c r="T104" s="500" t="str">
        <f t="shared" si="2"/>
        <v/>
      </c>
    </row>
    <row r="105" spans="1:20" ht="13.5" customHeight="1">
      <c r="A105" s="500" t="str">
        <f>IFERROR(VLOOKUP('Xlookup set'!$S105,'Xlookup set'!$A$1:$R$2000,2,FALSE),"")</f>
        <v/>
      </c>
      <c r="B105" s="500" t="str">
        <f>IF(I105&lt;&gt;"",ドッグキャリー!$I$2,"")</f>
        <v/>
      </c>
      <c r="C105" s="500" t="str">
        <f t="shared" si="0"/>
        <v/>
      </c>
      <c r="D105" s="500" t="str">
        <f t="shared" si="1"/>
        <v/>
      </c>
      <c r="H105" s="218" t="str">
        <f>IFERROR(IF(VLOOKUP('Xlookup set'!$S105,'Xlookup set'!$A$1:$R$2000,9,FALSE)=0,"",VLOOKUP('Xlookup set'!$S105,'Xlookup set'!$A$1:$R$2000,9,FALSE)),"")</f>
        <v/>
      </c>
      <c r="I105" s="500" t="str">
        <f>IFERROR(IF(VLOOKUP('Xlookup set'!$S105,'Xlookup set'!$A$1:$R$2000,10,FALSE)=0,"",VLOOKUP('Xlookup set'!$S105,'Xlookup set'!$A$1:$R$2000,10,FALSE)),"")</f>
        <v/>
      </c>
      <c r="J105" s="500" t="str">
        <f>IFERROR(IF(VLOOKUP('Xlookup set'!$S111,'Xlookup set'!$A$1:$R$1374,11,FALSE)=0,"",VLOOKUP('Xlookup set'!$S111,'Xlookup set'!$A$1:$R$1374,11,FALSE)),"")</f>
        <v/>
      </c>
      <c r="K105" s="500" t="str">
        <f>IFERROR(IF(VLOOKUP('Xlookup set'!$S111,'Xlookup set'!$A$1:$R$1374,12,FALSE)=0,"",VLOOKUP('Xlookup set'!$S111,'Xlookup set'!$A$1:$R$1374,12,FALSE)),"")</f>
        <v/>
      </c>
      <c r="L105" s="500" t="str">
        <f>IFERROR(IF(VLOOKUP('Xlookup set'!$S111,'Xlookup set'!$A$1:$R$1374,13,FALSE)=0,"",VLOOKUP('Xlookup set'!$S111,'Xlookup set'!$A$1:$R$1374,13,FALSE)),"")</f>
        <v/>
      </c>
      <c r="M105" s="500" t="str">
        <f>IFERROR(IF(VLOOKUP('Xlookup set'!$S111,'Xlookup set'!$A$1:$R$1374,14,FALSE)=0,"",VLOOKUP('Xlookup set'!$S111,'Xlookup set'!$A$1:$R$1374,14,FALSE)),"")</f>
        <v/>
      </c>
      <c r="N105" s="500" t="str">
        <f>IFERROR(IF(VLOOKUP('Xlookup set'!$S111,'Xlookup set'!$A$1:$R$1374,15,FALSE)=0,"",VLOOKUP('Xlookup set'!$S111,'Xlookup set'!$A$1:$R$1374,15,FALSE)),"")</f>
        <v/>
      </c>
      <c r="O105" s="500" t="str">
        <f>IFERROR(IF(VLOOKUP('Xlookup set'!$S111,'Xlookup set'!$A$1:$R$1374,16,FALSE)=0,"",VLOOKUP('Xlookup set'!$S111,'Xlookup set'!$A$1:$R$1374,16,FALSE)),"")</f>
        <v/>
      </c>
      <c r="P105" s="500" t="str">
        <f t="array" aca="1" ref="P105" ca="1">IFERROR(Y2IF(VLOOKUP('Xlookup set'!$S111,'Xlookup set'!$A$1:$R$1374,17,FALSE)=0,"",VLOOKUP('Xlookup set'!$S111,'Xlookup set'!$A$1:$R$1374,17,FALSE)),"")</f>
        <v/>
      </c>
      <c r="Q105" s="500" t="str">
        <f>IFERROR(IF(VLOOKUP('Xlookup set'!$S111,'Xlookup set'!$A$1:$R$1374,18,FALSE)=0,"",VLOOKUP('Xlookup set'!$S111,'Xlookup set'!$A$1:$R$1374,18,FALSE)),"")</f>
        <v/>
      </c>
      <c r="T105" s="500" t="str">
        <f t="shared" si="2"/>
        <v/>
      </c>
    </row>
    <row r="106" spans="1:20" ht="13.5" customHeight="1">
      <c r="A106" s="500" t="str">
        <f>IFERROR(VLOOKUP('Xlookup set'!$S106,'Xlookup set'!$A$1:$R$2000,2,FALSE),"")</f>
        <v/>
      </c>
      <c r="B106" s="500" t="str">
        <f>IF(I106&lt;&gt;"",ドッグキャリー!$I$2,"")</f>
        <v/>
      </c>
      <c r="C106" s="500" t="str">
        <f t="shared" si="0"/>
        <v/>
      </c>
      <c r="D106" s="500" t="str">
        <f t="shared" si="1"/>
        <v/>
      </c>
      <c r="H106" s="218" t="str">
        <f>IFERROR(IF(VLOOKUP('Xlookup set'!$S106,'Xlookup set'!$A$1:$R$2000,9,FALSE)=0,"",VLOOKUP('Xlookup set'!$S106,'Xlookup set'!$A$1:$R$2000,9,FALSE)),"")</f>
        <v/>
      </c>
      <c r="I106" s="500" t="str">
        <f>IFERROR(IF(VLOOKUP('Xlookup set'!$S106,'Xlookup set'!$A$1:$R$2000,10,FALSE)=0,"",VLOOKUP('Xlookup set'!$S106,'Xlookup set'!$A$1:$R$2000,10,FALSE)),"")</f>
        <v/>
      </c>
      <c r="J106" s="500" t="str">
        <f>IFERROR(IF(VLOOKUP('Xlookup set'!$S112,'Xlookup set'!$A$1:$R$1374,11,FALSE)=0,"",VLOOKUP('Xlookup set'!$S112,'Xlookup set'!$A$1:$R$1374,11,FALSE)),"")</f>
        <v/>
      </c>
      <c r="K106" s="500" t="str">
        <f>IFERROR(IF(VLOOKUP('Xlookup set'!$S112,'Xlookup set'!$A$1:$R$1374,12,FALSE)=0,"",VLOOKUP('Xlookup set'!$S112,'Xlookup set'!$A$1:$R$1374,12,FALSE)),"")</f>
        <v/>
      </c>
      <c r="L106" s="500" t="str">
        <f>IFERROR(IF(VLOOKUP('Xlookup set'!$S112,'Xlookup set'!$A$1:$R$1374,13,FALSE)=0,"",VLOOKUP('Xlookup set'!$S112,'Xlookup set'!$A$1:$R$1374,13,FALSE)),"")</f>
        <v/>
      </c>
      <c r="M106" s="500" t="str">
        <f>IFERROR(IF(VLOOKUP('Xlookup set'!$S112,'Xlookup set'!$A$1:$R$1374,14,FALSE)=0,"",VLOOKUP('Xlookup set'!$S112,'Xlookup set'!$A$1:$R$1374,14,FALSE)),"")</f>
        <v/>
      </c>
      <c r="N106" s="500" t="str">
        <f>IFERROR(IF(VLOOKUP('Xlookup set'!$S112,'Xlookup set'!$A$1:$R$1374,15,FALSE)=0,"",VLOOKUP('Xlookup set'!$S112,'Xlookup set'!$A$1:$R$1374,15,FALSE)),"")</f>
        <v/>
      </c>
      <c r="O106" s="500" t="str">
        <f>IFERROR(IF(VLOOKUP('Xlookup set'!$S112,'Xlookup set'!$A$1:$R$1374,16,FALSE)=0,"",VLOOKUP('Xlookup set'!$S112,'Xlookup set'!$A$1:$R$1374,16,FALSE)),"")</f>
        <v/>
      </c>
      <c r="P106" s="500" t="str">
        <f t="array" aca="1" ref="P106" ca="1">IFERROR(Y2IF(VLOOKUP('Xlookup set'!$S112,'Xlookup set'!$A$1:$R$1374,17,FALSE)=0,"",VLOOKUP('Xlookup set'!$S112,'Xlookup set'!$A$1:$R$1374,17,FALSE)),"")</f>
        <v/>
      </c>
      <c r="Q106" s="500" t="str">
        <f>IFERROR(IF(VLOOKUP('Xlookup set'!$S112,'Xlookup set'!$A$1:$R$1374,18,FALSE)=0,"",VLOOKUP('Xlookup set'!$S112,'Xlookup set'!$A$1:$R$1374,18,FALSE)),"")</f>
        <v/>
      </c>
      <c r="T106" s="500" t="str">
        <f t="shared" si="2"/>
        <v/>
      </c>
    </row>
    <row r="107" spans="1:20" ht="13.5" customHeight="1">
      <c r="A107" s="500" t="str">
        <f>IFERROR(VLOOKUP('Xlookup set'!$S107,'Xlookup set'!$A$1:$R$2000,2,FALSE),"")</f>
        <v/>
      </c>
      <c r="B107" s="500" t="str">
        <f>IF(I107&lt;&gt;"",ドッグキャリー!$I$2,"")</f>
        <v/>
      </c>
      <c r="C107" s="500" t="str">
        <f t="shared" si="0"/>
        <v/>
      </c>
      <c r="D107" s="500" t="str">
        <f t="shared" si="1"/>
        <v/>
      </c>
      <c r="H107" s="218" t="str">
        <f>IFERROR(IF(VLOOKUP('Xlookup set'!$S107,'Xlookup set'!$A$1:$R$2000,9,FALSE)=0,"",VLOOKUP('Xlookup set'!$S107,'Xlookup set'!$A$1:$R$2000,9,FALSE)),"")</f>
        <v/>
      </c>
      <c r="I107" s="500" t="str">
        <f>IFERROR(IF(VLOOKUP('Xlookup set'!$S107,'Xlookup set'!$A$1:$R$2000,10,FALSE)=0,"",VLOOKUP('Xlookup set'!$S107,'Xlookup set'!$A$1:$R$2000,10,FALSE)),"")</f>
        <v/>
      </c>
      <c r="J107" s="500" t="str">
        <f>IFERROR(IF(VLOOKUP('Xlookup set'!$S113,'Xlookup set'!$A$1:$R$1374,11,FALSE)=0,"",VLOOKUP('Xlookup set'!$S113,'Xlookup set'!$A$1:$R$1374,11,FALSE)),"")</f>
        <v/>
      </c>
      <c r="K107" s="500" t="str">
        <f>IFERROR(IF(VLOOKUP('Xlookup set'!$S113,'Xlookup set'!$A$1:$R$1374,12,FALSE)=0,"",VLOOKUP('Xlookup set'!$S113,'Xlookup set'!$A$1:$R$1374,12,FALSE)),"")</f>
        <v/>
      </c>
      <c r="L107" s="500" t="str">
        <f>IFERROR(IF(VLOOKUP('Xlookup set'!$S113,'Xlookup set'!$A$1:$R$1374,13,FALSE)=0,"",VLOOKUP('Xlookup set'!$S113,'Xlookup set'!$A$1:$R$1374,13,FALSE)),"")</f>
        <v/>
      </c>
      <c r="M107" s="500" t="str">
        <f>IFERROR(IF(VLOOKUP('Xlookup set'!$S113,'Xlookup set'!$A$1:$R$1374,14,FALSE)=0,"",VLOOKUP('Xlookup set'!$S113,'Xlookup set'!$A$1:$R$1374,14,FALSE)),"")</f>
        <v/>
      </c>
      <c r="N107" s="500" t="str">
        <f>IFERROR(IF(VLOOKUP('Xlookup set'!$S113,'Xlookup set'!$A$1:$R$1374,15,FALSE)=0,"",VLOOKUP('Xlookup set'!$S113,'Xlookup set'!$A$1:$R$1374,15,FALSE)),"")</f>
        <v/>
      </c>
      <c r="O107" s="500" t="str">
        <f>IFERROR(IF(VLOOKUP('Xlookup set'!$S113,'Xlookup set'!$A$1:$R$1374,16,FALSE)=0,"",VLOOKUP('Xlookup set'!$S113,'Xlookup set'!$A$1:$R$1374,16,FALSE)),"")</f>
        <v/>
      </c>
      <c r="P107" s="500" t="str">
        <f t="array" aca="1" ref="P107" ca="1">IFERROR(Y2IF(VLOOKUP('Xlookup set'!$S113,'Xlookup set'!$A$1:$R$1374,17,FALSE)=0,"",VLOOKUP('Xlookup set'!$S113,'Xlookup set'!$A$1:$R$1374,17,FALSE)),"")</f>
        <v/>
      </c>
      <c r="Q107" s="500" t="str">
        <f>IFERROR(IF(VLOOKUP('Xlookup set'!$S113,'Xlookup set'!$A$1:$R$1374,18,FALSE)=0,"",VLOOKUP('Xlookup set'!$S113,'Xlookup set'!$A$1:$R$1374,18,FALSE)),"")</f>
        <v/>
      </c>
      <c r="T107" s="500" t="str">
        <f t="shared" si="2"/>
        <v/>
      </c>
    </row>
    <row r="108" spans="1:20" ht="13.5" customHeight="1">
      <c r="A108" s="500" t="str">
        <f>IFERROR(VLOOKUP('Xlookup set'!$S108,'Xlookup set'!$A$1:$R$2000,2,FALSE),"")</f>
        <v/>
      </c>
      <c r="B108" s="500" t="str">
        <f>IF(I108&lt;&gt;"",ドッグキャリー!$I$2,"")</f>
        <v/>
      </c>
      <c r="C108" s="500" t="str">
        <f t="shared" si="0"/>
        <v/>
      </c>
      <c r="D108" s="500" t="str">
        <f t="shared" si="1"/>
        <v/>
      </c>
      <c r="H108" s="218" t="str">
        <f>IFERROR(IF(VLOOKUP('Xlookup set'!$S108,'Xlookup set'!$A$1:$R$2000,9,FALSE)=0,"",VLOOKUP('Xlookup set'!$S108,'Xlookup set'!$A$1:$R$2000,9,FALSE)),"")</f>
        <v/>
      </c>
      <c r="I108" s="500" t="str">
        <f>IFERROR(IF(VLOOKUP('Xlookup set'!$S108,'Xlookup set'!$A$1:$R$2000,10,FALSE)=0,"",VLOOKUP('Xlookup set'!$S108,'Xlookup set'!$A$1:$R$2000,10,FALSE)),"")</f>
        <v/>
      </c>
      <c r="J108" s="500" t="str">
        <f>IFERROR(IF(VLOOKUP('Xlookup set'!$S114,'Xlookup set'!$A$1:$R$1374,11,FALSE)=0,"",VLOOKUP('Xlookup set'!$S114,'Xlookup set'!$A$1:$R$1374,11,FALSE)),"")</f>
        <v/>
      </c>
      <c r="K108" s="500" t="str">
        <f>IFERROR(IF(VLOOKUP('Xlookup set'!$S114,'Xlookup set'!$A$1:$R$1374,12,FALSE)=0,"",VLOOKUP('Xlookup set'!$S114,'Xlookup set'!$A$1:$R$1374,12,FALSE)),"")</f>
        <v/>
      </c>
      <c r="L108" s="500" t="str">
        <f>IFERROR(IF(VLOOKUP('Xlookup set'!$S114,'Xlookup set'!$A$1:$R$1374,13,FALSE)=0,"",VLOOKUP('Xlookup set'!$S114,'Xlookup set'!$A$1:$R$1374,13,FALSE)),"")</f>
        <v/>
      </c>
      <c r="M108" s="500" t="str">
        <f>IFERROR(IF(VLOOKUP('Xlookup set'!$S114,'Xlookup set'!$A$1:$R$1374,14,FALSE)=0,"",VLOOKUP('Xlookup set'!$S114,'Xlookup set'!$A$1:$R$1374,14,FALSE)),"")</f>
        <v/>
      </c>
      <c r="N108" s="500" t="str">
        <f>IFERROR(IF(VLOOKUP('Xlookup set'!$S114,'Xlookup set'!$A$1:$R$1374,15,FALSE)=0,"",VLOOKUP('Xlookup set'!$S114,'Xlookup set'!$A$1:$R$1374,15,FALSE)),"")</f>
        <v/>
      </c>
      <c r="O108" s="500" t="str">
        <f>IFERROR(IF(VLOOKUP('Xlookup set'!$S114,'Xlookup set'!$A$1:$R$1374,16,FALSE)=0,"",VLOOKUP('Xlookup set'!$S114,'Xlookup set'!$A$1:$R$1374,16,FALSE)),"")</f>
        <v/>
      </c>
      <c r="P108" s="500" t="str">
        <f t="array" aca="1" ref="P108" ca="1">IFERROR(Y2IF(VLOOKUP('Xlookup set'!$S114,'Xlookup set'!$A$1:$R$1374,17,FALSE)=0,"",VLOOKUP('Xlookup set'!$S114,'Xlookup set'!$A$1:$R$1374,17,FALSE)),"")</f>
        <v/>
      </c>
      <c r="Q108" s="500" t="str">
        <f>IFERROR(IF(VLOOKUP('Xlookup set'!$S114,'Xlookup set'!$A$1:$R$1374,18,FALSE)=0,"",VLOOKUP('Xlookup set'!$S114,'Xlookup set'!$A$1:$R$1374,18,FALSE)),"")</f>
        <v/>
      </c>
      <c r="T108" s="500" t="str">
        <f t="shared" si="2"/>
        <v/>
      </c>
    </row>
    <row r="109" spans="1:20" ht="13.5" customHeight="1">
      <c r="A109" s="500" t="str">
        <f>IFERROR(VLOOKUP('Xlookup set'!$S109,'Xlookup set'!$A$1:$R$2000,2,FALSE),"")</f>
        <v/>
      </c>
      <c r="B109" s="500" t="str">
        <f>IF(I109&lt;&gt;"",ドッグキャリー!$I$2,"")</f>
        <v/>
      </c>
      <c r="C109" s="500" t="str">
        <f t="shared" si="0"/>
        <v/>
      </c>
      <c r="D109" s="500" t="str">
        <f t="shared" si="1"/>
        <v/>
      </c>
      <c r="H109" s="218" t="str">
        <f>IFERROR(IF(VLOOKUP('Xlookup set'!$S109,'Xlookup set'!$A$1:$R$2000,9,FALSE)=0,"",VLOOKUP('Xlookup set'!$S109,'Xlookup set'!$A$1:$R$2000,9,FALSE)),"")</f>
        <v/>
      </c>
      <c r="I109" s="500" t="str">
        <f>IFERROR(IF(VLOOKUP('Xlookup set'!$S109,'Xlookup set'!$A$1:$R$2000,10,FALSE)=0,"",VLOOKUP('Xlookup set'!$S109,'Xlookup set'!$A$1:$R$2000,10,FALSE)),"")</f>
        <v/>
      </c>
      <c r="J109" s="500" t="str">
        <f>IFERROR(IF(VLOOKUP('Xlookup set'!$S115,'Xlookup set'!$A$1:$R$1374,11,FALSE)=0,"",VLOOKUP('Xlookup set'!$S115,'Xlookup set'!$A$1:$R$1374,11,FALSE)),"")</f>
        <v/>
      </c>
      <c r="K109" s="500" t="str">
        <f>IFERROR(IF(VLOOKUP('Xlookup set'!$S115,'Xlookup set'!$A$1:$R$1374,12,FALSE)=0,"",VLOOKUP('Xlookup set'!$S115,'Xlookup set'!$A$1:$R$1374,12,FALSE)),"")</f>
        <v/>
      </c>
      <c r="L109" s="500" t="str">
        <f>IFERROR(IF(VLOOKUP('Xlookup set'!$S115,'Xlookup set'!$A$1:$R$1374,13,FALSE)=0,"",VLOOKUP('Xlookup set'!$S115,'Xlookup set'!$A$1:$R$1374,13,FALSE)),"")</f>
        <v/>
      </c>
      <c r="M109" s="500" t="str">
        <f>IFERROR(IF(VLOOKUP('Xlookup set'!$S115,'Xlookup set'!$A$1:$R$1374,14,FALSE)=0,"",VLOOKUP('Xlookup set'!$S115,'Xlookup set'!$A$1:$R$1374,14,FALSE)),"")</f>
        <v/>
      </c>
      <c r="N109" s="500" t="str">
        <f>IFERROR(IF(VLOOKUP('Xlookup set'!$S115,'Xlookup set'!$A$1:$R$1374,15,FALSE)=0,"",VLOOKUP('Xlookup set'!$S115,'Xlookup set'!$A$1:$R$1374,15,FALSE)),"")</f>
        <v/>
      </c>
      <c r="O109" s="500" t="str">
        <f>IFERROR(IF(VLOOKUP('Xlookup set'!$S115,'Xlookup set'!$A$1:$R$1374,16,FALSE)=0,"",VLOOKUP('Xlookup set'!$S115,'Xlookup set'!$A$1:$R$1374,16,FALSE)),"")</f>
        <v/>
      </c>
      <c r="P109" s="500" t="str">
        <f t="array" aca="1" ref="P109" ca="1">IFERROR(Y2IF(VLOOKUP('Xlookup set'!$S115,'Xlookup set'!$A$1:$R$1374,17,FALSE)=0,"",VLOOKUP('Xlookup set'!$S115,'Xlookup set'!$A$1:$R$1374,17,FALSE)),"")</f>
        <v/>
      </c>
      <c r="Q109" s="500" t="str">
        <f>IFERROR(IF(VLOOKUP('Xlookup set'!$S115,'Xlookup set'!$A$1:$R$1374,18,FALSE)=0,"",VLOOKUP('Xlookup set'!$S115,'Xlookup set'!$A$1:$R$1374,18,FALSE)),"")</f>
        <v/>
      </c>
      <c r="T109" s="500" t="str">
        <f t="shared" si="2"/>
        <v/>
      </c>
    </row>
    <row r="110" spans="1:20" ht="13.5" customHeight="1">
      <c r="A110" s="500" t="str">
        <f>IFERROR(VLOOKUP('Xlookup set'!$S110,'Xlookup set'!$A$1:$R$2000,2,FALSE),"")</f>
        <v/>
      </c>
      <c r="B110" s="500" t="str">
        <f>IF(I110&lt;&gt;"",ドッグキャリー!$I$2,"")</f>
        <v/>
      </c>
      <c r="C110" s="500" t="str">
        <f t="shared" si="0"/>
        <v/>
      </c>
      <c r="D110" s="500" t="str">
        <f t="shared" si="1"/>
        <v/>
      </c>
      <c r="H110" s="218" t="str">
        <f>IFERROR(IF(VLOOKUP('Xlookup set'!$S110,'Xlookup set'!$A$1:$R$2000,9,FALSE)=0,"",VLOOKUP('Xlookup set'!$S110,'Xlookup set'!$A$1:$R$2000,9,FALSE)),"")</f>
        <v/>
      </c>
      <c r="I110" s="500" t="str">
        <f>IFERROR(IF(VLOOKUP('Xlookup set'!$S110,'Xlookup set'!$A$1:$R$2000,10,FALSE)=0,"",VLOOKUP('Xlookup set'!$S110,'Xlookup set'!$A$1:$R$2000,10,FALSE)),"")</f>
        <v/>
      </c>
      <c r="J110" s="500" t="str">
        <f>IFERROR(IF(VLOOKUP('Xlookup set'!$S116,'Xlookup set'!$A$1:$R$1374,11,FALSE)=0,"",VLOOKUP('Xlookup set'!$S116,'Xlookup set'!$A$1:$R$1374,11,FALSE)),"")</f>
        <v/>
      </c>
      <c r="K110" s="500" t="str">
        <f>IFERROR(IF(VLOOKUP('Xlookup set'!$S116,'Xlookup set'!$A$1:$R$1374,12,FALSE)=0,"",VLOOKUP('Xlookup set'!$S116,'Xlookup set'!$A$1:$R$1374,12,FALSE)),"")</f>
        <v/>
      </c>
      <c r="L110" s="500" t="str">
        <f>IFERROR(IF(VLOOKUP('Xlookup set'!$S116,'Xlookup set'!$A$1:$R$1374,13,FALSE)=0,"",VLOOKUP('Xlookup set'!$S116,'Xlookup set'!$A$1:$R$1374,13,FALSE)),"")</f>
        <v/>
      </c>
      <c r="M110" s="500" t="str">
        <f>IFERROR(IF(VLOOKUP('Xlookup set'!$S116,'Xlookup set'!$A$1:$R$1374,14,FALSE)=0,"",VLOOKUP('Xlookup set'!$S116,'Xlookup set'!$A$1:$R$1374,14,FALSE)),"")</f>
        <v/>
      </c>
      <c r="N110" s="500" t="str">
        <f>IFERROR(IF(VLOOKUP('Xlookup set'!$S116,'Xlookup set'!$A$1:$R$1374,15,FALSE)=0,"",VLOOKUP('Xlookup set'!$S116,'Xlookup set'!$A$1:$R$1374,15,FALSE)),"")</f>
        <v/>
      </c>
      <c r="O110" s="500" t="str">
        <f>IFERROR(IF(VLOOKUP('Xlookup set'!$S116,'Xlookup set'!$A$1:$R$1374,16,FALSE)=0,"",VLOOKUP('Xlookup set'!$S116,'Xlookup set'!$A$1:$R$1374,16,FALSE)),"")</f>
        <v/>
      </c>
      <c r="P110" s="500" t="str">
        <f t="array" aca="1" ref="P110" ca="1">IFERROR(Y2IF(VLOOKUP('Xlookup set'!$S116,'Xlookup set'!$A$1:$R$1374,17,FALSE)=0,"",VLOOKUP('Xlookup set'!$S116,'Xlookup set'!$A$1:$R$1374,17,FALSE)),"")</f>
        <v/>
      </c>
      <c r="Q110" s="500" t="str">
        <f>IFERROR(IF(VLOOKUP('Xlookup set'!$S116,'Xlookup set'!$A$1:$R$1374,18,FALSE)=0,"",VLOOKUP('Xlookup set'!$S116,'Xlookup set'!$A$1:$R$1374,18,FALSE)),"")</f>
        <v/>
      </c>
      <c r="T110" s="500" t="str">
        <f t="shared" si="2"/>
        <v/>
      </c>
    </row>
    <row r="111" spans="1:20" ht="13.5" customHeight="1">
      <c r="A111" s="500" t="str">
        <f>IFERROR(VLOOKUP('Xlookup set'!$S111,'Xlookup set'!$A$1:$R$2000,2,FALSE),"")</f>
        <v/>
      </c>
      <c r="B111" s="500" t="str">
        <f>IF(I111&lt;&gt;"",ドッグキャリー!$I$2,"")</f>
        <v/>
      </c>
      <c r="C111" s="500" t="str">
        <f t="shared" si="0"/>
        <v/>
      </c>
      <c r="D111" s="500" t="str">
        <f t="shared" si="1"/>
        <v/>
      </c>
      <c r="H111" s="218" t="str">
        <f>IFERROR(IF(VLOOKUP('Xlookup set'!$S111,'Xlookup set'!$A$1:$R$2000,9,FALSE)=0,"",VLOOKUP('Xlookup set'!$S111,'Xlookup set'!$A$1:$R$2000,9,FALSE)),"")</f>
        <v/>
      </c>
      <c r="I111" s="500" t="str">
        <f>IFERROR(IF(VLOOKUP('Xlookup set'!$S111,'Xlookup set'!$A$1:$R$2000,10,FALSE)=0,"",VLOOKUP('Xlookup set'!$S111,'Xlookup set'!$A$1:$R$2000,10,FALSE)),"")</f>
        <v/>
      </c>
      <c r="J111" s="500" t="str">
        <f>IFERROR(IF(VLOOKUP('Xlookup set'!$S117,'Xlookup set'!$A$1:$R$1374,11,FALSE)=0,"",VLOOKUP('Xlookup set'!$S117,'Xlookup set'!$A$1:$R$1374,11,FALSE)),"")</f>
        <v/>
      </c>
      <c r="K111" s="500" t="str">
        <f>IFERROR(IF(VLOOKUP('Xlookup set'!$S117,'Xlookup set'!$A$1:$R$1374,12,FALSE)=0,"",VLOOKUP('Xlookup set'!$S117,'Xlookup set'!$A$1:$R$1374,12,FALSE)),"")</f>
        <v/>
      </c>
      <c r="L111" s="500" t="str">
        <f>IFERROR(IF(VLOOKUP('Xlookup set'!$S117,'Xlookup set'!$A$1:$R$1374,13,FALSE)=0,"",VLOOKUP('Xlookup set'!$S117,'Xlookup set'!$A$1:$R$1374,13,FALSE)),"")</f>
        <v/>
      </c>
      <c r="M111" s="500" t="str">
        <f>IFERROR(IF(VLOOKUP('Xlookup set'!$S117,'Xlookup set'!$A$1:$R$1374,14,FALSE)=0,"",VLOOKUP('Xlookup set'!$S117,'Xlookup set'!$A$1:$R$1374,14,FALSE)),"")</f>
        <v/>
      </c>
      <c r="N111" s="500" t="str">
        <f>IFERROR(IF(VLOOKUP('Xlookup set'!$S117,'Xlookup set'!$A$1:$R$1374,15,FALSE)=0,"",VLOOKUP('Xlookup set'!$S117,'Xlookup set'!$A$1:$R$1374,15,FALSE)),"")</f>
        <v/>
      </c>
      <c r="O111" s="500" t="str">
        <f>IFERROR(IF(VLOOKUP('Xlookup set'!$S117,'Xlookup set'!$A$1:$R$1374,16,FALSE)=0,"",VLOOKUP('Xlookup set'!$S117,'Xlookup set'!$A$1:$R$1374,16,FALSE)),"")</f>
        <v/>
      </c>
      <c r="P111" s="500" t="str">
        <f t="array" aca="1" ref="P111" ca="1">IFERROR(Y2IF(VLOOKUP('Xlookup set'!$S117,'Xlookup set'!$A$1:$R$1374,17,FALSE)=0,"",VLOOKUP('Xlookup set'!$S117,'Xlookup set'!$A$1:$R$1374,17,FALSE)),"")</f>
        <v/>
      </c>
      <c r="Q111" s="500" t="str">
        <f>IFERROR(IF(VLOOKUP('Xlookup set'!$S117,'Xlookup set'!$A$1:$R$1374,18,FALSE)=0,"",VLOOKUP('Xlookup set'!$S117,'Xlookup set'!$A$1:$R$1374,18,FALSE)),"")</f>
        <v/>
      </c>
      <c r="T111" s="500" t="str">
        <f t="shared" si="2"/>
        <v/>
      </c>
    </row>
    <row r="112" spans="1:20" ht="13.5" customHeight="1">
      <c r="A112" s="500" t="str">
        <f>IFERROR(VLOOKUP('Xlookup set'!$S112,'Xlookup set'!$A$1:$R$2000,2,FALSE),"")</f>
        <v/>
      </c>
      <c r="B112" s="500" t="str">
        <f>IF(I112&lt;&gt;"",ドッグキャリー!$I$2,"")</f>
        <v/>
      </c>
      <c r="C112" s="500" t="str">
        <f t="shared" si="0"/>
        <v/>
      </c>
      <c r="D112" s="500" t="str">
        <f t="shared" si="1"/>
        <v/>
      </c>
      <c r="H112" s="218" t="str">
        <f>IFERROR(IF(VLOOKUP('Xlookup set'!$S112,'Xlookup set'!$A$1:$R$2000,9,FALSE)=0,"",VLOOKUP('Xlookup set'!$S112,'Xlookup set'!$A$1:$R$2000,9,FALSE)),"")</f>
        <v/>
      </c>
      <c r="I112" s="500" t="str">
        <f>IFERROR(IF(VLOOKUP('Xlookup set'!$S112,'Xlookup set'!$A$1:$R$2000,10,FALSE)=0,"",VLOOKUP('Xlookup set'!$S112,'Xlookup set'!$A$1:$R$2000,10,FALSE)),"")</f>
        <v/>
      </c>
      <c r="J112" s="500" t="str">
        <f>IFERROR(IF(VLOOKUP('Xlookup set'!$S118,'Xlookup set'!$A$1:$R$1374,11,FALSE)=0,"",VLOOKUP('Xlookup set'!$S118,'Xlookup set'!$A$1:$R$1374,11,FALSE)),"")</f>
        <v/>
      </c>
      <c r="K112" s="500" t="str">
        <f>IFERROR(IF(VLOOKUP('Xlookup set'!$S118,'Xlookup set'!$A$1:$R$1374,12,FALSE)=0,"",VLOOKUP('Xlookup set'!$S118,'Xlookup set'!$A$1:$R$1374,12,FALSE)),"")</f>
        <v/>
      </c>
      <c r="L112" s="500" t="str">
        <f>IFERROR(IF(VLOOKUP('Xlookup set'!$S118,'Xlookup set'!$A$1:$R$1374,13,FALSE)=0,"",VLOOKUP('Xlookup set'!$S118,'Xlookup set'!$A$1:$R$1374,13,FALSE)),"")</f>
        <v/>
      </c>
      <c r="M112" s="500" t="str">
        <f>IFERROR(IF(VLOOKUP('Xlookup set'!$S118,'Xlookup set'!$A$1:$R$1374,14,FALSE)=0,"",VLOOKUP('Xlookup set'!$S118,'Xlookup set'!$A$1:$R$1374,14,FALSE)),"")</f>
        <v/>
      </c>
      <c r="N112" s="500" t="str">
        <f>IFERROR(IF(VLOOKUP('Xlookup set'!$S118,'Xlookup set'!$A$1:$R$1374,15,FALSE)=0,"",VLOOKUP('Xlookup set'!$S118,'Xlookup set'!$A$1:$R$1374,15,FALSE)),"")</f>
        <v/>
      </c>
      <c r="O112" s="500" t="str">
        <f>IFERROR(IF(VLOOKUP('Xlookup set'!$S118,'Xlookup set'!$A$1:$R$1374,16,FALSE)=0,"",VLOOKUP('Xlookup set'!$S118,'Xlookup set'!$A$1:$R$1374,16,FALSE)),"")</f>
        <v/>
      </c>
      <c r="P112" s="500" t="str">
        <f t="array" aca="1" ref="P112" ca="1">IFERROR(Y2IF(VLOOKUP('Xlookup set'!$S118,'Xlookup set'!$A$1:$R$1374,17,FALSE)=0,"",VLOOKUP('Xlookup set'!$S118,'Xlookup set'!$A$1:$R$1374,17,FALSE)),"")</f>
        <v/>
      </c>
      <c r="Q112" s="500" t="str">
        <f>IFERROR(IF(VLOOKUP('Xlookup set'!$S118,'Xlookup set'!$A$1:$R$1374,18,FALSE)=0,"",VLOOKUP('Xlookup set'!$S118,'Xlookup set'!$A$1:$R$1374,18,FALSE)),"")</f>
        <v/>
      </c>
      <c r="T112" s="500" t="str">
        <f t="shared" si="2"/>
        <v/>
      </c>
    </row>
    <row r="113" spans="1:20" ht="13.5" customHeight="1">
      <c r="A113" s="500" t="str">
        <f>IFERROR(VLOOKUP('Xlookup set'!$S113,'Xlookup set'!$A$1:$R$2000,2,FALSE),"")</f>
        <v/>
      </c>
      <c r="B113" s="500" t="str">
        <f>IF(I113&lt;&gt;"",ドッグキャリー!$I$2,"")</f>
        <v/>
      </c>
      <c r="C113" s="500" t="str">
        <f t="shared" si="0"/>
        <v/>
      </c>
      <c r="D113" s="500" t="str">
        <f t="shared" si="1"/>
        <v/>
      </c>
      <c r="H113" s="218" t="str">
        <f>IFERROR(IF(VLOOKUP('Xlookup set'!$S113,'Xlookup set'!$A$1:$R$2000,9,FALSE)=0,"",VLOOKUP('Xlookup set'!$S113,'Xlookup set'!$A$1:$R$2000,9,FALSE)),"")</f>
        <v/>
      </c>
      <c r="I113" s="500" t="str">
        <f>IFERROR(IF(VLOOKUP('Xlookup set'!$S113,'Xlookup set'!$A$1:$R$2000,10,FALSE)=0,"",VLOOKUP('Xlookup set'!$S113,'Xlookup set'!$A$1:$R$2000,10,FALSE)),"")</f>
        <v/>
      </c>
      <c r="J113" s="500" t="str">
        <f>IFERROR(IF(VLOOKUP('Xlookup set'!$S119,'Xlookup set'!$A$1:$R$1374,11,FALSE)=0,"",VLOOKUP('Xlookup set'!$S119,'Xlookup set'!$A$1:$R$1374,11,FALSE)),"")</f>
        <v/>
      </c>
      <c r="K113" s="500" t="str">
        <f>IFERROR(IF(VLOOKUP('Xlookup set'!$S119,'Xlookup set'!$A$1:$R$1374,12,FALSE)=0,"",VLOOKUP('Xlookup set'!$S119,'Xlookup set'!$A$1:$R$1374,12,FALSE)),"")</f>
        <v/>
      </c>
      <c r="L113" s="500" t="str">
        <f>IFERROR(IF(VLOOKUP('Xlookup set'!$S119,'Xlookup set'!$A$1:$R$1374,13,FALSE)=0,"",VLOOKUP('Xlookup set'!$S119,'Xlookup set'!$A$1:$R$1374,13,FALSE)),"")</f>
        <v/>
      </c>
      <c r="M113" s="500" t="str">
        <f>IFERROR(IF(VLOOKUP('Xlookup set'!$S119,'Xlookup set'!$A$1:$R$1374,14,FALSE)=0,"",VLOOKUP('Xlookup set'!$S119,'Xlookup set'!$A$1:$R$1374,14,FALSE)),"")</f>
        <v/>
      </c>
      <c r="N113" s="500" t="str">
        <f>IFERROR(IF(VLOOKUP('Xlookup set'!$S119,'Xlookup set'!$A$1:$R$1374,15,FALSE)=0,"",VLOOKUP('Xlookup set'!$S119,'Xlookup set'!$A$1:$R$1374,15,FALSE)),"")</f>
        <v/>
      </c>
      <c r="O113" s="500" t="str">
        <f>IFERROR(IF(VLOOKUP('Xlookup set'!$S119,'Xlookup set'!$A$1:$R$1374,16,FALSE)=0,"",VLOOKUP('Xlookup set'!$S119,'Xlookup set'!$A$1:$R$1374,16,FALSE)),"")</f>
        <v/>
      </c>
      <c r="P113" s="500" t="str">
        <f t="array" aca="1" ref="P113" ca="1">IFERROR(Y2IF(VLOOKUP('Xlookup set'!$S119,'Xlookup set'!$A$1:$R$1374,17,FALSE)=0,"",VLOOKUP('Xlookup set'!$S119,'Xlookup set'!$A$1:$R$1374,17,FALSE)),"")</f>
        <v/>
      </c>
      <c r="Q113" s="500" t="str">
        <f>IFERROR(IF(VLOOKUP('Xlookup set'!$S119,'Xlookup set'!$A$1:$R$1374,18,FALSE)=0,"",VLOOKUP('Xlookup set'!$S119,'Xlookup set'!$A$1:$R$1374,18,FALSE)),"")</f>
        <v/>
      </c>
      <c r="T113" s="500" t="str">
        <f t="shared" si="2"/>
        <v/>
      </c>
    </row>
    <row r="114" spans="1:20" ht="13.5" customHeight="1">
      <c r="A114" s="500" t="str">
        <f>IFERROR(VLOOKUP('Xlookup set'!$S114,'Xlookup set'!$A$1:$R$2000,2,FALSE),"")</f>
        <v/>
      </c>
      <c r="B114" s="500" t="str">
        <f>IF(I114&lt;&gt;"",ドッグキャリー!$I$2,"")</f>
        <v/>
      </c>
      <c r="C114" s="500" t="str">
        <f t="shared" si="0"/>
        <v/>
      </c>
      <c r="D114" s="500" t="str">
        <f t="shared" si="1"/>
        <v/>
      </c>
      <c r="H114" s="218" t="str">
        <f>IFERROR(IF(VLOOKUP('Xlookup set'!$S114,'Xlookup set'!$A$1:$R$2000,9,FALSE)=0,"",VLOOKUP('Xlookup set'!$S114,'Xlookup set'!$A$1:$R$2000,9,FALSE)),"")</f>
        <v/>
      </c>
      <c r="I114" s="500" t="str">
        <f>IFERROR(IF(VLOOKUP('Xlookup set'!$S114,'Xlookup set'!$A$1:$R$2000,10,FALSE)=0,"",VLOOKUP('Xlookup set'!$S114,'Xlookup set'!$A$1:$R$2000,10,FALSE)),"")</f>
        <v/>
      </c>
      <c r="J114" s="500" t="str">
        <f>IFERROR(IF(VLOOKUP('Xlookup set'!$S120,'Xlookup set'!$A$1:$R$1374,11,FALSE)=0,"",VLOOKUP('Xlookup set'!$S120,'Xlookup set'!$A$1:$R$1374,11,FALSE)),"")</f>
        <v/>
      </c>
      <c r="K114" s="500" t="str">
        <f>IFERROR(IF(VLOOKUP('Xlookup set'!$S120,'Xlookup set'!$A$1:$R$1374,12,FALSE)=0,"",VLOOKUP('Xlookup set'!$S120,'Xlookup set'!$A$1:$R$1374,12,FALSE)),"")</f>
        <v/>
      </c>
      <c r="L114" s="500" t="str">
        <f>IFERROR(IF(VLOOKUP('Xlookup set'!$S120,'Xlookup set'!$A$1:$R$1374,13,FALSE)=0,"",VLOOKUP('Xlookup set'!$S120,'Xlookup set'!$A$1:$R$1374,13,FALSE)),"")</f>
        <v/>
      </c>
      <c r="M114" s="500" t="str">
        <f>IFERROR(IF(VLOOKUP('Xlookup set'!$S120,'Xlookup set'!$A$1:$R$1374,14,FALSE)=0,"",VLOOKUP('Xlookup set'!$S120,'Xlookup set'!$A$1:$R$1374,14,FALSE)),"")</f>
        <v/>
      </c>
      <c r="N114" s="500" t="str">
        <f>IFERROR(IF(VLOOKUP('Xlookup set'!$S120,'Xlookup set'!$A$1:$R$1374,15,FALSE)=0,"",VLOOKUP('Xlookup set'!$S120,'Xlookup set'!$A$1:$R$1374,15,FALSE)),"")</f>
        <v/>
      </c>
      <c r="O114" s="500" t="str">
        <f>IFERROR(IF(VLOOKUP('Xlookup set'!$S120,'Xlookup set'!$A$1:$R$1374,16,FALSE)=0,"",VLOOKUP('Xlookup set'!$S120,'Xlookup set'!$A$1:$R$1374,16,FALSE)),"")</f>
        <v/>
      </c>
      <c r="P114" s="500" t="str">
        <f t="array" aca="1" ref="P114" ca="1">IFERROR(Y2IF(VLOOKUP('Xlookup set'!$S120,'Xlookup set'!$A$1:$R$1374,17,FALSE)=0,"",VLOOKUP('Xlookup set'!$S120,'Xlookup set'!$A$1:$R$1374,17,FALSE)),"")</f>
        <v/>
      </c>
      <c r="Q114" s="500" t="str">
        <f>IFERROR(IF(VLOOKUP('Xlookup set'!$S120,'Xlookup set'!$A$1:$R$1374,18,FALSE)=0,"",VLOOKUP('Xlookup set'!$S120,'Xlookup set'!$A$1:$R$1374,18,FALSE)),"")</f>
        <v/>
      </c>
      <c r="T114" s="500" t="str">
        <f t="shared" si="2"/>
        <v/>
      </c>
    </row>
    <row r="115" spans="1:20" ht="13.5" customHeight="1">
      <c r="A115" s="500" t="str">
        <f>IFERROR(VLOOKUP('Xlookup set'!$S115,'Xlookup set'!$A$1:$R$2000,2,FALSE),"")</f>
        <v/>
      </c>
      <c r="B115" s="500" t="str">
        <f>IF(I115&lt;&gt;"",ドッグキャリー!$I$2,"")</f>
        <v/>
      </c>
      <c r="C115" s="500" t="str">
        <f t="shared" si="0"/>
        <v/>
      </c>
      <c r="D115" s="500" t="str">
        <f t="shared" si="1"/>
        <v/>
      </c>
      <c r="H115" s="218" t="str">
        <f>IFERROR(IF(VLOOKUP('Xlookup set'!$S115,'Xlookup set'!$A$1:$R$2000,9,FALSE)=0,"",VLOOKUP('Xlookup set'!$S115,'Xlookup set'!$A$1:$R$2000,9,FALSE)),"")</f>
        <v/>
      </c>
      <c r="I115" s="500" t="str">
        <f>IFERROR(IF(VLOOKUP('Xlookup set'!$S115,'Xlookup set'!$A$1:$R$2000,10,FALSE)=0,"",VLOOKUP('Xlookup set'!$S115,'Xlookup set'!$A$1:$R$2000,10,FALSE)),"")</f>
        <v/>
      </c>
      <c r="J115" s="500" t="str">
        <f>IFERROR(IF(VLOOKUP('Xlookup set'!$S121,'Xlookup set'!$A$1:$R$1374,11,FALSE)=0,"",VLOOKUP('Xlookup set'!$S121,'Xlookup set'!$A$1:$R$1374,11,FALSE)),"")</f>
        <v/>
      </c>
      <c r="K115" s="500" t="str">
        <f>IFERROR(IF(VLOOKUP('Xlookup set'!$S121,'Xlookup set'!$A$1:$R$1374,12,FALSE)=0,"",VLOOKUP('Xlookup set'!$S121,'Xlookup set'!$A$1:$R$1374,12,FALSE)),"")</f>
        <v/>
      </c>
      <c r="L115" s="500" t="str">
        <f>IFERROR(IF(VLOOKUP('Xlookup set'!$S121,'Xlookup set'!$A$1:$R$1374,13,FALSE)=0,"",VLOOKUP('Xlookup set'!$S121,'Xlookup set'!$A$1:$R$1374,13,FALSE)),"")</f>
        <v/>
      </c>
      <c r="M115" s="500" t="str">
        <f>IFERROR(IF(VLOOKUP('Xlookup set'!$S121,'Xlookup set'!$A$1:$R$1374,14,FALSE)=0,"",VLOOKUP('Xlookup set'!$S121,'Xlookup set'!$A$1:$R$1374,14,FALSE)),"")</f>
        <v/>
      </c>
      <c r="N115" s="500" t="str">
        <f>IFERROR(IF(VLOOKUP('Xlookup set'!$S121,'Xlookup set'!$A$1:$R$1374,15,FALSE)=0,"",VLOOKUP('Xlookup set'!$S121,'Xlookup set'!$A$1:$R$1374,15,FALSE)),"")</f>
        <v/>
      </c>
      <c r="O115" s="500" t="str">
        <f>IFERROR(IF(VLOOKUP('Xlookup set'!$S121,'Xlookup set'!$A$1:$R$1374,16,FALSE)=0,"",VLOOKUP('Xlookup set'!$S121,'Xlookup set'!$A$1:$R$1374,16,FALSE)),"")</f>
        <v/>
      </c>
      <c r="P115" s="500" t="str">
        <f t="array" aca="1" ref="P115" ca="1">IFERROR(Y2IF(VLOOKUP('Xlookup set'!$S121,'Xlookup set'!$A$1:$R$1374,17,FALSE)=0,"",VLOOKUP('Xlookup set'!$S121,'Xlookup set'!$A$1:$R$1374,17,FALSE)),"")</f>
        <v/>
      </c>
      <c r="Q115" s="500" t="str">
        <f>IFERROR(IF(VLOOKUP('Xlookup set'!$S121,'Xlookup set'!$A$1:$R$1374,18,FALSE)=0,"",VLOOKUP('Xlookup set'!$S121,'Xlookup set'!$A$1:$R$1374,18,FALSE)),"")</f>
        <v/>
      </c>
      <c r="T115" s="500" t="str">
        <f t="shared" si="2"/>
        <v/>
      </c>
    </row>
    <row r="116" spans="1:20" ht="13.5" customHeight="1">
      <c r="A116" s="500" t="str">
        <f>IFERROR(VLOOKUP('Xlookup set'!$S116,'Xlookup set'!$A$1:$R$2000,2,FALSE),"")</f>
        <v/>
      </c>
      <c r="B116" s="500" t="str">
        <f>IF(I116&lt;&gt;"",ドッグキャリー!$I$2,"")</f>
        <v/>
      </c>
      <c r="C116" s="500" t="str">
        <f t="shared" si="0"/>
        <v/>
      </c>
      <c r="D116" s="500" t="str">
        <f t="shared" si="1"/>
        <v/>
      </c>
      <c r="H116" s="218" t="str">
        <f>IFERROR(IF(VLOOKUP('Xlookup set'!$S116,'Xlookup set'!$A$1:$R$2000,9,FALSE)=0,"",VLOOKUP('Xlookup set'!$S116,'Xlookup set'!$A$1:$R$2000,9,FALSE)),"")</f>
        <v/>
      </c>
      <c r="I116" s="500" t="str">
        <f>IFERROR(IF(VLOOKUP('Xlookup set'!$S116,'Xlookup set'!$A$1:$R$2000,10,FALSE)=0,"",VLOOKUP('Xlookup set'!$S116,'Xlookup set'!$A$1:$R$2000,10,FALSE)),"")</f>
        <v/>
      </c>
      <c r="J116" s="500" t="str">
        <f>IFERROR(IF(VLOOKUP('Xlookup set'!$S122,'Xlookup set'!$A$1:$R$1374,11,FALSE)=0,"",VLOOKUP('Xlookup set'!$S122,'Xlookup set'!$A$1:$R$1374,11,FALSE)),"")</f>
        <v/>
      </c>
      <c r="K116" s="500" t="str">
        <f>IFERROR(IF(VLOOKUP('Xlookup set'!$S122,'Xlookup set'!$A$1:$R$1374,12,FALSE)=0,"",VLOOKUP('Xlookup set'!$S122,'Xlookup set'!$A$1:$R$1374,12,FALSE)),"")</f>
        <v/>
      </c>
      <c r="L116" s="500" t="str">
        <f>IFERROR(IF(VLOOKUP('Xlookup set'!$S122,'Xlookup set'!$A$1:$R$1374,13,FALSE)=0,"",VLOOKUP('Xlookup set'!$S122,'Xlookup set'!$A$1:$R$1374,13,FALSE)),"")</f>
        <v/>
      </c>
      <c r="M116" s="500" t="str">
        <f>IFERROR(IF(VLOOKUP('Xlookup set'!$S122,'Xlookup set'!$A$1:$R$1374,14,FALSE)=0,"",VLOOKUP('Xlookup set'!$S122,'Xlookup set'!$A$1:$R$1374,14,FALSE)),"")</f>
        <v/>
      </c>
      <c r="N116" s="500" t="str">
        <f>IFERROR(IF(VLOOKUP('Xlookup set'!$S122,'Xlookup set'!$A$1:$R$1374,15,FALSE)=0,"",VLOOKUP('Xlookup set'!$S122,'Xlookup set'!$A$1:$R$1374,15,FALSE)),"")</f>
        <v/>
      </c>
      <c r="O116" s="500" t="str">
        <f>IFERROR(IF(VLOOKUP('Xlookup set'!$S122,'Xlookup set'!$A$1:$R$1374,16,FALSE)=0,"",VLOOKUP('Xlookup set'!$S122,'Xlookup set'!$A$1:$R$1374,16,FALSE)),"")</f>
        <v/>
      </c>
      <c r="P116" s="500" t="str">
        <f t="array" aca="1" ref="P116" ca="1">IFERROR(Y2IF(VLOOKUP('Xlookup set'!$S122,'Xlookup set'!$A$1:$R$1374,17,FALSE)=0,"",VLOOKUP('Xlookup set'!$S122,'Xlookup set'!$A$1:$R$1374,17,FALSE)),"")</f>
        <v/>
      </c>
      <c r="Q116" s="500" t="str">
        <f>IFERROR(IF(VLOOKUP('Xlookup set'!$S122,'Xlookup set'!$A$1:$R$1374,18,FALSE)=0,"",VLOOKUP('Xlookup set'!$S122,'Xlookup set'!$A$1:$R$1374,18,FALSE)),"")</f>
        <v/>
      </c>
      <c r="T116" s="500" t="str">
        <f t="shared" si="2"/>
        <v/>
      </c>
    </row>
    <row r="117" spans="1:20" ht="13.5" customHeight="1">
      <c r="A117" s="500" t="str">
        <f>IFERROR(VLOOKUP('Xlookup set'!$S117,'Xlookup set'!$A$1:$R$2000,2,FALSE),"")</f>
        <v/>
      </c>
      <c r="B117" s="500" t="str">
        <f>IF(I117&lt;&gt;"",ドッグキャリー!$I$2,"")</f>
        <v/>
      </c>
      <c r="C117" s="500" t="str">
        <f t="shared" si="0"/>
        <v/>
      </c>
      <c r="D117" s="500" t="str">
        <f t="shared" si="1"/>
        <v/>
      </c>
      <c r="H117" s="218" t="str">
        <f>IFERROR(IF(VLOOKUP('Xlookup set'!$S117,'Xlookup set'!$A$1:$R$2000,9,FALSE)=0,"",VLOOKUP('Xlookup set'!$S117,'Xlookup set'!$A$1:$R$2000,9,FALSE)),"")</f>
        <v/>
      </c>
      <c r="I117" s="500" t="str">
        <f>IFERROR(IF(VLOOKUP('Xlookup set'!$S117,'Xlookup set'!$A$1:$R$2000,10,FALSE)=0,"",VLOOKUP('Xlookup set'!$S117,'Xlookup set'!$A$1:$R$2000,10,FALSE)),"")</f>
        <v/>
      </c>
      <c r="J117" s="500" t="str">
        <f>IFERROR(IF(VLOOKUP('Xlookup set'!$S123,'Xlookup set'!$A$1:$R$1374,11,FALSE)=0,"",VLOOKUP('Xlookup set'!$S123,'Xlookup set'!$A$1:$R$1374,11,FALSE)),"")</f>
        <v/>
      </c>
      <c r="K117" s="500" t="str">
        <f>IFERROR(IF(VLOOKUP('Xlookup set'!$S123,'Xlookup set'!$A$1:$R$1374,12,FALSE)=0,"",VLOOKUP('Xlookup set'!$S123,'Xlookup set'!$A$1:$R$1374,12,FALSE)),"")</f>
        <v/>
      </c>
      <c r="L117" s="500" t="str">
        <f>IFERROR(IF(VLOOKUP('Xlookup set'!$S123,'Xlookup set'!$A$1:$R$1374,13,FALSE)=0,"",VLOOKUP('Xlookup set'!$S123,'Xlookup set'!$A$1:$R$1374,13,FALSE)),"")</f>
        <v/>
      </c>
      <c r="M117" s="500" t="str">
        <f>IFERROR(IF(VLOOKUP('Xlookup set'!$S123,'Xlookup set'!$A$1:$R$1374,14,FALSE)=0,"",VLOOKUP('Xlookup set'!$S123,'Xlookup set'!$A$1:$R$1374,14,FALSE)),"")</f>
        <v/>
      </c>
      <c r="N117" s="500" t="str">
        <f>IFERROR(IF(VLOOKUP('Xlookup set'!$S123,'Xlookup set'!$A$1:$R$1374,15,FALSE)=0,"",VLOOKUP('Xlookup set'!$S123,'Xlookup set'!$A$1:$R$1374,15,FALSE)),"")</f>
        <v/>
      </c>
      <c r="O117" s="500" t="str">
        <f>IFERROR(IF(VLOOKUP('Xlookup set'!$S123,'Xlookup set'!$A$1:$R$1374,16,FALSE)=0,"",VLOOKUP('Xlookup set'!$S123,'Xlookup set'!$A$1:$R$1374,16,FALSE)),"")</f>
        <v/>
      </c>
      <c r="P117" s="500" t="str">
        <f t="array" aca="1" ref="P117" ca="1">IFERROR(Y2IF(VLOOKUP('Xlookup set'!$S123,'Xlookup set'!$A$1:$R$1374,17,FALSE)=0,"",VLOOKUP('Xlookup set'!$S123,'Xlookup set'!$A$1:$R$1374,17,FALSE)),"")</f>
        <v/>
      </c>
      <c r="Q117" s="500" t="str">
        <f>IFERROR(IF(VLOOKUP('Xlookup set'!$S123,'Xlookup set'!$A$1:$R$1374,18,FALSE)=0,"",VLOOKUP('Xlookup set'!$S123,'Xlookup set'!$A$1:$R$1374,18,FALSE)),"")</f>
        <v/>
      </c>
      <c r="T117" s="500" t="str">
        <f t="shared" si="2"/>
        <v/>
      </c>
    </row>
    <row r="118" spans="1:20" ht="13.5" customHeight="1">
      <c r="A118" s="500" t="str">
        <f>IFERROR(VLOOKUP('Xlookup set'!$S118,'Xlookup set'!$A$1:$R$2000,2,FALSE),"")</f>
        <v/>
      </c>
      <c r="B118" s="500" t="str">
        <f>IF(I118&lt;&gt;"",ドッグキャリー!$I$2,"")</f>
        <v/>
      </c>
      <c r="C118" s="500" t="str">
        <f t="shared" si="0"/>
        <v/>
      </c>
      <c r="D118" s="500" t="str">
        <f t="shared" si="1"/>
        <v/>
      </c>
      <c r="H118" s="218" t="str">
        <f>IFERROR(IF(VLOOKUP('Xlookup set'!$S118,'Xlookup set'!$A$1:$R$2000,9,FALSE)=0,"",VLOOKUP('Xlookup set'!$S118,'Xlookup set'!$A$1:$R$2000,9,FALSE)),"")</f>
        <v/>
      </c>
      <c r="I118" s="500" t="str">
        <f>IFERROR(IF(VLOOKUP('Xlookup set'!$S118,'Xlookup set'!$A$1:$R$2000,10,FALSE)=0,"",VLOOKUP('Xlookup set'!$S118,'Xlookup set'!$A$1:$R$2000,10,FALSE)),"")</f>
        <v/>
      </c>
      <c r="J118" s="500" t="str">
        <f>IFERROR(IF(VLOOKUP('Xlookup set'!$S124,'Xlookup set'!$A$1:$R$1374,11,FALSE)=0,"",VLOOKUP('Xlookup set'!$S124,'Xlookup set'!$A$1:$R$1374,11,FALSE)),"")</f>
        <v/>
      </c>
      <c r="K118" s="500" t="str">
        <f>IFERROR(IF(VLOOKUP('Xlookup set'!$S124,'Xlookup set'!$A$1:$R$1374,12,FALSE)=0,"",VLOOKUP('Xlookup set'!$S124,'Xlookup set'!$A$1:$R$1374,12,FALSE)),"")</f>
        <v/>
      </c>
      <c r="L118" s="500" t="str">
        <f>IFERROR(IF(VLOOKUP('Xlookup set'!$S124,'Xlookup set'!$A$1:$R$1374,13,FALSE)=0,"",VLOOKUP('Xlookup set'!$S124,'Xlookup set'!$A$1:$R$1374,13,FALSE)),"")</f>
        <v/>
      </c>
      <c r="M118" s="500" t="str">
        <f>IFERROR(IF(VLOOKUP('Xlookup set'!$S124,'Xlookup set'!$A$1:$R$1374,14,FALSE)=0,"",VLOOKUP('Xlookup set'!$S124,'Xlookup set'!$A$1:$R$1374,14,FALSE)),"")</f>
        <v/>
      </c>
      <c r="N118" s="500" t="str">
        <f>IFERROR(IF(VLOOKUP('Xlookup set'!$S124,'Xlookup set'!$A$1:$R$1374,15,FALSE)=0,"",VLOOKUP('Xlookup set'!$S124,'Xlookup set'!$A$1:$R$1374,15,FALSE)),"")</f>
        <v/>
      </c>
      <c r="O118" s="500" t="str">
        <f>IFERROR(IF(VLOOKUP('Xlookup set'!$S124,'Xlookup set'!$A$1:$R$1374,16,FALSE)=0,"",VLOOKUP('Xlookup set'!$S124,'Xlookup set'!$A$1:$R$1374,16,FALSE)),"")</f>
        <v/>
      </c>
      <c r="P118" s="500" t="str">
        <f t="array" aca="1" ref="P118" ca="1">IFERROR(Y2IF(VLOOKUP('Xlookup set'!$S124,'Xlookup set'!$A$1:$R$1374,17,FALSE)=0,"",VLOOKUP('Xlookup set'!$S124,'Xlookup set'!$A$1:$R$1374,17,FALSE)),"")</f>
        <v/>
      </c>
      <c r="Q118" s="500" t="str">
        <f>IFERROR(IF(VLOOKUP('Xlookup set'!$S124,'Xlookup set'!$A$1:$R$1374,18,FALSE)=0,"",VLOOKUP('Xlookup set'!$S124,'Xlookup set'!$A$1:$R$1374,18,FALSE)),"")</f>
        <v/>
      </c>
      <c r="T118" s="500" t="str">
        <f t="shared" si="2"/>
        <v/>
      </c>
    </row>
    <row r="119" spans="1:20" ht="13.5" customHeight="1">
      <c r="A119" s="500" t="str">
        <f>IFERROR(VLOOKUP('Xlookup set'!$S119,'Xlookup set'!$A$1:$R$2000,2,FALSE),"")</f>
        <v/>
      </c>
      <c r="B119" s="500" t="str">
        <f>IF(I119&lt;&gt;"",ドッグキャリー!$I$2,"")</f>
        <v/>
      </c>
      <c r="C119" s="500" t="str">
        <f t="shared" si="0"/>
        <v/>
      </c>
      <c r="D119" s="500" t="str">
        <f t="shared" si="1"/>
        <v/>
      </c>
      <c r="H119" s="218" t="str">
        <f>IFERROR(IF(VLOOKUP('Xlookup set'!$S119,'Xlookup set'!$A$1:$R$2000,9,FALSE)=0,"",VLOOKUP('Xlookup set'!$S119,'Xlookup set'!$A$1:$R$2000,9,FALSE)),"")</f>
        <v/>
      </c>
      <c r="I119" s="500" t="str">
        <f>IFERROR(IF(VLOOKUP('Xlookup set'!$S119,'Xlookup set'!$A$1:$R$2000,10,FALSE)=0,"",VLOOKUP('Xlookup set'!$S119,'Xlookup set'!$A$1:$R$2000,10,FALSE)),"")</f>
        <v/>
      </c>
      <c r="J119" s="500" t="str">
        <f>IFERROR(IF(VLOOKUP('Xlookup set'!$S125,'Xlookup set'!$A$1:$R$1374,11,FALSE)=0,"",VLOOKUP('Xlookup set'!$S125,'Xlookup set'!$A$1:$R$1374,11,FALSE)),"")</f>
        <v/>
      </c>
      <c r="K119" s="500" t="str">
        <f>IFERROR(IF(VLOOKUP('Xlookup set'!$S125,'Xlookup set'!$A$1:$R$1374,12,FALSE)=0,"",VLOOKUP('Xlookup set'!$S125,'Xlookup set'!$A$1:$R$1374,12,FALSE)),"")</f>
        <v/>
      </c>
      <c r="L119" s="500" t="str">
        <f>IFERROR(IF(VLOOKUP('Xlookup set'!$S125,'Xlookup set'!$A$1:$R$1374,13,FALSE)=0,"",VLOOKUP('Xlookup set'!$S125,'Xlookup set'!$A$1:$R$1374,13,FALSE)),"")</f>
        <v/>
      </c>
      <c r="M119" s="500" t="str">
        <f>IFERROR(IF(VLOOKUP('Xlookup set'!$S125,'Xlookup set'!$A$1:$R$1374,14,FALSE)=0,"",VLOOKUP('Xlookup set'!$S125,'Xlookup set'!$A$1:$R$1374,14,FALSE)),"")</f>
        <v/>
      </c>
      <c r="N119" s="500" t="str">
        <f>IFERROR(IF(VLOOKUP('Xlookup set'!$S125,'Xlookup set'!$A$1:$R$1374,15,FALSE)=0,"",VLOOKUP('Xlookup set'!$S125,'Xlookup set'!$A$1:$R$1374,15,FALSE)),"")</f>
        <v/>
      </c>
      <c r="O119" s="500" t="str">
        <f>IFERROR(IF(VLOOKUP('Xlookup set'!$S125,'Xlookup set'!$A$1:$R$1374,16,FALSE)=0,"",VLOOKUP('Xlookup set'!$S125,'Xlookup set'!$A$1:$R$1374,16,FALSE)),"")</f>
        <v/>
      </c>
      <c r="P119" s="500" t="str">
        <f t="array" aca="1" ref="P119" ca="1">IFERROR(Y2IF(VLOOKUP('Xlookup set'!$S125,'Xlookup set'!$A$1:$R$1374,17,FALSE)=0,"",VLOOKUP('Xlookup set'!$S125,'Xlookup set'!$A$1:$R$1374,17,FALSE)),"")</f>
        <v/>
      </c>
      <c r="Q119" s="500" t="str">
        <f>IFERROR(IF(VLOOKUP('Xlookup set'!$S125,'Xlookup set'!$A$1:$R$1374,18,FALSE)=0,"",VLOOKUP('Xlookup set'!$S125,'Xlookup set'!$A$1:$R$1374,18,FALSE)),"")</f>
        <v/>
      </c>
      <c r="T119" s="500" t="str">
        <f t="shared" si="2"/>
        <v/>
      </c>
    </row>
    <row r="120" spans="1:20" ht="13.5" customHeight="1">
      <c r="A120" s="500" t="str">
        <f>IFERROR(VLOOKUP('Xlookup set'!$S120,'Xlookup set'!$A$1:$R$2000,2,FALSE),"")</f>
        <v/>
      </c>
      <c r="B120" s="500" t="str">
        <f>IF(I120&lt;&gt;"",ドッグキャリー!$I$2,"")</f>
        <v/>
      </c>
      <c r="C120" s="500" t="str">
        <f t="shared" si="0"/>
        <v/>
      </c>
      <c r="D120" s="500" t="str">
        <f t="shared" si="1"/>
        <v/>
      </c>
      <c r="H120" s="218" t="str">
        <f>IFERROR(IF(VLOOKUP('Xlookup set'!$S120,'Xlookup set'!$A$1:$R$2000,9,FALSE)=0,"",VLOOKUP('Xlookup set'!$S120,'Xlookup set'!$A$1:$R$2000,9,FALSE)),"")</f>
        <v/>
      </c>
      <c r="I120" s="500" t="str">
        <f>IFERROR(IF(VLOOKUP('Xlookup set'!$S120,'Xlookup set'!$A$1:$R$2000,10,FALSE)=0,"",VLOOKUP('Xlookup set'!$S120,'Xlookup set'!$A$1:$R$2000,10,FALSE)),"")</f>
        <v/>
      </c>
      <c r="J120" s="500" t="str">
        <f>IFERROR(IF(VLOOKUP('Xlookup set'!$S126,'Xlookup set'!$A$1:$R$1374,11,FALSE)=0,"",VLOOKUP('Xlookup set'!$S126,'Xlookup set'!$A$1:$R$1374,11,FALSE)),"")</f>
        <v/>
      </c>
      <c r="K120" s="500" t="str">
        <f>IFERROR(IF(VLOOKUP('Xlookup set'!$S126,'Xlookup set'!$A$1:$R$1374,12,FALSE)=0,"",VLOOKUP('Xlookup set'!$S126,'Xlookup set'!$A$1:$R$1374,12,FALSE)),"")</f>
        <v/>
      </c>
      <c r="L120" s="500" t="str">
        <f>IFERROR(IF(VLOOKUP('Xlookup set'!$S126,'Xlookup set'!$A$1:$R$1374,13,FALSE)=0,"",VLOOKUP('Xlookup set'!$S126,'Xlookup set'!$A$1:$R$1374,13,FALSE)),"")</f>
        <v/>
      </c>
      <c r="M120" s="500" t="str">
        <f>IFERROR(IF(VLOOKUP('Xlookup set'!$S126,'Xlookup set'!$A$1:$R$1374,14,FALSE)=0,"",VLOOKUP('Xlookup set'!$S126,'Xlookup set'!$A$1:$R$1374,14,FALSE)),"")</f>
        <v/>
      </c>
      <c r="N120" s="500" t="str">
        <f>IFERROR(IF(VLOOKUP('Xlookup set'!$S126,'Xlookup set'!$A$1:$R$1374,15,FALSE)=0,"",VLOOKUP('Xlookup set'!$S126,'Xlookup set'!$A$1:$R$1374,15,FALSE)),"")</f>
        <v/>
      </c>
      <c r="O120" s="500" t="str">
        <f>IFERROR(IF(VLOOKUP('Xlookup set'!$S126,'Xlookup set'!$A$1:$R$1374,16,FALSE)=0,"",VLOOKUP('Xlookup set'!$S126,'Xlookup set'!$A$1:$R$1374,16,FALSE)),"")</f>
        <v/>
      </c>
      <c r="P120" s="500" t="str">
        <f t="array" aca="1" ref="P120" ca="1">IFERROR(Y2IF(VLOOKUP('Xlookup set'!$S126,'Xlookup set'!$A$1:$R$1374,17,FALSE)=0,"",VLOOKUP('Xlookup set'!$S126,'Xlookup set'!$A$1:$R$1374,17,FALSE)),"")</f>
        <v/>
      </c>
      <c r="Q120" s="500" t="str">
        <f>IFERROR(IF(VLOOKUP('Xlookup set'!$S126,'Xlookup set'!$A$1:$R$1374,18,FALSE)=0,"",VLOOKUP('Xlookup set'!$S126,'Xlookup set'!$A$1:$R$1374,18,FALSE)),"")</f>
        <v/>
      </c>
      <c r="T120" s="500" t="str">
        <f t="shared" si="2"/>
        <v/>
      </c>
    </row>
    <row r="121" spans="1:20" ht="13.5" customHeight="1">
      <c r="A121" s="500" t="str">
        <f>IFERROR(VLOOKUP('Xlookup set'!$S121,'Xlookup set'!$A$1:$R$2000,2,FALSE),"")</f>
        <v/>
      </c>
      <c r="B121" s="500" t="str">
        <f>IF(I121&lt;&gt;"",ドッグキャリー!$I$2,"")</f>
        <v/>
      </c>
      <c r="C121" s="500" t="str">
        <f t="shared" si="0"/>
        <v/>
      </c>
      <c r="D121" s="500" t="str">
        <f t="shared" si="1"/>
        <v/>
      </c>
      <c r="H121" s="218" t="str">
        <f>IFERROR(IF(VLOOKUP('Xlookup set'!$S121,'Xlookup set'!$A$1:$R$2000,9,FALSE)=0,"",VLOOKUP('Xlookup set'!$S121,'Xlookup set'!$A$1:$R$2000,9,FALSE)),"")</f>
        <v/>
      </c>
      <c r="I121" s="500" t="str">
        <f>IFERROR(IF(VLOOKUP('Xlookup set'!$S121,'Xlookup set'!$A$1:$R$2000,10,FALSE)=0,"",VLOOKUP('Xlookup set'!$S121,'Xlookup set'!$A$1:$R$2000,10,FALSE)),"")</f>
        <v/>
      </c>
      <c r="J121" s="500" t="str">
        <f>IFERROR(IF(VLOOKUP('Xlookup set'!$S127,'Xlookup set'!$A$1:$R$1374,11,FALSE)=0,"",VLOOKUP('Xlookup set'!$S127,'Xlookup set'!$A$1:$R$1374,11,FALSE)),"")</f>
        <v/>
      </c>
      <c r="K121" s="500" t="str">
        <f>IFERROR(IF(VLOOKUP('Xlookup set'!$S127,'Xlookup set'!$A$1:$R$1374,12,FALSE)=0,"",VLOOKUP('Xlookup set'!$S127,'Xlookup set'!$A$1:$R$1374,12,FALSE)),"")</f>
        <v/>
      </c>
      <c r="L121" s="500" t="str">
        <f>IFERROR(IF(VLOOKUP('Xlookup set'!$S127,'Xlookup set'!$A$1:$R$1374,13,FALSE)=0,"",VLOOKUP('Xlookup set'!$S127,'Xlookup set'!$A$1:$R$1374,13,FALSE)),"")</f>
        <v/>
      </c>
      <c r="M121" s="500" t="str">
        <f>IFERROR(IF(VLOOKUP('Xlookup set'!$S127,'Xlookup set'!$A$1:$R$1374,14,FALSE)=0,"",VLOOKUP('Xlookup set'!$S127,'Xlookup set'!$A$1:$R$1374,14,FALSE)),"")</f>
        <v/>
      </c>
      <c r="N121" s="500" t="str">
        <f>IFERROR(IF(VLOOKUP('Xlookup set'!$S127,'Xlookup set'!$A$1:$R$1374,15,FALSE)=0,"",VLOOKUP('Xlookup set'!$S127,'Xlookup set'!$A$1:$R$1374,15,FALSE)),"")</f>
        <v/>
      </c>
      <c r="O121" s="500" t="str">
        <f>IFERROR(IF(VLOOKUP('Xlookup set'!$S127,'Xlookup set'!$A$1:$R$1374,16,FALSE)=0,"",VLOOKUP('Xlookup set'!$S127,'Xlookup set'!$A$1:$R$1374,16,FALSE)),"")</f>
        <v/>
      </c>
      <c r="P121" s="500" t="str">
        <f t="array" aca="1" ref="P121" ca="1">IFERROR(Y2IF(VLOOKUP('Xlookup set'!$S127,'Xlookup set'!$A$1:$R$1374,17,FALSE)=0,"",VLOOKUP('Xlookup set'!$S127,'Xlookup set'!$A$1:$R$1374,17,FALSE)),"")</f>
        <v/>
      </c>
      <c r="Q121" s="500" t="str">
        <f>IFERROR(IF(VLOOKUP('Xlookup set'!$S127,'Xlookup set'!$A$1:$R$1374,18,FALSE)=0,"",VLOOKUP('Xlookup set'!$S127,'Xlookup set'!$A$1:$R$1374,18,FALSE)),"")</f>
        <v/>
      </c>
      <c r="T121" s="500" t="str">
        <f t="shared" si="2"/>
        <v/>
      </c>
    </row>
    <row r="122" spans="1:20" ht="13.5" customHeight="1">
      <c r="A122" s="500" t="str">
        <f>IFERROR(VLOOKUP('Xlookup set'!$S122,'Xlookup set'!$A$1:$R$2000,2,FALSE),"")</f>
        <v/>
      </c>
      <c r="B122" s="500" t="str">
        <f>IF(I122&lt;&gt;"",ドッグキャリー!$I$2,"")</f>
        <v/>
      </c>
      <c r="C122" s="500" t="str">
        <f t="shared" si="0"/>
        <v/>
      </c>
      <c r="D122" s="500" t="str">
        <f t="shared" si="1"/>
        <v/>
      </c>
      <c r="H122" s="218" t="str">
        <f>IFERROR(IF(VLOOKUP('Xlookup set'!$S122,'Xlookup set'!$A$1:$R$2000,9,FALSE)=0,"",VLOOKUP('Xlookup set'!$S122,'Xlookup set'!$A$1:$R$2000,9,FALSE)),"")</f>
        <v/>
      </c>
      <c r="I122" s="500" t="str">
        <f>IFERROR(IF(VLOOKUP('Xlookup set'!$S122,'Xlookup set'!$A$1:$R$2000,10,FALSE)=0,"",VLOOKUP('Xlookup set'!$S122,'Xlookup set'!$A$1:$R$2000,10,FALSE)),"")</f>
        <v/>
      </c>
      <c r="J122" s="500" t="str">
        <f>IFERROR(IF(VLOOKUP('Xlookup set'!$S128,'Xlookup set'!$A$1:$R$1374,11,FALSE)=0,"",VLOOKUP('Xlookup set'!$S128,'Xlookup set'!$A$1:$R$1374,11,FALSE)),"")</f>
        <v/>
      </c>
      <c r="K122" s="500" t="str">
        <f>IFERROR(IF(VLOOKUP('Xlookup set'!$S128,'Xlookup set'!$A$1:$R$1374,12,FALSE)=0,"",VLOOKUP('Xlookup set'!$S128,'Xlookup set'!$A$1:$R$1374,12,FALSE)),"")</f>
        <v/>
      </c>
      <c r="L122" s="500" t="str">
        <f>IFERROR(IF(VLOOKUP('Xlookup set'!$S128,'Xlookup set'!$A$1:$R$1374,13,FALSE)=0,"",VLOOKUP('Xlookup set'!$S128,'Xlookup set'!$A$1:$R$1374,13,FALSE)),"")</f>
        <v/>
      </c>
      <c r="M122" s="500" t="str">
        <f>IFERROR(IF(VLOOKUP('Xlookup set'!$S128,'Xlookup set'!$A$1:$R$1374,14,FALSE)=0,"",VLOOKUP('Xlookup set'!$S128,'Xlookup set'!$A$1:$R$1374,14,FALSE)),"")</f>
        <v/>
      </c>
      <c r="N122" s="500" t="str">
        <f>IFERROR(IF(VLOOKUP('Xlookup set'!$S128,'Xlookup set'!$A$1:$R$1374,15,FALSE)=0,"",VLOOKUP('Xlookup set'!$S128,'Xlookup set'!$A$1:$R$1374,15,FALSE)),"")</f>
        <v/>
      </c>
      <c r="O122" s="500" t="str">
        <f>IFERROR(IF(VLOOKUP('Xlookup set'!$S128,'Xlookup set'!$A$1:$R$1374,16,FALSE)=0,"",VLOOKUP('Xlookup set'!$S128,'Xlookup set'!$A$1:$R$1374,16,FALSE)),"")</f>
        <v/>
      </c>
      <c r="P122" s="500" t="str">
        <f t="array" aca="1" ref="P122" ca="1">IFERROR(Y2IF(VLOOKUP('Xlookup set'!$S128,'Xlookup set'!$A$1:$R$1374,17,FALSE)=0,"",VLOOKUP('Xlookup set'!$S128,'Xlookup set'!$A$1:$R$1374,17,FALSE)),"")</f>
        <v/>
      </c>
      <c r="Q122" s="500" t="str">
        <f>IFERROR(IF(VLOOKUP('Xlookup set'!$S128,'Xlookup set'!$A$1:$R$1374,18,FALSE)=0,"",VLOOKUP('Xlookup set'!$S128,'Xlookup set'!$A$1:$R$1374,18,FALSE)),"")</f>
        <v/>
      </c>
      <c r="T122" s="500" t="str">
        <f t="shared" si="2"/>
        <v/>
      </c>
    </row>
    <row r="123" spans="1:20" ht="13.5" customHeight="1">
      <c r="A123" s="500" t="str">
        <f>IFERROR(VLOOKUP('Xlookup set'!$S123,'Xlookup set'!$A$1:$R$2000,2,FALSE),"")</f>
        <v/>
      </c>
      <c r="B123" s="500" t="str">
        <f>IF(I123&lt;&gt;"",ドッグキャリー!$I$2,"")</f>
        <v/>
      </c>
      <c r="C123" s="500" t="str">
        <f t="shared" si="0"/>
        <v/>
      </c>
      <c r="D123" s="500" t="str">
        <f t="shared" si="1"/>
        <v/>
      </c>
      <c r="H123" s="218" t="str">
        <f>IFERROR(IF(VLOOKUP('Xlookup set'!$S123,'Xlookup set'!$A$1:$R$2000,9,FALSE)=0,"",VLOOKUP('Xlookup set'!$S123,'Xlookup set'!$A$1:$R$2000,9,FALSE)),"")</f>
        <v/>
      </c>
      <c r="I123" s="500" t="str">
        <f>IFERROR(IF(VLOOKUP('Xlookup set'!$S123,'Xlookup set'!$A$1:$R$2000,10,FALSE)=0,"",VLOOKUP('Xlookup set'!$S123,'Xlookup set'!$A$1:$R$2000,10,FALSE)),"")</f>
        <v/>
      </c>
      <c r="J123" s="500" t="str">
        <f>IFERROR(IF(VLOOKUP('Xlookup set'!$S129,'Xlookup set'!$A$1:$R$1374,11,FALSE)=0,"",VLOOKUP('Xlookup set'!$S129,'Xlookup set'!$A$1:$R$1374,11,FALSE)),"")</f>
        <v/>
      </c>
      <c r="K123" s="500" t="str">
        <f>IFERROR(IF(VLOOKUP('Xlookup set'!$S129,'Xlookup set'!$A$1:$R$1374,12,FALSE)=0,"",VLOOKUP('Xlookup set'!$S129,'Xlookup set'!$A$1:$R$1374,12,FALSE)),"")</f>
        <v/>
      </c>
      <c r="L123" s="500" t="str">
        <f>IFERROR(IF(VLOOKUP('Xlookup set'!$S129,'Xlookup set'!$A$1:$R$1374,13,FALSE)=0,"",VLOOKUP('Xlookup set'!$S129,'Xlookup set'!$A$1:$R$1374,13,FALSE)),"")</f>
        <v/>
      </c>
      <c r="M123" s="500" t="str">
        <f>IFERROR(IF(VLOOKUP('Xlookup set'!$S129,'Xlookup set'!$A$1:$R$1374,14,FALSE)=0,"",VLOOKUP('Xlookup set'!$S129,'Xlookup set'!$A$1:$R$1374,14,FALSE)),"")</f>
        <v/>
      </c>
      <c r="N123" s="500" t="str">
        <f>IFERROR(IF(VLOOKUP('Xlookup set'!$S129,'Xlookup set'!$A$1:$R$1374,15,FALSE)=0,"",VLOOKUP('Xlookup set'!$S129,'Xlookup set'!$A$1:$R$1374,15,FALSE)),"")</f>
        <v/>
      </c>
      <c r="O123" s="500" t="str">
        <f>IFERROR(IF(VLOOKUP('Xlookup set'!$S129,'Xlookup set'!$A$1:$R$1374,16,FALSE)=0,"",VLOOKUP('Xlookup set'!$S129,'Xlookup set'!$A$1:$R$1374,16,FALSE)),"")</f>
        <v/>
      </c>
      <c r="P123" s="500" t="str">
        <f t="array" aca="1" ref="P123" ca="1">IFERROR(Y2IF(VLOOKUP('Xlookup set'!$S129,'Xlookup set'!$A$1:$R$1374,17,FALSE)=0,"",VLOOKUP('Xlookup set'!$S129,'Xlookup set'!$A$1:$R$1374,17,FALSE)),"")</f>
        <v/>
      </c>
      <c r="Q123" s="500" t="str">
        <f>IFERROR(IF(VLOOKUP('Xlookup set'!$S129,'Xlookup set'!$A$1:$R$1374,18,FALSE)=0,"",VLOOKUP('Xlookup set'!$S129,'Xlookup set'!$A$1:$R$1374,18,FALSE)),"")</f>
        <v/>
      </c>
      <c r="T123" s="500" t="str">
        <f t="shared" si="2"/>
        <v/>
      </c>
    </row>
    <row r="124" spans="1:20" ht="13.5" customHeight="1">
      <c r="A124" s="500" t="str">
        <f>IFERROR(VLOOKUP('Xlookup set'!$S124,'Xlookup set'!$A$1:$R$2000,2,FALSE),"")</f>
        <v/>
      </c>
      <c r="B124" s="500" t="str">
        <f>IF(I124&lt;&gt;"",ドッグキャリー!$I$2,"")</f>
        <v/>
      </c>
      <c r="C124" s="500" t="str">
        <f t="shared" si="0"/>
        <v/>
      </c>
      <c r="D124" s="500" t="str">
        <f t="shared" si="1"/>
        <v/>
      </c>
      <c r="H124" s="218" t="str">
        <f>IFERROR(IF(VLOOKUP('Xlookup set'!$S124,'Xlookup set'!$A$1:$R$2000,9,FALSE)=0,"",VLOOKUP('Xlookup set'!$S124,'Xlookup set'!$A$1:$R$2000,9,FALSE)),"")</f>
        <v/>
      </c>
      <c r="I124" s="500" t="str">
        <f>IFERROR(IF(VLOOKUP('Xlookup set'!$S124,'Xlookup set'!$A$1:$R$2000,10,FALSE)=0,"",VLOOKUP('Xlookup set'!$S124,'Xlookup set'!$A$1:$R$2000,10,FALSE)),"")</f>
        <v/>
      </c>
      <c r="J124" s="500" t="str">
        <f>IFERROR(IF(VLOOKUP('Xlookup set'!$S130,'Xlookup set'!$A$1:$R$1374,11,FALSE)=0,"",VLOOKUP('Xlookup set'!$S130,'Xlookup set'!$A$1:$R$1374,11,FALSE)),"")</f>
        <v/>
      </c>
      <c r="K124" s="500" t="str">
        <f>IFERROR(IF(VLOOKUP('Xlookup set'!$S130,'Xlookup set'!$A$1:$R$1374,12,FALSE)=0,"",VLOOKUP('Xlookup set'!$S130,'Xlookup set'!$A$1:$R$1374,12,FALSE)),"")</f>
        <v/>
      </c>
      <c r="L124" s="500" t="str">
        <f>IFERROR(IF(VLOOKUP('Xlookup set'!$S130,'Xlookup set'!$A$1:$R$1374,13,FALSE)=0,"",VLOOKUP('Xlookup set'!$S130,'Xlookup set'!$A$1:$R$1374,13,FALSE)),"")</f>
        <v/>
      </c>
      <c r="M124" s="500" t="str">
        <f>IFERROR(IF(VLOOKUP('Xlookup set'!$S130,'Xlookup set'!$A$1:$R$1374,14,FALSE)=0,"",VLOOKUP('Xlookup set'!$S130,'Xlookup set'!$A$1:$R$1374,14,FALSE)),"")</f>
        <v/>
      </c>
      <c r="N124" s="500" t="str">
        <f>IFERROR(IF(VLOOKUP('Xlookup set'!$S130,'Xlookup set'!$A$1:$R$1374,15,FALSE)=0,"",VLOOKUP('Xlookup set'!$S130,'Xlookup set'!$A$1:$R$1374,15,FALSE)),"")</f>
        <v/>
      </c>
      <c r="O124" s="500" t="str">
        <f>IFERROR(IF(VLOOKUP('Xlookup set'!$S130,'Xlookup set'!$A$1:$R$1374,16,FALSE)=0,"",VLOOKUP('Xlookup set'!$S130,'Xlookup set'!$A$1:$R$1374,16,FALSE)),"")</f>
        <v/>
      </c>
      <c r="P124" s="500" t="str">
        <f t="array" aca="1" ref="P124" ca="1">IFERROR(Y2IF(VLOOKUP('Xlookup set'!$S130,'Xlookup set'!$A$1:$R$1374,17,FALSE)=0,"",VLOOKUP('Xlookup set'!$S130,'Xlookup set'!$A$1:$R$1374,17,FALSE)),"")</f>
        <v/>
      </c>
      <c r="Q124" s="500" t="str">
        <f>IFERROR(IF(VLOOKUP('Xlookup set'!$S130,'Xlookup set'!$A$1:$R$1374,18,FALSE)=0,"",VLOOKUP('Xlookup set'!$S130,'Xlookup set'!$A$1:$R$1374,18,FALSE)),"")</f>
        <v/>
      </c>
      <c r="T124" s="500" t="str">
        <f t="shared" si="2"/>
        <v/>
      </c>
    </row>
    <row r="125" spans="1:20" ht="13.5" customHeight="1">
      <c r="A125" s="500" t="str">
        <f>IFERROR(VLOOKUP('Xlookup set'!$S125,'Xlookup set'!$A$1:$R$2000,2,FALSE),"")</f>
        <v/>
      </c>
      <c r="B125" s="500" t="str">
        <f>IF(I125&lt;&gt;"",ドッグキャリー!$I$2,"")</f>
        <v/>
      </c>
      <c r="C125" s="500" t="str">
        <f t="shared" si="0"/>
        <v/>
      </c>
      <c r="D125" s="500" t="str">
        <f t="shared" si="1"/>
        <v/>
      </c>
      <c r="H125" s="218" t="str">
        <f>IFERROR(IF(VLOOKUP('Xlookup set'!$S125,'Xlookup set'!$A$1:$R$2000,9,FALSE)=0,"",VLOOKUP('Xlookup set'!$S125,'Xlookup set'!$A$1:$R$2000,9,FALSE)),"")</f>
        <v/>
      </c>
      <c r="I125" s="500" t="str">
        <f>IFERROR(IF(VLOOKUP('Xlookup set'!$S125,'Xlookup set'!$A$1:$R$2000,10,FALSE)=0,"",VLOOKUP('Xlookup set'!$S125,'Xlookup set'!$A$1:$R$2000,10,FALSE)),"")</f>
        <v/>
      </c>
      <c r="J125" s="500" t="str">
        <f>IFERROR(IF(VLOOKUP('Xlookup set'!$S131,'Xlookup set'!$A$1:$R$1374,11,FALSE)=0,"",VLOOKUP('Xlookup set'!$S131,'Xlookup set'!$A$1:$R$1374,11,FALSE)),"")</f>
        <v/>
      </c>
      <c r="K125" s="500" t="str">
        <f>IFERROR(IF(VLOOKUP('Xlookup set'!$S131,'Xlookup set'!$A$1:$R$1374,12,FALSE)=0,"",VLOOKUP('Xlookup set'!$S131,'Xlookup set'!$A$1:$R$1374,12,FALSE)),"")</f>
        <v/>
      </c>
      <c r="L125" s="500" t="str">
        <f>IFERROR(IF(VLOOKUP('Xlookup set'!$S131,'Xlookup set'!$A$1:$R$1374,13,FALSE)=0,"",VLOOKUP('Xlookup set'!$S131,'Xlookup set'!$A$1:$R$1374,13,FALSE)),"")</f>
        <v/>
      </c>
      <c r="M125" s="500" t="str">
        <f>IFERROR(IF(VLOOKUP('Xlookup set'!$S131,'Xlookup set'!$A$1:$R$1374,14,FALSE)=0,"",VLOOKUP('Xlookup set'!$S131,'Xlookup set'!$A$1:$R$1374,14,FALSE)),"")</f>
        <v/>
      </c>
      <c r="N125" s="500" t="str">
        <f>IFERROR(IF(VLOOKUP('Xlookup set'!$S131,'Xlookup set'!$A$1:$R$1374,15,FALSE)=0,"",VLOOKUP('Xlookup set'!$S131,'Xlookup set'!$A$1:$R$1374,15,FALSE)),"")</f>
        <v/>
      </c>
      <c r="O125" s="500" t="str">
        <f>IFERROR(IF(VLOOKUP('Xlookup set'!$S131,'Xlookup set'!$A$1:$R$1374,16,FALSE)=0,"",VLOOKUP('Xlookup set'!$S131,'Xlookup set'!$A$1:$R$1374,16,FALSE)),"")</f>
        <v/>
      </c>
      <c r="P125" s="500" t="str">
        <f t="array" aca="1" ref="P125" ca="1">IFERROR(Y2IF(VLOOKUP('Xlookup set'!$S131,'Xlookup set'!$A$1:$R$1374,17,FALSE)=0,"",VLOOKUP('Xlookup set'!$S131,'Xlookup set'!$A$1:$R$1374,17,FALSE)),"")</f>
        <v/>
      </c>
      <c r="Q125" s="500" t="str">
        <f>IFERROR(IF(VLOOKUP('Xlookup set'!$S131,'Xlookup set'!$A$1:$R$1374,18,FALSE)=0,"",VLOOKUP('Xlookup set'!$S131,'Xlookup set'!$A$1:$R$1374,18,FALSE)),"")</f>
        <v/>
      </c>
      <c r="T125" s="500" t="str">
        <f t="shared" si="2"/>
        <v/>
      </c>
    </row>
    <row r="126" spans="1:20" ht="13.5" customHeight="1">
      <c r="A126" s="500" t="str">
        <f>IFERROR(VLOOKUP('Xlookup set'!$S126,'Xlookup set'!$A$1:$R$2000,2,FALSE),"")</f>
        <v/>
      </c>
      <c r="B126" s="500" t="str">
        <f>IF(I126&lt;&gt;"",ドッグキャリー!$I$2,"")</f>
        <v/>
      </c>
      <c r="C126" s="500" t="str">
        <f t="shared" si="0"/>
        <v/>
      </c>
      <c r="D126" s="500" t="str">
        <f t="shared" si="1"/>
        <v/>
      </c>
      <c r="H126" s="218" t="str">
        <f>IFERROR(IF(VLOOKUP('Xlookup set'!$S126,'Xlookup set'!$A$1:$R$2000,9,FALSE)=0,"",VLOOKUP('Xlookup set'!$S126,'Xlookup set'!$A$1:$R$2000,9,FALSE)),"")</f>
        <v/>
      </c>
      <c r="I126" s="500" t="str">
        <f>IFERROR(IF(VLOOKUP('Xlookup set'!$S126,'Xlookup set'!$A$1:$R$2000,10,FALSE)=0,"",VLOOKUP('Xlookup set'!$S126,'Xlookup set'!$A$1:$R$2000,10,FALSE)),"")</f>
        <v/>
      </c>
      <c r="J126" s="500" t="str">
        <f>IFERROR(IF(VLOOKUP('Xlookup set'!$S132,'Xlookup set'!$A$1:$R$1374,11,FALSE)=0,"",VLOOKUP('Xlookup set'!$S132,'Xlookup set'!$A$1:$R$1374,11,FALSE)),"")</f>
        <v/>
      </c>
      <c r="K126" s="500" t="str">
        <f>IFERROR(IF(VLOOKUP('Xlookup set'!$S132,'Xlookup set'!$A$1:$R$1374,12,FALSE)=0,"",VLOOKUP('Xlookup set'!$S132,'Xlookup set'!$A$1:$R$1374,12,FALSE)),"")</f>
        <v/>
      </c>
      <c r="L126" s="500" t="str">
        <f>IFERROR(IF(VLOOKUP('Xlookup set'!$S132,'Xlookup set'!$A$1:$R$1374,13,FALSE)=0,"",VLOOKUP('Xlookup set'!$S132,'Xlookup set'!$A$1:$R$1374,13,FALSE)),"")</f>
        <v/>
      </c>
      <c r="M126" s="500" t="str">
        <f>IFERROR(IF(VLOOKUP('Xlookup set'!$S132,'Xlookup set'!$A$1:$R$1374,14,FALSE)=0,"",VLOOKUP('Xlookup set'!$S132,'Xlookup set'!$A$1:$R$1374,14,FALSE)),"")</f>
        <v/>
      </c>
      <c r="N126" s="500" t="str">
        <f>IFERROR(IF(VLOOKUP('Xlookup set'!$S132,'Xlookup set'!$A$1:$R$1374,15,FALSE)=0,"",VLOOKUP('Xlookup set'!$S132,'Xlookup set'!$A$1:$R$1374,15,FALSE)),"")</f>
        <v/>
      </c>
      <c r="O126" s="500" t="str">
        <f>IFERROR(IF(VLOOKUP('Xlookup set'!$S132,'Xlookup set'!$A$1:$R$1374,16,FALSE)=0,"",VLOOKUP('Xlookup set'!$S132,'Xlookup set'!$A$1:$R$1374,16,FALSE)),"")</f>
        <v/>
      </c>
      <c r="P126" s="500" t="str">
        <f t="array" aca="1" ref="P126" ca="1">IFERROR(Y2IF(VLOOKUP('Xlookup set'!$S132,'Xlookup set'!$A$1:$R$1374,17,FALSE)=0,"",VLOOKUP('Xlookup set'!$S132,'Xlookup set'!$A$1:$R$1374,17,FALSE)),"")</f>
        <v/>
      </c>
      <c r="Q126" s="500" t="str">
        <f>IFERROR(IF(VLOOKUP('Xlookup set'!$S132,'Xlookup set'!$A$1:$R$1374,18,FALSE)=0,"",VLOOKUP('Xlookup set'!$S132,'Xlookup set'!$A$1:$R$1374,18,FALSE)),"")</f>
        <v/>
      </c>
      <c r="T126" s="500" t="str">
        <f t="shared" si="2"/>
        <v/>
      </c>
    </row>
    <row r="127" spans="1:20" ht="13.5" customHeight="1">
      <c r="A127" s="500" t="str">
        <f>IFERROR(VLOOKUP('Xlookup set'!$S127,'Xlookup set'!$A$1:$R$2000,2,FALSE),"")</f>
        <v/>
      </c>
      <c r="B127" s="500" t="str">
        <f>IF(I127&lt;&gt;"",ドッグキャリー!$I$2,"")</f>
        <v/>
      </c>
      <c r="C127" s="500" t="str">
        <f t="shared" si="0"/>
        <v/>
      </c>
      <c r="D127" s="500" t="str">
        <f t="shared" si="1"/>
        <v/>
      </c>
      <c r="H127" s="218" t="str">
        <f>IFERROR(IF(VLOOKUP('Xlookup set'!$S127,'Xlookup set'!$A$1:$R$2000,9,FALSE)=0,"",VLOOKUP('Xlookup set'!$S127,'Xlookup set'!$A$1:$R$2000,9,FALSE)),"")</f>
        <v/>
      </c>
      <c r="I127" s="500" t="str">
        <f>IFERROR(IF(VLOOKUP('Xlookup set'!$S127,'Xlookup set'!$A$1:$R$2000,10,FALSE)=0,"",VLOOKUP('Xlookup set'!$S127,'Xlookup set'!$A$1:$R$2000,10,FALSE)),"")</f>
        <v/>
      </c>
      <c r="J127" s="500" t="str">
        <f>IFERROR(IF(VLOOKUP('Xlookup set'!$S133,'Xlookup set'!$A$1:$R$1374,11,FALSE)=0,"",VLOOKUP('Xlookup set'!$S133,'Xlookup set'!$A$1:$R$1374,11,FALSE)),"")</f>
        <v/>
      </c>
      <c r="K127" s="500" t="str">
        <f>IFERROR(IF(VLOOKUP('Xlookup set'!$S133,'Xlookup set'!$A$1:$R$1374,12,FALSE)=0,"",VLOOKUP('Xlookup set'!$S133,'Xlookup set'!$A$1:$R$1374,12,FALSE)),"")</f>
        <v/>
      </c>
      <c r="L127" s="500" t="str">
        <f>IFERROR(IF(VLOOKUP('Xlookup set'!$S133,'Xlookup set'!$A$1:$R$1374,13,FALSE)=0,"",VLOOKUP('Xlookup set'!$S133,'Xlookup set'!$A$1:$R$1374,13,FALSE)),"")</f>
        <v/>
      </c>
      <c r="M127" s="500" t="str">
        <f>IFERROR(IF(VLOOKUP('Xlookup set'!$S133,'Xlookup set'!$A$1:$R$1374,14,FALSE)=0,"",VLOOKUP('Xlookup set'!$S133,'Xlookup set'!$A$1:$R$1374,14,FALSE)),"")</f>
        <v/>
      </c>
      <c r="N127" s="500" t="str">
        <f>IFERROR(IF(VLOOKUP('Xlookup set'!$S133,'Xlookup set'!$A$1:$R$1374,15,FALSE)=0,"",VLOOKUP('Xlookup set'!$S133,'Xlookup set'!$A$1:$R$1374,15,FALSE)),"")</f>
        <v/>
      </c>
      <c r="O127" s="500" t="str">
        <f>IFERROR(IF(VLOOKUP('Xlookup set'!$S133,'Xlookup set'!$A$1:$R$1374,16,FALSE)=0,"",VLOOKUP('Xlookup set'!$S133,'Xlookup set'!$A$1:$R$1374,16,FALSE)),"")</f>
        <v/>
      </c>
      <c r="P127" s="500" t="str">
        <f t="array" aca="1" ref="P127" ca="1">IFERROR(Y2IF(VLOOKUP('Xlookup set'!$S133,'Xlookup set'!$A$1:$R$1374,17,FALSE)=0,"",VLOOKUP('Xlookup set'!$S133,'Xlookup set'!$A$1:$R$1374,17,FALSE)),"")</f>
        <v/>
      </c>
      <c r="Q127" s="500" t="str">
        <f>IFERROR(IF(VLOOKUP('Xlookup set'!$S133,'Xlookup set'!$A$1:$R$1374,18,FALSE)=0,"",VLOOKUP('Xlookup set'!$S133,'Xlookup set'!$A$1:$R$1374,18,FALSE)),"")</f>
        <v/>
      </c>
      <c r="T127" s="500" t="str">
        <f t="shared" si="2"/>
        <v/>
      </c>
    </row>
    <row r="128" spans="1:20" ht="13.5" customHeight="1">
      <c r="A128" s="500" t="str">
        <f>IFERROR(VLOOKUP('Xlookup set'!$S128,'Xlookup set'!$A$1:$R$2000,2,FALSE),"")</f>
        <v/>
      </c>
      <c r="B128" s="500" t="str">
        <f>IF(I128&lt;&gt;"",ドッグキャリー!$I$2,"")</f>
        <v/>
      </c>
      <c r="C128" s="500" t="str">
        <f t="shared" si="0"/>
        <v/>
      </c>
      <c r="D128" s="500" t="str">
        <f t="shared" si="1"/>
        <v/>
      </c>
      <c r="H128" s="218" t="str">
        <f>IFERROR(IF(VLOOKUP('Xlookup set'!$S128,'Xlookup set'!$A$1:$R$2000,9,FALSE)=0,"",VLOOKUP('Xlookup set'!$S128,'Xlookup set'!$A$1:$R$2000,9,FALSE)),"")</f>
        <v/>
      </c>
      <c r="I128" s="500" t="str">
        <f>IFERROR(IF(VLOOKUP('Xlookup set'!$S128,'Xlookup set'!$A$1:$R$2000,10,FALSE)=0,"",VLOOKUP('Xlookup set'!$S128,'Xlookup set'!$A$1:$R$2000,10,FALSE)),"")</f>
        <v/>
      </c>
      <c r="J128" s="500" t="str">
        <f>IFERROR(IF(VLOOKUP('Xlookup set'!$S134,'Xlookup set'!$A$1:$R$1374,11,FALSE)=0,"",VLOOKUP('Xlookup set'!$S134,'Xlookup set'!$A$1:$R$1374,11,FALSE)),"")</f>
        <v/>
      </c>
      <c r="K128" s="500" t="str">
        <f>IFERROR(IF(VLOOKUP('Xlookup set'!$S134,'Xlookup set'!$A$1:$R$1374,12,FALSE)=0,"",VLOOKUP('Xlookup set'!$S134,'Xlookup set'!$A$1:$R$1374,12,FALSE)),"")</f>
        <v/>
      </c>
      <c r="L128" s="500" t="str">
        <f>IFERROR(IF(VLOOKUP('Xlookup set'!$S134,'Xlookup set'!$A$1:$R$1374,13,FALSE)=0,"",VLOOKUP('Xlookup set'!$S134,'Xlookup set'!$A$1:$R$1374,13,FALSE)),"")</f>
        <v/>
      </c>
      <c r="M128" s="500" t="str">
        <f>IFERROR(IF(VLOOKUP('Xlookup set'!$S134,'Xlookup set'!$A$1:$R$1374,14,FALSE)=0,"",VLOOKUP('Xlookup set'!$S134,'Xlookup set'!$A$1:$R$1374,14,FALSE)),"")</f>
        <v/>
      </c>
      <c r="N128" s="500" t="str">
        <f>IFERROR(IF(VLOOKUP('Xlookup set'!$S134,'Xlookup set'!$A$1:$R$1374,15,FALSE)=0,"",VLOOKUP('Xlookup set'!$S134,'Xlookup set'!$A$1:$R$1374,15,FALSE)),"")</f>
        <v/>
      </c>
      <c r="O128" s="500" t="str">
        <f>IFERROR(IF(VLOOKUP('Xlookup set'!$S134,'Xlookup set'!$A$1:$R$1374,16,FALSE)=0,"",VLOOKUP('Xlookup set'!$S134,'Xlookup set'!$A$1:$R$1374,16,FALSE)),"")</f>
        <v/>
      </c>
      <c r="P128" s="500" t="str">
        <f t="array" aca="1" ref="P128" ca="1">IFERROR(Y2IF(VLOOKUP('Xlookup set'!$S134,'Xlookup set'!$A$1:$R$1374,17,FALSE)=0,"",VLOOKUP('Xlookup set'!$S134,'Xlookup set'!$A$1:$R$1374,17,FALSE)),"")</f>
        <v/>
      </c>
      <c r="Q128" s="500" t="str">
        <f>IFERROR(IF(VLOOKUP('Xlookup set'!$S134,'Xlookup set'!$A$1:$R$1374,18,FALSE)=0,"",VLOOKUP('Xlookup set'!$S134,'Xlookup set'!$A$1:$R$1374,18,FALSE)),"")</f>
        <v/>
      </c>
      <c r="T128" s="500" t="str">
        <f t="shared" si="2"/>
        <v/>
      </c>
    </row>
    <row r="129" spans="1:20" ht="13.5" customHeight="1">
      <c r="A129" s="500" t="str">
        <f>IFERROR(VLOOKUP('Xlookup set'!$S129,'Xlookup set'!$A$1:$R$2000,2,FALSE),"")</f>
        <v/>
      </c>
      <c r="B129" s="500" t="str">
        <f>IF(I129&lt;&gt;"",ドッグキャリー!$I$2,"")</f>
        <v/>
      </c>
      <c r="C129" s="500" t="str">
        <f t="shared" si="0"/>
        <v/>
      </c>
      <c r="D129" s="500" t="str">
        <f t="shared" si="1"/>
        <v/>
      </c>
      <c r="H129" s="218" t="str">
        <f>IFERROR(IF(VLOOKUP('Xlookup set'!$S129,'Xlookup set'!$A$1:$R$2000,9,FALSE)=0,"",VLOOKUP('Xlookup set'!$S129,'Xlookup set'!$A$1:$R$2000,9,FALSE)),"")</f>
        <v/>
      </c>
      <c r="I129" s="500" t="str">
        <f>IFERROR(IF(VLOOKUP('Xlookup set'!$S129,'Xlookup set'!$A$1:$R$2000,10,FALSE)=0,"",VLOOKUP('Xlookup set'!$S129,'Xlookup set'!$A$1:$R$2000,10,FALSE)),"")</f>
        <v/>
      </c>
      <c r="J129" s="500" t="str">
        <f>IFERROR(IF(VLOOKUP('Xlookup set'!$S135,'Xlookup set'!$A$1:$R$1374,11,FALSE)=0,"",VLOOKUP('Xlookup set'!$S135,'Xlookup set'!$A$1:$R$1374,11,FALSE)),"")</f>
        <v/>
      </c>
      <c r="K129" s="500" t="str">
        <f>IFERROR(IF(VLOOKUP('Xlookup set'!$S135,'Xlookup set'!$A$1:$R$1374,12,FALSE)=0,"",VLOOKUP('Xlookup set'!$S135,'Xlookup set'!$A$1:$R$1374,12,FALSE)),"")</f>
        <v/>
      </c>
      <c r="L129" s="500" t="str">
        <f>IFERROR(IF(VLOOKUP('Xlookup set'!$S135,'Xlookup set'!$A$1:$R$1374,13,FALSE)=0,"",VLOOKUP('Xlookup set'!$S135,'Xlookup set'!$A$1:$R$1374,13,FALSE)),"")</f>
        <v/>
      </c>
      <c r="M129" s="500" t="str">
        <f>IFERROR(IF(VLOOKUP('Xlookup set'!$S135,'Xlookup set'!$A$1:$R$1374,14,FALSE)=0,"",VLOOKUP('Xlookup set'!$S135,'Xlookup set'!$A$1:$R$1374,14,FALSE)),"")</f>
        <v/>
      </c>
      <c r="N129" s="500" t="str">
        <f>IFERROR(IF(VLOOKUP('Xlookup set'!$S135,'Xlookup set'!$A$1:$R$1374,15,FALSE)=0,"",VLOOKUP('Xlookup set'!$S135,'Xlookup set'!$A$1:$R$1374,15,FALSE)),"")</f>
        <v/>
      </c>
      <c r="O129" s="500" t="str">
        <f>IFERROR(IF(VLOOKUP('Xlookup set'!$S135,'Xlookup set'!$A$1:$R$1374,16,FALSE)=0,"",VLOOKUP('Xlookup set'!$S135,'Xlookup set'!$A$1:$R$1374,16,FALSE)),"")</f>
        <v/>
      </c>
      <c r="P129" s="500" t="str">
        <f t="array" aca="1" ref="P129" ca="1">IFERROR(Y2IF(VLOOKUP('Xlookup set'!$S135,'Xlookup set'!$A$1:$R$1374,17,FALSE)=0,"",VLOOKUP('Xlookup set'!$S135,'Xlookup set'!$A$1:$R$1374,17,FALSE)),"")</f>
        <v/>
      </c>
      <c r="Q129" s="500" t="str">
        <f>IFERROR(IF(VLOOKUP('Xlookup set'!$S135,'Xlookup set'!$A$1:$R$1374,18,FALSE)=0,"",VLOOKUP('Xlookup set'!$S135,'Xlookup set'!$A$1:$R$1374,18,FALSE)),"")</f>
        <v/>
      </c>
      <c r="T129" s="500" t="str">
        <f t="shared" si="2"/>
        <v/>
      </c>
    </row>
    <row r="130" spans="1:20" ht="13.5" customHeight="1">
      <c r="A130" s="500" t="str">
        <f>IFERROR(VLOOKUP('Xlookup set'!$S130,'Xlookup set'!$A$1:$R$2000,2,FALSE),"")</f>
        <v/>
      </c>
      <c r="B130" s="500" t="str">
        <f>IF(I130&lt;&gt;"",ドッグキャリー!$I$2,"")</f>
        <v/>
      </c>
      <c r="C130" s="500" t="str">
        <f t="shared" si="0"/>
        <v/>
      </c>
      <c r="D130" s="500" t="str">
        <f t="shared" si="1"/>
        <v/>
      </c>
      <c r="H130" s="218" t="str">
        <f>IFERROR(IF(VLOOKUP('Xlookup set'!$S130,'Xlookup set'!$A$1:$R$2000,9,FALSE)=0,"",VLOOKUP('Xlookup set'!$S130,'Xlookup set'!$A$1:$R$2000,9,FALSE)),"")</f>
        <v/>
      </c>
      <c r="I130" s="500" t="str">
        <f>IFERROR(IF(VLOOKUP('Xlookup set'!$S130,'Xlookup set'!$A$1:$R$2000,10,FALSE)=0,"",VLOOKUP('Xlookup set'!$S130,'Xlookup set'!$A$1:$R$2000,10,FALSE)),"")</f>
        <v/>
      </c>
      <c r="J130" s="500" t="str">
        <f>IFERROR(IF(VLOOKUP('Xlookup set'!$S136,'Xlookup set'!$A$1:$R$1374,11,FALSE)=0,"",VLOOKUP('Xlookup set'!$S136,'Xlookup set'!$A$1:$R$1374,11,FALSE)),"")</f>
        <v/>
      </c>
      <c r="K130" s="500" t="str">
        <f>IFERROR(IF(VLOOKUP('Xlookup set'!$S136,'Xlookup set'!$A$1:$R$1374,12,FALSE)=0,"",VLOOKUP('Xlookup set'!$S136,'Xlookup set'!$A$1:$R$1374,12,FALSE)),"")</f>
        <v/>
      </c>
      <c r="L130" s="500" t="str">
        <f>IFERROR(IF(VLOOKUP('Xlookup set'!$S136,'Xlookup set'!$A$1:$R$1374,13,FALSE)=0,"",VLOOKUP('Xlookup set'!$S136,'Xlookup set'!$A$1:$R$1374,13,FALSE)),"")</f>
        <v/>
      </c>
      <c r="M130" s="500" t="str">
        <f>IFERROR(IF(VLOOKUP('Xlookup set'!$S136,'Xlookup set'!$A$1:$R$1374,14,FALSE)=0,"",VLOOKUP('Xlookup set'!$S136,'Xlookup set'!$A$1:$R$1374,14,FALSE)),"")</f>
        <v/>
      </c>
      <c r="N130" s="500" t="str">
        <f>IFERROR(IF(VLOOKUP('Xlookup set'!$S136,'Xlookup set'!$A$1:$R$1374,15,FALSE)=0,"",VLOOKUP('Xlookup set'!$S136,'Xlookup set'!$A$1:$R$1374,15,FALSE)),"")</f>
        <v/>
      </c>
      <c r="O130" s="500" t="str">
        <f>IFERROR(IF(VLOOKUP('Xlookup set'!$S136,'Xlookup set'!$A$1:$R$1374,16,FALSE)=0,"",VLOOKUP('Xlookup set'!$S136,'Xlookup set'!$A$1:$R$1374,16,FALSE)),"")</f>
        <v/>
      </c>
      <c r="P130" s="500" t="str">
        <f t="array" aca="1" ref="P130" ca="1">IFERROR(Y2IF(VLOOKUP('Xlookup set'!$S136,'Xlookup set'!$A$1:$R$1374,17,FALSE)=0,"",VLOOKUP('Xlookup set'!$S136,'Xlookup set'!$A$1:$R$1374,17,FALSE)),"")</f>
        <v/>
      </c>
      <c r="Q130" s="500" t="str">
        <f>IFERROR(IF(VLOOKUP('Xlookup set'!$S136,'Xlookup set'!$A$1:$R$1374,18,FALSE)=0,"",VLOOKUP('Xlookup set'!$S136,'Xlookup set'!$A$1:$R$1374,18,FALSE)),"")</f>
        <v/>
      </c>
      <c r="T130" s="500" t="str">
        <f t="shared" si="2"/>
        <v/>
      </c>
    </row>
    <row r="131" spans="1:20" ht="13.5" customHeight="1">
      <c r="A131" s="500" t="str">
        <f>IFERROR(VLOOKUP('Xlookup set'!$S131,'Xlookup set'!$A$1:$R$2000,2,FALSE),"")</f>
        <v/>
      </c>
      <c r="B131" s="500" t="str">
        <f>IF(I131&lt;&gt;"",ドッグキャリー!$I$2,"")</f>
        <v/>
      </c>
      <c r="C131" s="500" t="str">
        <f t="shared" si="0"/>
        <v/>
      </c>
      <c r="D131" s="500" t="str">
        <f t="shared" si="1"/>
        <v/>
      </c>
      <c r="H131" s="218" t="str">
        <f>IFERROR(IF(VLOOKUP('Xlookup set'!$S131,'Xlookup set'!$A$1:$R$2000,9,FALSE)=0,"",VLOOKUP('Xlookup set'!$S131,'Xlookup set'!$A$1:$R$2000,9,FALSE)),"")</f>
        <v/>
      </c>
      <c r="I131" s="500" t="str">
        <f>IFERROR(IF(VLOOKUP('Xlookup set'!$S131,'Xlookup set'!$A$1:$R$2000,10,FALSE)=0,"",VLOOKUP('Xlookup set'!$S131,'Xlookup set'!$A$1:$R$2000,10,FALSE)),"")</f>
        <v/>
      </c>
      <c r="J131" s="500" t="str">
        <f>IFERROR(IF(VLOOKUP('Xlookup set'!$S137,'Xlookup set'!$A$1:$R$1374,11,FALSE)=0,"",VLOOKUP('Xlookup set'!$S137,'Xlookup set'!$A$1:$R$1374,11,FALSE)),"")</f>
        <v/>
      </c>
      <c r="K131" s="500" t="str">
        <f>IFERROR(IF(VLOOKUP('Xlookup set'!$S137,'Xlookup set'!$A$1:$R$1374,12,FALSE)=0,"",VLOOKUP('Xlookup set'!$S137,'Xlookup set'!$A$1:$R$1374,12,FALSE)),"")</f>
        <v/>
      </c>
      <c r="L131" s="500" t="str">
        <f>IFERROR(IF(VLOOKUP('Xlookup set'!$S137,'Xlookup set'!$A$1:$R$1374,13,FALSE)=0,"",VLOOKUP('Xlookup set'!$S137,'Xlookup set'!$A$1:$R$1374,13,FALSE)),"")</f>
        <v/>
      </c>
      <c r="M131" s="500" t="str">
        <f>IFERROR(IF(VLOOKUP('Xlookup set'!$S137,'Xlookup set'!$A$1:$R$1374,14,FALSE)=0,"",VLOOKUP('Xlookup set'!$S137,'Xlookup set'!$A$1:$R$1374,14,FALSE)),"")</f>
        <v/>
      </c>
      <c r="N131" s="500" t="str">
        <f>IFERROR(IF(VLOOKUP('Xlookup set'!$S137,'Xlookup set'!$A$1:$R$1374,15,FALSE)=0,"",VLOOKUP('Xlookup set'!$S137,'Xlookup set'!$A$1:$R$1374,15,FALSE)),"")</f>
        <v/>
      </c>
      <c r="O131" s="500" t="str">
        <f>IFERROR(IF(VLOOKUP('Xlookup set'!$S137,'Xlookup set'!$A$1:$R$1374,16,FALSE)=0,"",VLOOKUP('Xlookup set'!$S137,'Xlookup set'!$A$1:$R$1374,16,FALSE)),"")</f>
        <v/>
      </c>
      <c r="P131" s="500" t="str">
        <f t="array" aca="1" ref="P131" ca="1">IFERROR(Y2IF(VLOOKUP('Xlookup set'!$S137,'Xlookup set'!$A$1:$R$1374,17,FALSE)=0,"",VLOOKUP('Xlookup set'!$S137,'Xlookup set'!$A$1:$R$1374,17,FALSE)),"")</f>
        <v/>
      </c>
      <c r="Q131" s="500" t="str">
        <f>IFERROR(IF(VLOOKUP('Xlookup set'!$S137,'Xlookup set'!$A$1:$R$1374,18,FALSE)=0,"",VLOOKUP('Xlookup set'!$S137,'Xlookup set'!$A$1:$R$1374,18,FALSE)),"")</f>
        <v/>
      </c>
      <c r="T131" s="500" t="str">
        <f t="shared" si="2"/>
        <v/>
      </c>
    </row>
    <row r="132" spans="1:20" ht="13.5" customHeight="1">
      <c r="A132" s="500" t="str">
        <f>IFERROR(VLOOKUP('Xlookup set'!$S132,'Xlookup set'!$A$1:$R$2000,2,FALSE),"")</f>
        <v/>
      </c>
      <c r="B132" s="500" t="str">
        <f>IF(I132&lt;&gt;"",ドッグキャリー!$I$2,"")</f>
        <v/>
      </c>
      <c r="C132" s="500" t="str">
        <f t="shared" si="0"/>
        <v/>
      </c>
      <c r="D132" s="500" t="str">
        <f t="shared" si="1"/>
        <v/>
      </c>
      <c r="H132" s="218" t="str">
        <f>IFERROR(IF(VLOOKUP('Xlookup set'!$S132,'Xlookup set'!$A$1:$R$2000,9,FALSE)=0,"",VLOOKUP('Xlookup set'!$S132,'Xlookup set'!$A$1:$R$2000,9,FALSE)),"")</f>
        <v/>
      </c>
      <c r="I132" s="500" t="str">
        <f>IFERROR(IF(VLOOKUP('Xlookup set'!$S132,'Xlookup set'!$A$1:$R$2000,10,FALSE)=0,"",VLOOKUP('Xlookup set'!$S132,'Xlookup set'!$A$1:$R$2000,10,FALSE)),"")</f>
        <v/>
      </c>
      <c r="J132" s="500" t="str">
        <f>IFERROR(IF(VLOOKUP('Xlookup set'!$S138,'Xlookup set'!$A$1:$R$1374,11,FALSE)=0,"",VLOOKUP('Xlookup set'!$S138,'Xlookup set'!$A$1:$R$1374,11,FALSE)),"")</f>
        <v/>
      </c>
      <c r="K132" s="500" t="str">
        <f>IFERROR(IF(VLOOKUP('Xlookup set'!$S138,'Xlookup set'!$A$1:$R$1374,12,FALSE)=0,"",VLOOKUP('Xlookup set'!$S138,'Xlookup set'!$A$1:$R$1374,12,FALSE)),"")</f>
        <v/>
      </c>
      <c r="L132" s="500" t="str">
        <f>IFERROR(IF(VLOOKUP('Xlookup set'!$S138,'Xlookup set'!$A$1:$R$1374,13,FALSE)=0,"",VLOOKUP('Xlookup set'!$S138,'Xlookup set'!$A$1:$R$1374,13,FALSE)),"")</f>
        <v/>
      </c>
      <c r="M132" s="500" t="str">
        <f>IFERROR(IF(VLOOKUP('Xlookup set'!$S138,'Xlookup set'!$A$1:$R$1374,14,FALSE)=0,"",VLOOKUP('Xlookup set'!$S138,'Xlookup set'!$A$1:$R$1374,14,FALSE)),"")</f>
        <v/>
      </c>
      <c r="N132" s="500" t="str">
        <f>IFERROR(IF(VLOOKUP('Xlookup set'!$S138,'Xlookup set'!$A$1:$R$1374,15,FALSE)=0,"",VLOOKUP('Xlookup set'!$S138,'Xlookup set'!$A$1:$R$1374,15,FALSE)),"")</f>
        <v/>
      </c>
      <c r="O132" s="500" t="str">
        <f>IFERROR(IF(VLOOKUP('Xlookup set'!$S138,'Xlookup set'!$A$1:$R$1374,16,FALSE)=0,"",VLOOKUP('Xlookup set'!$S138,'Xlookup set'!$A$1:$R$1374,16,FALSE)),"")</f>
        <v/>
      </c>
      <c r="P132" s="500" t="str">
        <f t="array" aca="1" ref="P132" ca="1">IFERROR(Y2IF(VLOOKUP('Xlookup set'!$S138,'Xlookup set'!$A$1:$R$1374,17,FALSE)=0,"",VLOOKUP('Xlookup set'!$S138,'Xlookup set'!$A$1:$R$1374,17,FALSE)),"")</f>
        <v/>
      </c>
      <c r="Q132" s="500" t="str">
        <f>IFERROR(IF(VLOOKUP('Xlookup set'!$S138,'Xlookup set'!$A$1:$R$1374,18,FALSE)=0,"",VLOOKUP('Xlookup set'!$S138,'Xlookup set'!$A$1:$R$1374,18,FALSE)),"")</f>
        <v/>
      </c>
      <c r="T132" s="500" t="str">
        <f t="shared" si="2"/>
        <v/>
      </c>
    </row>
    <row r="133" spans="1:20" ht="13.5" customHeight="1">
      <c r="A133" s="500" t="str">
        <f>IFERROR(VLOOKUP('Xlookup set'!$S133,'Xlookup set'!$A$1:$R$2000,2,FALSE),"")</f>
        <v/>
      </c>
      <c r="B133" s="500" t="str">
        <f>IF(I133&lt;&gt;"",ドッグキャリー!$I$2,"")</f>
        <v/>
      </c>
      <c r="C133" s="500" t="str">
        <f t="shared" si="0"/>
        <v/>
      </c>
      <c r="D133" s="500" t="str">
        <f t="shared" si="1"/>
        <v/>
      </c>
      <c r="H133" s="218" t="str">
        <f>IFERROR(IF(VLOOKUP('Xlookup set'!$S133,'Xlookup set'!$A$1:$R$2000,9,FALSE)=0,"",VLOOKUP('Xlookup set'!$S133,'Xlookup set'!$A$1:$R$2000,9,FALSE)),"")</f>
        <v/>
      </c>
      <c r="I133" s="500" t="str">
        <f>IFERROR(IF(VLOOKUP('Xlookup set'!$S133,'Xlookup set'!$A$1:$R$2000,10,FALSE)=0,"",VLOOKUP('Xlookup set'!$S133,'Xlookup set'!$A$1:$R$2000,10,FALSE)),"")</f>
        <v/>
      </c>
      <c r="J133" s="500" t="str">
        <f>IFERROR(IF(VLOOKUP('Xlookup set'!$S139,'Xlookup set'!$A$1:$R$1374,11,FALSE)=0,"",VLOOKUP('Xlookup set'!$S139,'Xlookup set'!$A$1:$R$1374,11,FALSE)),"")</f>
        <v/>
      </c>
      <c r="K133" s="500" t="str">
        <f>IFERROR(IF(VLOOKUP('Xlookup set'!$S139,'Xlookup set'!$A$1:$R$1374,12,FALSE)=0,"",VLOOKUP('Xlookup set'!$S139,'Xlookup set'!$A$1:$R$1374,12,FALSE)),"")</f>
        <v/>
      </c>
      <c r="L133" s="500" t="str">
        <f>IFERROR(IF(VLOOKUP('Xlookup set'!$S139,'Xlookup set'!$A$1:$R$1374,13,FALSE)=0,"",VLOOKUP('Xlookup set'!$S139,'Xlookup set'!$A$1:$R$1374,13,FALSE)),"")</f>
        <v/>
      </c>
      <c r="M133" s="500" t="str">
        <f>IFERROR(IF(VLOOKUP('Xlookup set'!$S139,'Xlookup set'!$A$1:$R$1374,14,FALSE)=0,"",VLOOKUP('Xlookup set'!$S139,'Xlookup set'!$A$1:$R$1374,14,FALSE)),"")</f>
        <v/>
      </c>
      <c r="N133" s="500" t="str">
        <f>IFERROR(IF(VLOOKUP('Xlookup set'!$S139,'Xlookup set'!$A$1:$R$1374,15,FALSE)=0,"",VLOOKUP('Xlookup set'!$S139,'Xlookup set'!$A$1:$R$1374,15,FALSE)),"")</f>
        <v/>
      </c>
      <c r="O133" s="500" t="str">
        <f>IFERROR(IF(VLOOKUP('Xlookup set'!$S139,'Xlookup set'!$A$1:$R$1374,16,FALSE)=0,"",VLOOKUP('Xlookup set'!$S139,'Xlookup set'!$A$1:$R$1374,16,FALSE)),"")</f>
        <v/>
      </c>
      <c r="P133" s="500" t="str">
        <f t="array" aca="1" ref="P133" ca="1">IFERROR(Y2IF(VLOOKUP('Xlookup set'!$S139,'Xlookup set'!$A$1:$R$1374,17,FALSE)=0,"",VLOOKUP('Xlookup set'!$S139,'Xlookup set'!$A$1:$R$1374,17,FALSE)),"")</f>
        <v/>
      </c>
      <c r="Q133" s="500" t="str">
        <f>IFERROR(IF(VLOOKUP('Xlookup set'!$S139,'Xlookup set'!$A$1:$R$1374,18,FALSE)=0,"",VLOOKUP('Xlookup set'!$S139,'Xlookup set'!$A$1:$R$1374,18,FALSE)),"")</f>
        <v/>
      </c>
      <c r="T133" s="500" t="str">
        <f t="shared" si="2"/>
        <v/>
      </c>
    </row>
    <row r="134" spans="1:20" ht="13.5" customHeight="1">
      <c r="A134" s="500" t="str">
        <f>IFERROR(VLOOKUP('Xlookup set'!$S134,'Xlookup set'!$A$1:$R$2000,2,FALSE),"")</f>
        <v/>
      </c>
      <c r="B134" s="500" t="str">
        <f>IF(I134&lt;&gt;"",ドッグキャリー!$I$2,"")</f>
        <v/>
      </c>
      <c r="C134" s="500" t="str">
        <f t="shared" si="0"/>
        <v/>
      </c>
      <c r="D134" s="500" t="str">
        <f t="shared" si="1"/>
        <v/>
      </c>
      <c r="H134" s="218" t="str">
        <f>IFERROR(IF(VLOOKUP('Xlookup set'!$S134,'Xlookup set'!$A$1:$R$2000,9,FALSE)=0,"",VLOOKUP('Xlookup set'!$S134,'Xlookup set'!$A$1:$R$2000,9,FALSE)),"")</f>
        <v/>
      </c>
      <c r="I134" s="500" t="str">
        <f>IFERROR(IF(VLOOKUP('Xlookup set'!$S134,'Xlookup set'!$A$1:$R$2000,10,FALSE)=0,"",VLOOKUP('Xlookup set'!$S134,'Xlookup set'!$A$1:$R$2000,10,FALSE)),"")</f>
        <v/>
      </c>
      <c r="J134" s="500" t="str">
        <f>IFERROR(IF(VLOOKUP('Xlookup set'!$S140,'Xlookup set'!$A$1:$R$1374,11,FALSE)=0,"",VLOOKUP('Xlookup set'!$S140,'Xlookup set'!$A$1:$R$1374,11,FALSE)),"")</f>
        <v/>
      </c>
      <c r="K134" s="500" t="str">
        <f>IFERROR(IF(VLOOKUP('Xlookup set'!$S140,'Xlookup set'!$A$1:$R$1374,12,FALSE)=0,"",VLOOKUP('Xlookup set'!$S140,'Xlookup set'!$A$1:$R$1374,12,FALSE)),"")</f>
        <v/>
      </c>
      <c r="L134" s="500" t="str">
        <f>IFERROR(IF(VLOOKUP('Xlookup set'!$S140,'Xlookup set'!$A$1:$R$1374,13,FALSE)=0,"",VLOOKUP('Xlookup set'!$S140,'Xlookup set'!$A$1:$R$1374,13,FALSE)),"")</f>
        <v/>
      </c>
      <c r="M134" s="500" t="str">
        <f>IFERROR(IF(VLOOKUP('Xlookup set'!$S140,'Xlookup set'!$A$1:$R$1374,14,FALSE)=0,"",VLOOKUP('Xlookup set'!$S140,'Xlookup set'!$A$1:$R$1374,14,FALSE)),"")</f>
        <v/>
      </c>
      <c r="N134" s="500" t="str">
        <f>IFERROR(IF(VLOOKUP('Xlookup set'!$S140,'Xlookup set'!$A$1:$R$1374,15,FALSE)=0,"",VLOOKUP('Xlookup set'!$S140,'Xlookup set'!$A$1:$R$1374,15,FALSE)),"")</f>
        <v/>
      </c>
      <c r="O134" s="500" t="str">
        <f>IFERROR(IF(VLOOKUP('Xlookup set'!$S140,'Xlookup set'!$A$1:$R$1374,16,FALSE)=0,"",VLOOKUP('Xlookup set'!$S140,'Xlookup set'!$A$1:$R$1374,16,FALSE)),"")</f>
        <v/>
      </c>
      <c r="P134" s="500" t="str">
        <f t="array" aca="1" ref="P134" ca="1">IFERROR(Y2IF(VLOOKUP('Xlookup set'!$S140,'Xlookup set'!$A$1:$R$1374,17,FALSE)=0,"",VLOOKUP('Xlookup set'!$S140,'Xlookup set'!$A$1:$R$1374,17,FALSE)),"")</f>
        <v/>
      </c>
      <c r="Q134" s="500" t="str">
        <f>IFERROR(IF(VLOOKUP('Xlookup set'!$S140,'Xlookup set'!$A$1:$R$1374,18,FALSE)=0,"",VLOOKUP('Xlookup set'!$S140,'Xlookup set'!$A$1:$R$1374,18,FALSE)),"")</f>
        <v/>
      </c>
      <c r="T134" s="500" t="str">
        <f t="shared" si="2"/>
        <v/>
      </c>
    </row>
    <row r="135" spans="1:20" ht="13.5" customHeight="1">
      <c r="A135" s="500" t="str">
        <f>IFERROR(VLOOKUP('Xlookup set'!$S135,'Xlookup set'!$A$1:$R$2000,2,FALSE),"")</f>
        <v/>
      </c>
      <c r="B135" s="500" t="str">
        <f>IF(I135&lt;&gt;"",ドッグキャリー!$I$2,"")</f>
        <v/>
      </c>
      <c r="C135" s="500" t="str">
        <f t="shared" si="0"/>
        <v/>
      </c>
      <c r="D135" s="500" t="str">
        <f t="shared" si="1"/>
        <v/>
      </c>
      <c r="H135" s="218" t="str">
        <f>IFERROR(IF(VLOOKUP('Xlookup set'!$S135,'Xlookup set'!$A$1:$R$2000,9,FALSE)=0,"",VLOOKUP('Xlookup set'!$S135,'Xlookup set'!$A$1:$R$2000,9,FALSE)),"")</f>
        <v/>
      </c>
      <c r="I135" s="500" t="str">
        <f>IFERROR(IF(VLOOKUP('Xlookup set'!$S135,'Xlookup set'!$A$1:$R$2000,10,FALSE)=0,"",VLOOKUP('Xlookup set'!$S135,'Xlookup set'!$A$1:$R$2000,10,FALSE)),"")</f>
        <v/>
      </c>
      <c r="J135" s="500" t="str">
        <f>IFERROR(IF(VLOOKUP('Xlookup set'!$S141,'Xlookup set'!$A$1:$R$1374,11,FALSE)=0,"",VLOOKUP('Xlookup set'!$S141,'Xlookup set'!$A$1:$R$1374,11,FALSE)),"")</f>
        <v/>
      </c>
      <c r="K135" s="500" t="str">
        <f>IFERROR(IF(VLOOKUP('Xlookup set'!$S141,'Xlookup set'!$A$1:$R$1374,12,FALSE)=0,"",VLOOKUP('Xlookup set'!$S141,'Xlookup set'!$A$1:$R$1374,12,FALSE)),"")</f>
        <v/>
      </c>
      <c r="L135" s="500" t="str">
        <f>IFERROR(IF(VLOOKUP('Xlookup set'!$S141,'Xlookup set'!$A$1:$R$1374,13,FALSE)=0,"",VLOOKUP('Xlookup set'!$S141,'Xlookup set'!$A$1:$R$1374,13,FALSE)),"")</f>
        <v/>
      </c>
      <c r="M135" s="500" t="str">
        <f>IFERROR(IF(VLOOKUP('Xlookup set'!$S141,'Xlookup set'!$A$1:$R$1374,14,FALSE)=0,"",VLOOKUP('Xlookup set'!$S141,'Xlookup set'!$A$1:$R$1374,14,FALSE)),"")</f>
        <v/>
      </c>
      <c r="N135" s="500" t="str">
        <f>IFERROR(IF(VLOOKUP('Xlookup set'!$S141,'Xlookup set'!$A$1:$R$1374,15,FALSE)=0,"",VLOOKUP('Xlookup set'!$S141,'Xlookup set'!$A$1:$R$1374,15,FALSE)),"")</f>
        <v/>
      </c>
      <c r="O135" s="500" t="str">
        <f>IFERROR(IF(VLOOKUP('Xlookup set'!$S141,'Xlookup set'!$A$1:$R$1374,16,FALSE)=0,"",VLOOKUP('Xlookup set'!$S141,'Xlookup set'!$A$1:$R$1374,16,FALSE)),"")</f>
        <v/>
      </c>
      <c r="P135" s="500" t="str">
        <f t="array" aca="1" ref="P135" ca="1">IFERROR(Y2IF(VLOOKUP('Xlookup set'!$S141,'Xlookup set'!$A$1:$R$1374,17,FALSE)=0,"",VLOOKUP('Xlookup set'!$S141,'Xlookup set'!$A$1:$R$1374,17,FALSE)),"")</f>
        <v/>
      </c>
      <c r="Q135" s="500" t="str">
        <f>IFERROR(IF(VLOOKUP('Xlookup set'!$S141,'Xlookup set'!$A$1:$R$1374,18,FALSE)=0,"",VLOOKUP('Xlookup set'!$S141,'Xlookup set'!$A$1:$R$1374,18,FALSE)),"")</f>
        <v/>
      </c>
      <c r="T135" s="500" t="str">
        <f t="shared" si="2"/>
        <v/>
      </c>
    </row>
    <row r="136" spans="1:20" ht="13.5" customHeight="1">
      <c r="A136" s="500" t="str">
        <f>IFERROR(VLOOKUP('Xlookup set'!$S136,'Xlookup set'!$A$1:$R$2000,2,FALSE),"")</f>
        <v/>
      </c>
      <c r="B136" s="500" t="str">
        <f>IF(I136&lt;&gt;"",ドッグキャリー!$I$2,"")</f>
        <v/>
      </c>
      <c r="C136" s="500" t="str">
        <f t="shared" si="0"/>
        <v/>
      </c>
      <c r="D136" s="500" t="str">
        <f t="shared" si="1"/>
        <v/>
      </c>
      <c r="H136" s="218" t="str">
        <f>IFERROR(IF(VLOOKUP('Xlookup set'!$S136,'Xlookup set'!$A$1:$R$2000,9,FALSE)=0,"",VLOOKUP('Xlookup set'!$S136,'Xlookup set'!$A$1:$R$2000,9,FALSE)),"")</f>
        <v/>
      </c>
      <c r="I136" s="500" t="str">
        <f>IFERROR(IF(VLOOKUP('Xlookup set'!$S136,'Xlookup set'!$A$1:$R$2000,10,FALSE)=0,"",VLOOKUP('Xlookup set'!$S136,'Xlookup set'!$A$1:$R$2000,10,FALSE)),"")</f>
        <v/>
      </c>
      <c r="J136" s="500" t="str">
        <f>IFERROR(IF(VLOOKUP('Xlookup set'!$S142,'Xlookup set'!$A$1:$R$1374,11,FALSE)=0,"",VLOOKUP('Xlookup set'!$S142,'Xlookup set'!$A$1:$R$1374,11,FALSE)),"")</f>
        <v/>
      </c>
      <c r="K136" s="500" t="str">
        <f>IFERROR(IF(VLOOKUP('Xlookup set'!$S142,'Xlookup set'!$A$1:$R$1374,12,FALSE)=0,"",VLOOKUP('Xlookup set'!$S142,'Xlookup set'!$A$1:$R$1374,12,FALSE)),"")</f>
        <v/>
      </c>
      <c r="L136" s="500" t="str">
        <f>IFERROR(IF(VLOOKUP('Xlookup set'!$S142,'Xlookup set'!$A$1:$R$1374,13,FALSE)=0,"",VLOOKUP('Xlookup set'!$S142,'Xlookup set'!$A$1:$R$1374,13,FALSE)),"")</f>
        <v/>
      </c>
      <c r="M136" s="500" t="str">
        <f>IFERROR(IF(VLOOKUP('Xlookup set'!$S142,'Xlookup set'!$A$1:$R$1374,14,FALSE)=0,"",VLOOKUP('Xlookup set'!$S142,'Xlookup set'!$A$1:$R$1374,14,FALSE)),"")</f>
        <v/>
      </c>
      <c r="N136" s="500" t="str">
        <f>IFERROR(IF(VLOOKUP('Xlookup set'!$S142,'Xlookup set'!$A$1:$R$1374,15,FALSE)=0,"",VLOOKUP('Xlookup set'!$S142,'Xlookup set'!$A$1:$R$1374,15,FALSE)),"")</f>
        <v/>
      </c>
      <c r="O136" s="500" t="str">
        <f>IFERROR(IF(VLOOKUP('Xlookup set'!$S142,'Xlookup set'!$A$1:$R$1374,16,FALSE)=0,"",VLOOKUP('Xlookup set'!$S142,'Xlookup set'!$A$1:$R$1374,16,FALSE)),"")</f>
        <v/>
      </c>
      <c r="P136" s="500" t="str">
        <f t="array" aca="1" ref="P136" ca="1">IFERROR(Y2IF(VLOOKUP('Xlookup set'!$S142,'Xlookup set'!$A$1:$R$1374,17,FALSE)=0,"",VLOOKUP('Xlookup set'!$S142,'Xlookup set'!$A$1:$R$1374,17,FALSE)),"")</f>
        <v/>
      </c>
      <c r="Q136" s="500" t="str">
        <f>IFERROR(IF(VLOOKUP('Xlookup set'!$S142,'Xlookup set'!$A$1:$R$1374,18,FALSE)=0,"",VLOOKUP('Xlookup set'!$S142,'Xlookup set'!$A$1:$R$1374,18,FALSE)),"")</f>
        <v/>
      </c>
      <c r="T136" s="500" t="str">
        <f t="shared" si="2"/>
        <v/>
      </c>
    </row>
    <row r="137" spans="1:20" ht="13.5" customHeight="1">
      <c r="A137" s="500" t="str">
        <f>IFERROR(VLOOKUP('Xlookup set'!$S137,'Xlookup set'!$A$1:$R$2000,2,FALSE),"")</f>
        <v/>
      </c>
      <c r="B137" s="500" t="str">
        <f>IF(I137&lt;&gt;"",ドッグキャリー!$I$2,"")</f>
        <v/>
      </c>
      <c r="C137" s="500" t="str">
        <f t="shared" si="0"/>
        <v/>
      </c>
      <c r="D137" s="500" t="str">
        <f t="shared" si="1"/>
        <v/>
      </c>
      <c r="H137" s="218" t="str">
        <f>IFERROR(IF(VLOOKUP('Xlookup set'!$S137,'Xlookup set'!$A$1:$R$2000,9,FALSE)=0,"",VLOOKUP('Xlookup set'!$S137,'Xlookup set'!$A$1:$R$2000,9,FALSE)),"")</f>
        <v/>
      </c>
      <c r="I137" s="500" t="str">
        <f>IFERROR(IF(VLOOKUP('Xlookup set'!$S137,'Xlookup set'!$A$1:$R$2000,10,FALSE)=0,"",VLOOKUP('Xlookup set'!$S137,'Xlookup set'!$A$1:$R$2000,10,FALSE)),"")</f>
        <v/>
      </c>
      <c r="J137" s="500" t="str">
        <f>IFERROR(IF(VLOOKUP('Xlookup set'!$S143,'Xlookup set'!$A$1:$R$1374,11,FALSE)=0,"",VLOOKUP('Xlookup set'!$S143,'Xlookup set'!$A$1:$R$1374,11,FALSE)),"")</f>
        <v/>
      </c>
      <c r="K137" s="500" t="str">
        <f>IFERROR(IF(VLOOKUP('Xlookup set'!$S143,'Xlookup set'!$A$1:$R$1374,12,FALSE)=0,"",VLOOKUP('Xlookup set'!$S143,'Xlookup set'!$A$1:$R$1374,12,FALSE)),"")</f>
        <v/>
      </c>
      <c r="L137" s="500" t="str">
        <f>IFERROR(IF(VLOOKUP('Xlookup set'!$S143,'Xlookup set'!$A$1:$R$1374,13,FALSE)=0,"",VLOOKUP('Xlookup set'!$S143,'Xlookup set'!$A$1:$R$1374,13,FALSE)),"")</f>
        <v/>
      </c>
      <c r="M137" s="500" t="str">
        <f>IFERROR(IF(VLOOKUP('Xlookup set'!$S143,'Xlookup set'!$A$1:$R$1374,14,FALSE)=0,"",VLOOKUP('Xlookup set'!$S143,'Xlookup set'!$A$1:$R$1374,14,FALSE)),"")</f>
        <v/>
      </c>
      <c r="N137" s="500" t="str">
        <f>IFERROR(IF(VLOOKUP('Xlookup set'!$S143,'Xlookup set'!$A$1:$R$1374,15,FALSE)=0,"",VLOOKUP('Xlookup set'!$S143,'Xlookup set'!$A$1:$R$1374,15,FALSE)),"")</f>
        <v/>
      </c>
      <c r="O137" s="500" t="str">
        <f>IFERROR(IF(VLOOKUP('Xlookup set'!$S143,'Xlookup set'!$A$1:$R$1374,16,FALSE)=0,"",VLOOKUP('Xlookup set'!$S143,'Xlookup set'!$A$1:$R$1374,16,FALSE)),"")</f>
        <v/>
      </c>
      <c r="P137" s="500" t="str">
        <f t="array" aca="1" ref="P137" ca="1">IFERROR(Y2IF(VLOOKUP('Xlookup set'!$S143,'Xlookup set'!$A$1:$R$1374,17,FALSE)=0,"",VLOOKUP('Xlookup set'!$S143,'Xlookup set'!$A$1:$R$1374,17,FALSE)),"")</f>
        <v/>
      </c>
      <c r="Q137" s="500" t="str">
        <f>IFERROR(IF(VLOOKUP('Xlookup set'!$S143,'Xlookup set'!$A$1:$R$1374,18,FALSE)=0,"",VLOOKUP('Xlookup set'!$S143,'Xlookup set'!$A$1:$R$1374,18,FALSE)),"")</f>
        <v/>
      </c>
      <c r="T137" s="500" t="str">
        <f t="shared" si="2"/>
        <v/>
      </c>
    </row>
    <row r="138" spans="1:20" ht="13.5" customHeight="1">
      <c r="A138" s="500" t="str">
        <f>IFERROR(VLOOKUP('Xlookup set'!$S138,'Xlookup set'!$A$1:$R$2000,2,FALSE),"")</f>
        <v/>
      </c>
      <c r="B138" s="500" t="str">
        <f>IF(I138&lt;&gt;"",ドッグキャリー!$I$2,"")</f>
        <v/>
      </c>
      <c r="C138" s="500" t="str">
        <f t="shared" si="0"/>
        <v/>
      </c>
      <c r="D138" s="500" t="str">
        <f t="shared" si="1"/>
        <v/>
      </c>
      <c r="H138" s="218" t="str">
        <f>IFERROR(IF(VLOOKUP('Xlookup set'!$S138,'Xlookup set'!$A$1:$R$2000,9,FALSE)=0,"",VLOOKUP('Xlookup set'!$S138,'Xlookup set'!$A$1:$R$2000,9,FALSE)),"")</f>
        <v/>
      </c>
      <c r="I138" s="500" t="str">
        <f>IFERROR(IF(VLOOKUP('Xlookup set'!$S138,'Xlookup set'!$A$1:$R$2000,10,FALSE)=0,"",VLOOKUP('Xlookup set'!$S138,'Xlookup set'!$A$1:$R$2000,10,FALSE)),"")</f>
        <v/>
      </c>
      <c r="J138" s="500" t="str">
        <f>IFERROR(IF(VLOOKUP('Xlookup set'!$S144,'Xlookup set'!$A$1:$R$1374,11,FALSE)=0,"",VLOOKUP('Xlookup set'!$S144,'Xlookup set'!$A$1:$R$1374,11,FALSE)),"")</f>
        <v/>
      </c>
      <c r="K138" s="500" t="str">
        <f>IFERROR(IF(VLOOKUP('Xlookup set'!$S144,'Xlookup set'!$A$1:$R$1374,12,FALSE)=0,"",VLOOKUP('Xlookup set'!$S144,'Xlookup set'!$A$1:$R$1374,12,FALSE)),"")</f>
        <v/>
      </c>
      <c r="L138" s="500" t="str">
        <f>IFERROR(IF(VLOOKUP('Xlookup set'!$S144,'Xlookup set'!$A$1:$R$1374,13,FALSE)=0,"",VLOOKUP('Xlookup set'!$S144,'Xlookup set'!$A$1:$R$1374,13,FALSE)),"")</f>
        <v/>
      </c>
      <c r="M138" s="500" t="str">
        <f>IFERROR(IF(VLOOKUP('Xlookup set'!$S144,'Xlookup set'!$A$1:$R$1374,14,FALSE)=0,"",VLOOKUP('Xlookup set'!$S144,'Xlookup set'!$A$1:$R$1374,14,FALSE)),"")</f>
        <v/>
      </c>
      <c r="N138" s="500" t="str">
        <f>IFERROR(IF(VLOOKUP('Xlookup set'!$S144,'Xlookup set'!$A$1:$R$1374,15,FALSE)=0,"",VLOOKUP('Xlookup set'!$S144,'Xlookup set'!$A$1:$R$1374,15,FALSE)),"")</f>
        <v/>
      </c>
      <c r="O138" s="500" t="str">
        <f>IFERROR(IF(VLOOKUP('Xlookup set'!$S144,'Xlookup set'!$A$1:$R$1374,16,FALSE)=0,"",VLOOKUP('Xlookup set'!$S144,'Xlookup set'!$A$1:$R$1374,16,FALSE)),"")</f>
        <v/>
      </c>
      <c r="P138" s="500" t="str">
        <f t="array" aca="1" ref="P138" ca="1">IFERROR(Y2IF(VLOOKUP('Xlookup set'!$S144,'Xlookup set'!$A$1:$R$1374,17,FALSE)=0,"",VLOOKUP('Xlookup set'!$S144,'Xlookup set'!$A$1:$R$1374,17,FALSE)),"")</f>
        <v/>
      </c>
      <c r="Q138" s="500" t="str">
        <f>IFERROR(IF(VLOOKUP('Xlookup set'!$S144,'Xlookup set'!$A$1:$R$1374,18,FALSE)=0,"",VLOOKUP('Xlookup set'!$S144,'Xlookup set'!$A$1:$R$1374,18,FALSE)),"")</f>
        <v/>
      </c>
      <c r="T138" s="500" t="str">
        <f t="shared" si="2"/>
        <v/>
      </c>
    </row>
    <row r="139" spans="1:20" ht="13.5" customHeight="1">
      <c r="A139" s="500" t="str">
        <f>IFERROR(VLOOKUP('Xlookup set'!$S139,'Xlookup set'!$A$1:$R$2000,2,FALSE),"")</f>
        <v/>
      </c>
      <c r="B139" s="500" t="str">
        <f>IF(I139&lt;&gt;"",ドッグキャリー!$I$2,"")</f>
        <v/>
      </c>
      <c r="C139" s="500" t="str">
        <f t="shared" si="0"/>
        <v/>
      </c>
      <c r="D139" s="500" t="str">
        <f t="shared" si="1"/>
        <v/>
      </c>
      <c r="H139" s="218" t="str">
        <f>IFERROR(IF(VLOOKUP('Xlookup set'!$S139,'Xlookup set'!$A$1:$R$2000,9,FALSE)=0,"",VLOOKUP('Xlookup set'!$S139,'Xlookup set'!$A$1:$R$2000,9,FALSE)),"")</f>
        <v/>
      </c>
      <c r="I139" s="500" t="str">
        <f>IFERROR(IF(VLOOKUP('Xlookup set'!$S139,'Xlookup set'!$A$1:$R$2000,10,FALSE)=0,"",VLOOKUP('Xlookup set'!$S139,'Xlookup set'!$A$1:$R$2000,10,FALSE)),"")</f>
        <v/>
      </c>
      <c r="J139" s="500" t="str">
        <f>IFERROR(IF(VLOOKUP('Xlookup set'!$S145,'Xlookup set'!$A$1:$R$1374,11,FALSE)=0,"",VLOOKUP('Xlookup set'!$S145,'Xlookup set'!$A$1:$R$1374,11,FALSE)),"")</f>
        <v/>
      </c>
      <c r="K139" s="500" t="str">
        <f>IFERROR(IF(VLOOKUP('Xlookup set'!$S145,'Xlookup set'!$A$1:$R$1374,12,FALSE)=0,"",VLOOKUP('Xlookup set'!$S145,'Xlookup set'!$A$1:$R$1374,12,FALSE)),"")</f>
        <v/>
      </c>
      <c r="L139" s="500" t="str">
        <f>IFERROR(IF(VLOOKUP('Xlookup set'!$S145,'Xlookup set'!$A$1:$R$1374,13,FALSE)=0,"",VLOOKUP('Xlookup set'!$S145,'Xlookup set'!$A$1:$R$1374,13,FALSE)),"")</f>
        <v/>
      </c>
      <c r="M139" s="500" t="str">
        <f>IFERROR(IF(VLOOKUP('Xlookup set'!$S145,'Xlookup set'!$A$1:$R$1374,14,FALSE)=0,"",VLOOKUP('Xlookup set'!$S145,'Xlookup set'!$A$1:$R$1374,14,FALSE)),"")</f>
        <v/>
      </c>
      <c r="N139" s="500" t="str">
        <f>IFERROR(IF(VLOOKUP('Xlookup set'!$S145,'Xlookup set'!$A$1:$R$1374,15,FALSE)=0,"",VLOOKUP('Xlookup set'!$S145,'Xlookup set'!$A$1:$R$1374,15,FALSE)),"")</f>
        <v/>
      </c>
      <c r="O139" s="500" t="str">
        <f>IFERROR(IF(VLOOKUP('Xlookup set'!$S145,'Xlookup set'!$A$1:$R$1374,16,FALSE)=0,"",VLOOKUP('Xlookup set'!$S145,'Xlookup set'!$A$1:$R$1374,16,FALSE)),"")</f>
        <v/>
      </c>
      <c r="P139" s="500" t="str">
        <f t="array" aca="1" ref="P139" ca="1">IFERROR(Y2IF(VLOOKUP('Xlookup set'!$S145,'Xlookup set'!$A$1:$R$1374,17,FALSE)=0,"",VLOOKUP('Xlookup set'!$S145,'Xlookup set'!$A$1:$R$1374,17,FALSE)),"")</f>
        <v/>
      </c>
      <c r="Q139" s="500" t="str">
        <f>IFERROR(IF(VLOOKUP('Xlookup set'!$S145,'Xlookup set'!$A$1:$R$1374,18,FALSE)=0,"",VLOOKUP('Xlookup set'!$S145,'Xlookup set'!$A$1:$R$1374,18,FALSE)),"")</f>
        <v/>
      </c>
      <c r="T139" s="500" t="str">
        <f t="shared" si="2"/>
        <v/>
      </c>
    </row>
    <row r="140" spans="1:20" ht="13.5" customHeight="1">
      <c r="A140" s="500" t="str">
        <f>IFERROR(VLOOKUP('Xlookup set'!$S140,'Xlookup set'!$A$1:$R$2000,2,FALSE),"")</f>
        <v/>
      </c>
      <c r="B140" s="500" t="str">
        <f>IF(I140&lt;&gt;"",ドッグキャリー!$I$2,"")</f>
        <v/>
      </c>
      <c r="C140" s="500" t="str">
        <f t="shared" si="0"/>
        <v/>
      </c>
      <c r="D140" s="500" t="str">
        <f t="shared" si="1"/>
        <v/>
      </c>
      <c r="H140" s="218" t="str">
        <f>IFERROR(IF(VLOOKUP('Xlookup set'!$S140,'Xlookup set'!$A$1:$R$2000,9,FALSE)=0,"",VLOOKUP('Xlookup set'!$S140,'Xlookup set'!$A$1:$R$2000,9,FALSE)),"")</f>
        <v/>
      </c>
      <c r="I140" s="500" t="str">
        <f>IFERROR(IF(VLOOKUP('Xlookup set'!$S140,'Xlookup set'!$A$1:$R$2000,10,FALSE)=0,"",VLOOKUP('Xlookup set'!$S140,'Xlookup set'!$A$1:$R$2000,10,FALSE)),"")</f>
        <v/>
      </c>
      <c r="J140" s="500" t="str">
        <f>IFERROR(IF(VLOOKUP('Xlookup set'!$S146,'Xlookup set'!$A$1:$R$1374,11,FALSE)=0,"",VLOOKUP('Xlookup set'!$S146,'Xlookup set'!$A$1:$R$1374,11,FALSE)),"")</f>
        <v/>
      </c>
      <c r="K140" s="500" t="str">
        <f>IFERROR(IF(VLOOKUP('Xlookup set'!$S146,'Xlookup set'!$A$1:$R$1374,12,FALSE)=0,"",VLOOKUP('Xlookup set'!$S146,'Xlookup set'!$A$1:$R$1374,12,FALSE)),"")</f>
        <v/>
      </c>
      <c r="L140" s="500" t="str">
        <f>IFERROR(IF(VLOOKUP('Xlookup set'!$S146,'Xlookup set'!$A$1:$R$1374,13,FALSE)=0,"",VLOOKUP('Xlookup set'!$S146,'Xlookup set'!$A$1:$R$1374,13,FALSE)),"")</f>
        <v/>
      </c>
      <c r="M140" s="500" t="str">
        <f>IFERROR(IF(VLOOKUP('Xlookup set'!$S146,'Xlookup set'!$A$1:$R$1374,14,FALSE)=0,"",VLOOKUP('Xlookup set'!$S146,'Xlookup set'!$A$1:$R$1374,14,FALSE)),"")</f>
        <v/>
      </c>
      <c r="N140" s="500" t="str">
        <f>IFERROR(IF(VLOOKUP('Xlookup set'!$S146,'Xlookup set'!$A$1:$R$1374,15,FALSE)=0,"",VLOOKUP('Xlookup set'!$S146,'Xlookup set'!$A$1:$R$1374,15,FALSE)),"")</f>
        <v/>
      </c>
      <c r="O140" s="500" t="str">
        <f>IFERROR(IF(VLOOKUP('Xlookup set'!$S146,'Xlookup set'!$A$1:$R$1374,16,FALSE)=0,"",VLOOKUP('Xlookup set'!$S146,'Xlookup set'!$A$1:$R$1374,16,FALSE)),"")</f>
        <v/>
      </c>
      <c r="P140" s="500" t="str">
        <f t="array" aca="1" ref="P140" ca="1">IFERROR(Y2IF(VLOOKUP('Xlookup set'!$S146,'Xlookup set'!$A$1:$R$1374,17,FALSE)=0,"",VLOOKUP('Xlookup set'!$S146,'Xlookup set'!$A$1:$R$1374,17,FALSE)),"")</f>
        <v/>
      </c>
      <c r="Q140" s="500" t="str">
        <f>IFERROR(IF(VLOOKUP('Xlookup set'!$S146,'Xlookup set'!$A$1:$R$1374,18,FALSE)=0,"",VLOOKUP('Xlookup set'!$S146,'Xlookup set'!$A$1:$R$1374,18,FALSE)),"")</f>
        <v/>
      </c>
      <c r="T140" s="500" t="str">
        <f t="shared" si="2"/>
        <v/>
      </c>
    </row>
    <row r="141" spans="1:20" ht="13.5" customHeight="1">
      <c r="A141" s="500" t="str">
        <f>IFERROR(VLOOKUP('Xlookup set'!$S141,'Xlookup set'!$A$1:$R$2000,2,FALSE),"")</f>
        <v/>
      </c>
      <c r="B141" s="500" t="str">
        <f>IF(I141&lt;&gt;"",ドッグキャリー!$I$2,"")</f>
        <v/>
      </c>
      <c r="C141" s="500" t="str">
        <f t="shared" si="0"/>
        <v/>
      </c>
      <c r="D141" s="500" t="str">
        <f t="shared" si="1"/>
        <v/>
      </c>
      <c r="H141" s="218" t="str">
        <f>IFERROR(IF(VLOOKUP('Xlookup set'!$S141,'Xlookup set'!$A$1:$R$2000,9,FALSE)=0,"",VLOOKUP('Xlookup set'!$S141,'Xlookup set'!$A$1:$R$2000,9,FALSE)),"")</f>
        <v/>
      </c>
      <c r="I141" s="500" t="str">
        <f>IFERROR(IF(VLOOKUP('Xlookup set'!$S141,'Xlookup set'!$A$1:$R$2000,10,FALSE)=0,"",VLOOKUP('Xlookup set'!$S141,'Xlookup set'!$A$1:$R$2000,10,FALSE)),"")</f>
        <v/>
      </c>
      <c r="J141" s="500" t="str">
        <f>IFERROR(IF(VLOOKUP('Xlookup set'!$S147,'Xlookup set'!$A$1:$R$1374,11,FALSE)=0,"",VLOOKUP('Xlookup set'!$S147,'Xlookup set'!$A$1:$R$1374,11,FALSE)),"")</f>
        <v/>
      </c>
      <c r="K141" s="500" t="str">
        <f>IFERROR(IF(VLOOKUP('Xlookup set'!$S147,'Xlookup set'!$A$1:$R$1374,12,FALSE)=0,"",VLOOKUP('Xlookup set'!$S147,'Xlookup set'!$A$1:$R$1374,12,FALSE)),"")</f>
        <v/>
      </c>
      <c r="L141" s="500" t="str">
        <f>IFERROR(IF(VLOOKUP('Xlookup set'!$S147,'Xlookup set'!$A$1:$R$1374,13,FALSE)=0,"",VLOOKUP('Xlookup set'!$S147,'Xlookup set'!$A$1:$R$1374,13,FALSE)),"")</f>
        <v/>
      </c>
      <c r="M141" s="500" t="str">
        <f>IFERROR(IF(VLOOKUP('Xlookup set'!$S147,'Xlookup set'!$A$1:$R$1374,14,FALSE)=0,"",VLOOKUP('Xlookup set'!$S147,'Xlookup set'!$A$1:$R$1374,14,FALSE)),"")</f>
        <v/>
      </c>
      <c r="N141" s="500" t="str">
        <f>IFERROR(IF(VLOOKUP('Xlookup set'!$S147,'Xlookup set'!$A$1:$R$1374,15,FALSE)=0,"",VLOOKUP('Xlookup set'!$S147,'Xlookup set'!$A$1:$R$1374,15,FALSE)),"")</f>
        <v/>
      </c>
      <c r="O141" s="500" t="str">
        <f>IFERROR(IF(VLOOKUP('Xlookup set'!$S147,'Xlookup set'!$A$1:$R$1374,16,FALSE)=0,"",VLOOKUP('Xlookup set'!$S147,'Xlookup set'!$A$1:$R$1374,16,FALSE)),"")</f>
        <v/>
      </c>
      <c r="P141" s="500" t="str">
        <f t="array" aca="1" ref="P141" ca="1">IFERROR(Y2IF(VLOOKUP('Xlookup set'!$S147,'Xlookup set'!$A$1:$R$1374,17,FALSE)=0,"",VLOOKUP('Xlookup set'!$S147,'Xlookup set'!$A$1:$R$1374,17,FALSE)),"")</f>
        <v/>
      </c>
      <c r="Q141" s="500" t="str">
        <f>IFERROR(IF(VLOOKUP('Xlookup set'!$S147,'Xlookup set'!$A$1:$R$1374,18,FALSE)=0,"",VLOOKUP('Xlookup set'!$S147,'Xlookup set'!$A$1:$R$1374,18,FALSE)),"")</f>
        <v/>
      </c>
      <c r="T141" s="500" t="str">
        <f t="shared" si="2"/>
        <v/>
      </c>
    </row>
    <row r="142" spans="1:20" ht="13.5" customHeight="1">
      <c r="A142" s="500" t="str">
        <f>IFERROR(VLOOKUP('Xlookup set'!$S142,'Xlookup set'!$A$1:$R$2000,2,FALSE),"")</f>
        <v/>
      </c>
      <c r="B142" s="500" t="str">
        <f>IF(I142&lt;&gt;"",ドッグキャリー!$I$2,"")</f>
        <v/>
      </c>
      <c r="C142" s="500" t="str">
        <f t="shared" si="0"/>
        <v/>
      </c>
      <c r="D142" s="500" t="str">
        <f t="shared" si="1"/>
        <v/>
      </c>
      <c r="H142" s="218" t="str">
        <f>IFERROR(IF(VLOOKUP('Xlookup set'!$S142,'Xlookup set'!$A$1:$R$2000,9,FALSE)=0,"",VLOOKUP('Xlookup set'!$S142,'Xlookup set'!$A$1:$R$2000,9,FALSE)),"")</f>
        <v/>
      </c>
      <c r="I142" s="500" t="str">
        <f>IFERROR(IF(VLOOKUP('Xlookup set'!$S142,'Xlookup set'!$A$1:$R$2000,10,FALSE)=0,"",VLOOKUP('Xlookup set'!$S142,'Xlookup set'!$A$1:$R$2000,10,FALSE)),"")</f>
        <v/>
      </c>
      <c r="J142" s="500" t="str">
        <f>IFERROR(IF(VLOOKUP('Xlookup set'!$S148,'Xlookup set'!$A$1:$R$1374,11,FALSE)=0,"",VLOOKUP('Xlookup set'!$S148,'Xlookup set'!$A$1:$R$1374,11,FALSE)),"")</f>
        <v/>
      </c>
      <c r="K142" s="500" t="str">
        <f>IFERROR(IF(VLOOKUP('Xlookup set'!$S148,'Xlookup set'!$A$1:$R$1374,12,FALSE)=0,"",VLOOKUP('Xlookup set'!$S148,'Xlookup set'!$A$1:$R$1374,12,FALSE)),"")</f>
        <v/>
      </c>
      <c r="L142" s="500" t="str">
        <f>IFERROR(IF(VLOOKUP('Xlookup set'!$S148,'Xlookup set'!$A$1:$R$1374,13,FALSE)=0,"",VLOOKUP('Xlookup set'!$S148,'Xlookup set'!$A$1:$R$1374,13,FALSE)),"")</f>
        <v/>
      </c>
      <c r="M142" s="500" t="str">
        <f>IFERROR(IF(VLOOKUP('Xlookup set'!$S148,'Xlookup set'!$A$1:$R$1374,14,FALSE)=0,"",VLOOKUP('Xlookup set'!$S148,'Xlookup set'!$A$1:$R$1374,14,FALSE)),"")</f>
        <v/>
      </c>
      <c r="N142" s="500" t="str">
        <f>IFERROR(IF(VLOOKUP('Xlookup set'!$S148,'Xlookup set'!$A$1:$R$1374,15,FALSE)=0,"",VLOOKUP('Xlookup set'!$S148,'Xlookup set'!$A$1:$R$1374,15,FALSE)),"")</f>
        <v/>
      </c>
      <c r="O142" s="500" t="str">
        <f>IFERROR(IF(VLOOKUP('Xlookup set'!$S148,'Xlookup set'!$A$1:$R$1374,16,FALSE)=0,"",VLOOKUP('Xlookup set'!$S148,'Xlookup set'!$A$1:$R$1374,16,FALSE)),"")</f>
        <v/>
      </c>
      <c r="P142" s="500" t="str">
        <f t="array" aca="1" ref="P142" ca="1">IFERROR(Y2IF(VLOOKUP('Xlookup set'!$S148,'Xlookup set'!$A$1:$R$1374,17,FALSE)=0,"",VLOOKUP('Xlookup set'!$S148,'Xlookup set'!$A$1:$R$1374,17,FALSE)),"")</f>
        <v/>
      </c>
      <c r="Q142" s="500" t="str">
        <f>IFERROR(IF(VLOOKUP('Xlookup set'!$S148,'Xlookup set'!$A$1:$R$1374,18,FALSE)=0,"",VLOOKUP('Xlookup set'!$S148,'Xlookup set'!$A$1:$R$1374,18,FALSE)),"")</f>
        <v/>
      </c>
      <c r="T142" s="500" t="str">
        <f t="shared" si="2"/>
        <v/>
      </c>
    </row>
    <row r="143" spans="1:20" ht="13.5" customHeight="1">
      <c r="A143" s="500" t="str">
        <f>IFERROR(VLOOKUP('Xlookup set'!$S143,'Xlookup set'!$A$1:$R$2000,2,FALSE),"")</f>
        <v/>
      </c>
      <c r="B143" s="500" t="str">
        <f>IF(I143&lt;&gt;"",ドッグキャリー!$I$2,"")</f>
        <v/>
      </c>
      <c r="C143" s="500" t="str">
        <f t="shared" si="0"/>
        <v/>
      </c>
      <c r="D143" s="500" t="str">
        <f t="shared" si="1"/>
        <v/>
      </c>
      <c r="H143" s="218" t="str">
        <f>IFERROR(IF(VLOOKUP('Xlookup set'!$S143,'Xlookup set'!$A$1:$R$2000,9,FALSE)=0,"",VLOOKUP('Xlookup set'!$S143,'Xlookup set'!$A$1:$R$2000,9,FALSE)),"")</f>
        <v/>
      </c>
      <c r="I143" s="500" t="str">
        <f>IFERROR(IF(VLOOKUP('Xlookup set'!$S143,'Xlookup set'!$A$1:$R$2000,10,FALSE)=0,"",VLOOKUP('Xlookup set'!$S143,'Xlookup set'!$A$1:$R$2000,10,FALSE)),"")</f>
        <v/>
      </c>
      <c r="J143" s="500" t="str">
        <f>IFERROR(IF(VLOOKUP('Xlookup set'!$S149,'Xlookup set'!$A$1:$R$1374,11,FALSE)=0,"",VLOOKUP('Xlookup set'!$S149,'Xlookup set'!$A$1:$R$1374,11,FALSE)),"")</f>
        <v/>
      </c>
      <c r="K143" s="500" t="str">
        <f>IFERROR(IF(VLOOKUP('Xlookup set'!$S149,'Xlookup set'!$A$1:$R$1374,12,FALSE)=0,"",VLOOKUP('Xlookup set'!$S149,'Xlookup set'!$A$1:$R$1374,12,FALSE)),"")</f>
        <v/>
      </c>
      <c r="L143" s="500" t="str">
        <f>IFERROR(IF(VLOOKUP('Xlookup set'!$S149,'Xlookup set'!$A$1:$R$1374,13,FALSE)=0,"",VLOOKUP('Xlookup set'!$S149,'Xlookup set'!$A$1:$R$1374,13,FALSE)),"")</f>
        <v/>
      </c>
      <c r="M143" s="500" t="str">
        <f>IFERROR(IF(VLOOKUP('Xlookup set'!$S149,'Xlookup set'!$A$1:$R$1374,14,FALSE)=0,"",VLOOKUP('Xlookup set'!$S149,'Xlookup set'!$A$1:$R$1374,14,FALSE)),"")</f>
        <v/>
      </c>
      <c r="N143" s="500" t="str">
        <f>IFERROR(IF(VLOOKUP('Xlookup set'!$S149,'Xlookup set'!$A$1:$R$1374,15,FALSE)=0,"",VLOOKUP('Xlookup set'!$S149,'Xlookup set'!$A$1:$R$1374,15,FALSE)),"")</f>
        <v/>
      </c>
      <c r="O143" s="500" t="str">
        <f>IFERROR(IF(VLOOKUP('Xlookup set'!$S149,'Xlookup set'!$A$1:$R$1374,16,FALSE)=0,"",VLOOKUP('Xlookup set'!$S149,'Xlookup set'!$A$1:$R$1374,16,FALSE)),"")</f>
        <v/>
      </c>
      <c r="P143" s="500" t="str">
        <f t="array" aca="1" ref="P143" ca="1">IFERROR(Y2IF(VLOOKUP('Xlookup set'!$S149,'Xlookup set'!$A$1:$R$1374,17,FALSE)=0,"",VLOOKUP('Xlookup set'!$S149,'Xlookup set'!$A$1:$R$1374,17,FALSE)),"")</f>
        <v/>
      </c>
      <c r="Q143" s="500" t="str">
        <f>IFERROR(IF(VLOOKUP('Xlookup set'!$S149,'Xlookup set'!$A$1:$R$1374,18,FALSE)=0,"",VLOOKUP('Xlookup set'!$S149,'Xlookup set'!$A$1:$R$1374,18,FALSE)),"")</f>
        <v/>
      </c>
      <c r="T143" s="500" t="str">
        <f t="shared" si="2"/>
        <v/>
      </c>
    </row>
    <row r="144" spans="1:20" ht="13.5" customHeight="1">
      <c r="A144" s="500" t="str">
        <f>IFERROR(VLOOKUP('Xlookup set'!$S144,'Xlookup set'!$A$1:$R$2000,2,FALSE),"")</f>
        <v/>
      </c>
      <c r="B144" s="500" t="str">
        <f>IF(I144&lt;&gt;"",ドッグキャリー!$I$2,"")</f>
        <v/>
      </c>
      <c r="C144" s="500" t="str">
        <f t="shared" si="0"/>
        <v/>
      </c>
      <c r="D144" s="500" t="str">
        <f t="shared" si="1"/>
        <v/>
      </c>
      <c r="H144" s="218" t="str">
        <f>IFERROR(IF(VLOOKUP('Xlookup set'!$S144,'Xlookup set'!$A$1:$R$2000,9,FALSE)=0,"",VLOOKUP('Xlookup set'!$S144,'Xlookup set'!$A$1:$R$2000,9,FALSE)),"")</f>
        <v/>
      </c>
      <c r="I144" s="500" t="str">
        <f>IFERROR(IF(VLOOKUP('Xlookup set'!$S144,'Xlookup set'!$A$1:$R$2000,10,FALSE)=0,"",VLOOKUP('Xlookup set'!$S144,'Xlookup set'!$A$1:$R$2000,10,FALSE)),"")</f>
        <v/>
      </c>
      <c r="J144" s="500" t="str">
        <f>IFERROR(IF(VLOOKUP('Xlookup set'!$S150,'Xlookup set'!$A$1:$R$1374,11,FALSE)=0,"",VLOOKUP('Xlookup set'!$S150,'Xlookup set'!$A$1:$R$1374,11,FALSE)),"")</f>
        <v/>
      </c>
      <c r="K144" s="500" t="str">
        <f>IFERROR(IF(VLOOKUP('Xlookup set'!$S150,'Xlookup set'!$A$1:$R$1374,12,FALSE)=0,"",VLOOKUP('Xlookup set'!$S150,'Xlookup set'!$A$1:$R$1374,12,FALSE)),"")</f>
        <v/>
      </c>
      <c r="L144" s="500" t="str">
        <f>IFERROR(IF(VLOOKUP('Xlookup set'!$S150,'Xlookup set'!$A$1:$R$1374,13,FALSE)=0,"",VLOOKUP('Xlookup set'!$S150,'Xlookup set'!$A$1:$R$1374,13,FALSE)),"")</f>
        <v/>
      </c>
      <c r="M144" s="500" t="str">
        <f>IFERROR(IF(VLOOKUP('Xlookup set'!$S150,'Xlookup set'!$A$1:$R$1374,14,FALSE)=0,"",VLOOKUP('Xlookup set'!$S150,'Xlookup set'!$A$1:$R$1374,14,FALSE)),"")</f>
        <v/>
      </c>
      <c r="N144" s="500" t="str">
        <f>IFERROR(IF(VLOOKUP('Xlookup set'!$S150,'Xlookup set'!$A$1:$R$1374,15,FALSE)=0,"",VLOOKUP('Xlookup set'!$S150,'Xlookup set'!$A$1:$R$1374,15,FALSE)),"")</f>
        <v/>
      </c>
      <c r="O144" s="500" t="str">
        <f>IFERROR(IF(VLOOKUP('Xlookup set'!$S150,'Xlookup set'!$A$1:$R$1374,16,FALSE)=0,"",VLOOKUP('Xlookup set'!$S150,'Xlookup set'!$A$1:$R$1374,16,FALSE)),"")</f>
        <v/>
      </c>
      <c r="P144" s="500" t="str">
        <f t="array" aca="1" ref="P144" ca="1">IFERROR(Y2IF(VLOOKUP('Xlookup set'!$S150,'Xlookup set'!$A$1:$R$1374,17,FALSE)=0,"",VLOOKUP('Xlookup set'!$S150,'Xlookup set'!$A$1:$R$1374,17,FALSE)),"")</f>
        <v/>
      </c>
      <c r="Q144" s="500" t="str">
        <f>IFERROR(IF(VLOOKUP('Xlookup set'!$S150,'Xlookup set'!$A$1:$R$1374,18,FALSE)=0,"",VLOOKUP('Xlookup set'!$S150,'Xlookup set'!$A$1:$R$1374,18,FALSE)),"")</f>
        <v/>
      </c>
      <c r="T144" s="500" t="str">
        <f t="shared" si="2"/>
        <v/>
      </c>
    </row>
    <row r="145" spans="1:20" ht="13.5" customHeight="1">
      <c r="A145" s="500" t="str">
        <f>IFERROR(VLOOKUP('Xlookup set'!$S145,'Xlookup set'!$A$1:$R$2000,2,FALSE),"")</f>
        <v/>
      </c>
      <c r="B145" s="500" t="str">
        <f>IF(I145&lt;&gt;"",ドッグキャリー!$I$2,"")</f>
        <v/>
      </c>
      <c r="C145" s="500" t="str">
        <f t="shared" si="0"/>
        <v/>
      </c>
      <c r="D145" s="500" t="str">
        <f t="shared" si="1"/>
        <v/>
      </c>
      <c r="H145" s="218" t="str">
        <f>IFERROR(IF(VLOOKUP('Xlookup set'!$S145,'Xlookup set'!$A$1:$R$2000,9,FALSE)=0,"",VLOOKUP('Xlookup set'!$S145,'Xlookup set'!$A$1:$R$2000,9,FALSE)),"")</f>
        <v/>
      </c>
      <c r="I145" s="500" t="str">
        <f>IFERROR(IF(VLOOKUP('Xlookup set'!$S145,'Xlookup set'!$A$1:$R$2000,10,FALSE)=0,"",VLOOKUP('Xlookup set'!$S145,'Xlookup set'!$A$1:$R$2000,10,FALSE)),"")</f>
        <v/>
      </c>
      <c r="J145" s="500" t="str">
        <f>IFERROR(IF(VLOOKUP('Xlookup set'!$S151,'Xlookup set'!$A$1:$R$1374,11,FALSE)=0,"",VLOOKUP('Xlookup set'!$S151,'Xlookup set'!$A$1:$R$1374,11,FALSE)),"")</f>
        <v/>
      </c>
      <c r="K145" s="500" t="str">
        <f>IFERROR(IF(VLOOKUP('Xlookup set'!$S151,'Xlookup set'!$A$1:$R$1374,12,FALSE)=0,"",VLOOKUP('Xlookup set'!$S151,'Xlookup set'!$A$1:$R$1374,12,FALSE)),"")</f>
        <v/>
      </c>
      <c r="L145" s="500" t="str">
        <f>IFERROR(IF(VLOOKUP('Xlookup set'!$S151,'Xlookup set'!$A$1:$R$1374,13,FALSE)=0,"",VLOOKUP('Xlookup set'!$S151,'Xlookup set'!$A$1:$R$1374,13,FALSE)),"")</f>
        <v/>
      </c>
      <c r="M145" s="500" t="str">
        <f>IFERROR(IF(VLOOKUP('Xlookup set'!$S151,'Xlookup set'!$A$1:$R$1374,14,FALSE)=0,"",VLOOKUP('Xlookup set'!$S151,'Xlookup set'!$A$1:$R$1374,14,FALSE)),"")</f>
        <v/>
      </c>
      <c r="N145" s="500" t="str">
        <f>IFERROR(IF(VLOOKUP('Xlookup set'!$S151,'Xlookup set'!$A$1:$R$1374,15,FALSE)=0,"",VLOOKUP('Xlookup set'!$S151,'Xlookup set'!$A$1:$R$1374,15,FALSE)),"")</f>
        <v/>
      </c>
      <c r="O145" s="500" t="str">
        <f>IFERROR(IF(VLOOKUP('Xlookup set'!$S151,'Xlookup set'!$A$1:$R$1374,16,FALSE)=0,"",VLOOKUP('Xlookup set'!$S151,'Xlookup set'!$A$1:$R$1374,16,FALSE)),"")</f>
        <v/>
      </c>
      <c r="P145" s="500" t="str">
        <f t="array" aca="1" ref="P145" ca="1">IFERROR(Y2IF(VLOOKUP('Xlookup set'!$S151,'Xlookup set'!$A$1:$R$1374,17,FALSE)=0,"",VLOOKUP('Xlookup set'!$S151,'Xlookup set'!$A$1:$R$1374,17,FALSE)),"")</f>
        <v/>
      </c>
      <c r="Q145" s="500" t="str">
        <f>IFERROR(IF(VLOOKUP('Xlookup set'!$S151,'Xlookup set'!$A$1:$R$1374,18,FALSE)=0,"",VLOOKUP('Xlookup set'!$S151,'Xlookup set'!$A$1:$R$1374,18,FALSE)),"")</f>
        <v/>
      </c>
      <c r="T145" s="500" t="str">
        <f t="shared" si="2"/>
        <v/>
      </c>
    </row>
    <row r="146" spans="1:20" ht="13.5" customHeight="1">
      <c r="A146" s="500" t="str">
        <f>IFERROR(VLOOKUP('Xlookup set'!$S146,'Xlookup set'!$A$1:$R$2000,2,FALSE),"")</f>
        <v/>
      </c>
      <c r="B146" s="500" t="str">
        <f>IF(I146&lt;&gt;"",ドッグキャリー!$I$2,"")</f>
        <v/>
      </c>
      <c r="C146" s="500" t="str">
        <f t="shared" si="0"/>
        <v/>
      </c>
      <c r="D146" s="500" t="str">
        <f t="shared" si="1"/>
        <v/>
      </c>
      <c r="H146" s="218" t="str">
        <f>IFERROR(IF(VLOOKUP('Xlookup set'!$S146,'Xlookup set'!$A$1:$R$2000,9,FALSE)=0,"",VLOOKUP('Xlookup set'!$S146,'Xlookup set'!$A$1:$R$2000,9,FALSE)),"")</f>
        <v/>
      </c>
      <c r="I146" s="500" t="str">
        <f>IFERROR(IF(VLOOKUP('Xlookup set'!$S146,'Xlookup set'!$A$1:$R$2000,10,FALSE)=0,"",VLOOKUP('Xlookup set'!$S146,'Xlookup set'!$A$1:$R$2000,10,FALSE)),"")</f>
        <v/>
      </c>
      <c r="J146" s="500" t="str">
        <f>IFERROR(IF(VLOOKUP('Xlookup set'!$S152,'Xlookup set'!$A$1:$R$1374,11,FALSE)=0,"",VLOOKUP('Xlookup set'!$S152,'Xlookup set'!$A$1:$R$1374,11,FALSE)),"")</f>
        <v/>
      </c>
      <c r="K146" s="500" t="str">
        <f>IFERROR(IF(VLOOKUP('Xlookup set'!$S152,'Xlookup set'!$A$1:$R$1374,12,FALSE)=0,"",VLOOKUP('Xlookup set'!$S152,'Xlookup set'!$A$1:$R$1374,12,FALSE)),"")</f>
        <v/>
      </c>
      <c r="L146" s="500" t="str">
        <f>IFERROR(IF(VLOOKUP('Xlookup set'!$S152,'Xlookup set'!$A$1:$R$1374,13,FALSE)=0,"",VLOOKUP('Xlookup set'!$S152,'Xlookup set'!$A$1:$R$1374,13,FALSE)),"")</f>
        <v/>
      </c>
      <c r="M146" s="500" t="str">
        <f>IFERROR(IF(VLOOKUP('Xlookup set'!$S152,'Xlookup set'!$A$1:$R$1374,14,FALSE)=0,"",VLOOKUP('Xlookup set'!$S152,'Xlookup set'!$A$1:$R$1374,14,FALSE)),"")</f>
        <v/>
      </c>
      <c r="N146" s="500" t="str">
        <f>IFERROR(IF(VLOOKUP('Xlookup set'!$S152,'Xlookup set'!$A$1:$R$1374,15,FALSE)=0,"",VLOOKUP('Xlookup set'!$S152,'Xlookup set'!$A$1:$R$1374,15,FALSE)),"")</f>
        <v/>
      </c>
      <c r="O146" s="500" t="str">
        <f>IFERROR(IF(VLOOKUP('Xlookup set'!$S152,'Xlookup set'!$A$1:$R$1374,16,FALSE)=0,"",VLOOKUP('Xlookup set'!$S152,'Xlookup set'!$A$1:$R$1374,16,FALSE)),"")</f>
        <v/>
      </c>
      <c r="P146" s="500" t="str">
        <f t="array" aca="1" ref="P146" ca="1">IFERROR(Y2IF(VLOOKUP('Xlookup set'!$S152,'Xlookup set'!$A$1:$R$1374,17,FALSE)=0,"",VLOOKUP('Xlookup set'!$S152,'Xlookup set'!$A$1:$R$1374,17,FALSE)),"")</f>
        <v/>
      </c>
      <c r="Q146" s="500" t="str">
        <f>IFERROR(IF(VLOOKUP('Xlookup set'!$S152,'Xlookup set'!$A$1:$R$1374,18,FALSE)=0,"",VLOOKUP('Xlookup set'!$S152,'Xlookup set'!$A$1:$R$1374,18,FALSE)),"")</f>
        <v/>
      </c>
      <c r="T146" s="500" t="str">
        <f t="shared" si="2"/>
        <v/>
      </c>
    </row>
    <row r="147" spans="1:20" ht="13.5" customHeight="1">
      <c r="A147" s="500" t="str">
        <f>IFERROR(VLOOKUP('Xlookup set'!$S147,'Xlookup set'!$A$1:$R$2000,2,FALSE),"")</f>
        <v/>
      </c>
      <c r="B147" s="500" t="str">
        <f>IF(I147&lt;&gt;"",ドッグキャリー!$I$2,"")</f>
        <v/>
      </c>
      <c r="C147" s="500" t="str">
        <f t="shared" si="0"/>
        <v/>
      </c>
      <c r="D147" s="500" t="str">
        <f t="shared" si="1"/>
        <v/>
      </c>
      <c r="H147" s="218" t="str">
        <f>IFERROR(IF(VLOOKUP('Xlookup set'!$S147,'Xlookup set'!$A$1:$R$2000,9,FALSE)=0,"",VLOOKUP('Xlookup set'!$S147,'Xlookup set'!$A$1:$R$2000,9,FALSE)),"")</f>
        <v/>
      </c>
      <c r="I147" s="500" t="str">
        <f>IFERROR(IF(VLOOKUP('Xlookup set'!$S147,'Xlookup set'!$A$1:$R$2000,10,FALSE)=0,"",VLOOKUP('Xlookup set'!$S147,'Xlookup set'!$A$1:$R$2000,10,FALSE)),"")</f>
        <v/>
      </c>
      <c r="J147" s="500" t="str">
        <f>IFERROR(IF(VLOOKUP('Xlookup set'!$S153,'Xlookup set'!$A$1:$R$1374,11,FALSE)=0,"",VLOOKUP('Xlookup set'!$S153,'Xlookup set'!$A$1:$R$1374,11,FALSE)),"")</f>
        <v/>
      </c>
      <c r="K147" s="500" t="str">
        <f>IFERROR(IF(VLOOKUP('Xlookup set'!$S153,'Xlookup set'!$A$1:$R$1374,12,FALSE)=0,"",VLOOKUP('Xlookup set'!$S153,'Xlookup set'!$A$1:$R$1374,12,FALSE)),"")</f>
        <v/>
      </c>
      <c r="L147" s="500" t="str">
        <f>IFERROR(IF(VLOOKUP('Xlookup set'!$S153,'Xlookup set'!$A$1:$R$1374,13,FALSE)=0,"",VLOOKUP('Xlookup set'!$S153,'Xlookup set'!$A$1:$R$1374,13,FALSE)),"")</f>
        <v/>
      </c>
      <c r="M147" s="500" t="str">
        <f>IFERROR(IF(VLOOKUP('Xlookup set'!$S153,'Xlookup set'!$A$1:$R$1374,14,FALSE)=0,"",VLOOKUP('Xlookup set'!$S153,'Xlookup set'!$A$1:$R$1374,14,FALSE)),"")</f>
        <v/>
      </c>
      <c r="N147" s="500" t="str">
        <f>IFERROR(IF(VLOOKUP('Xlookup set'!$S153,'Xlookup set'!$A$1:$R$1374,15,FALSE)=0,"",VLOOKUP('Xlookup set'!$S153,'Xlookup set'!$A$1:$R$1374,15,FALSE)),"")</f>
        <v/>
      </c>
      <c r="O147" s="500" t="str">
        <f>IFERROR(IF(VLOOKUP('Xlookup set'!$S153,'Xlookup set'!$A$1:$R$1374,16,FALSE)=0,"",VLOOKUP('Xlookup set'!$S153,'Xlookup set'!$A$1:$R$1374,16,FALSE)),"")</f>
        <v/>
      </c>
      <c r="P147" s="500" t="str">
        <f t="array" aca="1" ref="P147" ca="1">IFERROR(Y2IF(VLOOKUP('Xlookup set'!$S153,'Xlookup set'!$A$1:$R$1374,17,FALSE)=0,"",VLOOKUP('Xlookup set'!$S153,'Xlookup set'!$A$1:$R$1374,17,FALSE)),"")</f>
        <v/>
      </c>
      <c r="Q147" s="500" t="str">
        <f>IFERROR(IF(VLOOKUP('Xlookup set'!$S153,'Xlookup set'!$A$1:$R$1374,18,FALSE)=0,"",VLOOKUP('Xlookup set'!$S153,'Xlookup set'!$A$1:$R$1374,18,FALSE)),"")</f>
        <v/>
      </c>
      <c r="T147" s="500" t="str">
        <f t="shared" si="2"/>
        <v/>
      </c>
    </row>
    <row r="148" spans="1:20" ht="13.5" customHeight="1">
      <c r="A148" s="500" t="str">
        <f>IFERROR(VLOOKUP('Xlookup set'!$S148,'Xlookup set'!$A$1:$R$2000,2,FALSE),"")</f>
        <v/>
      </c>
      <c r="B148" s="500" t="str">
        <f>IF(I148&lt;&gt;"",ドッグキャリー!$I$2,"")</f>
        <v/>
      </c>
      <c r="C148" s="500" t="str">
        <f t="shared" si="0"/>
        <v/>
      </c>
      <c r="D148" s="500" t="str">
        <f t="shared" si="1"/>
        <v/>
      </c>
      <c r="H148" s="218" t="str">
        <f>IFERROR(IF(VLOOKUP('Xlookup set'!$S148,'Xlookup set'!$A$1:$R$2000,9,FALSE)=0,"",VLOOKUP('Xlookup set'!$S148,'Xlookup set'!$A$1:$R$2000,9,FALSE)),"")</f>
        <v/>
      </c>
      <c r="I148" s="500" t="str">
        <f>IFERROR(IF(VLOOKUP('Xlookup set'!$S148,'Xlookup set'!$A$1:$R$2000,10,FALSE)=0,"",VLOOKUP('Xlookup set'!$S148,'Xlookup set'!$A$1:$R$2000,10,FALSE)),"")</f>
        <v/>
      </c>
      <c r="J148" s="500" t="str">
        <f>IFERROR(IF(VLOOKUP('Xlookup set'!$S154,'Xlookup set'!$A$1:$R$1374,11,FALSE)=0,"",VLOOKUP('Xlookup set'!$S154,'Xlookup set'!$A$1:$R$1374,11,FALSE)),"")</f>
        <v/>
      </c>
      <c r="K148" s="500" t="str">
        <f>IFERROR(IF(VLOOKUP('Xlookup set'!$S154,'Xlookup set'!$A$1:$R$1374,12,FALSE)=0,"",VLOOKUP('Xlookup set'!$S154,'Xlookup set'!$A$1:$R$1374,12,FALSE)),"")</f>
        <v/>
      </c>
      <c r="L148" s="500" t="str">
        <f>IFERROR(IF(VLOOKUP('Xlookup set'!$S154,'Xlookup set'!$A$1:$R$1374,13,FALSE)=0,"",VLOOKUP('Xlookup set'!$S154,'Xlookup set'!$A$1:$R$1374,13,FALSE)),"")</f>
        <v/>
      </c>
      <c r="M148" s="500" t="str">
        <f>IFERROR(IF(VLOOKUP('Xlookup set'!$S154,'Xlookup set'!$A$1:$R$1374,14,FALSE)=0,"",VLOOKUP('Xlookup set'!$S154,'Xlookup set'!$A$1:$R$1374,14,FALSE)),"")</f>
        <v/>
      </c>
      <c r="N148" s="500" t="str">
        <f>IFERROR(IF(VLOOKUP('Xlookup set'!$S154,'Xlookup set'!$A$1:$R$1374,15,FALSE)=0,"",VLOOKUP('Xlookup set'!$S154,'Xlookup set'!$A$1:$R$1374,15,FALSE)),"")</f>
        <v/>
      </c>
      <c r="O148" s="500" t="str">
        <f>IFERROR(IF(VLOOKUP('Xlookup set'!$S154,'Xlookup set'!$A$1:$R$1374,16,FALSE)=0,"",VLOOKUP('Xlookup set'!$S154,'Xlookup set'!$A$1:$R$1374,16,FALSE)),"")</f>
        <v/>
      </c>
      <c r="P148" s="500" t="str">
        <f t="array" aca="1" ref="P148" ca="1">IFERROR(Y2IF(VLOOKUP('Xlookup set'!$S154,'Xlookup set'!$A$1:$R$1374,17,FALSE)=0,"",VLOOKUP('Xlookup set'!$S154,'Xlookup set'!$A$1:$R$1374,17,FALSE)),"")</f>
        <v/>
      </c>
      <c r="Q148" s="500" t="str">
        <f>IFERROR(IF(VLOOKUP('Xlookup set'!$S154,'Xlookup set'!$A$1:$R$1374,18,FALSE)=0,"",VLOOKUP('Xlookup set'!$S154,'Xlookup set'!$A$1:$R$1374,18,FALSE)),"")</f>
        <v/>
      </c>
      <c r="T148" s="500" t="str">
        <f t="shared" si="2"/>
        <v/>
      </c>
    </row>
    <row r="149" spans="1:20" ht="13.5" customHeight="1">
      <c r="A149" s="500" t="str">
        <f>IFERROR(VLOOKUP('Xlookup set'!$S149,'Xlookup set'!$A$1:$R$2000,2,FALSE),"")</f>
        <v/>
      </c>
      <c r="B149" s="500" t="str">
        <f>IF(I149&lt;&gt;"",ドッグキャリー!$I$2,"")</f>
        <v/>
      </c>
      <c r="C149" s="500" t="str">
        <f t="shared" si="0"/>
        <v/>
      </c>
      <c r="D149" s="500" t="str">
        <f t="shared" si="1"/>
        <v/>
      </c>
      <c r="H149" s="218" t="str">
        <f>IFERROR(IF(VLOOKUP('Xlookup set'!$S149,'Xlookup set'!$A$1:$R$2000,9,FALSE)=0,"",VLOOKUP('Xlookup set'!$S149,'Xlookup set'!$A$1:$R$2000,9,FALSE)),"")</f>
        <v/>
      </c>
      <c r="I149" s="500" t="str">
        <f>IFERROR(IF(VLOOKUP('Xlookup set'!$S149,'Xlookup set'!$A$1:$R$2000,10,FALSE)=0,"",VLOOKUP('Xlookup set'!$S149,'Xlookup set'!$A$1:$R$2000,10,FALSE)),"")</f>
        <v/>
      </c>
      <c r="J149" s="500" t="str">
        <f>IFERROR(IF(VLOOKUP('Xlookup set'!$S155,'Xlookup set'!$A$1:$R$1374,11,FALSE)=0,"",VLOOKUP('Xlookup set'!$S155,'Xlookup set'!$A$1:$R$1374,11,FALSE)),"")</f>
        <v/>
      </c>
      <c r="K149" s="500" t="str">
        <f>IFERROR(IF(VLOOKUP('Xlookup set'!$S155,'Xlookup set'!$A$1:$R$1374,12,FALSE)=0,"",VLOOKUP('Xlookup set'!$S155,'Xlookup set'!$A$1:$R$1374,12,FALSE)),"")</f>
        <v/>
      </c>
      <c r="L149" s="500" t="str">
        <f>IFERROR(IF(VLOOKUP('Xlookup set'!$S155,'Xlookup set'!$A$1:$R$1374,13,FALSE)=0,"",VLOOKUP('Xlookup set'!$S155,'Xlookup set'!$A$1:$R$1374,13,FALSE)),"")</f>
        <v/>
      </c>
      <c r="M149" s="500" t="str">
        <f>IFERROR(IF(VLOOKUP('Xlookup set'!$S155,'Xlookup set'!$A$1:$R$1374,14,FALSE)=0,"",VLOOKUP('Xlookup set'!$S155,'Xlookup set'!$A$1:$R$1374,14,FALSE)),"")</f>
        <v/>
      </c>
      <c r="N149" s="500" t="str">
        <f>IFERROR(IF(VLOOKUP('Xlookup set'!$S155,'Xlookup set'!$A$1:$R$1374,15,FALSE)=0,"",VLOOKUP('Xlookup set'!$S155,'Xlookup set'!$A$1:$R$1374,15,FALSE)),"")</f>
        <v/>
      </c>
      <c r="O149" s="500" t="str">
        <f>IFERROR(IF(VLOOKUP('Xlookup set'!$S155,'Xlookup set'!$A$1:$R$1374,16,FALSE)=0,"",VLOOKUP('Xlookup set'!$S155,'Xlookup set'!$A$1:$R$1374,16,FALSE)),"")</f>
        <v/>
      </c>
      <c r="P149" s="500" t="str">
        <f t="array" aca="1" ref="P149" ca="1">IFERROR(Y2IF(VLOOKUP('Xlookup set'!$S155,'Xlookup set'!$A$1:$R$1374,17,FALSE)=0,"",VLOOKUP('Xlookup set'!$S155,'Xlookup set'!$A$1:$R$1374,17,FALSE)),"")</f>
        <v/>
      </c>
      <c r="Q149" s="500" t="str">
        <f>IFERROR(IF(VLOOKUP('Xlookup set'!$S155,'Xlookup set'!$A$1:$R$1374,18,FALSE)=0,"",VLOOKUP('Xlookup set'!$S155,'Xlookup set'!$A$1:$R$1374,18,FALSE)),"")</f>
        <v/>
      </c>
      <c r="T149" s="500" t="str">
        <f t="shared" si="2"/>
        <v/>
      </c>
    </row>
    <row r="150" spans="1:20" ht="13.5" customHeight="1">
      <c r="A150" s="500" t="str">
        <f>IFERROR(VLOOKUP('Xlookup set'!$S150,'Xlookup set'!$A$1:$R$2000,2,FALSE),"")</f>
        <v/>
      </c>
      <c r="B150" s="500" t="str">
        <f>IF(I150&lt;&gt;"",ドッグキャリー!$I$2,"")</f>
        <v/>
      </c>
      <c r="C150" s="500" t="str">
        <f t="shared" si="0"/>
        <v/>
      </c>
      <c r="D150" s="500" t="str">
        <f t="shared" si="1"/>
        <v/>
      </c>
      <c r="H150" s="218" t="str">
        <f>IFERROR(IF(VLOOKUP('Xlookup set'!$S150,'Xlookup set'!$A$1:$R$2000,9,FALSE)=0,"",VLOOKUP('Xlookup set'!$S150,'Xlookup set'!$A$1:$R$2000,9,FALSE)),"")</f>
        <v/>
      </c>
      <c r="I150" s="500" t="str">
        <f>IFERROR(IF(VLOOKUP('Xlookup set'!$S150,'Xlookup set'!$A$1:$R$2000,10,FALSE)=0,"",VLOOKUP('Xlookup set'!$S150,'Xlookup set'!$A$1:$R$2000,10,FALSE)),"")</f>
        <v/>
      </c>
      <c r="J150" s="500" t="str">
        <f>IFERROR(IF(VLOOKUP('Xlookup set'!$S156,'Xlookup set'!$A$1:$R$1374,11,FALSE)=0,"",VLOOKUP('Xlookup set'!$S156,'Xlookup set'!$A$1:$R$1374,11,FALSE)),"")</f>
        <v/>
      </c>
      <c r="K150" s="500" t="str">
        <f>IFERROR(IF(VLOOKUP('Xlookup set'!$S156,'Xlookup set'!$A$1:$R$1374,12,FALSE)=0,"",VLOOKUP('Xlookup set'!$S156,'Xlookup set'!$A$1:$R$1374,12,FALSE)),"")</f>
        <v/>
      </c>
      <c r="L150" s="500" t="str">
        <f>IFERROR(IF(VLOOKUP('Xlookup set'!$S156,'Xlookup set'!$A$1:$R$1374,13,FALSE)=0,"",VLOOKUP('Xlookup set'!$S156,'Xlookup set'!$A$1:$R$1374,13,FALSE)),"")</f>
        <v/>
      </c>
      <c r="M150" s="500" t="str">
        <f>IFERROR(IF(VLOOKUP('Xlookup set'!$S156,'Xlookup set'!$A$1:$R$1374,14,FALSE)=0,"",VLOOKUP('Xlookup set'!$S156,'Xlookup set'!$A$1:$R$1374,14,FALSE)),"")</f>
        <v/>
      </c>
      <c r="N150" s="500" t="str">
        <f>IFERROR(IF(VLOOKUP('Xlookup set'!$S156,'Xlookup set'!$A$1:$R$1374,15,FALSE)=0,"",VLOOKUP('Xlookup set'!$S156,'Xlookup set'!$A$1:$R$1374,15,FALSE)),"")</f>
        <v/>
      </c>
      <c r="O150" s="500" t="str">
        <f>IFERROR(IF(VLOOKUP('Xlookup set'!$S156,'Xlookup set'!$A$1:$R$1374,16,FALSE)=0,"",VLOOKUP('Xlookup set'!$S156,'Xlookup set'!$A$1:$R$1374,16,FALSE)),"")</f>
        <v/>
      </c>
      <c r="P150" s="500" t="str">
        <f t="array" aca="1" ref="P150" ca="1">IFERROR(Y2IF(VLOOKUP('Xlookup set'!$S156,'Xlookup set'!$A$1:$R$1374,17,FALSE)=0,"",VLOOKUP('Xlookup set'!$S156,'Xlookup set'!$A$1:$R$1374,17,FALSE)),"")</f>
        <v/>
      </c>
      <c r="Q150" s="500" t="str">
        <f>IFERROR(IF(VLOOKUP('Xlookup set'!$S156,'Xlookup set'!$A$1:$R$1374,18,FALSE)=0,"",VLOOKUP('Xlookup set'!$S156,'Xlookup set'!$A$1:$R$1374,18,FALSE)),"")</f>
        <v/>
      </c>
      <c r="T150" s="500" t="str">
        <f t="shared" si="2"/>
        <v/>
      </c>
    </row>
    <row r="151" spans="1:20" ht="13.5" customHeight="1">
      <c r="A151" s="500" t="str">
        <f>IFERROR(VLOOKUP('Xlookup set'!$S151,'Xlookup set'!$A$1:$R$2000,2,FALSE),"")</f>
        <v/>
      </c>
      <c r="B151" s="500" t="str">
        <f>IF(I151&lt;&gt;"",ドッグキャリー!$I$2,"")</f>
        <v/>
      </c>
      <c r="C151" s="500" t="str">
        <f t="shared" si="0"/>
        <v/>
      </c>
      <c r="D151" s="500" t="str">
        <f t="shared" si="1"/>
        <v/>
      </c>
      <c r="H151" s="218" t="str">
        <f>IFERROR(IF(VLOOKUP('Xlookup set'!$S151,'Xlookup set'!$A$1:$R$2000,9,FALSE)=0,"",VLOOKUP('Xlookup set'!$S151,'Xlookup set'!$A$1:$R$2000,9,FALSE)),"")</f>
        <v/>
      </c>
      <c r="I151" s="500" t="str">
        <f>IFERROR(IF(VLOOKUP('Xlookup set'!$S151,'Xlookup set'!$A$1:$R$2000,10,FALSE)=0,"",VLOOKUP('Xlookup set'!$S151,'Xlookup set'!$A$1:$R$2000,10,FALSE)),"")</f>
        <v/>
      </c>
      <c r="J151" s="500" t="str">
        <f>IFERROR(IF(VLOOKUP('Xlookup set'!$S157,'Xlookup set'!$A$1:$R$1374,11,FALSE)=0,"",VLOOKUP('Xlookup set'!$S157,'Xlookup set'!$A$1:$R$1374,11,FALSE)),"")</f>
        <v/>
      </c>
      <c r="K151" s="500" t="str">
        <f>IFERROR(IF(VLOOKUP('Xlookup set'!$S157,'Xlookup set'!$A$1:$R$1374,12,FALSE)=0,"",VLOOKUP('Xlookup set'!$S157,'Xlookup set'!$A$1:$R$1374,12,FALSE)),"")</f>
        <v/>
      </c>
      <c r="L151" s="500" t="str">
        <f>IFERROR(IF(VLOOKUP('Xlookup set'!$S157,'Xlookup set'!$A$1:$R$1374,13,FALSE)=0,"",VLOOKUP('Xlookup set'!$S157,'Xlookup set'!$A$1:$R$1374,13,FALSE)),"")</f>
        <v/>
      </c>
      <c r="M151" s="500" t="str">
        <f>IFERROR(IF(VLOOKUP('Xlookup set'!$S157,'Xlookup set'!$A$1:$R$1374,14,FALSE)=0,"",VLOOKUP('Xlookup set'!$S157,'Xlookup set'!$A$1:$R$1374,14,FALSE)),"")</f>
        <v/>
      </c>
      <c r="N151" s="500" t="str">
        <f>IFERROR(IF(VLOOKUP('Xlookup set'!$S157,'Xlookup set'!$A$1:$R$1374,15,FALSE)=0,"",VLOOKUP('Xlookup set'!$S157,'Xlookup set'!$A$1:$R$1374,15,FALSE)),"")</f>
        <v/>
      </c>
      <c r="O151" s="500" t="str">
        <f>IFERROR(IF(VLOOKUP('Xlookup set'!$S157,'Xlookup set'!$A$1:$R$1374,16,FALSE)=0,"",VLOOKUP('Xlookup set'!$S157,'Xlookup set'!$A$1:$R$1374,16,FALSE)),"")</f>
        <v/>
      </c>
      <c r="P151" s="500" t="str">
        <f t="array" aca="1" ref="P151" ca="1">IFERROR(Y2IF(VLOOKUP('Xlookup set'!$S157,'Xlookup set'!$A$1:$R$1374,17,FALSE)=0,"",VLOOKUP('Xlookup set'!$S157,'Xlookup set'!$A$1:$R$1374,17,FALSE)),"")</f>
        <v/>
      </c>
      <c r="Q151" s="500" t="str">
        <f>IFERROR(IF(VLOOKUP('Xlookup set'!$S157,'Xlookup set'!$A$1:$R$1374,18,FALSE)=0,"",VLOOKUP('Xlookup set'!$S157,'Xlookup set'!$A$1:$R$1374,18,FALSE)),"")</f>
        <v/>
      </c>
      <c r="T151" s="500" t="str">
        <f t="shared" si="2"/>
        <v/>
      </c>
    </row>
    <row r="152" spans="1:20" ht="13.5" customHeight="1">
      <c r="A152" s="500" t="str">
        <f>IFERROR(VLOOKUP('Xlookup set'!$S152,'Xlookup set'!$A$1:$R$2000,2,FALSE),"")</f>
        <v/>
      </c>
      <c r="B152" s="500" t="str">
        <f>IF(I152&lt;&gt;"",ドッグキャリー!$I$2,"")</f>
        <v/>
      </c>
      <c r="C152" s="500" t="str">
        <f t="shared" si="0"/>
        <v/>
      </c>
      <c r="D152" s="500" t="str">
        <f t="shared" si="1"/>
        <v/>
      </c>
      <c r="H152" s="218" t="str">
        <f>IFERROR(IF(VLOOKUP('Xlookup set'!$S152,'Xlookup set'!$A$1:$R$2000,9,FALSE)=0,"",VLOOKUP('Xlookup set'!$S152,'Xlookup set'!$A$1:$R$2000,9,FALSE)),"")</f>
        <v/>
      </c>
      <c r="I152" s="500" t="str">
        <f>IFERROR(IF(VLOOKUP('Xlookup set'!$S152,'Xlookup set'!$A$1:$R$2000,10,FALSE)=0,"",VLOOKUP('Xlookup set'!$S152,'Xlookup set'!$A$1:$R$2000,10,FALSE)),"")</f>
        <v/>
      </c>
      <c r="J152" s="500" t="str">
        <f>IFERROR(IF(VLOOKUP('Xlookup set'!$S158,'Xlookup set'!$A$1:$R$1374,11,FALSE)=0,"",VLOOKUP('Xlookup set'!$S158,'Xlookup set'!$A$1:$R$1374,11,FALSE)),"")</f>
        <v/>
      </c>
      <c r="K152" s="500" t="str">
        <f>IFERROR(IF(VLOOKUP('Xlookup set'!$S158,'Xlookup set'!$A$1:$R$1374,12,FALSE)=0,"",VLOOKUP('Xlookup set'!$S158,'Xlookup set'!$A$1:$R$1374,12,FALSE)),"")</f>
        <v/>
      </c>
      <c r="L152" s="500" t="str">
        <f>IFERROR(IF(VLOOKUP('Xlookup set'!$S158,'Xlookup set'!$A$1:$R$1374,13,FALSE)=0,"",VLOOKUP('Xlookup set'!$S158,'Xlookup set'!$A$1:$R$1374,13,FALSE)),"")</f>
        <v/>
      </c>
      <c r="M152" s="500" t="str">
        <f>IFERROR(IF(VLOOKUP('Xlookup set'!$S158,'Xlookup set'!$A$1:$R$1374,14,FALSE)=0,"",VLOOKUP('Xlookup set'!$S158,'Xlookup set'!$A$1:$R$1374,14,FALSE)),"")</f>
        <v/>
      </c>
      <c r="N152" s="500" t="str">
        <f>IFERROR(IF(VLOOKUP('Xlookup set'!$S158,'Xlookup set'!$A$1:$R$1374,15,FALSE)=0,"",VLOOKUP('Xlookup set'!$S158,'Xlookup set'!$A$1:$R$1374,15,FALSE)),"")</f>
        <v/>
      </c>
      <c r="O152" s="500" t="str">
        <f>IFERROR(IF(VLOOKUP('Xlookup set'!$S158,'Xlookup set'!$A$1:$R$1374,16,FALSE)=0,"",VLOOKUP('Xlookup set'!$S158,'Xlookup set'!$A$1:$R$1374,16,FALSE)),"")</f>
        <v/>
      </c>
      <c r="P152" s="500" t="str">
        <f t="array" aca="1" ref="P152" ca="1">IFERROR(Y2IF(VLOOKUP('Xlookup set'!$S158,'Xlookup set'!$A$1:$R$1374,17,FALSE)=0,"",VLOOKUP('Xlookup set'!$S158,'Xlookup set'!$A$1:$R$1374,17,FALSE)),"")</f>
        <v/>
      </c>
      <c r="Q152" s="500" t="str">
        <f>IFERROR(IF(VLOOKUP('Xlookup set'!$S158,'Xlookup set'!$A$1:$R$1374,18,FALSE)=0,"",VLOOKUP('Xlookup set'!$S158,'Xlookup set'!$A$1:$R$1374,18,FALSE)),"")</f>
        <v/>
      </c>
      <c r="T152" s="500" t="str">
        <f t="shared" si="2"/>
        <v/>
      </c>
    </row>
    <row r="153" spans="1:20" ht="13.5" customHeight="1">
      <c r="A153" s="500" t="str">
        <f>IFERROR(VLOOKUP('Xlookup set'!$S153,'Xlookup set'!$A$1:$R$2000,2,FALSE),"")</f>
        <v/>
      </c>
      <c r="B153" s="500" t="str">
        <f>IF(I153&lt;&gt;"",ドッグキャリー!$I$2,"")</f>
        <v/>
      </c>
      <c r="C153" s="500" t="str">
        <f t="shared" si="0"/>
        <v/>
      </c>
      <c r="D153" s="500" t="str">
        <f t="shared" si="1"/>
        <v/>
      </c>
      <c r="H153" s="218" t="str">
        <f>IFERROR(IF(VLOOKUP('Xlookup set'!$S153,'Xlookup set'!$A$1:$R$2000,9,FALSE)=0,"",VLOOKUP('Xlookup set'!$S153,'Xlookup set'!$A$1:$R$2000,9,FALSE)),"")</f>
        <v/>
      </c>
      <c r="I153" s="500" t="str">
        <f>IFERROR(IF(VLOOKUP('Xlookup set'!$S153,'Xlookup set'!$A$1:$R$2000,10,FALSE)=0,"",VLOOKUP('Xlookup set'!$S153,'Xlookup set'!$A$1:$R$2000,10,FALSE)),"")</f>
        <v/>
      </c>
      <c r="J153" s="500" t="str">
        <f>IFERROR(IF(VLOOKUP('Xlookup set'!$S159,'Xlookup set'!$A$1:$R$1374,11,FALSE)=0,"",VLOOKUP('Xlookup set'!$S159,'Xlookup set'!$A$1:$R$1374,11,FALSE)),"")</f>
        <v/>
      </c>
      <c r="K153" s="500" t="str">
        <f>IFERROR(IF(VLOOKUP('Xlookup set'!$S159,'Xlookup set'!$A$1:$R$1374,12,FALSE)=0,"",VLOOKUP('Xlookup set'!$S159,'Xlookup set'!$A$1:$R$1374,12,FALSE)),"")</f>
        <v/>
      </c>
      <c r="L153" s="500" t="str">
        <f>IFERROR(IF(VLOOKUP('Xlookup set'!$S159,'Xlookup set'!$A$1:$R$1374,13,FALSE)=0,"",VLOOKUP('Xlookup set'!$S159,'Xlookup set'!$A$1:$R$1374,13,FALSE)),"")</f>
        <v/>
      </c>
      <c r="M153" s="500" t="str">
        <f>IFERROR(IF(VLOOKUP('Xlookup set'!$S159,'Xlookup set'!$A$1:$R$1374,14,FALSE)=0,"",VLOOKUP('Xlookup set'!$S159,'Xlookup set'!$A$1:$R$1374,14,FALSE)),"")</f>
        <v/>
      </c>
      <c r="N153" s="500" t="str">
        <f>IFERROR(IF(VLOOKUP('Xlookup set'!$S159,'Xlookup set'!$A$1:$R$1374,15,FALSE)=0,"",VLOOKUP('Xlookup set'!$S159,'Xlookup set'!$A$1:$R$1374,15,FALSE)),"")</f>
        <v/>
      </c>
      <c r="O153" s="500" t="str">
        <f>IFERROR(IF(VLOOKUP('Xlookup set'!$S159,'Xlookup set'!$A$1:$R$1374,16,FALSE)=0,"",VLOOKUP('Xlookup set'!$S159,'Xlookup set'!$A$1:$R$1374,16,FALSE)),"")</f>
        <v/>
      </c>
      <c r="P153" s="500" t="str">
        <f t="array" aca="1" ref="P153" ca="1">IFERROR(Y2IF(VLOOKUP('Xlookup set'!$S159,'Xlookup set'!$A$1:$R$1374,17,FALSE)=0,"",VLOOKUP('Xlookup set'!$S159,'Xlookup set'!$A$1:$R$1374,17,FALSE)),"")</f>
        <v/>
      </c>
      <c r="Q153" s="500" t="str">
        <f>IFERROR(IF(VLOOKUP('Xlookup set'!$S159,'Xlookup set'!$A$1:$R$1374,18,FALSE)=0,"",VLOOKUP('Xlookup set'!$S159,'Xlookup set'!$A$1:$R$1374,18,FALSE)),"")</f>
        <v/>
      </c>
      <c r="T153" s="500" t="str">
        <f t="shared" si="2"/>
        <v/>
      </c>
    </row>
    <row r="154" spans="1:20" ht="13.5" customHeight="1">
      <c r="A154" s="500" t="str">
        <f>IFERROR(VLOOKUP('Xlookup set'!$S154,'Xlookup set'!$A$1:$R$2000,2,FALSE),"")</f>
        <v/>
      </c>
      <c r="B154" s="500" t="str">
        <f>IF(I154&lt;&gt;"",ドッグキャリー!$I$2,"")</f>
        <v/>
      </c>
      <c r="C154" s="500" t="str">
        <f t="shared" si="0"/>
        <v/>
      </c>
      <c r="D154" s="500" t="str">
        <f t="shared" si="1"/>
        <v/>
      </c>
      <c r="H154" s="218" t="str">
        <f>IFERROR(IF(VLOOKUP('Xlookup set'!$S154,'Xlookup set'!$A$1:$R$2000,9,FALSE)=0,"",VLOOKUP('Xlookup set'!$S154,'Xlookup set'!$A$1:$R$2000,9,FALSE)),"")</f>
        <v/>
      </c>
      <c r="I154" s="500" t="str">
        <f>IFERROR(IF(VLOOKUP('Xlookup set'!$S154,'Xlookup set'!$A$1:$R$2000,10,FALSE)=0,"",VLOOKUP('Xlookup set'!$S154,'Xlookup set'!$A$1:$R$2000,10,FALSE)),"")</f>
        <v/>
      </c>
      <c r="J154" s="500" t="str">
        <f>IFERROR(IF(VLOOKUP('Xlookup set'!$S160,'Xlookup set'!$A$1:$R$1374,11,FALSE)=0,"",VLOOKUP('Xlookup set'!$S160,'Xlookup set'!$A$1:$R$1374,11,FALSE)),"")</f>
        <v/>
      </c>
      <c r="K154" s="500" t="str">
        <f>IFERROR(IF(VLOOKUP('Xlookup set'!$S160,'Xlookup set'!$A$1:$R$1374,12,FALSE)=0,"",VLOOKUP('Xlookup set'!$S160,'Xlookup set'!$A$1:$R$1374,12,FALSE)),"")</f>
        <v/>
      </c>
      <c r="L154" s="500" t="str">
        <f>IFERROR(IF(VLOOKUP('Xlookup set'!$S160,'Xlookup set'!$A$1:$R$1374,13,FALSE)=0,"",VLOOKUP('Xlookup set'!$S160,'Xlookup set'!$A$1:$R$1374,13,FALSE)),"")</f>
        <v/>
      </c>
      <c r="M154" s="500" t="str">
        <f>IFERROR(IF(VLOOKUP('Xlookup set'!$S160,'Xlookup set'!$A$1:$R$1374,14,FALSE)=0,"",VLOOKUP('Xlookup set'!$S160,'Xlookup set'!$A$1:$R$1374,14,FALSE)),"")</f>
        <v/>
      </c>
      <c r="N154" s="500" t="str">
        <f>IFERROR(IF(VLOOKUP('Xlookup set'!$S160,'Xlookup set'!$A$1:$R$1374,15,FALSE)=0,"",VLOOKUP('Xlookup set'!$S160,'Xlookup set'!$A$1:$R$1374,15,FALSE)),"")</f>
        <v/>
      </c>
      <c r="O154" s="500" t="str">
        <f>IFERROR(IF(VLOOKUP('Xlookup set'!$S160,'Xlookup set'!$A$1:$R$1374,16,FALSE)=0,"",VLOOKUP('Xlookup set'!$S160,'Xlookup set'!$A$1:$R$1374,16,FALSE)),"")</f>
        <v/>
      </c>
      <c r="P154" s="500" t="str">
        <f t="array" aca="1" ref="P154" ca="1">IFERROR(Y2IF(VLOOKUP('Xlookup set'!$S160,'Xlookup set'!$A$1:$R$1374,17,FALSE)=0,"",VLOOKUP('Xlookup set'!$S160,'Xlookup set'!$A$1:$R$1374,17,FALSE)),"")</f>
        <v/>
      </c>
      <c r="Q154" s="500" t="str">
        <f>IFERROR(IF(VLOOKUP('Xlookup set'!$S160,'Xlookup set'!$A$1:$R$1374,18,FALSE)=0,"",VLOOKUP('Xlookup set'!$S160,'Xlookup set'!$A$1:$R$1374,18,FALSE)),"")</f>
        <v/>
      </c>
      <c r="T154" s="500" t="str">
        <f t="shared" si="2"/>
        <v/>
      </c>
    </row>
    <row r="155" spans="1:20" ht="13.5" customHeight="1">
      <c r="A155" s="500" t="str">
        <f>IFERROR(VLOOKUP('Xlookup set'!$S155,'Xlookup set'!$A$1:$R$2000,2,FALSE),"")</f>
        <v/>
      </c>
      <c r="B155" s="500" t="str">
        <f>IF(I155&lt;&gt;"",ドッグキャリー!$I$2,"")</f>
        <v/>
      </c>
      <c r="C155" s="500" t="str">
        <f t="shared" si="0"/>
        <v/>
      </c>
      <c r="D155" s="500" t="str">
        <f t="shared" si="1"/>
        <v/>
      </c>
      <c r="H155" s="218" t="str">
        <f>IFERROR(IF(VLOOKUP('Xlookup set'!$S155,'Xlookup set'!$A$1:$R$2000,9,FALSE)=0,"",VLOOKUP('Xlookup set'!$S155,'Xlookup set'!$A$1:$R$2000,9,FALSE)),"")</f>
        <v/>
      </c>
      <c r="I155" s="500" t="str">
        <f>IFERROR(IF(VLOOKUP('Xlookup set'!$S155,'Xlookup set'!$A$1:$R$2000,10,FALSE)=0,"",VLOOKUP('Xlookup set'!$S155,'Xlookup set'!$A$1:$R$2000,10,FALSE)),"")</f>
        <v/>
      </c>
      <c r="J155" s="500" t="str">
        <f>IFERROR(IF(VLOOKUP('Xlookup set'!$S161,'Xlookup set'!$A$1:$R$1374,11,FALSE)=0,"",VLOOKUP('Xlookup set'!$S161,'Xlookup set'!$A$1:$R$1374,11,FALSE)),"")</f>
        <v/>
      </c>
      <c r="K155" s="500" t="str">
        <f>IFERROR(IF(VLOOKUP('Xlookup set'!$S161,'Xlookup set'!$A$1:$R$1374,12,FALSE)=0,"",VLOOKUP('Xlookup set'!$S161,'Xlookup set'!$A$1:$R$1374,12,FALSE)),"")</f>
        <v/>
      </c>
      <c r="L155" s="500" t="str">
        <f>IFERROR(IF(VLOOKUP('Xlookup set'!$S161,'Xlookup set'!$A$1:$R$1374,13,FALSE)=0,"",VLOOKUP('Xlookup set'!$S161,'Xlookup set'!$A$1:$R$1374,13,FALSE)),"")</f>
        <v/>
      </c>
      <c r="M155" s="500" t="str">
        <f>IFERROR(IF(VLOOKUP('Xlookup set'!$S161,'Xlookup set'!$A$1:$R$1374,14,FALSE)=0,"",VLOOKUP('Xlookup set'!$S161,'Xlookup set'!$A$1:$R$1374,14,FALSE)),"")</f>
        <v/>
      </c>
      <c r="N155" s="500" t="str">
        <f>IFERROR(IF(VLOOKUP('Xlookup set'!$S161,'Xlookup set'!$A$1:$R$1374,15,FALSE)=0,"",VLOOKUP('Xlookup set'!$S161,'Xlookup set'!$A$1:$R$1374,15,FALSE)),"")</f>
        <v/>
      </c>
      <c r="O155" s="500" t="str">
        <f>IFERROR(IF(VLOOKUP('Xlookup set'!$S161,'Xlookup set'!$A$1:$R$1374,16,FALSE)=0,"",VLOOKUP('Xlookup set'!$S161,'Xlookup set'!$A$1:$R$1374,16,FALSE)),"")</f>
        <v/>
      </c>
      <c r="P155" s="500" t="str">
        <f t="array" aca="1" ref="P155" ca="1">IFERROR(Y2IF(VLOOKUP('Xlookup set'!$S161,'Xlookup set'!$A$1:$R$1374,17,FALSE)=0,"",VLOOKUP('Xlookup set'!$S161,'Xlookup set'!$A$1:$R$1374,17,FALSE)),"")</f>
        <v/>
      </c>
      <c r="Q155" s="500" t="str">
        <f>IFERROR(IF(VLOOKUP('Xlookup set'!$S161,'Xlookup set'!$A$1:$R$1374,18,FALSE)=0,"",VLOOKUP('Xlookup set'!$S161,'Xlookup set'!$A$1:$R$1374,18,FALSE)),"")</f>
        <v/>
      </c>
      <c r="T155" s="500" t="str">
        <f t="shared" si="2"/>
        <v/>
      </c>
    </row>
    <row r="156" spans="1:20" ht="13.5" customHeight="1">
      <c r="A156" s="500" t="str">
        <f>IFERROR(VLOOKUP('Xlookup set'!$S156,'Xlookup set'!$A$1:$R$2000,2,FALSE),"")</f>
        <v/>
      </c>
      <c r="B156" s="500" t="str">
        <f>IF(I156&lt;&gt;"",ドッグキャリー!$I$2,"")</f>
        <v/>
      </c>
      <c r="C156" s="500" t="str">
        <f t="shared" si="0"/>
        <v/>
      </c>
      <c r="D156" s="500" t="str">
        <f t="shared" si="1"/>
        <v/>
      </c>
      <c r="H156" s="218" t="str">
        <f>IFERROR(IF(VLOOKUP('Xlookup set'!$S156,'Xlookup set'!$A$1:$R$2000,9,FALSE)=0,"",VLOOKUP('Xlookup set'!$S156,'Xlookup set'!$A$1:$R$2000,9,FALSE)),"")</f>
        <v/>
      </c>
      <c r="I156" s="500" t="str">
        <f>IFERROR(IF(VLOOKUP('Xlookup set'!$S156,'Xlookup set'!$A$1:$R$2000,10,FALSE)=0,"",VLOOKUP('Xlookup set'!$S156,'Xlookup set'!$A$1:$R$2000,10,FALSE)),"")</f>
        <v/>
      </c>
      <c r="J156" s="500" t="str">
        <f>IFERROR(IF(VLOOKUP('Xlookup set'!$S162,'Xlookup set'!$A$1:$R$1374,11,FALSE)=0,"",VLOOKUP('Xlookup set'!$S162,'Xlookup set'!$A$1:$R$1374,11,FALSE)),"")</f>
        <v/>
      </c>
      <c r="K156" s="500" t="str">
        <f>IFERROR(IF(VLOOKUP('Xlookup set'!$S162,'Xlookup set'!$A$1:$R$1374,12,FALSE)=0,"",VLOOKUP('Xlookup set'!$S162,'Xlookup set'!$A$1:$R$1374,12,FALSE)),"")</f>
        <v/>
      </c>
      <c r="L156" s="500" t="str">
        <f>IFERROR(IF(VLOOKUP('Xlookup set'!$S162,'Xlookup set'!$A$1:$R$1374,13,FALSE)=0,"",VLOOKUP('Xlookup set'!$S162,'Xlookup set'!$A$1:$R$1374,13,FALSE)),"")</f>
        <v/>
      </c>
      <c r="M156" s="500" t="str">
        <f>IFERROR(IF(VLOOKUP('Xlookup set'!$S162,'Xlookup set'!$A$1:$R$1374,14,FALSE)=0,"",VLOOKUP('Xlookup set'!$S162,'Xlookup set'!$A$1:$R$1374,14,FALSE)),"")</f>
        <v/>
      </c>
      <c r="N156" s="500" t="str">
        <f>IFERROR(IF(VLOOKUP('Xlookup set'!$S162,'Xlookup set'!$A$1:$R$1374,15,FALSE)=0,"",VLOOKUP('Xlookup set'!$S162,'Xlookup set'!$A$1:$R$1374,15,FALSE)),"")</f>
        <v/>
      </c>
      <c r="O156" s="500" t="str">
        <f>IFERROR(IF(VLOOKUP('Xlookup set'!$S162,'Xlookup set'!$A$1:$R$1374,16,FALSE)=0,"",VLOOKUP('Xlookup set'!$S162,'Xlookup set'!$A$1:$R$1374,16,FALSE)),"")</f>
        <v/>
      </c>
      <c r="P156" s="500" t="str">
        <f t="array" aca="1" ref="P156" ca="1">IFERROR(Y2IF(VLOOKUP('Xlookup set'!$S162,'Xlookup set'!$A$1:$R$1374,17,FALSE)=0,"",VLOOKUP('Xlookup set'!$S162,'Xlookup set'!$A$1:$R$1374,17,FALSE)),"")</f>
        <v/>
      </c>
      <c r="Q156" s="500" t="str">
        <f>IFERROR(IF(VLOOKUP('Xlookup set'!$S162,'Xlookup set'!$A$1:$R$1374,18,FALSE)=0,"",VLOOKUP('Xlookup set'!$S162,'Xlookup set'!$A$1:$R$1374,18,FALSE)),"")</f>
        <v/>
      </c>
      <c r="T156" s="500" t="str">
        <f t="shared" si="2"/>
        <v/>
      </c>
    </row>
    <row r="157" spans="1:20" ht="13.5" customHeight="1">
      <c r="A157" s="500" t="str">
        <f>IFERROR(VLOOKUP('Xlookup set'!$S157,'Xlookup set'!$A$1:$R$2000,2,FALSE),"")</f>
        <v/>
      </c>
      <c r="B157" s="500" t="str">
        <f>IF(I157&lt;&gt;"",ドッグキャリー!$I$2,"")</f>
        <v/>
      </c>
      <c r="C157" s="500" t="str">
        <f t="shared" si="0"/>
        <v/>
      </c>
      <c r="D157" s="500" t="str">
        <f t="shared" si="1"/>
        <v/>
      </c>
      <c r="H157" s="218" t="str">
        <f>IFERROR(IF(VLOOKUP('Xlookup set'!$S157,'Xlookup set'!$A$1:$R$2000,9,FALSE)=0,"",VLOOKUP('Xlookup set'!$S157,'Xlookup set'!$A$1:$R$2000,9,FALSE)),"")</f>
        <v/>
      </c>
      <c r="I157" s="500" t="str">
        <f>IFERROR(IF(VLOOKUP('Xlookup set'!$S157,'Xlookup set'!$A$1:$R$2000,10,FALSE)=0,"",VLOOKUP('Xlookup set'!$S157,'Xlookup set'!$A$1:$R$2000,10,FALSE)),"")</f>
        <v/>
      </c>
      <c r="J157" s="500" t="str">
        <f>IFERROR(IF(VLOOKUP('Xlookup set'!$S163,'Xlookup set'!$A$1:$R$1374,11,FALSE)=0,"",VLOOKUP('Xlookup set'!$S163,'Xlookup set'!$A$1:$R$1374,11,FALSE)),"")</f>
        <v/>
      </c>
      <c r="K157" s="500" t="str">
        <f>IFERROR(IF(VLOOKUP('Xlookup set'!$S163,'Xlookup set'!$A$1:$R$1374,12,FALSE)=0,"",VLOOKUP('Xlookup set'!$S163,'Xlookup set'!$A$1:$R$1374,12,FALSE)),"")</f>
        <v/>
      </c>
      <c r="L157" s="500" t="str">
        <f>IFERROR(IF(VLOOKUP('Xlookup set'!$S163,'Xlookup set'!$A$1:$R$1374,13,FALSE)=0,"",VLOOKUP('Xlookup set'!$S163,'Xlookup set'!$A$1:$R$1374,13,FALSE)),"")</f>
        <v/>
      </c>
      <c r="M157" s="500" t="str">
        <f>IFERROR(IF(VLOOKUP('Xlookup set'!$S163,'Xlookup set'!$A$1:$R$1374,14,FALSE)=0,"",VLOOKUP('Xlookup set'!$S163,'Xlookup set'!$A$1:$R$1374,14,FALSE)),"")</f>
        <v/>
      </c>
      <c r="N157" s="500" t="str">
        <f>IFERROR(IF(VLOOKUP('Xlookup set'!$S163,'Xlookup set'!$A$1:$R$1374,15,FALSE)=0,"",VLOOKUP('Xlookup set'!$S163,'Xlookup set'!$A$1:$R$1374,15,FALSE)),"")</f>
        <v/>
      </c>
      <c r="O157" s="500" t="str">
        <f>IFERROR(IF(VLOOKUP('Xlookup set'!$S163,'Xlookup set'!$A$1:$R$1374,16,FALSE)=0,"",VLOOKUP('Xlookup set'!$S163,'Xlookup set'!$A$1:$R$1374,16,FALSE)),"")</f>
        <v/>
      </c>
      <c r="P157" s="500" t="str">
        <f t="array" aca="1" ref="P157" ca="1">IFERROR(Y2IF(VLOOKUP('Xlookup set'!$S163,'Xlookup set'!$A$1:$R$1374,17,FALSE)=0,"",VLOOKUP('Xlookup set'!$S163,'Xlookup set'!$A$1:$R$1374,17,FALSE)),"")</f>
        <v/>
      </c>
      <c r="Q157" s="500" t="str">
        <f>IFERROR(IF(VLOOKUP('Xlookup set'!$S163,'Xlookup set'!$A$1:$R$1374,18,FALSE)=0,"",VLOOKUP('Xlookup set'!$S163,'Xlookup set'!$A$1:$R$1374,18,FALSE)),"")</f>
        <v/>
      </c>
      <c r="T157" s="500" t="str">
        <f t="shared" si="2"/>
        <v/>
      </c>
    </row>
    <row r="158" spans="1:20" ht="13.5" customHeight="1">
      <c r="A158" s="500" t="str">
        <f>IFERROR(VLOOKUP('Xlookup set'!$S158,'Xlookup set'!$A$1:$R$2000,2,FALSE),"")</f>
        <v/>
      </c>
      <c r="B158" s="500" t="str">
        <f>IF(I158&lt;&gt;"",ドッグキャリー!$I$2,"")</f>
        <v/>
      </c>
      <c r="C158" s="500" t="str">
        <f t="shared" si="0"/>
        <v/>
      </c>
      <c r="D158" s="500" t="str">
        <f t="shared" si="1"/>
        <v/>
      </c>
      <c r="H158" s="218" t="str">
        <f>IFERROR(IF(VLOOKUP('Xlookup set'!$S158,'Xlookup set'!$A$1:$R$2000,9,FALSE)=0,"",VLOOKUP('Xlookup set'!$S158,'Xlookup set'!$A$1:$R$2000,9,FALSE)),"")</f>
        <v/>
      </c>
      <c r="I158" s="500" t="str">
        <f>IFERROR(IF(VLOOKUP('Xlookup set'!$S158,'Xlookup set'!$A$1:$R$2000,10,FALSE)=0,"",VLOOKUP('Xlookup set'!$S158,'Xlookup set'!$A$1:$R$2000,10,FALSE)),"")</f>
        <v/>
      </c>
      <c r="J158" s="500" t="str">
        <f>IFERROR(IF(VLOOKUP('Xlookup set'!$S164,'Xlookup set'!$A$1:$R$1374,11,FALSE)=0,"",VLOOKUP('Xlookup set'!$S164,'Xlookup set'!$A$1:$R$1374,11,FALSE)),"")</f>
        <v/>
      </c>
      <c r="K158" s="500" t="str">
        <f>IFERROR(IF(VLOOKUP('Xlookup set'!$S164,'Xlookup set'!$A$1:$R$1374,12,FALSE)=0,"",VLOOKUP('Xlookup set'!$S164,'Xlookup set'!$A$1:$R$1374,12,FALSE)),"")</f>
        <v/>
      </c>
      <c r="L158" s="500" t="str">
        <f>IFERROR(IF(VLOOKUP('Xlookup set'!$S164,'Xlookup set'!$A$1:$R$1374,13,FALSE)=0,"",VLOOKUP('Xlookup set'!$S164,'Xlookup set'!$A$1:$R$1374,13,FALSE)),"")</f>
        <v/>
      </c>
      <c r="M158" s="500" t="str">
        <f>IFERROR(IF(VLOOKUP('Xlookup set'!$S164,'Xlookup set'!$A$1:$R$1374,14,FALSE)=0,"",VLOOKUP('Xlookup set'!$S164,'Xlookup set'!$A$1:$R$1374,14,FALSE)),"")</f>
        <v/>
      </c>
      <c r="N158" s="500" t="str">
        <f>IFERROR(IF(VLOOKUP('Xlookup set'!$S164,'Xlookup set'!$A$1:$R$1374,15,FALSE)=0,"",VLOOKUP('Xlookup set'!$S164,'Xlookup set'!$A$1:$R$1374,15,FALSE)),"")</f>
        <v/>
      </c>
      <c r="O158" s="500" t="str">
        <f>IFERROR(IF(VLOOKUP('Xlookup set'!$S164,'Xlookup set'!$A$1:$R$1374,16,FALSE)=0,"",VLOOKUP('Xlookup set'!$S164,'Xlookup set'!$A$1:$R$1374,16,FALSE)),"")</f>
        <v/>
      </c>
      <c r="P158" s="500" t="str">
        <f t="array" aca="1" ref="P158" ca="1">IFERROR(Y2IF(VLOOKUP('Xlookup set'!$S164,'Xlookup set'!$A$1:$R$1374,17,FALSE)=0,"",VLOOKUP('Xlookup set'!$S164,'Xlookup set'!$A$1:$R$1374,17,FALSE)),"")</f>
        <v/>
      </c>
      <c r="Q158" s="500" t="str">
        <f>IFERROR(IF(VLOOKUP('Xlookup set'!$S164,'Xlookup set'!$A$1:$R$1374,18,FALSE)=0,"",VLOOKUP('Xlookup set'!$S164,'Xlookup set'!$A$1:$R$1374,18,FALSE)),"")</f>
        <v/>
      </c>
      <c r="T158" s="500" t="str">
        <f t="shared" si="2"/>
        <v/>
      </c>
    </row>
    <row r="159" spans="1:20" ht="13.5" customHeight="1">
      <c r="A159" s="500" t="str">
        <f>IFERROR(VLOOKUP('Xlookup set'!$S159,'Xlookup set'!$A$1:$R$2000,2,FALSE),"")</f>
        <v/>
      </c>
      <c r="B159" s="500" t="str">
        <f>IF(I159&lt;&gt;"",ドッグキャリー!$I$2,"")</f>
        <v/>
      </c>
      <c r="C159" s="500" t="str">
        <f t="shared" si="0"/>
        <v/>
      </c>
      <c r="D159" s="500" t="str">
        <f t="shared" si="1"/>
        <v/>
      </c>
      <c r="H159" s="218" t="str">
        <f>IFERROR(IF(VLOOKUP('Xlookup set'!$S159,'Xlookup set'!$A$1:$R$2000,9,FALSE)=0,"",VLOOKUP('Xlookup set'!$S159,'Xlookup set'!$A$1:$R$2000,9,FALSE)),"")</f>
        <v/>
      </c>
      <c r="I159" s="500" t="str">
        <f>IFERROR(IF(VLOOKUP('Xlookup set'!$S159,'Xlookup set'!$A$1:$R$2000,10,FALSE)=0,"",VLOOKUP('Xlookup set'!$S159,'Xlookup set'!$A$1:$R$2000,10,FALSE)),"")</f>
        <v/>
      </c>
      <c r="J159" s="500" t="str">
        <f>IFERROR(IF(VLOOKUP('Xlookup set'!$S165,'Xlookup set'!$A$1:$R$1374,11,FALSE)=0,"",VLOOKUP('Xlookup set'!$S165,'Xlookup set'!$A$1:$R$1374,11,FALSE)),"")</f>
        <v/>
      </c>
      <c r="K159" s="500" t="str">
        <f>IFERROR(IF(VLOOKUP('Xlookup set'!$S165,'Xlookup set'!$A$1:$R$1374,12,FALSE)=0,"",VLOOKUP('Xlookup set'!$S165,'Xlookup set'!$A$1:$R$1374,12,FALSE)),"")</f>
        <v/>
      </c>
      <c r="L159" s="500" t="str">
        <f>IFERROR(IF(VLOOKUP('Xlookup set'!$S165,'Xlookup set'!$A$1:$R$1374,13,FALSE)=0,"",VLOOKUP('Xlookup set'!$S165,'Xlookup set'!$A$1:$R$1374,13,FALSE)),"")</f>
        <v/>
      </c>
      <c r="M159" s="500" t="str">
        <f>IFERROR(IF(VLOOKUP('Xlookup set'!$S165,'Xlookup set'!$A$1:$R$1374,14,FALSE)=0,"",VLOOKUP('Xlookup set'!$S165,'Xlookup set'!$A$1:$R$1374,14,FALSE)),"")</f>
        <v/>
      </c>
      <c r="N159" s="500" t="str">
        <f>IFERROR(IF(VLOOKUP('Xlookup set'!$S165,'Xlookup set'!$A$1:$R$1374,15,FALSE)=0,"",VLOOKUP('Xlookup set'!$S165,'Xlookup set'!$A$1:$R$1374,15,FALSE)),"")</f>
        <v/>
      </c>
      <c r="O159" s="500" t="str">
        <f>IFERROR(IF(VLOOKUP('Xlookup set'!$S165,'Xlookup set'!$A$1:$R$1374,16,FALSE)=0,"",VLOOKUP('Xlookup set'!$S165,'Xlookup set'!$A$1:$R$1374,16,FALSE)),"")</f>
        <v/>
      </c>
      <c r="P159" s="500" t="str">
        <f t="array" aca="1" ref="P159" ca="1">IFERROR(Y2IF(VLOOKUP('Xlookup set'!$S165,'Xlookup set'!$A$1:$R$1374,17,FALSE)=0,"",VLOOKUP('Xlookup set'!$S165,'Xlookup set'!$A$1:$R$1374,17,FALSE)),"")</f>
        <v/>
      </c>
      <c r="Q159" s="500" t="str">
        <f>IFERROR(IF(VLOOKUP('Xlookup set'!$S165,'Xlookup set'!$A$1:$R$1374,18,FALSE)=0,"",VLOOKUP('Xlookup set'!$S165,'Xlookup set'!$A$1:$R$1374,18,FALSE)),"")</f>
        <v/>
      </c>
      <c r="T159" s="500" t="str">
        <f t="shared" si="2"/>
        <v/>
      </c>
    </row>
    <row r="160" spans="1:20" ht="13.5" customHeight="1">
      <c r="A160" s="500" t="str">
        <f>IFERROR(VLOOKUP('Xlookup set'!$S160,'Xlookup set'!$A$1:$R$2000,2,FALSE),"")</f>
        <v/>
      </c>
      <c r="B160" s="500" t="str">
        <f>IF(I160&lt;&gt;"",ドッグキャリー!$I$2,"")</f>
        <v/>
      </c>
      <c r="C160" s="500" t="str">
        <f t="shared" si="0"/>
        <v/>
      </c>
      <c r="D160" s="500" t="str">
        <f t="shared" si="1"/>
        <v/>
      </c>
      <c r="H160" s="218" t="str">
        <f>IFERROR(IF(VLOOKUP('Xlookup set'!$S160,'Xlookup set'!$A$1:$R$2000,9,FALSE)=0,"",VLOOKUP('Xlookup set'!$S160,'Xlookup set'!$A$1:$R$2000,9,FALSE)),"")</f>
        <v/>
      </c>
      <c r="I160" s="500" t="str">
        <f>IFERROR(IF(VLOOKUP('Xlookup set'!$S160,'Xlookup set'!$A$1:$R$2000,10,FALSE)=0,"",VLOOKUP('Xlookup set'!$S160,'Xlookup set'!$A$1:$R$2000,10,FALSE)),"")</f>
        <v/>
      </c>
      <c r="J160" s="500" t="str">
        <f>IFERROR(IF(VLOOKUP('Xlookup set'!$S166,'Xlookup set'!$A$1:$R$1374,11,FALSE)=0,"",VLOOKUP('Xlookup set'!$S166,'Xlookup set'!$A$1:$R$1374,11,FALSE)),"")</f>
        <v/>
      </c>
      <c r="K160" s="500" t="str">
        <f>IFERROR(IF(VLOOKUP('Xlookup set'!$S166,'Xlookup set'!$A$1:$R$1374,12,FALSE)=0,"",VLOOKUP('Xlookup set'!$S166,'Xlookup set'!$A$1:$R$1374,12,FALSE)),"")</f>
        <v/>
      </c>
      <c r="L160" s="500" t="str">
        <f>IFERROR(IF(VLOOKUP('Xlookup set'!$S166,'Xlookup set'!$A$1:$R$1374,13,FALSE)=0,"",VLOOKUP('Xlookup set'!$S166,'Xlookup set'!$A$1:$R$1374,13,FALSE)),"")</f>
        <v/>
      </c>
      <c r="M160" s="500" t="str">
        <f>IFERROR(IF(VLOOKUP('Xlookup set'!$S166,'Xlookup set'!$A$1:$R$1374,14,FALSE)=0,"",VLOOKUP('Xlookup set'!$S166,'Xlookup set'!$A$1:$R$1374,14,FALSE)),"")</f>
        <v/>
      </c>
      <c r="N160" s="500" t="str">
        <f>IFERROR(IF(VLOOKUP('Xlookup set'!$S166,'Xlookup set'!$A$1:$R$1374,15,FALSE)=0,"",VLOOKUP('Xlookup set'!$S166,'Xlookup set'!$A$1:$R$1374,15,FALSE)),"")</f>
        <v/>
      </c>
      <c r="O160" s="500" t="str">
        <f>IFERROR(IF(VLOOKUP('Xlookup set'!$S166,'Xlookup set'!$A$1:$R$1374,16,FALSE)=0,"",VLOOKUP('Xlookup set'!$S166,'Xlookup set'!$A$1:$R$1374,16,FALSE)),"")</f>
        <v/>
      </c>
      <c r="P160" s="500" t="str">
        <f t="array" aca="1" ref="P160" ca="1">IFERROR(Y2IF(VLOOKUP('Xlookup set'!$S166,'Xlookup set'!$A$1:$R$1374,17,FALSE)=0,"",VLOOKUP('Xlookup set'!$S166,'Xlookup set'!$A$1:$R$1374,17,FALSE)),"")</f>
        <v/>
      </c>
      <c r="Q160" s="500" t="str">
        <f>IFERROR(IF(VLOOKUP('Xlookup set'!$S166,'Xlookup set'!$A$1:$R$1374,18,FALSE)=0,"",VLOOKUP('Xlookup set'!$S166,'Xlookup set'!$A$1:$R$1374,18,FALSE)),"")</f>
        <v/>
      </c>
      <c r="T160" s="500" t="str">
        <f t="shared" si="2"/>
        <v/>
      </c>
    </row>
    <row r="161" spans="1:20" ht="13.5" customHeight="1">
      <c r="A161" s="500" t="str">
        <f>IFERROR(VLOOKUP('Xlookup set'!$S161,'Xlookup set'!$A$1:$R$2000,2,FALSE),"")</f>
        <v/>
      </c>
      <c r="B161" s="500" t="str">
        <f>IF(I161&lt;&gt;"",ドッグキャリー!$I$2,"")</f>
        <v/>
      </c>
      <c r="C161" s="500" t="str">
        <f t="shared" si="0"/>
        <v/>
      </c>
      <c r="D161" s="500" t="str">
        <f t="shared" si="1"/>
        <v/>
      </c>
      <c r="H161" s="218" t="str">
        <f>IFERROR(IF(VLOOKUP('Xlookup set'!$S161,'Xlookup set'!$A$1:$R$2000,9,FALSE)=0,"",VLOOKUP('Xlookup set'!$S161,'Xlookup set'!$A$1:$R$2000,9,FALSE)),"")</f>
        <v/>
      </c>
      <c r="I161" s="500" t="str">
        <f>IFERROR(IF(VLOOKUP('Xlookup set'!$S161,'Xlookup set'!$A$1:$R$2000,10,FALSE)=0,"",VLOOKUP('Xlookup set'!$S161,'Xlookup set'!$A$1:$R$2000,10,FALSE)),"")</f>
        <v/>
      </c>
      <c r="J161" s="500" t="str">
        <f>IFERROR(IF(VLOOKUP('Xlookup set'!$S167,'Xlookup set'!$A$1:$R$1374,11,FALSE)=0,"",VLOOKUP('Xlookup set'!$S167,'Xlookup set'!$A$1:$R$1374,11,FALSE)),"")</f>
        <v/>
      </c>
      <c r="K161" s="500" t="str">
        <f>IFERROR(IF(VLOOKUP('Xlookup set'!$S167,'Xlookup set'!$A$1:$R$1374,12,FALSE)=0,"",VLOOKUP('Xlookup set'!$S167,'Xlookup set'!$A$1:$R$1374,12,FALSE)),"")</f>
        <v/>
      </c>
      <c r="L161" s="500" t="str">
        <f>IFERROR(IF(VLOOKUP('Xlookup set'!$S167,'Xlookup set'!$A$1:$R$1374,13,FALSE)=0,"",VLOOKUP('Xlookup set'!$S167,'Xlookup set'!$A$1:$R$1374,13,FALSE)),"")</f>
        <v/>
      </c>
      <c r="M161" s="500" t="str">
        <f>IFERROR(IF(VLOOKUP('Xlookup set'!$S167,'Xlookup set'!$A$1:$R$1374,14,FALSE)=0,"",VLOOKUP('Xlookup set'!$S167,'Xlookup set'!$A$1:$R$1374,14,FALSE)),"")</f>
        <v/>
      </c>
      <c r="N161" s="500" t="str">
        <f>IFERROR(IF(VLOOKUP('Xlookup set'!$S167,'Xlookup set'!$A$1:$R$1374,15,FALSE)=0,"",VLOOKUP('Xlookup set'!$S167,'Xlookup set'!$A$1:$R$1374,15,FALSE)),"")</f>
        <v/>
      </c>
      <c r="O161" s="500" t="str">
        <f>IFERROR(IF(VLOOKUP('Xlookup set'!$S167,'Xlookup set'!$A$1:$R$1374,16,FALSE)=0,"",VLOOKUP('Xlookup set'!$S167,'Xlookup set'!$A$1:$R$1374,16,FALSE)),"")</f>
        <v/>
      </c>
      <c r="P161" s="500" t="str">
        <f t="array" aca="1" ref="P161" ca="1">IFERROR(Y2IF(VLOOKUP('Xlookup set'!$S167,'Xlookup set'!$A$1:$R$1374,17,FALSE)=0,"",VLOOKUP('Xlookup set'!$S167,'Xlookup set'!$A$1:$R$1374,17,FALSE)),"")</f>
        <v/>
      </c>
      <c r="Q161" s="500" t="str">
        <f>IFERROR(IF(VLOOKUP('Xlookup set'!$S167,'Xlookup set'!$A$1:$R$1374,18,FALSE)=0,"",VLOOKUP('Xlookup set'!$S167,'Xlookup set'!$A$1:$R$1374,18,FALSE)),"")</f>
        <v/>
      </c>
      <c r="T161" s="500" t="str">
        <f t="shared" si="2"/>
        <v/>
      </c>
    </row>
    <row r="162" spans="1:20" ht="13.5" customHeight="1">
      <c r="A162" s="500" t="str">
        <f>IFERROR(VLOOKUP('Xlookup set'!$S162,'Xlookup set'!$A$1:$R$2000,2,FALSE),"")</f>
        <v/>
      </c>
      <c r="B162" s="500" t="str">
        <f>IF(I162&lt;&gt;"",ドッグキャリー!$I$2,"")</f>
        <v/>
      </c>
      <c r="C162" s="500" t="str">
        <f t="shared" si="0"/>
        <v/>
      </c>
      <c r="D162" s="500" t="str">
        <f t="shared" si="1"/>
        <v/>
      </c>
      <c r="H162" s="218" t="str">
        <f>IFERROR(IF(VLOOKUP('Xlookup set'!$S162,'Xlookup set'!$A$1:$R$2000,9,FALSE)=0,"",VLOOKUP('Xlookup set'!$S162,'Xlookup set'!$A$1:$R$2000,9,FALSE)),"")</f>
        <v/>
      </c>
      <c r="I162" s="500" t="str">
        <f>IFERROR(IF(VLOOKUP('Xlookup set'!$S162,'Xlookup set'!$A$1:$R$2000,10,FALSE)=0,"",VLOOKUP('Xlookup set'!$S162,'Xlookup set'!$A$1:$R$2000,10,FALSE)),"")</f>
        <v/>
      </c>
      <c r="J162" s="500" t="str">
        <f>IFERROR(IF(VLOOKUP('Xlookup set'!$S168,'Xlookup set'!$A$1:$R$1374,11,FALSE)=0,"",VLOOKUP('Xlookup set'!$S168,'Xlookup set'!$A$1:$R$1374,11,FALSE)),"")</f>
        <v/>
      </c>
      <c r="K162" s="500" t="str">
        <f>IFERROR(IF(VLOOKUP('Xlookup set'!$S168,'Xlookup set'!$A$1:$R$1374,12,FALSE)=0,"",VLOOKUP('Xlookup set'!$S168,'Xlookup set'!$A$1:$R$1374,12,FALSE)),"")</f>
        <v/>
      </c>
      <c r="L162" s="500" t="str">
        <f>IFERROR(IF(VLOOKUP('Xlookup set'!$S168,'Xlookup set'!$A$1:$R$1374,13,FALSE)=0,"",VLOOKUP('Xlookup set'!$S168,'Xlookup set'!$A$1:$R$1374,13,FALSE)),"")</f>
        <v/>
      </c>
      <c r="M162" s="500" t="str">
        <f>IFERROR(IF(VLOOKUP('Xlookup set'!$S168,'Xlookup set'!$A$1:$R$1374,14,FALSE)=0,"",VLOOKUP('Xlookup set'!$S168,'Xlookup set'!$A$1:$R$1374,14,FALSE)),"")</f>
        <v/>
      </c>
      <c r="N162" s="500" t="str">
        <f>IFERROR(IF(VLOOKUP('Xlookup set'!$S168,'Xlookup set'!$A$1:$R$1374,15,FALSE)=0,"",VLOOKUP('Xlookup set'!$S168,'Xlookup set'!$A$1:$R$1374,15,FALSE)),"")</f>
        <v/>
      </c>
      <c r="O162" s="500" t="str">
        <f>IFERROR(IF(VLOOKUP('Xlookup set'!$S168,'Xlookup set'!$A$1:$R$1374,16,FALSE)=0,"",VLOOKUP('Xlookup set'!$S168,'Xlookup set'!$A$1:$R$1374,16,FALSE)),"")</f>
        <v/>
      </c>
      <c r="P162" s="500" t="str">
        <f t="array" aca="1" ref="P162" ca="1">IFERROR(Y2IF(VLOOKUP('Xlookup set'!$S168,'Xlookup set'!$A$1:$R$1374,17,FALSE)=0,"",VLOOKUP('Xlookup set'!$S168,'Xlookup set'!$A$1:$R$1374,17,FALSE)),"")</f>
        <v/>
      </c>
      <c r="Q162" s="500" t="str">
        <f>IFERROR(IF(VLOOKUP('Xlookup set'!$S168,'Xlookup set'!$A$1:$R$1374,18,FALSE)=0,"",VLOOKUP('Xlookup set'!$S168,'Xlookup set'!$A$1:$R$1374,18,FALSE)),"")</f>
        <v/>
      </c>
      <c r="T162" s="500" t="str">
        <f t="shared" si="2"/>
        <v/>
      </c>
    </row>
    <row r="163" spans="1:20" ht="13.5" customHeight="1">
      <c r="A163" s="500" t="str">
        <f>IFERROR(VLOOKUP('Xlookup set'!$S163,'Xlookup set'!$A$1:$R$2000,2,FALSE),"")</f>
        <v/>
      </c>
      <c r="B163" s="500" t="str">
        <f>IF(I163&lt;&gt;"",ドッグキャリー!$I$2,"")</f>
        <v/>
      </c>
      <c r="C163" s="500" t="str">
        <f t="shared" si="0"/>
        <v/>
      </c>
      <c r="D163" s="500" t="str">
        <f t="shared" si="1"/>
        <v/>
      </c>
      <c r="H163" s="218" t="str">
        <f>IFERROR(IF(VLOOKUP('Xlookup set'!$S163,'Xlookup set'!$A$1:$R$2000,9,FALSE)=0,"",VLOOKUP('Xlookup set'!$S163,'Xlookup set'!$A$1:$R$2000,9,FALSE)),"")</f>
        <v/>
      </c>
      <c r="I163" s="500" t="str">
        <f>IFERROR(IF(VLOOKUP('Xlookup set'!$S163,'Xlookup set'!$A$1:$R$2000,10,FALSE)=0,"",VLOOKUP('Xlookup set'!$S163,'Xlookup set'!$A$1:$R$2000,10,FALSE)),"")</f>
        <v/>
      </c>
      <c r="J163" s="500" t="str">
        <f>IFERROR(IF(VLOOKUP('Xlookup set'!$S169,'Xlookup set'!$A$1:$R$1374,11,FALSE)=0,"",VLOOKUP('Xlookup set'!$S169,'Xlookup set'!$A$1:$R$1374,11,FALSE)),"")</f>
        <v/>
      </c>
      <c r="K163" s="500" t="str">
        <f>IFERROR(IF(VLOOKUP('Xlookup set'!$S169,'Xlookup set'!$A$1:$R$1374,12,FALSE)=0,"",VLOOKUP('Xlookup set'!$S169,'Xlookup set'!$A$1:$R$1374,12,FALSE)),"")</f>
        <v/>
      </c>
      <c r="L163" s="500" t="str">
        <f>IFERROR(IF(VLOOKUP('Xlookup set'!$S169,'Xlookup set'!$A$1:$R$1374,13,FALSE)=0,"",VLOOKUP('Xlookup set'!$S169,'Xlookup set'!$A$1:$R$1374,13,FALSE)),"")</f>
        <v/>
      </c>
      <c r="M163" s="500" t="str">
        <f>IFERROR(IF(VLOOKUP('Xlookup set'!$S169,'Xlookup set'!$A$1:$R$1374,14,FALSE)=0,"",VLOOKUP('Xlookup set'!$S169,'Xlookup set'!$A$1:$R$1374,14,FALSE)),"")</f>
        <v/>
      </c>
      <c r="N163" s="500" t="str">
        <f>IFERROR(IF(VLOOKUP('Xlookup set'!$S169,'Xlookup set'!$A$1:$R$1374,15,FALSE)=0,"",VLOOKUP('Xlookup set'!$S169,'Xlookup set'!$A$1:$R$1374,15,FALSE)),"")</f>
        <v/>
      </c>
      <c r="O163" s="500" t="str">
        <f>IFERROR(IF(VLOOKUP('Xlookup set'!$S169,'Xlookup set'!$A$1:$R$1374,16,FALSE)=0,"",VLOOKUP('Xlookup set'!$S169,'Xlookup set'!$A$1:$R$1374,16,FALSE)),"")</f>
        <v/>
      </c>
      <c r="P163" s="500" t="str">
        <f t="array" aca="1" ref="P163" ca="1">IFERROR(Y2IF(VLOOKUP('Xlookup set'!$S169,'Xlookup set'!$A$1:$R$1374,17,FALSE)=0,"",VLOOKUP('Xlookup set'!$S169,'Xlookup set'!$A$1:$R$1374,17,FALSE)),"")</f>
        <v/>
      </c>
      <c r="Q163" s="500" t="str">
        <f>IFERROR(IF(VLOOKUP('Xlookup set'!$S169,'Xlookup set'!$A$1:$R$1374,18,FALSE)=0,"",VLOOKUP('Xlookup set'!$S169,'Xlookup set'!$A$1:$R$1374,18,FALSE)),"")</f>
        <v/>
      </c>
      <c r="T163" s="500" t="str">
        <f t="shared" si="2"/>
        <v/>
      </c>
    </row>
    <row r="164" spans="1:20" ht="13.5" customHeight="1">
      <c r="A164" s="500" t="str">
        <f>IFERROR(VLOOKUP('Xlookup set'!$S164,'Xlookup set'!$A$1:$R$2000,2,FALSE),"")</f>
        <v/>
      </c>
      <c r="B164" s="500" t="str">
        <f>IF(I164&lt;&gt;"",ドッグキャリー!$I$2,"")</f>
        <v/>
      </c>
      <c r="C164" s="500" t="str">
        <f t="shared" si="0"/>
        <v/>
      </c>
      <c r="D164" s="500" t="str">
        <f t="shared" si="1"/>
        <v/>
      </c>
      <c r="H164" s="218" t="str">
        <f>IFERROR(IF(VLOOKUP('Xlookup set'!$S164,'Xlookup set'!$A$1:$R$2000,9,FALSE)=0,"",VLOOKUP('Xlookup set'!$S164,'Xlookup set'!$A$1:$R$2000,9,FALSE)),"")</f>
        <v/>
      </c>
      <c r="I164" s="500" t="str">
        <f>IFERROR(IF(VLOOKUP('Xlookup set'!$S164,'Xlookup set'!$A$1:$R$2000,10,FALSE)=0,"",VLOOKUP('Xlookup set'!$S164,'Xlookup set'!$A$1:$R$2000,10,FALSE)),"")</f>
        <v/>
      </c>
      <c r="J164" s="500" t="str">
        <f>IFERROR(IF(VLOOKUP('Xlookup set'!$S170,'Xlookup set'!$A$1:$R$1374,11,FALSE)=0,"",VLOOKUP('Xlookup set'!$S170,'Xlookup set'!$A$1:$R$1374,11,FALSE)),"")</f>
        <v/>
      </c>
      <c r="K164" s="500" t="str">
        <f>IFERROR(IF(VLOOKUP('Xlookup set'!$S170,'Xlookup set'!$A$1:$R$1374,12,FALSE)=0,"",VLOOKUP('Xlookup set'!$S170,'Xlookup set'!$A$1:$R$1374,12,FALSE)),"")</f>
        <v/>
      </c>
      <c r="L164" s="500" t="str">
        <f>IFERROR(IF(VLOOKUP('Xlookup set'!$S170,'Xlookup set'!$A$1:$R$1374,13,FALSE)=0,"",VLOOKUP('Xlookup set'!$S170,'Xlookup set'!$A$1:$R$1374,13,FALSE)),"")</f>
        <v/>
      </c>
      <c r="M164" s="500" t="str">
        <f>IFERROR(IF(VLOOKUP('Xlookup set'!$S170,'Xlookup set'!$A$1:$R$1374,14,FALSE)=0,"",VLOOKUP('Xlookup set'!$S170,'Xlookup set'!$A$1:$R$1374,14,FALSE)),"")</f>
        <v/>
      </c>
      <c r="N164" s="500" t="str">
        <f>IFERROR(IF(VLOOKUP('Xlookup set'!$S170,'Xlookup set'!$A$1:$R$1374,15,FALSE)=0,"",VLOOKUP('Xlookup set'!$S170,'Xlookup set'!$A$1:$R$1374,15,FALSE)),"")</f>
        <v/>
      </c>
      <c r="O164" s="500" t="str">
        <f>IFERROR(IF(VLOOKUP('Xlookup set'!$S170,'Xlookup set'!$A$1:$R$1374,16,FALSE)=0,"",VLOOKUP('Xlookup set'!$S170,'Xlookup set'!$A$1:$R$1374,16,FALSE)),"")</f>
        <v/>
      </c>
      <c r="P164" s="500" t="str">
        <f t="array" aca="1" ref="P164" ca="1">IFERROR(Y2IF(VLOOKUP('Xlookup set'!$S170,'Xlookup set'!$A$1:$R$1374,17,FALSE)=0,"",VLOOKUP('Xlookup set'!$S170,'Xlookup set'!$A$1:$R$1374,17,FALSE)),"")</f>
        <v/>
      </c>
      <c r="Q164" s="500" t="str">
        <f>IFERROR(IF(VLOOKUP('Xlookup set'!$S170,'Xlookup set'!$A$1:$R$1374,18,FALSE)=0,"",VLOOKUP('Xlookup set'!$S170,'Xlookup set'!$A$1:$R$1374,18,FALSE)),"")</f>
        <v/>
      </c>
      <c r="T164" s="500" t="str">
        <f t="shared" si="2"/>
        <v/>
      </c>
    </row>
    <row r="165" spans="1:20" ht="13.5" customHeight="1">
      <c r="A165" s="500" t="str">
        <f>IFERROR(VLOOKUP('Xlookup set'!$S165,'Xlookup set'!$A$1:$R$2000,2,FALSE),"")</f>
        <v/>
      </c>
      <c r="B165" s="500" t="str">
        <f>IF(I165&lt;&gt;"",ドッグキャリー!$I$2,"")</f>
        <v/>
      </c>
      <c r="C165" s="500" t="str">
        <f t="shared" si="0"/>
        <v/>
      </c>
      <c r="D165" s="500" t="str">
        <f t="shared" si="1"/>
        <v/>
      </c>
      <c r="H165" s="218" t="str">
        <f>IFERROR(IF(VLOOKUP('Xlookup set'!$S165,'Xlookup set'!$A$1:$R$2000,9,FALSE)=0,"",VLOOKUP('Xlookup set'!$S165,'Xlookup set'!$A$1:$R$2000,9,FALSE)),"")</f>
        <v/>
      </c>
      <c r="I165" s="500" t="str">
        <f>IFERROR(IF(VLOOKUP('Xlookup set'!$S165,'Xlookup set'!$A$1:$R$2000,10,FALSE)=0,"",VLOOKUP('Xlookup set'!$S165,'Xlookup set'!$A$1:$R$2000,10,FALSE)),"")</f>
        <v/>
      </c>
      <c r="J165" s="500" t="str">
        <f>IFERROR(IF(VLOOKUP('Xlookup set'!$S171,'Xlookup set'!$A$1:$R$1374,11,FALSE)=0,"",VLOOKUP('Xlookup set'!$S171,'Xlookup set'!$A$1:$R$1374,11,FALSE)),"")</f>
        <v/>
      </c>
      <c r="K165" s="500" t="str">
        <f>IFERROR(IF(VLOOKUP('Xlookup set'!$S171,'Xlookup set'!$A$1:$R$1374,12,FALSE)=0,"",VLOOKUP('Xlookup set'!$S171,'Xlookup set'!$A$1:$R$1374,12,FALSE)),"")</f>
        <v/>
      </c>
      <c r="L165" s="500" t="str">
        <f>IFERROR(IF(VLOOKUP('Xlookup set'!$S171,'Xlookup set'!$A$1:$R$1374,13,FALSE)=0,"",VLOOKUP('Xlookup set'!$S171,'Xlookup set'!$A$1:$R$1374,13,FALSE)),"")</f>
        <v/>
      </c>
      <c r="M165" s="500" t="str">
        <f>IFERROR(IF(VLOOKUP('Xlookup set'!$S171,'Xlookup set'!$A$1:$R$1374,14,FALSE)=0,"",VLOOKUP('Xlookup set'!$S171,'Xlookup set'!$A$1:$R$1374,14,FALSE)),"")</f>
        <v/>
      </c>
      <c r="N165" s="500" t="str">
        <f>IFERROR(IF(VLOOKUP('Xlookup set'!$S171,'Xlookup set'!$A$1:$R$1374,15,FALSE)=0,"",VLOOKUP('Xlookup set'!$S171,'Xlookup set'!$A$1:$R$1374,15,FALSE)),"")</f>
        <v/>
      </c>
      <c r="O165" s="500" t="str">
        <f>IFERROR(IF(VLOOKUP('Xlookup set'!$S171,'Xlookup set'!$A$1:$R$1374,16,FALSE)=0,"",VLOOKUP('Xlookup set'!$S171,'Xlookup set'!$A$1:$R$1374,16,FALSE)),"")</f>
        <v/>
      </c>
      <c r="P165" s="500" t="str">
        <f t="array" aca="1" ref="P165" ca="1">IFERROR(Y2IF(VLOOKUP('Xlookup set'!$S171,'Xlookup set'!$A$1:$R$1374,17,FALSE)=0,"",VLOOKUP('Xlookup set'!$S171,'Xlookup set'!$A$1:$R$1374,17,FALSE)),"")</f>
        <v/>
      </c>
      <c r="Q165" s="500" t="str">
        <f>IFERROR(IF(VLOOKUP('Xlookup set'!$S171,'Xlookup set'!$A$1:$R$1374,18,FALSE)=0,"",VLOOKUP('Xlookup set'!$S171,'Xlookup set'!$A$1:$R$1374,18,FALSE)),"")</f>
        <v/>
      </c>
      <c r="T165" s="500" t="str">
        <f t="shared" si="2"/>
        <v/>
      </c>
    </row>
    <row r="166" spans="1:20" ht="13.5" customHeight="1">
      <c r="A166" s="500" t="str">
        <f>IFERROR(VLOOKUP('Xlookup set'!$S166,'Xlookup set'!$A$1:$R$2000,2,FALSE),"")</f>
        <v/>
      </c>
      <c r="B166" s="500" t="str">
        <f>IF(I166&lt;&gt;"",ドッグキャリー!$I$2,"")</f>
        <v/>
      </c>
      <c r="C166" s="500" t="str">
        <f t="shared" si="0"/>
        <v/>
      </c>
      <c r="D166" s="500" t="str">
        <f t="shared" si="1"/>
        <v/>
      </c>
      <c r="H166" s="218" t="str">
        <f>IFERROR(IF(VLOOKUP('Xlookup set'!$S166,'Xlookup set'!$A$1:$R$2000,9,FALSE)=0,"",VLOOKUP('Xlookup set'!$S166,'Xlookup set'!$A$1:$R$2000,9,FALSE)),"")</f>
        <v/>
      </c>
      <c r="I166" s="500" t="str">
        <f>IFERROR(IF(VLOOKUP('Xlookup set'!$S166,'Xlookup set'!$A$1:$R$2000,10,FALSE)=0,"",VLOOKUP('Xlookup set'!$S166,'Xlookup set'!$A$1:$R$2000,10,FALSE)),"")</f>
        <v/>
      </c>
      <c r="J166" s="500" t="str">
        <f>IFERROR(IF(VLOOKUP('Xlookup set'!$S172,'Xlookup set'!$A$1:$R$1374,11,FALSE)=0,"",VLOOKUP('Xlookup set'!$S172,'Xlookup set'!$A$1:$R$1374,11,FALSE)),"")</f>
        <v/>
      </c>
      <c r="K166" s="500" t="str">
        <f>IFERROR(IF(VLOOKUP('Xlookup set'!$S172,'Xlookup set'!$A$1:$R$1374,12,FALSE)=0,"",VLOOKUP('Xlookup set'!$S172,'Xlookup set'!$A$1:$R$1374,12,FALSE)),"")</f>
        <v/>
      </c>
      <c r="L166" s="500" t="str">
        <f>IFERROR(IF(VLOOKUP('Xlookup set'!$S172,'Xlookup set'!$A$1:$R$1374,13,FALSE)=0,"",VLOOKUP('Xlookup set'!$S172,'Xlookup set'!$A$1:$R$1374,13,FALSE)),"")</f>
        <v/>
      </c>
      <c r="M166" s="500" t="str">
        <f>IFERROR(IF(VLOOKUP('Xlookup set'!$S172,'Xlookup set'!$A$1:$R$1374,14,FALSE)=0,"",VLOOKUP('Xlookup set'!$S172,'Xlookup set'!$A$1:$R$1374,14,FALSE)),"")</f>
        <v/>
      </c>
      <c r="N166" s="500" t="str">
        <f>IFERROR(IF(VLOOKUP('Xlookup set'!$S172,'Xlookup set'!$A$1:$R$1374,15,FALSE)=0,"",VLOOKUP('Xlookup set'!$S172,'Xlookup set'!$A$1:$R$1374,15,FALSE)),"")</f>
        <v/>
      </c>
      <c r="O166" s="500" t="str">
        <f>IFERROR(IF(VLOOKUP('Xlookup set'!$S172,'Xlookup set'!$A$1:$R$1374,16,FALSE)=0,"",VLOOKUP('Xlookup set'!$S172,'Xlookup set'!$A$1:$R$1374,16,FALSE)),"")</f>
        <v/>
      </c>
      <c r="P166" s="500" t="str">
        <f t="array" aca="1" ref="P166" ca="1">IFERROR(Y2IF(VLOOKUP('Xlookup set'!$S172,'Xlookup set'!$A$1:$R$1374,17,FALSE)=0,"",VLOOKUP('Xlookup set'!$S172,'Xlookup set'!$A$1:$R$1374,17,FALSE)),"")</f>
        <v/>
      </c>
      <c r="Q166" s="500" t="str">
        <f>IFERROR(IF(VLOOKUP('Xlookup set'!$S172,'Xlookup set'!$A$1:$R$1374,18,FALSE)=0,"",VLOOKUP('Xlookup set'!$S172,'Xlookup set'!$A$1:$R$1374,18,FALSE)),"")</f>
        <v/>
      </c>
      <c r="T166" s="500" t="str">
        <f t="shared" si="2"/>
        <v/>
      </c>
    </row>
    <row r="167" spans="1:20" ht="13.5" customHeight="1">
      <c r="A167" s="500" t="str">
        <f>IFERROR(VLOOKUP('Xlookup set'!$S167,'Xlookup set'!$A$1:$R$2000,2,FALSE),"")</f>
        <v/>
      </c>
      <c r="B167" s="500" t="str">
        <f>IF(I167&lt;&gt;"",ドッグキャリー!$I$2,"")</f>
        <v/>
      </c>
      <c r="C167" s="500" t="str">
        <f t="shared" si="0"/>
        <v/>
      </c>
      <c r="D167" s="500" t="str">
        <f t="shared" si="1"/>
        <v/>
      </c>
      <c r="H167" s="218" t="str">
        <f>IFERROR(IF(VLOOKUP('Xlookup set'!$S167,'Xlookup set'!$A$1:$R$2000,9,FALSE)=0,"",VLOOKUP('Xlookup set'!$S167,'Xlookup set'!$A$1:$R$2000,9,FALSE)),"")</f>
        <v/>
      </c>
      <c r="I167" s="500" t="str">
        <f>IFERROR(IF(VLOOKUP('Xlookup set'!$S167,'Xlookup set'!$A$1:$R$2000,10,FALSE)=0,"",VLOOKUP('Xlookup set'!$S167,'Xlookup set'!$A$1:$R$2000,10,FALSE)),"")</f>
        <v/>
      </c>
      <c r="J167" s="500" t="str">
        <f>IFERROR(IF(VLOOKUP('Xlookup set'!$S173,'Xlookup set'!$A$1:$R$1374,11,FALSE)=0,"",VLOOKUP('Xlookup set'!$S173,'Xlookup set'!$A$1:$R$1374,11,FALSE)),"")</f>
        <v/>
      </c>
      <c r="K167" s="500" t="str">
        <f>IFERROR(IF(VLOOKUP('Xlookup set'!$S173,'Xlookup set'!$A$1:$R$1374,12,FALSE)=0,"",VLOOKUP('Xlookup set'!$S173,'Xlookup set'!$A$1:$R$1374,12,FALSE)),"")</f>
        <v/>
      </c>
      <c r="L167" s="500" t="str">
        <f>IFERROR(IF(VLOOKUP('Xlookup set'!$S173,'Xlookup set'!$A$1:$R$1374,13,FALSE)=0,"",VLOOKUP('Xlookup set'!$S173,'Xlookup set'!$A$1:$R$1374,13,FALSE)),"")</f>
        <v/>
      </c>
      <c r="M167" s="500" t="str">
        <f>IFERROR(IF(VLOOKUP('Xlookup set'!$S173,'Xlookup set'!$A$1:$R$1374,14,FALSE)=0,"",VLOOKUP('Xlookup set'!$S173,'Xlookup set'!$A$1:$R$1374,14,FALSE)),"")</f>
        <v/>
      </c>
      <c r="N167" s="500" t="str">
        <f>IFERROR(IF(VLOOKUP('Xlookup set'!$S173,'Xlookup set'!$A$1:$R$1374,15,FALSE)=0,"",VLOOKUP('Xlookup set'!$S173,'Xlookup set'!$A$1:$R$1374,15,FALSE)),"")</f>
        <v/>
      </c>
      <c r="O167" s="500" t="str">
        <f>IFERROR(IF(VLOOKUP('Xlookup set'!$S173,'Xlookup set'!$A$1:$R$1374,16,FALSE)=0,"",VLOOKUP('Xlookup set'!$S173,'Xlookup set'!$A$1:$R$1374,16,FALSE)),"")</f>
        <v/>
      </c>
      <c r="P167" s="500" t="str">
        <f t="array" aca="1" ref="P167" ca="1">IFERROR(Y2IF(VLOOKUP('Xlookup set'!$S173,'Xlookup set'!$A$1:$R$1374,17,FALSE)=0,"",VLOOKUP('Xlookup set'!$S173,'Xlookup set'!$A$1:$R$1374,17,FALSE)),"")</f>
        <v/>
      </c>
      <c r="Q167" s="500" t="str">
        <f>IFERROR(IF(VLOOKUP('Xlookup set'!$S173,'Xlookup set'!$A$1:$R$1374,18,FALSE)=0,"",VLOOKUP('Xlookup set'!$S173,'Xlookup set'!$A$1:$R$1374,18,FALSE)),"")</f>
        <v/>
      </c>
      <c r="T167" s="500" t="str">
        <f t="shared" si="2"/>
        <v/>
      </c>
    </row>
    <row r="168" spans="1:20" ht="13.5" customHeight="1">
      <c r="A168" s="500" t="str">
        <f>IFERROR(VLOOKUP('Xlookup set'!$S168,'Xlookup set'!$A$1:$R$2000,2,FALSE),"")</f>
        <v/>
      </c>
      <c r="B168" s="500" t="str">
        <f>IF(I168&lt;&gt;"",ドッグキャリー!$I$2,"")</f>
        <v/>
      </c>
      <c r="C168" s="500" t="str">
        <f t="shared" si="0"/>
        <v/>
      </c>
      <c r="D168" s="500" t="str">
        <f t="shared" si="1"/>
        <v/>
      </c>
      <c r="H168" s="218" t="str">
        <f>IFERROR(IF(VLOOKUP('Xlookup set'!$S168,'Xlookup set'!$A$1:$R$2000,9,FALSE)=0,"",VLOOKUP('Xlookup set'!$S168,'Xlookup set'!$A$1:$R$2000,9,FALSE)),"")</f>
        <v/>
      </c>
      <c r="I168" s="500" t="str">
        <f>IFERROR(IF(VLOOKUP('Xlookup set'!$S168,'Xlookup set'!$A$1:$R$2000,10,FALSE)=0,"",VLOOKUP('Xlookup set'!$S168,'Xlookup set'!$A$1:$R$2000,10,FALSE)),"")</f>
        <v/>
      </c>
      <c r="J168" s="500" t="str">
        <f>IFERROR(IF(VLOOKUP('Xlookup set'!$S174,'Xlookup set'!$A$1:$R$1374,11,FALSE)=0,"",VLOOKUP('Xlookup set'!$S174,'Xlookup set'!$A$1:$R$1374,11,FALSE)),"")</f>
        <v/>
      </c>
      <c r="K168" s="500" t="str">
        <f>IFERROR(IF(VLOOKUP('Xlookup set'!$S174,'Xlookup set'!$A$1:$R$1374,12,FALSE)=0,"",VLOOKUP('Xlookup set'!$S174,'Xlookup set'!$A$1:$R$1374,12,FALSE)),"")</f>
        <v/>
      </c>
      <c r="L168" s="500" t="str">
        <f>IFERROR(IF(VLOOKUP('Xlookup set'!$S174,'Xlookup set'!$A$1:$R$1374,13,FALSE)=0,"",VLOOKUP('Xlookup set'!$S174,'Xlookup set'!$A$1:$R$1374,13,FALSE)),"")</f>
        <v/>
      </c>
      <c r="M168" s="500" t="str">
        <f>IFERROR(IF(VLOOKUP('Xlookup set'!$S174,'Xlookup set'!$A$1:$R$1374,14,FALSE)=0,"",VLOOKUP('Xlookup set'!$S174,'Xlookup set'!$A$1:$R$1374,14,FALSE)),"")</f>
        <v/>
      </c>
      <c r="N168" s="500" t="str">
        <f>IFERROR(IF(VLOOKUP('Xlookup set'!$S174,'Xlookup set'!$A$1:$R$1374,15,FALSE)=0,"",VLOOKUP('Xlookup set'!$S174,'Xlookup set'!$A$1:$R$1374,15,FALSE)),"")</f>
        <v/>
      </c>
      <c r="O168" s="500" t="str">
        <f>IFERROR(IF(VLOOKUP('Xlookup set'!$S174,'Xlookup set'!$A$1:$R$1374,16,FALSE)=0,"",VLOOKUP('Xlookup set'!$S174,'Xlookup set'!$A$1:$R$1374,16,FALSE)),"")</f>
        <v/>
      </c>
      <c r="P168" s="500" t="str">
        <f t="array" aca="1" ref="P168" ca="1">IFERROR(Y2IF(VLOOKUP('Xlookup set'!$S174,'Xlookup set'!$A$1:$R$1374,17,FALSE)=0,"",VLOOKUP('Xlookup set'!$S174,'Xlookup set'!$A$1:$R$1374,17,FALSE)),"")</f>
        <v/>
      </c>
      <c r="Q168" s="500" t="str">
        <f>IFERROR(IF(VLOOKUP('Xlookup set'!$S174,'Xlookup set'!$A$1:$R$1374,18,FALSE)=0,"",VLOOKUP('Xlookup set'!$S174,'Xlookup set'!$A$1:$R$1374,18,FALSE)),"")</f>
        <v/>
      </c>
      <c r="T168" s="500" t="str">
        <f t="shared" si="2"/>
        <v/>
      </c>
    </row>
    <row r="169" spans="1:20" ht="13.5" customHeight="1">
      <c r="A169" s="500" t="str">
        <f>IFERROR(VLOOKUP('Xlookup set'!$S169,'Xlookup set'!$A$1:$R$2000,2,FALSE),"")</f>
        <v/>
      </c>
      <c r="B169" s="500" t="str">
        <f>IF(I169&lt;&gt;"",ドッグキャリー!$I$2,"")</f>
        <v/>
      </c>
      <c r="C169" s="500" t="str">
        <f t="shared" si="0"/>
        <v/>
      </c>
      <c r="D169" s="500" t="str">
        <f t="shared" si="1"/>
        <v/>
      </c>
      <c r="H169" s="218" t="str">
        <f>IFERROR(IF(VLOOKUP('Xlookup set'!$S169,'Xlookup set'!$A$1:$R$2000,9,FALSE)=0,"",VLOOKUP('Xlookup set'!$S169,'Xlookup set'!$A$1:$R$2000,9,FALSE)),"")</f>
        <v/>
      </c>
      <c r="I169" s="500" t="str">
        <f>IFERROR(IF(VLOOKUP('Xlookup set'!$S169,'Xlookup set'!$A$1:$R$2000,10,FALSE)=0,"",VLOOKUP('Xlookup set'!$S169,'Xlookup set'!$A$1:$R$2000,10,FALSE)),"")</f>
        <v/>
      </c>
      <c r="J169" s="500" t="str">
        <f>IFERROR(IF(VLOOKUP('Xlookup set'!$S175,'Xlookup set'!$A$1:$R$1374,11,FALSE)=0,"",VLOOKUP('Xlookup set'!$S175,'Xlookup set'!$A$1:$R$1374,11,FALSE)),"")</f>
        <v/>
      </c>
      <c r="K169" s="500" t="str">
        <f>IFERROR(IF(VLOOKUP('Xlookup set'!$S175,'Xlookup set'!$A$1:$R$1374,12,FALSE)=0,"",VLOOKUP('Xlookup set'!$S175,'Xlookup set'!$A$1:$R$1374,12,FALSE)),"")</f>
        <v/>
      </c>
      <c r="L169" s="500" t="str">
        <f>IFERROR(IF(VLOOKUP('Xlookup set'!$S175,'Xlookup set'!$A$1:$R$1374,13,FALSE)=0,"",VLOOKUP('Xlookup set'!$S175,'Xlookup set'!$A$1:$R$1374,13,FALSE)),"")</f>
        <v/>
      </c>
      <c r="M169" s="500" t="str">
        <f>IFERROR(IF(VLOOKUP('Xlookup set'!$S175,'Xlookup set'!$A$1:$R$1374,14,FALSE)=0,"",VLOOKUP('Xlookup set'!$S175,'Xlookup set'!$A$1:$R$1374,14,FALSE)),"")</f>
        <v/>
      </c>
      <c r="N169" s="500" t="str">
        <f>IFERROR(IF(VLOOKUP('Xlookup set'!$S175,'Xlookup set'!$A$1:$R$1374,15,FALSE)=0,"",VLOOKUP('Xlookup set'!$S175,'Xlookup set'!$A$1:$R$1374,15,FALSE)),"")</f>
        <v/>
      </c>
      <c r="O169" s="500" t="str">
        <f>IFERROR(IF(VLOOKUP('Xlookup set'!$S175,'Xlookup set'!$A$1:$R$1374,16,FALSE)=0,"",VLOOKUP('Xlookup set'!$S175,'Xlookup set'!$A$1:$R$1374,16,FALSE)),"")</f>
        <v/>
      </c>
      <c r="P169" s="500" t="str">
        <f t="array" aca="1" ref="P169" ca="1">IFERROR(Y2IF(VLOOKUP('Xlookup set'!$S175,'Xlookup set'!$A$1:$R$1374,17,FALSE)=0,"",VLOOKUP('Xlookup set'!$S175,'Xlookup set'!$A$1:$R$1374,17,FALSE)),"")</f>
        <v/>
      </c>
      <c r="Q169" s="500" t="str">
        <f>IFERROR(IF(VLOOKUP('Xlookup set'!$S175,'Xlookup set'!$A$1:$R$1374,18,FALSE)=0,"",VLOOKUP('Xlookup set'!$S175,'Xlookup set'!$A$1:$R$1374,18,FALSE)),"")</f>
        <v/>
      </c>
      <c r="T169" s="500" t="str">
        <f t="shared" si="2"/>
        <v/>
      </c>
    </row>
    <row r="170" spans="1:20" ht="13.5" customHeight="1">
      <c r="A170" s="500" t="str">
        <f>IFERROR(VLOOKUP('Xlookup set'!$S170,'Xlookup set'!$A$1:$R$2000,2,FALSE),"")</f>
        <v/>
      </c>
      <c r="B170" s="500" t="str">
        <f>IF(I170&lt;&gt;"",ドッグキャリー!$I$2,"")</f>
        <v/>
      </c>
      <c r="C170" s="500" t="str">
        <f t="shared" si="0"/>
        <v/>
      </c>
      <c r="D170" s="500" t="str">
        <f t="shared" si="1"/>
        <v/>
      </c>
      <c r="H170" s="218" t="str">
        <f>IFERROR(IF(VLOOKUP('Xlookup set'!$S170,'Xlookup set'!$A$1:$R$2000,9,FALSE)=0,"",VLOOKUP('Xlookup set'!$S170,'Xlookup set'!$A$1:$R$2000,9,FALSE)),"")</f>
        <v/>
      </c>
      <c r="I170" s="500" t="str">
        <f>IFERROR(IF(VLOOKUP('Xlookup set'!$S170,'Xlookup set'!$A$1:$R$2000,10,FALSE)=0,"",VLOOKUP('Xlookup set'!$S170,'Xlookup set'!$A$1:$R$2000,10,FALSE)),"")</f>
        <v/>
      </c>
      <c r="J170" s="500" t="str">
        <f>IFERROR(IF(VLOOKUP('Xlookup set'!$S176,'Xlookup set'!$A$1:$R$1374,11,FALSE)=0,"",VLOOKUP('Xlookup set'!$S176,'Xlookup set'!$A$1:$R$1374,11,FALSE)),"")</f>
        <v/>
      </c>
      <c r="K170" s="500" t="str">
        <f>IFERROR(IF(VLOOKUP('Xlookup set'!$S176,'Xlookup set'!$A$1:$R$1374,12,FALSE)=0,"",VLOOKUP('Xlookup set'!$S176,'Xlookup set'!$A$1:$R$1374,12,FALSE)),"")</f>
        <v/>
      </c>
      <c r="L170" s="500" t="str">
        <f>IFERROR(IF(VLOOKUP('Xlookup set'!$S176,'Xlookup set'!$A$1:$R$1374,13,FALSE)=0,"",VLOOKUP('Xlookup set'!$S176,'Xlookup set'!$A$1:$R$1374,13,FALSE)),"")</f>
        <v/>
      </c>
      <c r="M170" s="500" t="str">
        <f>IFERROR(IF(VLOOKUP('Xlookup set'!$S176,'Xlookup set'!$A$1:$R$1374,14,FALSE)=0,"",VLOOKUP('Xlookup set'!$S176,'Xlookup set'!$A$1:$R$1374,14,FALSE)),"")</f>
        <v/>
      </c>
      <c r="N170" s="500" t="str">
        <f>IFERROR(IF(VLOOKUP('Xlookup set'!$S176,'Xlookup set'!$A$1:$R$1374,15,FALSE)=0,"",VLOOKUP('Xlookup set'!$S176,'Xlookup set'!$A$1:$R$1374,15,FALSE)),"")</f>
        <v/>
      </c>
      <c r="O170" s="500" t="str">
        <f>IFERROR(IF(VLOOKUP('Xlookup set'!$S176,'Xlookup set'!$A$1:$R$1374,16,FALSE)=0,"",VLOOKUP('Xlookup set'!$S176,'Xlookup set'!$A$1:$R$1374,16,FALSE)),"")</f>
        <v/>
      </c>
      <c r="P170" s="500" t="str">
        <f t="array" aca="1" ref="P170" ca="1">IFERROR(Y2IF(VLOOKUP('Xlookup set'!$S176,'Xlookup set'!$A$1:$R$1374,17,FALSE)=0,"",VLOOKUP('Xlookup set'!$S176,'Xlookup set'!$A$1:$R$1374,17,FALSE)),"")</f>
        <v/>
      </c>
      <c r="Q170" s="500" t="str">
        <f>IFERROR(IF(VLOOKUP('Xlookup set'!$S176,'Xlookup set'!$A$1:$R$1374,18,FALSE)=0,"",VLOOKUP('Xlookup set'!$S176,'Xlookup set'!$A$1:$R$1374,18,FALSE)),"")</f>
        <v/>
      </c>
      <c r="T170" s="500" t="str">
        <f t="shared" si="2"/>
        <v/>
      </c>
    </row>
    <row r="171" spans="1:20" ht="13.5" customHeight="1">
      <c r="A171" s="500" t="str">
        <f>IFERROR(VLOOKUP('Xlookup set'!$S171,'Xlookup set'!$A$1:$R$2000,2,FALSE),"")</f>
        <v/>
      </c>
      <c r="B171" s="500" t="str">
        <f>IF(I171&lt;&gt;"",ドッグキャリー!$I$2,"")</f>
        <v/>
      </c>
      <c r="C171" s="500" t="str">
        <f t="shared" si="0"/>
        <v/>
      </c>
      <c r="D171" s="500" t="str">
        <f t="shared" si="1"/>
        <v/>
      </c>
      <c r="H171" s="218" t="str">
        <f>IFERROR(IF(VLOOKUP('Xlookup set'!$S171,'Xlookup set'!$A$1:$R$2000,9,FALSE)=0,"",VLOOKUP('Xlookup set'!$S171,'Xlookup set'!$A$1:$R$2000,9,FALSE)),"")</f>
        <v/>
      </c>
      <c r="I171" s="500" t="str">
        <f>IFERROR(IF(VLOOKUP('Xlookup set'!$S171,'Xlookup set'!$A$1:$R$2000,10,FALSE)=0,"",VLOOKUP('Xlookup set'!$S171,'Xlookup set'!$A$1:$R$2000,10,FALSE)),"")</f>
        <v/>
      </c>
      <c r="J171" s="500" t="str">
        <f>IFERROR(IF(VLOOKUP('Xlookup set'!$S177,'Xlookup set'!$A$1:$R$1374,11,FALSE)=0,"",VLOOKUP('Xlookup set'!$S177,'Xlookup set'!$A$1:$R$1374,11,FALSE)),"")</f>
        <v/>
      </c>
      <c r="K171" s="500" t="str">
        <f>IFERROR(IF(VLOOKUP('Xlookup set'!$S177,'Xlookup set'!$A$1:$R$1374,12,FALSE)=0,"",VLOOKUP('Xlookup set'!$S177,'Xlookup set'!$A$1:$R$1374,12,FALSE)),"")</f>
        <v/>
      </c>
      <c r="L171" s="500" t="str">
        <f>IFERROR(IF(VLOOKUP('Xlookup set'!$S177,'Xlookup set'!$A$1:$R$1374,13,FALSE)=0,"",VLOOKUP('Xlookup set'!$S177,'Xlookup set'!$A$1:$R$1374,13,FALSE)),"")</f>
        <v/>
      </c>
      <c r="M171" s="500" t="str">
        <f>IFERROR(IF(VLOOKUP('Xlookup set'!$S177,'Xlookup set'!$A$1:$R$1374,14,FALSE)=0,"",VLOOKUP('Xlookup set'!$S177,'Xlookup set'!$A$1:$R$1374,14,FALSE)),"")</f>
        <v/>
      </c>
      <c r="N171" s="500" t="str">
        <f>IFERROR(IF(VLOOKUP('Xlookup set'!$S177,'Xlookup set'!$A$1:$R$1374,15,FALSE)=0,"",VLOOKUP('Xlookup set'!$S177,'Xlookup set'!$A$1:$R$1374,15,FALSE)),"")</f>
        <v/>
      </c>
      <c r="O171" s="500" t="str">
        <f>IFERROR(IF(VLOOKUP('Xlookup set'!$S177,'Xlookup set'!$A$1:$R$1374,16,FALSE)=0,"",VLOOKUP('Xlookup set'!$S177,'Xlookup set'!$A$1:$R$1374,16,FALSE)),"")</f>
        <v/>
      </c>
      <c r="P171" s="500" t="str">
        <f t="array" aca="1" ref="P171" ca="1">IFERROR(Y2IF(VLOOKUP('Xlookup set'!$S177,'Xlookup set'!$A$1:$R$1374,17,FALSE)=0,"",VLOOKUP('Xlookup set'!$S177,'Xlookup set'!$A$1:$R$1374,17,FALSE)),"")</f>
        <v/>
      </c>
      <c r="Q171" s="500" t="str">
        <f>IFERROR(IF(VLOOKUP('Xlookup set'!$S177,'Xlookup set'!$A$1:$R$1374,18,FALSE)=0,"",VLOOKUP('Xlookup set'!$S177,'Xlookup set'!$A$1:$R$1374,18,FALSE)),"")</f>
        <v/>
      </c>
      <c r="T171" s="500" t="str">
        <f t="shared" si="2"/>
        <v/>
      </c>
    </row>
    <row r="172" spans="1:20" ht="13.5" customHeight="1">
      <c r="A172" s="500" t="str">
        <f>IFERROR(VLOOKUP('Xlookup set'!$S172,'Xlookup set'!$A$1:$R$2000,2,FALSE),"")</f>
        <v/>
      </c>
      <c r="B172" s="500" t="str">
        <f>IF(I172&lt;&gt;"",ドッグキャリー!$I$2,"")</f>
        <v/>
      </c>
      <c r="C172" s="500" t="str">
        <f t="shared" si="0"/>
        <v/>
      </c>
      <c r="D172" s="500" t="str">
        <f t="shared" si="1"/>
        <v/>
      </c>
      <c r="H172" s="218" t="str">
        <f>IFERROR(IF(VLOOKUP('Xlookup set'!$S172,'Xlookup set'!$A$1:$R$2000,9,FALSE)=0,"",VLOOKUP('Xlookup set'!$S172,'Xlookup set'!$A$1:$R$2000,9,FALSE)),"")</f>
        <v/>
      </c>
      <c r="I172" s="500" t="str">
        <f>IFERROR(IF(VLOOKUP('Xlookup set'!$S172,'Xlookup set'!$A$1:$R$2000,10,FALSE)=0,"",VLOOKUP('Xlookup set'!$S172,'Xlookup set'!$A$1:$R$2000,10,FALSE)),"")</f>
        <v/>
      </c>
      <c r="J172" s="500" t="str">
        <f>IFERROR(IF(VLOOKUP('Xlookup set'!$S178,'Xlookup set'!$A$1:$R$1374,11,FALSE)=0,"",VLOOKUP('Xlookup set'!$S178,'Xlookup set'!$A$1:$R$1374,11,FALSE)),"")</f>
        <v/>
      </c>
      <c r="K172" s="500" t="str">
        <f>IFERROR(IF(VLOOKUP('Xlookup set'!$S178,'Xlookup set'!$A$1:$R$1374,12,FALSE)=0,"",VLOOKUP('Xlookup set'!$S178,'Xlookup set'!$A$1:$R$1374,12,FALSE)),"")</f>
        <v/>
      </c>
      <c r="L172" s="500" t="str">
        <f>IFERROR(IF(VLOOKUP('Xlookup set'!$S178,'Xlookup set'!$A$1:$R$1374,13,FALSE)=0,"",VLOOKUP('Xlookup set'!$S178,'Xlookup set'!$A$1:$R$1374,13,FALSE)),"")</f>
        <v/>
      </c>
      <c r="M172" s="500" t="str">
        <f>IFERROR(IF(VLOOKUP('Xlookup set'!$S178,'Xlookup set'!$A$1:$R$1374,14,FALSE)=0,"",VLOOKUP('Xlookup set'!$S178,'Xlookup set'!$A$1:$R$1374,14,FALSE)),"")</f>
        <v/>
      </c>
      <c r="N172" s="500" t="str">
        <f>IFERROR(IF(VLOOKUP('Xlookup set'!$S178,'Xlookup set'!$A$1:$R$1374,15,FALSE)=0,"",VLOOKUP('Xlookup set'!$S178,'Xlookup set'!$A$1:$R$1374,15,FALSE)),"")</f>
        <v/>
      </c>
      <c r="O172" s="500" t="str">
        <f>IFERROR(IF(VLOOKUP('Xlookup set'!$S178,'Xlookup set'!$A$1:$R$1374,16,FALSE)=0,"",VLOOKUP('Xlookup set'!$S178,'Xlookup set'!$A$1:$R$1374,16,FALSE)),"")</f>
        <v/>
      </c>
      <c r="P172" s="500" t="str">
        <f t="array" aca="1" ref="P172" ca="1">IFERROR(Y2IF(VLOOKUP('Xlookup set'!$S178,'Xlookup set'!$A$1:$R$1374,17,FALSE)=0,"",VLOOKUP('Xlookup set'!$S178,'Xlookup set'!$A$1:$R$1374,17,FALSE)),"")</f>
        <v/>
      </c>
      <c r="Q172" s="500" t="str">
        <f>IFERROR(IF(VLOOKUP('Xlookup set'!$S178,'Xlookup set'!$A$1:$R$1374,18,FALSE)=0,"",VLOOKUP('Xlookup set'!$S178,'Xlookup set'!$A$1:$R$1374,18,FALSE)),"")</f>
        <v/>
      </c>
      <c r="T172" s="500" t="str">
        <f t="shared" si="2"/>
        <v/>
      </c>
    </row>
    <row r="173" spans="1:20" ht="13.5" customHeight="1">
      <c r="A173" s="500" t="str">
        <f>IFERROR(VLOOKUP('Xlookup set'!$S173,'Xlookup set'!$A$1:$R$2000,2,FALSE),"")</f>
        <v/>
      </c>
      <c r="B173" s="500" t="str">
        <f>IF(I173&lt;&gt;"",ドッグキャリー!$I$2,"")</f>
        <v/>
      </c>
      <c r="C173" s="500" t="str">
        <f t="shared" si="0"/>
        <v/>
      </c>
      <c r="D173" s="500" t="str">
        <f t="shared" si="1"/>
        <v/>
      </c>
      <c r="H173" s="218" t="str">
        <f>IFERROR(IF(VLOOKUP('Xlookup set'!$S173,'Xlookup set'!$A$1:$R$2000,9,FALSE)=0,"",VLOOKUP('Xlookup set'!$S173,'Xlookup set'!$A$1:$R$2000,9,FALSE)),"")</f>
        <v/>
      </c>
      <c r="I173" s="500" t="str">
        <f>IFERROR(IF(VLOOKUP('Xlookup set'!$S173,'Xlookup set'!$A$1:$R$2000,10,FALSE)=0,"",VLOOKUP('Xlookup set'!$S173,'Xlookup set'!$A$1:$R$2000,10,FALSE)),"")</f>
        <v/>
      </c>
      <c r="J173" s="500" t="str">
        <f>IFERROR(IF(VLOOKUP('Xlookup set'!$S179,'Xlookup set'!$A$1:$R$1374,11,FALSE)=0,"",VLOOKUP('Xlookup set'!$S179,'Xlookup set'!$A$1:$R$1374,11,FALSE)),"")</f>
        <v/>
      </c>
      <c r="K173" s="500" t="str">
        <f>IFERROR(IF(VLOOKUP('Xlookup set'!$S179,'Xlookup set'!$A$1:$R$1374,12,FALSE)=0,"",VLOOKUP('Xlookup set'!$S179,'Xlookup set'!$A$1:$R$1374,12,FALSE)),"")</f>
        <v/>
      </c>
      <c r="L173" s="500" t="str">
        <f>IFERROR(IF(VLOOKUP('Xlookup set'!$S179,'Xlookup set'!$A$1:$R$1374,13,FALSE)=0,"",VLOOKUP('Xlookup set'!$S179,'Xlookup set'!$A$1:$R$1374,13,FALSE)),"")</f>
        <v/>
      </c>
      <c r="M173" s="500" t="str">
        <f>IFERROR(IF(VLOOKUP('Xlookup set'!$S179,'Xlookup set'!$A$1:$R$1374,14,FALSE)=0,"",VLOOKUP('Xlookup set'!$S179,'Xlookup set'!$A$1:$R$1374,14,FALSE)),"")</f>
        <v/>
      </c>
      <c r="N173" s="500" t="str">
        <f>IFERROR(IF(VLOOKUP('Xlookup set'!$S179,'Xlookup set'!$A$1:$R$1374,15,FALSE)=0,"",VLOOKUP('Xlookup set'!$S179,'Xlookup set'!$A$1:$R$1374,15,FALSE)),"")</f>
        <v/>
      </c>
      <c r="O173" s="500" t="str">
        <f>IFERROR(IF(VLOOKUP('Xlookup set'!$S179,'Xlookup set'!$A$1:$R$1374,16,FALSE)=0,"",VLOOKUP('Xlookup set'!$S179,'Xlookup set'!$A$1:$R$1374,16,FALSE)),"")</f>
        <v/>
      </c>
      <c r="P173" s="500" t="str">
        <f t="array" aca="1" ref="P173" ca="1">IFERROR(Y2IF(VLOOKUP('Xlookup set'!$S179,'Xlookup set'!$A$1:$R$1374,17,FALSE)=0,"",VLOOKUP('Xlookup set'!$S179,'Xlookup set'!$A$1:$R$1374,17,FALSE)),"")</f>
        <v/>
      </c>
      <c r="Q173" s="500" t="str">
        <f>IFERROR(IF(VLOOKUP('Xlookup set'!$S179,'Xlookup set'!$A$1:$R$1374,18,FALSE)=0,"",VLOOKUP('Xlookup set'!$S179,'Xlookup set'!$A$1:$R$1374,18,FALSE)),"")</f>
        <v/>
      </c>
      <c r="T173" s="500" t="str">
        <f t="shared" si="2"/>
        <v/>
      </c>
    </row>
    <row r="174" spans="1:20" ht="13.5" customHeight="1">
      <c r="A174" s="500" t="str">
        <f>IFERROR(VLOOKUP('Xlookup set'!$S174,'Xlookup set'!$A$1:$R$2000,2,FALSE),"")</f>
        <v/>
      </c>
      <c r="B174" s="500" t="str">
        <f>IF(I174&lt;&gt;"",ドッグキャリー!$I$2,"")</f>
        <v/>
      </c>
      <c r="C174" s="500" t="str">
        <f t="shared" si="0"/>
        <v/>
      </c>
      <c r="D174" s="500" t="str">
        <f t="shared" si="1"/>
        <v/>
      </c>
      <c r="H174" s="218" t="str">
        <f>IFERROR(IF(VLOOKUP('Xlookup set'!$S174,'Xlookup set'!$A$1:$R$2000,9,FALSE)=0,"",VLOOKUP('Xlookup set'!$S174,'Xlookup set'!$A$1:$R$2000,9,FALSE)),"")</f>
        <v/>
      </c>
      <c r="I174" s="500" t="str">
        <f>IFERROR(IF(VLOOKUP('Xlookup set'!$S174,'Xlookup set'!$A$1:$R$2000,10,FALSE)=0,"",VLOOKUP('Xlookup set'!$S174,'Xlookup set'!$A$1:$R$2000,10,FALSE)),"")</f>
        <v/>
      </c>
      <c r="J174" s="500" t="str">
        <f>IFERROR(IF(VLOOKUP('Xlookup set'!$S180,'Xlookup set'!$A$1:$R$1374,11,FALSE)=0,"",VLOOKUP('Xlookup set'!$S180,'Xlookup set'!$A$1:$R$1374,11,FALSE)),"")</f>
        <v/>
      </c>
      <c r="K174" s="500" t="str">
        <f>IFERROR(IF(VLOOKUP('Xlookup set'!$S180,'Xlookup set'!$A$1:$R$1374,12,FALSE)=0,"",VLOOKUP('Xlookup set'!$S180,'Xlookup set'!$A$1:$R$1374,12,FALSE)),"")</f>
        <v/>
      </c>
      <c r="L174" s="500" t="str">
        <f>IFERROR(IF(VLOOKUP('Xlookup set'!$S180,'Xlookup set'!$A$1:$R$1374,13,FALSE)=0,"",VLOOKUP('Xlookup set'!$S180,'Xlookup set'!$A$1:$R$1374,13,FALSE)),"")</f>
        <v/>
      </c>
      <c r="M174" s="500" t="str">
        <f>IFERROR(IF(VLOOKUP('Xlookup set'!$S180,'Xlookup set'!$A$1:$R$1374,14,FALSE)=0,"",VLOOKUP('Xlookup set'!$S180,'Xlookup set'!$A$1:$R$1374,14,FALSE)),"")</f>
        <v/>
      </c>
      <c r="N174" s="500" t="str">
        <f>IFERROR(IF(VLOOKUP('Xlookup set'!$S180,'Xlookup set'!$A$1:$R$1374,15,FALSE)=0,"",VLOOKUP('Xlookup set'!$S180,'Xlookup set'!$A$1:$R$1374,15,FALSE)),"")</f>
        <v/>
      </c>
      <c r="O174" s="500" t="str">
        <f>IFERROR(IF(VLOOKUP('Xlookup set'!$S180,'Xlookup set'!$A$1:$R$1374,16,FALSE)=0,"",VLOOKUP('Xlookup set'!$S180,'Xlookup set'!$A$1:$R$1374,16,FALSE)),"")</f>
        <v/>
      </c>
      <c r="P174" s="500" t="str">
        <f t="array" aca="1" ref="P174" ca="1">IFERROR(Y2IF(VLOOKUP('Xlookup set'!$S180,'Xlookup set'!$A$1:$R$1374,17,FALSE)=0,"",VLOOKUP('Xlookup set'!$S180,'Xlookup set'!$A$1:$R$1374,17,FALSE)),"")</f>
        <v/>
      </c>
      <c r="Q174" s="500" t="str">
        <f>IFERROR(IF(VLOOKUP('Xlookup set'!$S180,'Xlookup set'!$A$1:$R$1374,18,FALSE)=0,"",VLOOKUP('Xlookup set'!$S180,'Xlookup set'!$A$1:$R$1374,18,FALSE)),"")</f>
        <v/>
      </c>
      <c r="T174" s="500" t="str">
        <f t="shared" si="2"/>
        <v/>
      </c>
    </row>
    <row r="175" spans="1:20" ht="13.5" customHeight="1">
      <c r="A175" s="500" t="str">
        <f>IFERROR(VLOOKUP('Xlookup set'!$S175,'Xlookup set'!$A$1:$R$2000,2,FALSE),"")</f>
        <v/>
      </c>
      <c r="B175" s="500" t="str">
        <f>IF(I175&lt;&gt;"",ドッグキャリー!$I$2,"")</f>
        <v/>
      </c>
      <c r="C175" s="500" t="str">
        <f t="shared" si="0"/>
        <v/>
      </c>
      <c r="D175" s="500" t="str">
        <f t="shared" si="1"/>
        <v/>
      </c>
      <c r="H175" s="218" t="str">
        <f>IFERROR(IF(VLOOKUP('Xlookup set'!$S175,'Xlookup set'!$A$1:$R$2000,9,FALSE)=0,"",VLOOKUP('Xlookup set'!$S175,'Xlookup set'!$A$1:$R$2000,9,FALSE)),"")</f>
        <v/>
      </c>
      <c r="I175" s="500" t="str">
        <f>IFERROR(IF(VLOOKUP('Xlookup set'!$S175,'Xlookup set'!$A$1:$R$2000,10,FALSE)=0,"",VLOOKUP('Xlookup set'!$S175,'Xlookup set'!$A$1:$R$2000,10,FALSE)),"")</f>
        <v/>
      </c>
      <c r="J175" s="500" t="str">
        <f>IFERROR(IF(VLOOKUP('Xlookup set'!$S181,'Xlookup set'!$A$1:$R$1374,11,FALSE)=0,"",VLOOKUP('Xlookup set'!$S181,'Xlookup set'!$A$1:$R$1374,11,FALSE)),"")</f>
        <v/>
      </c>
      <c r="K175" s="500" t="str">
        <f>IFERROR(IF(VLOOKUP('Xlookup set'!$S181,'Xlookup set'!$A$1:$R$1374,12,FALSE)=0,"",VLOOKUP('Xlookup set'!$S181,'Xlookup set'!$A$1:$R$1374,12,FALSE)),"")</f>
        <v/>
      </c>
      <c r="L175" s="500" t="str">
        <f>IFERROR(IF(VLOOKUP('Xlookup set'!$S181,'Xlookup set'!$A$1:$R$1374,13,FALSE)=0,"",VLOOKUP('Xlookup set'!$S181,'Xlookup set'!$A$1:$R$1374,13,FALSE)),"")</f>
        <v/>
      </c>
      <c r="M175" s="500" t="str">
        <f>IFERROR(IF(VLOOKUP('Xlookup set'!$S181,'Xlookup set'!$A$1:$R$1374,14,FALSE)=0,"",VLOOKUP('Xlookup set'!$S181,'Xlookup set'!$A$1:$R$1374,14,FALSE)),"")</f>
        <v/>
      </c>
      <c r="N175" s="500" t="str">
        <f>IFERROR(IF(VLOOKUP('Xlookup set'!$S181,'Xlookup set'!$A$1:$R$1374,15,FALSE)=0,"",VLOOKUP('Xlookup set'!$S181,'Xlookup set'!$A$1:$R$1374,15,FALSE)),"")</f>
        <v/>
      </c>
      <c r="O175" s="500" t="str">
        <f>IFERROR(IF(VLOOKUP('Xlookup set'!$S181,'Xlookup set'!$A$1:$R$1374,16,FALSE)=0,"",VLOOKUP('Xlookup set'!$S181,'Xlookup set'!$A$1:$R$1374,16,FALSE)),"")</f>
        <v/>
      </c>
      <c r="P175" s="500" t="str">
        <f t="array" aca="1" ref="P175" ca="1">IFERROR(Y2IF(VLOOKUP('Xlookup set'!$S181,'Xlookup set'!$A$1:$R$1374,17,FALSE)=0,"",VLOOKUP('Xlookup set'!$S181,'Xlookup set'!$A$1:$R$1374,17,FALSE)),"")</f>
        <v/>
      </c>
      <c r="Q175" s="500" t="str">
        <f>IFERROR(IF(VLOOKUP('Xlookup set'!$S181,'Xlookup set'!$A$1:$R$1374,18,FALSE)=0,"",VLOOKUP('Xlookup set'!$S181,'Xlookup set'!$A$1:$R$1374,18,FALSE)),"")</f>
        <v/>
      </c>
      <c r="T175" s="500" t="str">
        <f t="shared" si="2"/>
        <v/>
      </c>
    </row>
    <row r="176" spans="1:20" ht="13.5" customHeight="1">
      <c r="A176" s="500" t="str">
        <f>IFERROR(VLOOKUP('Xlookup set'!$S176,'Xlookup set'!$A$1:$R$2000,2,FALSE),"")</f>
        <v/>
      </c>
      <c r="B176" s="500" t="str">
        <f>IF(I176&lt;&gt;"",ドッグキャリー!$I$2,"")</f>
        <v/>
      </c>
      <c r="C176" s="500" t="str">
        <f t="shared" si="0"/>
        <v/>
      </c>
      <c r="D176" s="500" t="str">
        <f t="shared" si="1"/>
        <v/>
      </c>
      <c r="H176" s="218" t="str">
        <f>IFERROR(IF(VLOOKUP('Xlookup set'!$S176,'Xlookup set'!$A$1:$R$2000,9,FALSE)=0,"",VLOOKUP('Xlookup set'!$S176,'Xlookup set'!$A$1:$R$2000,9,FALSE)),"")</f>
        <v/>
      </c>
      <c r="I176" s="500" t="str">
        <f>IFERROR(IF(VLOOKUP('Xlookup set'!$S176,'Xlookup set'!$A$1:$R$2000,10,FALSE)=0,"",VLOOKUP('Xlookup set'!$S176,'Xlookup set'!$A$1:$R$2000,10,FALSE)),"")</f>
        <v/>
      </c>
      <c r="J176" s="500" t="str">
        <f>IFERROR(IF(VLOOKUP('Xlookup set'!$S182,'Xlookup set'!$A$1:$R$1374,11,FALSE)=0,"",VLOOKUP('Xlookup set'!$S182,'Xlookup set'!$A$1:$R$1374,11,FALSE)),"")</f>
        <v/>
      </c>
      <c r="K176" s="500" t="str">
        <f>IFERROR(IF(VLOOKUP('Xlookup set'!$S182,'Xlookup set'!$A$1:$R$1374,12,FALSE)=0,"",VLOOKUP('Xlookup set'!$S182,'Xlookup set'!$A$1:$R$1374,12,FALSE)),"")</f>
        <v/>
      </c>
      <c r="L176" s="500" t="str">
        <f>IFERROR(IF(VLOOKUP('Xlookup set'!$S182,'Xlookup set'!$A$1:$R$1374,13,FALSE)=0,"",VLOOKUP('Xlookup set'!$S182,'Xlookup set'!$A$1:$R$1374,13,FALSE)),"")</f>
        <v/>
      </c>
      <c r="M176" s="500" t="str">
        <f>IFERROR(IF(VLOOKUP('Xlookup set'!$S182,'Xlookup set'!$A$1:$R$1374,14,FALSE)=0,"",VLOOKUP('Xlookup set'!$S182,'Xlookup set'!$A$1:$R$1374,14,FALSE)),"")</f>
        <v/>
      </c>
      <c r="N176" s="500" t="str">
        <f>IFERROR(IF(VLOOKUP('Xlookup set'!$S182,'Xlookup set'!$A$1:$R$1374,15,FALSE)=0,"",VLOOKUP('Xlookup set'!$S182,'Xlookup set'!$A$1:$R$1374,15,FALSE)),"")</f>
        <v/>
      </c>
      <c r="O176" s="500" t="str">
        <f>IFERROR(IF(VLOOKUP('Xlookup set'!$S182,'Xlookup set'!$A$1:$R$1374,16,FALSE)=0,"",VLOOKUP('Xlookup set'!$S182,'Xlookup set'!$A$1:$R$1374,16,FALSE)),"")</f>
        <v/>
      </c>
      <c r="P176" s="500" t="str">
        <f t="array" aca="1" ref="P176" ca="1">IFERROR(Y2IF(VLOOKUP('Xlookup set'!$S182,'Xlookup set'!$A$1:$R$1374,17,FALSE)=0,"",VLOOKUP('Xlookup set'!$S182,'Xlookup set'!$A$1:$R$1374,17,FALSE)),"")</f>
        <v/>
      </c>
      <c r="Q176" s="500" t="str">
        <f>IFERROR(IF(VLOOKUP('Xlookup set'!$S182,'Xlookup set'!$A$1:$R$1374,18,FALSE)=0,"",VLOOKUP('Xlookup set'!$S182,'Xlookup set'!$A$1:$R$1374,18,FALSE)),"")</f>
        <v/>
      </c>
      <c r="T176" s="500" t="str">
        <f t="shared" si="2"/>
        <v/>
      </c>
    </row>
    <row r="177" spans="1:20" ht="13.5" customHeight="1">
      <c r="A177" s="500" t="str">
        <f>IFERROR(VLOOKUP('Xlookup set'!$S177,'Xlookup set'!$A$1:$R$2000,2,FALSE),"")</f>
        <v/>
      </c>
      <c r="B177" s="500" t="str">
        <f>IF(I177&lt;&gt;"",ドッグキャリー!$I$2,"")</f>
        <v/>
      </c>
      <c r="C177" s="500" t="str">
        <f t="shared" si="0"/>
        <v/>
      </c>
      <c r="D177" s="500" t="str">
        <f t="shared" si="1"/>
        <v/>
      </c>
      <c r="H177" s="218" t="str">
        <f>IFERROR(IF(VLOOKUP('Xlookup set'!$S177,'Xlookup set'!$A$1:$R$2000,9,FALSE)=0,"",VLOOKUP('Xlookup set'!$S177,'Xlookup set'!$A$1:$R$2000,9,FALSE)),"")</f>
        <v/>
      </c>
      <c r="I177" s="500" t="str">
        <f>IFERROR(IF(VLOOKUP('Xlookup set'!$S177,'Xlookup set'!$A$1:$R$2000,10,FALSE)=0,"",VLOOKUP('Xlookup set'!$S177,'Xlookup set'!$A$1:$R$2000,10,FALSE)),"")</f>
        <v/>
      </c>
      <c r="J177" s="500" t="str">
        <f>IFERROR(IF(VLOOKUP('Xlookup set'!$S183,'Xlookup set'!$A$1:$R$1374,11,FALSE)=0,"",VLOOKUP('Xlookup set'!$S183,'Xlookup set'!$A$1:$R$1374,11,FALSE)),"")</f>
        <v/>
      </c>
      <c r="K177" s="500" t="str">
        <f>IFERROR(IF(VLOOKUP('Xlookup set'!$S183,'Xlookup set'!$A$1:$R$1374,12,FALSE)=0,"",VLOOKUP('Xlookup set'!$S183,'Xlookup set'!$A$1:$R$1374,12,FALSE)),"")</f>
        <v/>
      </c>
      <c r="L177" s="500" t="str">
        <f>IFERROR(IF(VLOOKUP('Xlookup set'!$S183,'Xlookup set'!$A$1:$R$1374,13,FALSE)=0,"",VLOOKUP('Xlookup set'!$S183,'Xlookup set'!$A$1:$R$1374,13,FALSE)),"")</f>
        <v/>
      </c>
      <c r="M177" s="500" t="str">
        <f>IFERROR(IF(VLOOKUP('Xlookup set'!$S183,'Xlookup set'!$A$1:$R$1374,14,FALSE)=0,"",VLOOKUP('Xlookup set'!$S183,'Xlookup set'!$A$1:$R$1374,14,FALSE)),"")</f>
        <v/>
      </c>
      <c r="N177" s="500" t="str">
        <f>IFERROR(IF(VLOOKUP('Xlookup set'!$S183,'Xlookup set'!$A$1:$R$1374,15,FALSE)=0,"",VLOOKUP('Xlookup set'!$S183,'Xlookup set'!$A$1:$R$1374,15,FALSE)),"")</f>
        <v/>
      </c>
      <c r="O177" s="500" t="str">
        <f>IFERROR(IF(VLOOKUP('Xlookup set'!$S183,'Xlookup set'!$A$1:$R$1374,16,FALSE)=0,"",VLOOKUP('Xlookup set'!$S183,'Xlookup set'!$A$1:$R$1374,16,FALSE)),"")</f>
        <v/>
      </c>
      <c r="P177" s="500" t="str">
        <f t="array" aca="1" ref="P177" ca="1">IFERROR(Y2IF(VLOOKUP('Xlookup set'!$S183,'Xlookup set'!$A$1:$R$1374,17,FALSE)=0,"",VLOOKUP('Xlookup set'!$S183,'Xlookup set'!$A$1:$R$1374,17,FALSE)),"")</f>
        <v/>
      </c>
      <c r="Q177" s="500" t="str">
        <f>IFERROR(IF(VLOOKUP('Xlookup set'!$S183,'Xlookup set'!$A$1:$R$1374,18,FALSE)=0,"",VLOOKUP('Xlookup set'!$S183,'Xlookup set'!$A$1:$R$1374,18,FALSE)),"")</f>
        <v/>
      </c>
      <c r="T177" s="500" t="str">
        <f t="shared" si="2"/>
        <v/>
      </c>
    </row>
    <row r="178" spans="1:20" ht="13.5" customHeight="1">
      <c r="A178" s="500" t="str">
        <f>IFERROR(VLOOKUP('Xlookup set'!$S178,'Xlookup set'!$A$1:$R$2000,2,FALSE),"")</f>
        <v/>
      </c>
      <c r="B178" s="500" t="str">
        <f>IF(I178&lt;&gt;"",ドッグキャリー!$I$2,"")</f>
        <v/>
      </c>
      <c r="C178" s="500" t="str">
        <f t="shared" si="0"/>
        <v/>
      </c>
      <c r="D178" s="500" t="str">
        <f t="shared" si="1"/>
        <v/>
      </c>
      <c r="H178" s="218" t="str">
        <f>IFERROR(IF(VLOOKUP('Xlookup set'!$S178,'Xlookup set'!$A$1:$R$2000,9,FALSE)=0,"",VLOOKUP('Xlookup set'!$S178,'Xlookup set'!$A$1:$R$2000,9,FALSE)),"")</f>
        <v/>
      </c>
      <c r="I178" s="500" t="str">
        <f>IFERROR(IF(VLOOKUP('Xlookup set'!$S178,'Xlookup set'!$A$1:$R$2000,10,FALSE)=0,"",VLOOKUP('Xlookup set'!$S178,'Xlookup set'!$A$1:$R$2000,10,FALSE)),"")</f>
        <v/>
      </c>
      <c r="J178" s="500" t="str">
        <f>IFERROR(IF(VLOOKUP('Xlookup set'!$S184,'Xlookup set'!$A$1:$R$1374,11,FALSE)=0,"",VLOOKUP('Xlookup set'!$S184,'Xlookup set'!$A$1:$R$1374,11,FALSE)),"")</f>
        <v/>
      </c>
      <c r="K178" s="500" t="str">
        <f>IFERROR(IF(VLOOKUP('Xlookup set'!$S184,'Xlookup set'!$A$1:$R$1374,12,FALSE)=0,"",VLOOKUP('Xlookup set'!$S184,'Xlookup set'!$A$1:$R$1374,12,FALSE)),"")</f>
        <v/>
      </c>
      <c r="L178" s="500" t="str">
        <f>IFERROR(IF(VLOOKUP('Xlookup set'!$S184,'Xlookup set'!$A$1:$R$1374,13,FALSE)=0,"",VLOOKUP('Xlookup set'!$S184,'Xlookup set'!$A$1:$R$1374,13,FALSE)),"")</f>
        <v/>
      </c>
      <c r="M178" s="500" t="str">
        <f>IFERROR(IF(VLOOKUP('Xlookup set'!$S184,'Xlookup set'!$A$1:$R$1374,14,FALSE)=0,"",VLOOKUP('Xlookup set'!$S184,'Xlookup set'!$A$1:$R$1374,14,FALSE)),"")</f>
        <v/>
      </c>
      <c r="N178" s="500" t="str">
        <f>IFERROR(IF(VLOOKUP('Xlookup set'!$S184,'Xlookup set'!$A$1:$R$1374,15,FALSE)=0,"",VLOOKUP('Xlookup set'!$S184,'Xlookup set'!$A$1:$R$1374,15,FALSE)),"")</f>
        <v/>
      </c>
      <c r="O178" s="500" t="str">
        <f>IFERROR(IF(VLOOKUP('Xlookup set'!$S184,'Xlookup set'!$A$1:$R$1374,16,FALSE)=0,"",VLOOKUP('Xlookup set'!$S184,'Xlookup set'!$A$1:$R$1374,16,FALSE)),"")</f>
        <v/>
      </c>
      <c r="P178" s="500" t="str">
        <f t="array" aca="1" ref="P178" ca="1">IFERROR(Y2IF(VLOOKUP('Xlookup set'!$S184,'Xlookup set'!$A$1:$R$1374,17,FALSE)=0,"",VLOOKUP('Xlookup set'!$S184,'Xlookup set'!$A$1:$R$1374,17,FALSE)),"")</f>
        <v/>
      </c>
      <c r="Q178" s="500" t="str">
        <f>IFERROR(IF(VLOOKUP('Xlookup set'!$S184,'Xlookup set'!$A$1:$R$1374,18,FALSE)=0,"",VLOOKUP('Xlookup set'!$S184,'Xlookup set'!$A$1:$R$1374,18,FALSE)),"")</f>
        <v/>
      </c>
      <c r="T178" s="500" t="str">
        <f t="shared" si="2"/>
        <v/>
      </c>
    </row>
    <row r="179" spans="1:20" ht="13.5" customHeight="1">
      <c r="A179" s="500" t="str">
        <f>IFERROR(VLOOKUP('Xlookup set'!$S179,'Xlookup set'!$A$1:$R$2000,2,FALSE),"")</f>
        <v/>
      </c>
      <c r="B179" s="500" t="str">
        <f>IF(I179&lt;&gt;"",ドッグキャリー!$I$2,"")</f>
        <v/>
      </c>
      <c r="C179" s="500" t="str">
        <f t="shared" si="0"/>
        <v/>
      </c>
      <c r="D179" s="500" t="str">
        <f t="shared" si="1"/>
        <v/>
      </c>
      <c r="H179" s="218" t="str">
        <f>IFERROR(IF(VLOOKUP('Xlookup set'!$S179,'Xlookup set'!$A$1:$R$2000,9,FALSE)=0,"",VLOOKUP('Xlookup set'!$S179,'Xlookup set'!$A$1:$R$2000,9,FALSE)),"")</f>
        <v/>
      </c>
      <c r="I179" s="500" t="str">
        <f>IFERROR(IF(VLOOKUP('Xlookup set'!$S179,'Xlookup set'!$A$1:$R$2000,10,FALSE)=0,"",VLOOKUP('Xlookup set'!$S179,'Xlookup set'!$A$1:$R$2000,10,FALSE)),"")</f>
        <v/>
      </c>
      <c r="J179" s="500" t="str">
        <f>IFERROR(IF(VLOOKUP('Xlookup set'!$S185,'Xlookup set'!$A$1:$R$1374,11,FALSE)=0,"",VLOOKUP('Xlookup set'!$S185,'Xlookup set'!$A$1:$R$1374,11,FALSE)),"")</f>
        <v/>
      </c>
      <c r="K179" s="500" t="str">
        <f>IFERROR(IF(VLOOKUP('Xlookup set'!$S185,'Xlookup set'!$A$1:$R$1374,12,FALSE)=0,"",VLOOKUP('Xlookup set'!$S185,'Xlookup set'!$A$1:$R$1374,12,FALSE)),"")</f>
        <v/>
      </c>
      <c r="L179" s="500" t="str">
        <f>IFERROR(IF(VLOOKUP('Xlookup set'!$S185,'Xlookup set'!$A$1:$R$1374,13,FALSE)=0,"",VLOOKUP('Xlookup set'!$S185,'Xlookup set'!$A$1:$R$1374,13,FALSE)),"")</f>
        <v/>
      </c>
      <c r="M179" s="500" t="str">
        <f>IFERROR(IF(VLOOKUP('Xlookup set'!$S185,'Xlookup set'!$A$1:$R$1374,14,FALSE)=0,"",VLOOKUP('Xlookup set'!$S185,'Xlookup set'!$A$1:$R$1374,14,FALSE)),"")</f>
        <v/>
      </c>
      <c r="N179" s="500" t="str">
        <f>IFERROR(IF(VLOOKUP('Xlookup set'!$S185,'Xlookup set'!$A$1:$R$1374,15,FALSE)=0,"",VLOOKUP('Xlookup set'!$S185,'Xlookup set'!$A$1:$R$1374,15,FALSE)),"")</f>
        <v/>
      </c>
      <c r="O179" s="500" t="str">
        <f>IFERROR(IF(VLOOKUP('Xlookup set'!$S185,'Xlookup set'!$A$1:$R$1374,16,FALSE)=0,"",VLOOKUP('Xlookup set'!$S185,'Xlookup set'!$A$1:$R$1374,16,FALSE)),"")</f>
        <v/>
      </c>
      <c r="P179" s="500" t="str">
        <f t="array" aca="1" ref="P179" ca="1">IFERROR(Y2IF(VLOOKUP('Xlookup set'!$S185,'Xlookup set'!$A$1:$R$1374,17,FALSE)=0,"",VLOOKUP('Xlookup set'!$S185,'Xlookup set'!$A$1:$R$1374,17,FALSE)),"")</f>
        <v/>
      </c>
      <c r="Q179" s="500" t="str">
        <f>IFERROR(IF(VLOOKUP('Xlookup set'!$S185,'Xlookup set'!$A$1:$R$1374,18,FALSE)=0,"",VLOOKUP('Xlookup set'!$S185,'Xlookup set'!$A$1:$R$1374,18,FALSE)),"")</f>
        <v/>
      </c>
      <c r="T179" s="500" t="str">
        <f t="shared" si="2"/>
        <v/>
      </c>
    </row>
    <row r="180" spans="1:20" ht="13.5" customHeight="1">
      <c r="A180" s="500" t="str">
        <f>IFERROR(VLOOKUP('Xlookup set'!$S180,'Xlookup set'!$A$1:$R$2000,2,FALSE),"")</f>
        <v/>
      </c>
      <c r="B180" s="500" t="str">
        <f>IF(I180&lt;&gt;"",ドッグキャリー!$I$2,"")</f>
        <v/>
      </c>
      <c r="C180" s="500" t="str">
        <f t="shared" si="0"/>
        <v/>
      </c>
      <c r="D180" s="500" t="str">
        <f t="shared" si="1"/>
        <v/>
      </c>
      <c r="H180" s="218" t="str">
        <f>IFERROR(IF(VLOOKUP('Xlookup set'!$S180,'Xlookup set'!$A$1:$R$2000,9,FALSE)=0,"",VLOOKUP('Xlookup set'!$S180,'Xlookup set'!$A$1:$R$2000,9,FALSE)),"")</f>
        <v/>
      </c>
      <c r="I180" s="500" t="str">
        <f>IFERROR(IF(VLOOKUP('Xlookup set'!$S180,'Xlookup set'!$A$1:$R$2000,10,FALSE)=0,"",VLOOKUP('Xlookup set'!$S180,'Xlookup set'!$A$1:$R$2000,10,FALSE)),"")</f>
        <v/>
      </c>
      <c r="J180" s="500" t="str">
        <f>IFERROR(IF(VLOOKUP('Xlookup set'!$S186,'Xlookup set'!$A$1:$R$1374,11,FALSE)=0,"",VLOOKUP('Xlookup set'!$S186,'Xlookup set'!$A$1:$R$1374,11,FALSE)),"")</f>
        <v/>
      </c>
      <c r="K180" s="500" t="str">
        <f>IFERROR(IF(VLOOKUP('Xlookup set'!$S186,'Xlookup set'!$A$1:$R$1374,12,FALSE)=0,"",VLOOKUP('Xlookup set'!$S186,'Xlookup set'!$A$1:$R$1374,12,FALSE)),"")</f>
        <v/>
      </c>
      <c r="L180" s="500" t="str">
        <f>IFERROR(IF(VLOOKUP('Xlookup set'!$S186,'Xlookup set'!$A$1:$R$1374,13,FALSE)=0,"",VLOOKUP('Xlookup set'!$S186,'Xlookup set'!$A$1:$R$1374,13,FALSE)),"")</f>
        <v/>
      </c>
      <c r="M180" s="500" t="str">
        <f>IFERROR(IF(VLOOKUP('Xlookup set'!$S186,'Xlookup set'!$A$1:$R$1374,14,FALSE)=0,"",VLOOKUP('Xlookup set'!$S186,'Xlookup set'!$A$1:$R$1374,14,FALSE)),"")</f>
        <v/>
      </c>
      <c r="N180" s="500" t="str">
        <f>IFERROR(IF(VLOOKUP('Xlookup set'!$S186,'Xlookup set'!$A$1:$R$1374,15,FALSE)=0,"",VLOOKUP('Xlookup set'!$S186,'Xlookup set'!$A$1:$R$1374,15,FALSE)),"")</f>
        <v/>
      </c>
      <c r="O180" s="500" t="str">
        <f>IFERROR(IF(VLOOKUP('Xlookup set'!$S186,'Xlookup set'!$A$1:$R$1374,16,FALSE)=0,"",VLOOKUP('Xlookup set'!$S186,'Xlookup set'!$A$1:$R$1374,16,FALSE)),"")</f>
        <v/>
      </c>
      <c r="P180" s="500" t="str">
        <f t="array" aca="1" ref="P180" ca="1">IFERROR(Y2IF(VLOOKUP('Xlookup set'!$S186,'Xlookup set'!$A$1:$R$1374,17,FALSE)=0,"",VLOOKUP('Xlookup set'!$S186,'Xlookup set'!$A$1:$R$1374,17,FALSE)),"")</f>
        <v/>
      </c>
      <c r="Q180" s="500" t="str">
        <f>IFERROR(IF(VLOOKUP('Xlookup set'!$S186,'Xlookup set'!$A$1:$R$1374,18,FALSE)=0,"",VLOOKUP('Xlookup set'!$S186,'Xlookup set'!$A$1:$R$1374,18,FALSE)),"")</f>
        <v/>
      </c>
      <c r="T180" s="500" t="str">
        <f t="shared" si="2"/>
        <v/>
      </c>
    </row>
    <row r="181" spans="1:20" ht="13.5" customHeight="1">
      <c r="A181" s="500" t="str">
        <f>IFERROR(VLOOKUP('Xlookup set'!$S181,'Xlookup set'!$A$1:$R$2000,2,FALSE),"")</f>
        <v/>
      </c>
      <c r="B181" s="500" t="str">
        <f>IF(I181&lt;&gt;"",ドッグキャリー!$I$2,"")</f>
        <v/>
      </c>
      <c r="C181" s="500" t="str">
        <f t="shared" si="0"/>
        <v/>
      </c>
      <c r="D181" s="500" t="str">
        <f t="shared" si="1"/>
        <v/>
      </c>
      <c r="H181" s="218" t="str">
        <f>IFERROR(IF(VLOOKUP('Xlookup set'!$S181,'Xlookup set'!$A$1:$R$2000,9,FALSE)=0,"",VLOOKUP('Xlookup set'!$S181,'Xlookup set'!$A$1:$R$2000,9,FALSE)),"")</f>
        <v/>
      </c>
      <c r="I181" s="500" t="str">
        <f>IFERROR(IF(VLOOKUP('Xlookup set'!$S181,'Xlookup set'!$A$1:$R$2000,10,FALSE)=0,"",VLOOKUP('Xlookup set'!$S181,'Xlookup set'!$A$1:$R$2000,10,FALSE)),"")</f>
        <v/>
      </c>
      <c r="J181" s="500" t="str">
        <f>IFERROR(IF(VLOOKUP('Xlookup set'!$S187,'Xlookup set'!$A$1:$R$1374,11,FALSE)=0,"",VLOOKUP('Xlookup set'!$S187,'Xlookup set'!$A$1:$R$1374,11,FALSE)),"")</f>
        <v/>
      </c>
      <c r="K181" s="500" t="str">
        <f>IFERROR(IF(VLOOKUP('Xlookup set'!$S187,'Xlookup set'!$A$1:$R$1374,12,FALSE)=0,"",VLOOKUP('Xlookup set'!$S187,'Xlookup set'!$A$1:$R$1374,12,FALSE)),"")</f>
        <v/>
      </c>
      <c r="L181" s="500" t="str">
        <f>IFERROR(IF(VLOOKUP('Xlookup set'!$S187,'Xlookup set'!$A$1:$R$1374,13,FALSE)=0,"",VLOOKUP('Xlookup set'!$S187,'Xlookup set'!$A$1:$R$1374,13,FALSE)),"")</f>
        <v/>
      </c>
      <c r="M181" s="500" t="str">
        <f>IFERROR(IF(VLOOKUP('Xlookup set'!$S187,'Xlookup set'!$A$1:$R$1374,14,FALSE)=0,"",VLOOKUP('Xlookup set'!$S187,'Xlookup set'!$A$1:$R$1374,14,FALSE)),"")</f>
        <v/>
      </c>
      <c r="N181" s="500" t="str">
        <f>IFERROR(IF(VLOOKUP('Xlookup set'!$S187,'Xlookup set'!$A$1:$R$1374,15,FALSE)=0,"",VLOOKUP('Xlookup set'!$S187,'Xlookup set'!$A$1:$R$1374,15,FALSE)),"")</f>
        <v/>
      </c>
      <c r="O181" s="500" t="str">
        <f>IFERROR(IF(VLOOKUP('Xlookup set'!$S187,'Xlookup set'!$A$1:$R$1374,16,FALSE)=0,"",VLOOKUP('Xlookup set'!$S187,'Xlookup set'!$A$1:$R$1374,16,FALSE)),"")</f>
        <v/>
      </c>
      <c r="P181" s="500" t="str">
        <f t="array" aca="1" ref="P181" ca="1">IFERROR(Y2IF(VLOOKUP('Xlookup set'!$S187,'Xlookup set'!$A$1:$R$1374,17,FALSE)=0,"",VLOOKUP('Xlookup set'!$S187,'Xlookup set'!$A$1:$R$1374,17,FALSE)),"")</f>
        <v/>
      </c>
      <c r="Q181" s="500" t="str">
        <f>IFERROR(IF(VLOOKUP('Xlookup set'!$S187,'Xlookup set'!$A$1:$R$1374,18,FALSE)=0,"",VLOOKUP('Xlookup set'!$S187,'Xlookup set'!$A$1:$R$1374,18,FALSE)),"")</f>
        <v/>
      </c>
      <c r="T181" s="500" t="str">
        <f t="shared" si="2"/>
        <v/>
      </c>
    </row>
    <row r="182" spans="1:20" ht="13.5" customHeight="1">
      <c r="A182" s="500" t="str">
        <f>IFERROR(VLOOKUP('Xlookup set'!$S182,'Xlookup set'!$A$1:$R$2000,2,FALSE),"")</f>
        <v/>
      </c>
      <c r="B182" s="500" t="str">
        <f>IF(I182&lt;&gt;"",ドッグキャリー!$I$2,"")</f>
        <v/>
      </c>
      <c r="C182" s="500" t="str">
        <f t="shared" si="0"/>
        <v/>
      </c>
      <c r="D182" s="500" t="str">
        <f t="shared" si="1"/>
        <v/>
      </c>
      <c r="H182" s="218" t="str">
        <f>IFERROR(IF(VLOOKUP('Xlookup set'!$S182,'Xlookup set'!$A$1:$R$2000,9,FALSE)=0,"",VLOOKUP('Xlookup set'!$S182,'Xlookup set'!$A$1:$R$2000,9,FALSE)),"")</f>
        <v/>
      </c>
      <c r="I182" s="500" t="str">
        <f>IFERROR(IF(VLOOKUP('Xlookup set'!$S182,'Xlookup set'!$A$1:$R$2000,10,FALSE)=0,"",VLOOKUP('Xlookup set'!$S182,'Xlookup set'!$A$1:$R$2000,10,FALSE)),"")</f>
        <v/>
      </c>
      <c r="J182" s="500" t="str">
        <f>IFERROR(IF(VLOOKUP('Xlookup set'!$S188,'Xlookup set'!$A$1:$R$1374,11,FALSE)=0,"",VLOOKUP('Xlookup set'!$S188,'Xlookup set'!$A$1:$R$1374,11,FALSE)),"")</f>
        <v/>
      </c>
      <c r="K182" s="500" t="str">
        <f>IFERROR(IF(VLOOKUP('Xlookup set'!$S188,'Xlookup set'!$A$1:$R$1374,12,FALSE)=0,"",VLOOKUP('Xlookup set'!$S188,'Xlookup set'!$A$1:$R$1374,12,FALSE)),"")</f>
        <v/>
      </c>
      <c r="L182" s="500" t="str">
        <f>IFERROR(IF(VLOOKUP('Xlookup set'!$S188,'Xlookup set'!$A$1:$R$1374,13,FALSE)=0,"",VLOOKUP('Xlookup set'!$S188,'Xlookup set'!$A$1:$R$1374,13,FALSE)),"")</f>
        <v/>
      </c>
      <c r="M182" s="500" t="str">
        <f>IFERROR(IF(VLOOKUP('Xlookup set'!$S188,'Xlookup set'!$A$1:$R$1374,14,FALSE)=0,"",VLOOKUP('Xlookup set'!$S188,'Xlookup set'!$A$1:$R$1374,14,FALSE)),"")</f>
        <v/>
      </c>
      <c r="N182" s="500" t="str">
        <f>IFERROR(IF(VLOOKUP('Xlookup set'!$S188,'Xlookup set'!$A$1:$R$1374,15,FALSE)=0,"",VLOOKUP('Xlookup set'!$S188,'Xlookup set'!$A$1:$R$1374,15,FALSE)),"")</f>
        <v/>
      </c>
      <c r="O182" s="500" t="str">
        <f>IFERROR(IF(VLOOKUP('Xlookup set'!$S188,'Xlookup set'!$A$1:$R$1374,16,FALSE)=0,"",VLOOKUP('Xlookup set'!$S188,'Xlookup set'!$A$1:$R$1374,16,FALSE)),"")</f>
        <v/>
      </c>
      <c r="P182" s="500" t="str">
        <f t="array" aca="1" ref="P182" ca="1">IFERROR(Y2IF(VLOOKUP('Xlookup set'!$S188,'Xlookup set'!$A$1:$R$1374,17,FALSE)=0,"",VLOOKUP('Xlookup set'!$S188,'Xlookup set'!$A$1:$R$1374,17,FALSE)),"")</f>
        <v/>
      </c>
      <c r="Q182" s="500" t="str">
        <f>IFERROR(IF(VLOOKUP('Xlookup set'!$S188,'Xlookup set'!$A$1:$R$1374,18,FALSE)=0,"",VLOOKUP('Xlookup set'!$S188,'Xlookup set'!$A$1:$R$1374,18,FALSE)),"")</f>
        <v/>
      </c>
      <c r="T182" s="500" t="str">
        <f t="shared" si="2"/>
        <v/>
      </c>
    </row>
    <row r="183" spans="1:20" ht="13.5" customHeight="1">
      <c r="A183" s="500" t="str">
        <f>IFERROR(VLOOKUP('Xlookup set'!$S183,'Xlookup set'!$A$1:$R$2000,2,FALSE),"")</f>
        <v/>
      </c>
      <c r="B183" s="500" t="str">
        <f>IF(I183&lt;&gt;"",ドッグキャリー!$I$2,"")</f>
        <v/>
      </c>
      <c r="C183" s="500" t="str">
        <f t="shared" si="0"/>
        <v/>
      </c>
      <c r="D183" s="500" t="str">
        <f t="shared" si="1"/>
        <v/>
      </c>
      <c r="H183" s="218" t="str">
        <f>IFERROR(IF(VLOOKUP('Xlookup set'!$S183,'Xlookup set'!$A$1:$R$2000,9,FALSE)=0,"",VLOOKUP('Xlookup set'!$S183,'Xlookup set'!$A$1:$R$2000,9,FALSE)),"")</f>
        <v/>
      </c>
      <c r="I183" s="500" t="str">
        <f>IFERROR(IF(VLOOKUP('Xlookup set'!$S183,'Xlookup set'!$A$1:$R$2000,10,FALSE)=0,"",VLOOKUP('Xlookup set'!$S183,'Xlookup set'!$A$1:$R$2000,10,FALSE)),"")</f>
        <v/>
      </c>
      <c r="J183" s="500" t="str">
        <f>IFERROR(IF(VLOOKUP('Xlookup set'!$S189,'Xlookup set'!$A$1:$R$1374,11,FALSE)=0,"",VLOOKUP('Xlookup set'!$S189,'Xlookup set'!$A$1:$R$1374,11,FALSE)),"")</f>
        <v/>
      </c>
      <c r="K183" s="500" t="str">
        <f>IFERROR(IF(VLOOKUP('Xlookup set'!$S189,'Xlookup set'!$A$1:$R$1374,12,FALSE)=0,"",VLOOKUP('Xlookup set'!$S189,'Xlookup set'!$A$1:$R$1374,12,FALSE)),"")</f>
        <v/>
      </c>
      <c r="L183" s="500" t="str">
        <f>IFERROR(IF(VLOOKUP('Xlookup set'!$S189,'Xlookup set'!$A$1:$R$1374,13,FALSE)=0,"",VLOOKUP('Xlookup set'!$S189,'Xlookup set'!$A$1:$R$1374,13,FALSE)),"")</f>
        <v/>
      </c>
      <c r="M183" s="500" t="str">
        <f>IFERROR(IF(VLOOKUP('Xlookup set'!$S189,'Xlookup set'!$A$1:$R$1374,14,FALSE)=0,"",VLOOKUP('Xlookup set'!$S189,'Xlookup set'!$A$1:$R$1374,14,FALSE)),"")</f>
        <v/>
      </c>
      <c r="N183" s="500" t="str">
        <f>IFERROR(IF(VLOOKUP('Xlookup set'!$S189,'Xlookup set'!$A$1:$R$1374,15,FALSE)=0,"",VLOOKUP('Xlookup set'!$S189,'Xlookup set'!$A$1:$R$1374,15,FALSE)),"")</f>
        <v/>
      </c>
      <c r="O183" s="500" t="str">
        <f>IFERROR(IF(VLOOKUP('Xlookup set'!$S189,'Xlookup set'!$A$1:$R$1374,16,FALSE)=0,"",VLOOKUP('Xlookup set'!$S189,'Xlookup set'!$A$1:$R$1374,16,FALSE)),"")</f>
        <v/>
      </c>
      <c r="P183" s="500" t="str">
        <f t="array" aca="1" ref="P183" ca="1">IFERROR(Y2IF(VLOOKUP('Xlookup set'!$S189,'Xlookup set'!$A$1:$R$1374,17,FALSE)=0,"",VLOOKUP('Xlookup set'!$S189,'Xlookup set'!$A$1:$R$1374,17,FALSE)),"")</f>
        <v/>
      </c>
      <c r="Q183" s="500" t="str">
        <f>IFERROR(IF(VLOOKUP('Xlookup set'!$S189,'Xlookup set'!$A$1:$R$1374,18,FALSE)=0,"",VLOOKUP('Xlookup set'!$S189,'Xlookup set'!$A$1:$R$1374,18,FALSE)),"")</f>
        <v/>
      </c>
      <c r="T183" s="500" t="str">
        <f t="shared" si="2"/>
        <v/>
      </c>
    </row>
    <row r="184" spans="1:20" ht="13.5" customHeight="1">
      <c r="A184" s="500" t="str">
        <f>IFERROR(VLOOKUP('Xlookup set'!$S184,'Xlookup set'!$A$1:$R$2000,2,FALSE),"")</f>
        <v/>
      </c>
      <c r="B184" s="500" t="str">
        <f>IF(I184&lt;&gt;"",ドッグキャリー!$I$2,"")</f>
        <v/>
      </c>
      <c r="C184" s="500" t="str">
        <f t="shared" si="0"/>
        <v/>
      </c>
      <c r="D184" s="500" t="str">
        <f t="shared" si="1"/>
        <v/>
      </c>
      <c r="H184" s="218" t="str">
        <f>IFERROR(IF(VLOOKUP('Xlookup set'!$S184,'Xlookup set'!$A$1:$R$2000,9,FALSE)=0,"",VLOOKUP('Xlookup set'!$S184,'Xlookup set'!$A$1:$R$2000,9,FALSE)),"")</f>
        <v/>
      </c>
      <c r="I184" s="500" t="str">
        <f>IFERROR(IF(VLOOKUP('Xlookup set'!$S184,'Xlookup set'!$A$1:$R$2000,10,FALSE)=0,"",VLOOKUP('Xlookup set'!$S184,'Xlookup set'!$A$1:$R$2000,10,FALSE)),"")</f>
        <v/>
      </c>
      <c r="J184" s="500" t="str">
        <f>IFERROR(IF(VLOOKUP('Xlookup set'!$S190,'Xlookup set'!$A$1:$R$1374,11,FALSE)=0,"",VLOOKUP('Xlookup set'!$S190,'Xlookup set'!$A$1:$R$1374,11,FALSE)),"")</f>
        <v/>
      </c>
      <c r="K184" s="500" t="str">
        <f>IFERROR(IF(VLOOKUP('Xlookup set'!$S190,'Xlookup set'!$A$1:$R$1374,12,FALSE)=0,"",VLOOKUP('Xlookup set'!$S190,'Xlookup set'!$A$1:$R$1374,12,FALSE)),"")</f>
        <v/>
      </c>
      <c r="L184" s="500" t="str">
        <f>IFERROR(IF(VLOOKUP('Xlookup set'!$S190,'Xlookup set'!$A$1:$R$1374,13,FALSE)=0,"",VLOOKUP('Xlookup set'!$S190,'Xlookup set'!$A$1:$R$1374,13,FALSE)),"")</f>
        <v/>
      </c>
      <c r="M184" s="500" t="str">
        <f>IFERROR(IF(VLOOKUP('Xlookup set'!$S190,'Xlookup set'!$A$1:$R$1374,14,FALSE)=0,"",VLOOKUP('Xlookup set'!$S190,'Xlookup set'!$A$1:$R$1374,14,FALSE)),"")</f>
        <v/>
      </c>
      <c r="N184" s="500" t="str">
        <f>IFERROR(IF(VLOOKUP('Xlookup set'!$S190,'Xlookup set'!$A$1:$R$1374,15,FALSE)=0,"",VLOOKUP('Xlookup set'!$S190,'Xlookup set'!$A$1:$R$1374,15,FALSE)),"")</f>
        <v/>
      </c>
      <c r="O184" s="500" t="str">
        <f>IFERROR(IF(VLOOKUP('Xlookup set'!$S190,'Xlookup set'!$A$1:$R$1374,16,FALSE)=0,"",VLOOKUP('Xlookup set'!$S190,'Xlookup set'!$A$1:$R$1374,16,FALSE)),"")</f>
        <v/>
      </c>
      <c r="P184" s="500" t="str">
        <f t="array" aca="1" ref="P184" ca="1">IFERROR(Y2IF(VLOOKUP('Xlookup set'!$S190,'Xlookup set'!$A$1:$R$1374,17,FALSE)=0,"",VLOOKUP('Xlookup set'!$S190,'Xlookup set'!$A$1:$R$1374,17,FALSE)),"")</f>
        <v/>
      </c>
      <c r="Q184" s="500" t="str">
        <f>IFERROR(IF(VLOOKUP('Xlookup set'!$S190,'Xlookup set'!$A$1:$R$1374,18,FALSE)=0,"",VLOOKUP('Xlookup set'!$S190,'Xlookup set'!$A$1:$R$1374,18,FALSE)),"")</f>
        <v/>
      </c>
      <c r="T184" s="500" t="str">
        <f t="shared" si="2"/>
        <v/>
      </c>
    </row>
    <row r="185" spans="1:20" ht="13.5" customHeight="1">
      <c r="A185" s="500" t="str">
        <f>IFERROR(VLOOKUP('Xlookup set'!$S185,'Xlookup set'!$A$1:$R$2000,2,FALSE),"")</f>
        <v/>
      </c>
      <c r="B185" s="500" t="str">
        <f>IF(I185&lt;&gt;"",ドッグキャリー!$I$2,"")</f>
        <v/>
      </c>
      <c r="C185" s="500" t="str">
        <f t="shared" si="0"/>
        <v/>
      </c>
      <c r="D185" s="500" t="str">
        <f t="shared" si="1"/>
        <v/>
      </c>
      <c r="H185" s="218" t="str">
        <f>IFERROR(IF(VLOOKUP('Xlookup set'!$S185,'Xlookup set'!$A$1:$R$2000,9,FALSE)=0,"",VLOOKUP('Xlookup set'!$S185,'Xlookup set'!$A$1:$R$2000,9,FALSE)),"")</f>
        <v/>
      </c>
      <c r="I185" s="500" t="str">
        <f>IFERROR(IF(VLOOKUP('Xlookup set'!$S185,'Xlookup set'!$A$1:$R$2000,10,FALSE)=0,"",VLOOKUP('Xlookup set'!$S185,'Xlookup set'!$A$1:$R$2000,10,FALSE)),"")</f>
        <v/>
      </c>
      <c r="J185" s="500" t="str">
        <f>IFERROR(IF(VLOOKUP('Xlookup set'!$S191,'Xlookup set'!$A$1:$R$1374,11,FALSE)=0,"",VLOOKUP('Xlookup set'!$S191,'Xlookup set'!$A$1:$R$1374,11,FALSE)),"")</f>
        <v/>
      </c>
      <c r="K185" s="500" t="str">
        <f>IFERROR(IF(VLOOKUP('Xlookup set'!$S191,'Xlookup set'!$A$1:$R$1374,12,FALSE)=0,"",VLOOKUP('Xlookup set'!$S191,'Xlookup set'!$A$1:$R$1374,12,FALSE)),"")</f>
        <v/>
      </c>
      <c r="L185" s="500" t="str">
        <f>IFERROR(IF(VLOOKUP('Xlookup set'!$S191,'Xlookup set'!$A$1:$R$1374,13,FALSE)=0,"",VLOOKUP('Xlookup set'!$S191,'Xlookup set'!$A$1:$R$1374,13,FALSE)),"")</f>
        <v/>
      </c>
      <c r="M185" s="500" t="str">
        <f>IFERROR(IF(VLOOKUP('Xlookup set'!$S191,'Xlookup set'!$A$1:$R$1374,14,FALSE)=0,"",VLOOKUP('Xlookup set'!$S191,'Xlookup set'!$A$1:$R$1374,14,FALSE)),"")</f>
        <v/>
      </c>
      <c r="N185" s="500" t="str">
        <f>IFERROR(IF(VLOOKUP('Xlookup set'!$S191,'Xlookup set'!$A$1:$R$1374,15,FALSE)=0,"",VLOOKUP('Xlookup set'!$S191,'Xlookup set'!$A$1:$R$1374,15,FALSE)),"")</f>
        <v/>
      </c>
      <c r="O185" s="500" t="str">
        <f>IFERROR(IF(VLOOKUP('Xlookup set'!$S191,'Xlookup set'!$A$1:$R$1374,16,FALSE)=0,"",VLOOKUP('Xlookup set'!$S191,'Xlookup set'!$A$1:$R$1374,16,FALSE)),"")</f>
        <v/>
      </c>
      <c r="P185" s="500" t="str">
        <f t="array" aca="1" ref="P185" ca="1">IFERROR(Y2IF(VLOOKUP('Xlookup set'!$S191,'Xlookup set'!$A$1:$R$1374,17,FALSE)=0,"",VLOOKUP('Xlookup set'!$S191,'Xlookup set'!$A$1:$R$1374,17,FALSE)),"")</f>
        <v/>
      </c>
      <c r="Q185" s="500" t="str">
        <f>IFERROR(IF(VLOOKUP('Xlookup set'!$S191,'Xlookup set'!$A$1:$R$1374,18,FALSE)=0,"",VLOOKUP('Xlookup set'!$S191,'Xlookup set'!$A$1:$R$1374,18,FALSE)),"")</f>
        <v/>
      </c>
      <c r="T185" s="500" t="str">
        <f t="shared" si="2"/>
        <v/>
      </c>
    </row>
    <row r="186" spans="1:20" ht="13.5" customHeight="1">
      <c r="A186" s="500" t="str">
        <f>IFERROR(VLOOKUP('Xlookup set'!$S186,'Xlookup set'!$A$1:$R$2000,2,FALSE),"")</f>
        <v/>
      </c>
      <c r="B186" s="500" t="str">
        <f>IF(I186&lt;&gt;"",ドッグキャリー!$I$2,"")</f>
        <v/>
      </c>
      <c r="C186" s="500" t="str">
        <f t="shared" si="0"/>
        <v/>
      </c>
      <c r="D186" s="500" t="str">
        <f t="shared" si="1"/>
        <v/>
      </c>
      <c r="H186" s="218" t="str">
        <f>IFERROR(IF(VLOOKUP('Xlookup set'!$S186,'Xlookup set'!$A$1:$R$2000,9,FALSE)=0,"",VLOOKUP('Xlookup set'!$S186,'Xlookup set'!$A$1:$R$2000,9,FALSE)),"")</f>
        <v/>
      </c>
      <c r="I186" s="500" t="str">
        <f>IFERROR(IF(VLOOKUP('Xlookup set'!$S186,'Xlookup set'!$A$1:$R$2000,10,FALSE)=0,"",VLOOKUP('Xlookup set'!$S186,'Xlookup set'!$A$1:$R$2000,10,FALSE)),"")</f>
        <v/>
      </c>
      <c r="J186" s="500" t="str">
        <f>IFERROR(IF(VLOOKUP('Xlookup set'!$S192,'Xlookup set'!$A$1:$R$1374,11,FALSE)=0,"",VLOOKUP('Xlookup set'!$S192,'Xlookup set'!$A$1:$R$1374,11,FALSE)),"")</f>
        <v/>
      </c>
      <c r="K186" s="500" t="str">
        <f>IFERROR(IF(VLOOKUP('Xlookup set'!$S192,'Xlookup set'!$A$1:$R$1374,12,FALSE)=0,"",VLOOKUP('Xlookup set'!$S192,'Xlookup set'!$A$1:$R$1374,12,FALSE)),"")</f>
        <v/>
      </c>
      <c r="L186" s="500" t="str">
        <f>IFERROR(IF(VLOOKUP('Xlookup set'!$S192,'Xlookup set'!$A$1:$R$1374,13,FALSE)=0,"",VLOOKUP('Xlookup set'!$S192,'Xlookup set'!$A$1:$R$1374,13,FALSE)),"")</f>
        <v/>
      </c>
      <c r="M186" s="500" t="str">
        <f>IFERROR(IF(VLOOKUP('Xlookup set'!$S192,'Xlookup set'!$A$1:$R$1374,14,FALSE)=0,"",VLOOKUP('Xlookup set'!$S192,'Xlookup set'!$A$1:$R$1374,14,FALSE)),"")</f>
        <v/>
      </c>
      <c r="N186" s="500" t="str">
        <f>IFERROR(IF(VLOOKUP('Xlookup set'!$S192,'Xlookup set'!$A$1:$R$1374,15,FALSE)=0,"",VLOOKUP('Xlookup set'!$S192,'Xlookup set'!$A$1:$R$1374,15,FALSE)),"")</f>
        <v/>
      </c>
      <c r="O186" s="500" t="str">
        <f>IFERROR(IF(VLOOKUP('Xlookup set'!$S192,'Xlookup set'!$A$1:$R$1374,16,FALSE)=0,"",VLOOKUP('Xlookup set'!$S192,'Xlookup set'!$A$1:$R$1374,16,FALSE)),"")</f>
        <v/>
      </c>
      <c r="P186" s="500" t="str">
        <f t="array" aca="1" ref="P186" ca="1">IFERROR(Y2IF(VLOOKUP('Xlookup set'!$S192,'Xlookup set'!$A$1:$R$1374,17,FALSE)=0,"",VLOOKUP('Xlookup set'!$S192,'Xlookup set'!$A$1:$R$1374,17,FALSE)),"")</f>
        <v/>
      </c>
      <c r="Q186" s="500" t="str">
        <f>IFERROR(IF(VLOOKUP('Xlookup set'!$S192,'Xlookup set'!$A$1:$R$1374,18,FALSE)=0,"",VLOOKUP('Xlookup set'!$S192,'Xlookup set'!$A$1:$R$1374,18,FALSE)),"")</f>
        <v/>
      </c>
      <c r="T186" s="500" t="str">
        <f t="shared" si="2"/>
        <v/>
      </c>
    </row>
    <row r="187" spans="1:20" ht="13.5" customHeight="1">
      <c r="A187" s="500" t="str">
        <f>IFERROR(VLOOKUP('Xlookup set'!$S187,'Xlookup set'!$A$1:$R$2000,2,FALSE),"")</f>
        <v/>
      </c>
      <c r="B187" s="500" t="str">
        <f>IF(I187&lt;&gt;"",ドッグキャリー!$I$2,"")</f>
        <v/>
      </c>
      <c r="C187" s="500" t="str">
        <f t="shared" si="0"/>
        <v/>
      </c>
      <c r="D187" s="500" t="str">
        <f t="shared" si="1"/>
        <v/>
      </c>
      <c r="H187" s="218" t="str">
        <f>IFERROR(IF(VLOOKUP('Xlookup set'!$S187,'Xlookup set'!$A$1:$R$2000,9,FALSE)=0,"",VLOOKUP('Xlookup set'!$S187,'Xlookup set'!$A$1:$R$2000,9,FALSE)),"")</f>
        <v/>
      </c>
      <c r="I187" s="500" t="str">
        <f>IFERROR(IF(VLOOKUP('Xlookup set'!$S187,'Xlookup set'!$A$1:$R$2000,10,FALSE)=0,"",VLOOKUP('Xlookup set'!$S187,'Xlookup set'!$A$1:$R$2000,10,FALSE)),"")</f>
        <v/>
      </c>
      <c r="J187" s="500" t="str">
        <f>IFERROR(IF(VLOOKUP('Xlookup set'!$S193,'Xlookup set'!$A$1:$R$1374,11,FALSE)=0,"",VLOOKUP('Xlookup set'!$S193,'Xlookup set'!$A$1:$R$1374,11,FALSE)),"")</f>
        <v/>
      </c>
      <c r="K187" s="500" t="str">
        <f>IFERROR(IF(VLOOKUP('Xlookup set'!$S193,'Xlookup set'!$A$1:$R$1374,12,FALSE)=0,"",VLOOKUP('Xlookup set'!$S193,'Xlookup set'!$A$1:$R$1374,12,FALSE)),"")</f>
        <v/>
      </c>
      <c r="L187" s="500" t="str">
        <f>IFERROR(IF(VLOOKUP('Xlookup set'!$S193,'Xlookup set'!$A$1:$R$1374,13,FALSE)=0,"",VLOOKUP('Xlookup set'!$S193,'Xlookup set'!$A$1:$R$1374,13,FALSE)),"")</f>
        <v/>
      </c>
      <c r="M187" s="500" t="str">
        <f>IFERROR(IF(VLOOKUP('Xlookup set'!$S193,'Xlookup set'!$A$1:$R$1374,14,FALSE)=0,"",VLOOKUP('Xlookup set'!$S193,'Xlookup set'!$A$1:$R$1374,14,FALSE)),"")</f>
        <v/>
      </c>
      <c r="N187" s="500" t="str">
        <f>IFERROR(IF(VLOOKUP('Xlookup set'!$S193,'Xlookup set'!$A$1:$R$1374,15,FALSE)=0,"",VLOOKUP('Xlookup set'!$S193,'Xlookup set'!$A$1:$R$1374,15,FALSE)),"")</f>
        <v/>
      </c>
      <c r="O187" s="500" t="str">
        <f>IFERROR(IF(VLOOKUP('Xlookup set'!$S193,'Xlookup set'!$A$1:$R$1374,16,FALSE)=0,"",VLOOKUP('Xlookup set'!$S193,'Xlookup set'!$A$1:$R$1374,16,FALSE)),"")</f>
        <v/>
      </c>
      <c r="P187" s="500" t="str">
        <f t="array" aca="1" ref="P187" ca="1">IFERROR(Y2IF(VLOOKUP('Xlookup set'!$S193,'Xlookup set'!$A$1:$R$1374,17,FALSE)=0,"",VLOOKUP('Xlookup set'!$S193,'Xlookup set'!$A$1:$R$1374,17,FALSE)),"")</f>
        <v/>
      </c>
      <c r="Q187" s="500" t="str">
        <f>IFERROR(IF(VLOOKUP('Xlookup set'!$S193,'Xlookup set'!$A$1:$R$1374,18,FALSE)=0,"",VLOOKUP('Xlookup set'!$S193,'Xlookup set'!$A$1:$R$1374,18,FALSE)),"")</f>
        <v/>
      </c>
      <c r="T187" s="500" t="str">
        <f t="shared" si="2"/>
        <v/>
      </c>
    </row>
    <row r="188" spans="1:20" ht="13.5" customHeight="1">
      <c r="A188" s="500" t="str">
        <f>IFERROR(VLOOKUP('Xlookup set'!$S188,'Xlookup set'!$A$1:$R$2000,2,FALSE),"")</f>
        <v/>
      </c>
      <c r="B188" s="500" t="str">
        <f>IF(I188&lt;&gt;"",ドッグキャリー!$I$2,"")</f>
        <v/>
      </c>
      <c r="C188" s="500" t="str">
        <f t="shared" si="0"/>
        <v/>
      </c>
      <c r="D188" s="500" t="str">
        <f t="shared" si="1"/>
        <v/>
      </c>
      <c r="H188" s="218" t="str">
        <f>IFERROR(IF(VLOOKUP('Xlookup set'!$S188,'Xlookup set'!$A$1:$R$2000,9,FALSE)=0,"",VLOOKUP('Xlookup set'!$S188,'Xlookup set'!$A$1:$R$2000,9,FALSE)),"")</f>
        <v/>
      </c>
      <c r="I188" s="500" t="str">
        <f>IFERROR(IF(VLOOKUP('Xlookup set'!$S188,'Xlookup set'!$A$1:$R$2000,10,FALSE)=0,"",VLOOKUP('Xlookup set'!$S188,'Xlookup set'!$A$1:$R$2000,10,FALSE)),"")</f>
        <v/>
      </c>
      <c r="J188" s="500" t="str">
        <f>IFERROR(IF(VLOOKUP('Xlookup set'!$S194,'Xlookup set'!$A$1:$R$1374,11,FALSE)=0,"",VLOOKUP('Xlookup set'!$S194,'Xlookup set'!$A$1:$R$1374,11,FALSE)),"")</f>
        <v/>
      </c>
      <c r="K188" s="500" t="str">
        <f>IFERROR(IF(VLOOKUP('Xlookup set'!$S194,'Xlookup set'!$A$1:$R$1374,12,FALSE)=0,"",VLOOKUP('Xlookup set'!$S194,'Xlookup set'!$A$1:$R$1374,12,FALSE)),"")</f>
        <v/>
      </c>
      <c r="L188" s="500" t="str">
        <f>IFERROR(IF(VLOOKUP('Xlookup set'!$S194,'Xlookup set'!$A$1:$R$1374,13,FALSE)=0,"",VLOOKUP('Xlookup set'!$S194,'Xlookup set'!$A$1:$R$1374,13,FALSE)),"")</f>
        <v/>
      </c>
      <c r="M188" s="500" t="str">
        <f>IFERROR(IF(VLOOKUP('Xlookup set'!$S194,'Xlookup set'!$A$1:$R$1374,14,FALSE)=0,"",VLOOKUP('Xlookup set'!$S194,'Xlookup set'!$A$1:$R$1374,14,FALSE)),"")</f>
        <v/>
      </c>
      <c r="N188" s="500" t="str">
        <f>IFERROR(IF(VLOOKUP('Xlookup set'!$S194,'Xlookup set'!$A$1:$R$1374,15,FALSE)=0,"",VLOOKUP('Xlookup set'!$S194,'Xlookup set'!$A$1:$R$1374,15,FALSE)),"")</f>
        <v/>
      </c>
      <c r="O188" s="500" t="str">
        <f>IFERROR(IF(VLOOKUP('Xlookup set'!$S194,'Xlookup set'!$A$1:$R$1374,16,FALSE)=0,"",VLOOKUP('Xlookup set'!$S194,'Xlookup set'!$A$1:$R$1374,16,FALSE)),"")</f>
        <v/>
      </c>
      <c r="P188" s="500" t="str">
        <f t="array" aca="1" ref="P188" ca="1">IFERROR(Y2IF(VLOOKUP('Xlookup set'!$S194,'Xlookup set'!$A$1:$R$1374,17,FALSE)=0,"",VLOOKUP('Xlookup set'!$S194,'Xlookup set'!$A$1:$R$1374,17,FALSE)),"")</f>
        <v/>
      </c>
      <c r="Q188" s="500" t="str">
        <f>IFERROR(IF(VLOOKUP('Xlookup set'!$S194,'Xlookup set'!$A$1:$R$1374,18,FALSE)=0,"",VLOOKUP('Xlookup set'!$S194,'Xlookup set'!$A$1:$R$1374,18,FALSE)),"")</f>
        <v/>
      </c>
      <c r="T188" s="500" t="str">
        <f t="shared" si="2"/>
        <v/>
      </c>
    </row>
    <row r="189" spans="1:20" ht="13.5" customHeight="1">
      <c r="A189" s="500" t="str">
        <f>IFERROR(VLOOKUP('Xlookup set'!$S189,'Xlookup set'!$A$1:$R$2000,2,FALSE),"")</f>
        <v/>
      </c>
      <c r="B189" s="500" t="str">
        <f>IF(I189&lt;&gt;"",ドッグキャリー!$I$2,"")</f>
        <v/>
      </c>
      <c r="C189" s="500" t="str">
        <f t="shared" si="0"/>
        <v/>
      </c>
      <c r="D189" s="500" t="str">
        <f t="shared" si="1"/>
        <v/>
      </c>
      <c r="H189" s="218" t="str">
        <f>IFERROR(IF(VLOOKUP('Xlookup set'!$S189,'Xlookup set'!$A$1:$R$2000,9,FALSE)=0,"",VLOOKUP('Xlookup set'!$S189,'Xlookup set'!$A$1:$R$2000,9,FALSE)),"")</f>
        <v/>
      </c>
      <c r="I189" s="500" t="str">
        <f>IFERROR(IF(VLOOKUP('Xlookup set'!$S189,'Xlookup set'!$A$1:$R$2000,10,FALSE)=0,"",VLOOKUP('Xlookup set'!$S189,'Xlookup set'!$A$1:$R$2000,10,FALSE)),"")</f>
        <v/>
      </c>
      <c r="J189" s="500" t="str">
        <f>IFERROR(IF(VLOOKUP('Xlookup set'!$S195,'Xlookup set'!$A$1:$R$1374,11,FALSE)=0,"",VLOOKUP('Xlookup set'!$S195,'Xlookup set'!$A$1:$R$1374,11,FALSE)),"")</f>
        <v/>
      </c>
      <c r="K189" s="500" t="str">
        <f>IFERROR(IF(VLOOKUP('Xlookup set'!$S195,'Xlookup set'!$A$1:$R$1374,12,FALSE)=0,"",VLOOKUP('Xlookup set'!$S195,'Xlookup set'!$A$1:$R$1374,12,FALSE)),"")</f>
        <v/>
      </c>
      <c r="L189" s="500" t="str">
        <f>IFERROR(IF(VLOOKUP('Xlookup set'!$S195,'Xlookup set'!$A$1:$R$1374,13,FALSE)=0,"",VLOOKUP('Xlookup set'!$S195,'Xlookup set'!$A$1:$R$1374,13,FALSE)),"")</f>
        <v/>
      </c>
      <c r="M189" s="500" t="str">
        <f>IFERROR(IF(VLOOKUP('Xlookup set'!$S195,'Xlookup set'!$A$1:$R$1374,14,FALSE)=0,"",VLOOKUP('Xlookup set'!$S195,'Xlookup set'!$A$1:$R$1374,14,FALSE)),"")</f>
        <v/>
      </c>
      <c r="N189" s="500" t="str">
        <f>IFERROR(IF(VLOOKUP('Xlookup set'!$S195,'Xlookup set'!$A$1:$R$1374,15,FALSE)=0,"",VLOOKUP('Xlookup set'!$S195,'Xlookup set'!$A$1:$R$1374,15,FALSE)),"")</f>
        <v/>
      </c>
      <c r="O189" s="500" t="str">
        <f>IFERROR(IF(VLOOKUP('Xlookup set'!$S195,'Xlookup set'!$A$1:$R$1374,16,FALSE)=0,"",VLOOKUP('Xlookup set'!$S195,'Xlookup set'!$A$1:$R$1374,16,FALSE)),"")</f>
        <v/>
      </c>
      <c r="P189" s="500" t="str">
        <f t="array" aca="1" ref="P189" ca="1">IFERROR(Y2IF(VLOOKUP('Xlookup set'!$S195,'Xlookup set'!$A$1:$R$1374,17,FALSE)=0,"",VLOOKUP('Xlookup set'!$S195,'Xlookup set'!$A$1:$R$1374,17,FALSE)),"")</f>
        <v/>
      </c>
      <c r="Q189" s="500" t="str">
        <f>IFERROR(IF(VLOOKUP('Xlookup set'!$S195,'Xlookup set'!$A$1:$R$1374,18,FALSE)=0,"",VLOOKUP('Xlookup set'!$S195,'Xlookup set'!$A$1:$R$1374,18,FALSE)),"")</f>
        <v/>
      </c>
      <c r="T189" s="500" t="str">
        <f t="shared" si="2"/>
        <v/>
      </c>
    </row>
    <row r="190" spans="1:20" ht="13.5" customHeight="1">
      <c r="A190" s="500" t="str">
        <f>IFERROR(VLOOKUP('Xlookup set'!$S190,'Xlookup set'!$A$1:$R$2000,2,FALSE),"")</f>
        <v/>
      </c>
      <c r="B190" s="500" t="str">
        <f>IF(I190&lt;&gt;"",ドッグキャリー!$I$2,"")</f>
        <v/>
      </c>
      <c r="C190" s="500" t="str">
        <f t="shared" si="0"/>
        <v/>
      </c>
      <c r="D190" s="500" t="str">
        <f t="shared" si="1"/>
        <v/>
      </c>
      <c r="H190" s="218" t="str">
        <f>IFERROR(IF(VLOOKUP('Xlookup set'!$S190,'Xlookup set'!$A$1:$R$2000,9,FALSE)=0,"",VLOOKUP('Xlookup set'!$S190,'Xlookup set'!$A$1:$R$2000,9,FALSE)),"")</f>
        <v/>
      </c>
      <c r="I190" s="500" t="str">
        <f>IFERROR(IF(VLOOKUP('Xlookup set'!$S190,'Xlookup set'!$A$1:$R$2000,10,FALSE)=0,"",VLOOKUP('Xlookup set'!$S190,'Xlookup set'!$A$1:$R$2000,10,FALSE)),"")</f>
        <v/>
      </c>
      <c r="J190" s="500" t="str">
        <f>IFERROR(IF(VLOOKUP('Xlookup set'!$S196,'Xlookup set'!$A$1:$R$1374,11,FALSE)=0,"",VLOOKUP('Xlookup set'!$S196,'Xlookup set'!$A$1:$R$1374,11,FALSE)),"")</f>
        <v/>
      </c>
      <c r="K190" s="500" t="str">
        <f>IFERROR(IF(VLOOKUP('Xlookup set'!$S196,'Xlookup set'!$A$1:$R$1374,12,FALSE)=0,"",VLOOKUP('Xlookup set'!$S196,'Xlookup set'!$A$1:$R$1374,12,FALSE)),"")</f>
        <v/>
      </c>
      <c r="L190" s="500" t="str">
        <f>IFERROR(IF(VLOOKUP('Xlookup set'!$S196,'Xlookup set'!$A$1:$R$1374,13,FALSE)=0,"",VLOOKUP('Xlookup set'!$S196,'Xlookup set'!$A$1:$R$1374,13,FALSE)),"")</f>
        <v/>
      </c>
      <c r="M190" s="500" t="str">
        <f>IFERROR(IF(VLOOKUP('Xlookup set'!$S196,'Xlookup set'!$A$1:$R$1374,14,FALSE)=0,"",VLOOKUP('Xlookup set'!$S196,'Xlookup set'!$A$1:$R$1374,14,FALSE)),"")</f>
        <v/>
      </c>
      <c r="N190" s="500" t="str">
        <f>IFERROR(IF(VLOOKUP('Xlookup set'!$S196,'Xlookup set'!$A$1:$R$1374,15,FALSE)=0,"",VLOOKUP('Xlookup set'!$S196,'Xlookup set'!$A$1:$R$1374,15,FALSE)),"")</f>
        <v/>
      </c>
      <c r="O190" s="500" t="str">
        <f>IFERROR(IF(VLOOKUP('Xlookup set'!$S196,'Xlookup set'!$A$1:$R$1374,16,FALSE)=0,"",VLOOKUP('Xlookup set'!$S196,'Xlookup set'!$A$1:$R$1374,16,FALSE)),"")</f>
        <v/>
      </c>
      <c r="P190" s="500" t="str">
        <f t="array" aca="1" ref="P190" ca="1">IFERROR(Y2IF(VLOOKUP('Xlookup set'!$S196,'Xlookup set'!$A$1:$R$1374,17,FALSE)=0,"",VLOOKUP('Xlookup set'!$S196,'Xlookup set'!$A$1:$R$1374,17,FALSE)),"")</f>
        <v/>
      </c>
      <c r="Q190" s="500" t="str">
        <f>IFERROR(IF(VLOOKUP('Xlookup set'!$S196,'Xlookup set'!$A$1:$R$1374,18,FALSE)=0,"",VLOOKUP('Xlookup set'!$S196,'Xlookup set'!$A$1:$R$1374,18,FALSE)),"")</f>
        <v/>
      </c>
      <c r="T190" s="500" t="str">
        <f t="shared" si="2"/>
        <v/>
      </c>
    </row>
    <row r="191" spans="1:20" ht="13.5" customHeight="1">
      <c r="A191" s="500" t="str">
        <f>IFERROR(VLOOKUP('Xlookup set'!$S191,'Xlookup set'!$A$1:$R$2000,2,FALSE),"")</f>
        <v/>
      </c>
      <c r="B191" s="500" t="str">
        <f>IF(I191&lt;&gt;"",ドッグキャリー!$I$2,"")</f>
        <v/>
      </c>
      <c r="C191" s="500" t="str">
        <f t="shared" si="0"/>
        <v/>
      </c>
      <c r="D191" s="500" t="str">
        <f t="shared" si="1"/>
        <v/>
      </c>
      <c r="H191" s="218" t="str">
        <f>IFERROR(IF(VLOOKUP('Xlookup set'!$S191,'Xlookup set'!$A$1:$R$2000,9,FALSE)=0,"",VLOOKUP('Xlookup set'!$S191,'Xlookup set'!$A$1:$R$2000,9,FALSE)),"")</f>
        <v/>
      </c>
      <c r="I191" s="500" t="str">
        <f>IFERROR(IF(VLOOKUP('Xlookup set'!$S191,'Xlookup set'!$A$1:$R$2000,10,FALSE)=0,"",VLOOKUP('Xlookup set'!$S191,'Xlookup set'!$A$1:$R$2000,10,FALSE)),"")</f>
        <v/>
      </c>
      <c r="J191" s="500" t="str">
        <f>IFERROR(IF(VLOOKUP('Xlookup set'!$S197,'Xlookup set'!$A$1:$R$1374,11,FALSE)=0,"",VLOOKUP('Xlookup set'!$S197,'Xlookup set'!$A$1:$R$1374,11,FALSE)),"")</f>
        <v/>
      </c>
      <c r="K191" s="500" t="str">
        <f>IFERROR(IF(VLOOKUP('Xlookup set'!$S197,'Xlookup set'!$A$1:$R$1374,12,FALSE)=0,"",VLOOKUP('Xlookup set'!$S197,'Xlookup set'!$A$1:$R$1374,12,FALSE)),"")</f>
        <v/>
      </c>
      <c r="L191" s="500" t="str">
        <f>IFERROR(IF(VLOOKUP('Xlookup set'!$S197,'Xlookup set'!$A$1:$R$1374,13,FALSE)=0,"",VLOOKUP('Xlookup set'!$S197,'Xlookup set'!$A$1:$R$1374,13,FALSE)),"")</f>
        <v/>
      </c>
      <c r="M191" s="500" t="str">
        <f>IFERROR(IF(VLOOKUP('Xlookup set'!$S197,'Xlookup set'!$A$1:$R$1374,14,FALSE)=0,"",VLOOKUP('Xlookup set'!$S197,'Xlookup set'!$A$1:$R$1374,14,FALSE)),"")</f>
        <v/>
      </c>
      <c r="N191" s="500" t="str">
        <f>IFERROR(IF(VLOOKUP('Xlookup set'!$S197,'Xlookup set'!$A$1:$R$1374,15,FALSE)=0,"",VLOOKUP('Xlookup set'!$S197,'Xlookup set'!$A$1:$R$1374,15,FALSE)),"")</f>
        <v/>
      </c>
      <c r="O191" s="500" t="str">
        <f>IFERROR(IF(VLOOKUP('Xlookup set'!$S197,'Xlookup set'!$A$1:$R$1374,16,FALSE)=0,"",VLOOKUP('Xlookup set'!$S197,'Xlookup set'!$A$1:$R$1374,16,FALSE)),"")</f>
        <v/>
      </c>
      <c r="P191" s="500" t="str">
        <f t="array" aca="1" ref="P191" ca="1">IFERROR(Y2IF(VLOOKUP('Xlookup set'!$S197,'Xlookup set'!$A$1:$R$1374,17,FALSE)=0,"",VLOOKUP('Xlookup set'!$S197,'Xlookup set'!$A$1:$R$1374,17,FALSE)),"")</f>
        <v/>
      </c>
      <c r="Q191" s="500" t="str">
        <f>IFERROR(IF(VLOOKUP('Xlookup set'!$S197,'Xlookup set'!$A$1:$R$1374,18,FALSE)=0,"",VLOOKUP('Xlookup set'!$S197,'Xlookup set'!$A$1:$R$1374,18,FALSE)),"")</f>
        <v/>
      </c>
      <c r="T191" s="500" t="str">
        <f t="shared" si="2"/>
        <v/>
      </c>
    </row>
    <row r="192" spans="1:20" ht="13.5" customHeight="1">
      <c r="A192" s="500" t="str">
        <f>IFERROR(VLOOKUP('Xlookup set'!$S192,'Xlookup set'!$A$1:$R$2000,2,FALSE),"")</f>
        <v/>
      </c>
      <c r="B192" s="500" t="str">
        <f>IF(I192&lt;&gt;"",ドッグキャリー!$I$2,"")</f>
        <v/>
      </c>
      <c r="C192" s="500" t="str">
        <f t="shared" si="0"/>
        <v/>
      </c>
      <c r="D192" s="500" t="str">
        <f t="shared" si="1"/>
        <v/>
      </c>
      <c r="H192" s="218" t="str">
        <f>IFERROR(IF(VLOOKUP('Xlookup set'!$S192,'Xlookup set'!$A$1:$R$2000,9,FALSE)=0,"",VLOOKUP('Xlookup set'!$S192,'Xlookup set'!$A$1:$R$2000,9,FALSE)),"")</f>
        <v/>
      </c>
      <c r="I192" s="500" t="str">
        <f>IFERROR(IF(VLOOKUP('Xlookup set'!$S192,'Xlookup set'!$A$1:$R$2000,10,FALSE)=0,"",VLOOKUP('Xlookup set'!$S192,'Xlookup set'!$A$1:$R$2000,10,FALSE)),"")</f>
        <v/>
      </c>
      <c r="J192" s="500" t="str">
        <f>IFERROR(IF(VLOOKUP('Xlookup set'!$S198,'Xlookup set'!$A$1:$R$1374,11,FALSE)=0,"",VLOOKUP('Xlookup set'!$S198,'Xlookup set'!$A$1:$R$1374,11,FALSE)),"")</f>
        <v/>
      </c>
      <c r="K192" s="500" t="str">
        <f>IFERROR(IF(VLOOKUP('Xlookup set'!$S198,'Xlookup set'!$A$1:$R$1374,12,FALSE)=0,"",VLOOKUP('Xlookup set'!$S198,'Xlookup set'!$A$1:$R$1374,12,FALSE)),"")</f>
        <v/>
      </c>
      <c r="L192" s="500" t="str">
        <f>IFERROR(IF(VLOOKUP('Xlookup set'!$S198,'Xlookup set'!$A$1:$R$1374,13,FALSE)=0,"",VLOOKUP('Xlookup set'!$S198,'Xlookup set'!$A$1:$R$1374,13,FALSE)),"")</f>
        <v/>
      </c>
      <c r="M192" s="500" t="str">
        <f>IFERROR(IF(VLOOKUP('Xlookup set'!$S198,'Xlookup set'!$A$1:$R$1374,14,FALSE)=0,"",VLOOKUP('Xlookup set'!$S198,'Xlookup set'!$A$1:$R$1374,14,FALSE)),"")</f>
        <v/>
      </c>
      <c r="N192" s="500" t="str">
        <f>IFERROR(IF(VLOOKUP('Xlookup set'!$S198,'Xlookup set'!$A$1:$R$1374,15,FALSE)=0,"",VLOOKUP('Xlookup set'!$S198,'Xlookup set'!$A$1:$R$1374,15,FALSE)),"")</f>
        <v/>
      </c>
      <c r="O192" s="500" t="str">
        <f>IFERROR(IF(VLOOKUP('Xlookup set'!$S198,'Xlookup set'!$A$1:$R$1374,16,FALSE)=0,"",VLOOKUP('Xlookup set'!$S198,'Xlookup set'!$A$1:$R$1374,16,FALSE)),"")</f>
        <v/>
      </c>
      <c r="P192" s="500" t="str">
        <f t="array" aca="1" ref="P192" ca="1">IFERROR(Y2IF(VLOOKUP('Xlookup set'!$S198,'Xlookup set'!$A$1:$R$1374,17,FALSE)=0,"",VLOOKUP('Xlookup set'!$S198,'Xlookup set'!$A$1:$R$1374,17,FALSE)),"")</f>
        <v/>
      </c>
      <c r="Q192" s="500" t="str">
        <f>IFERROR(IF(VLOOKUP('Xlookup set'!$S198,'Xlookup set'!$A$1:$R$1374,18,FALSE)=0,"",VLOOKUP('Xlookup set'!$S198,'Xlookup set'!$A$1:$R$1374,18,FALSE)),"")</f>
        <v/>
      </c>
      <c r="T192" s="500" t="str">
        <f t="shared" si="2"/>
        <v/>
      </c>
    </row>
    <row r="193" spans="1:20" ht="13.5" customHeight="1">
      <c r="A193" s="500" t="str">
        <f>IFERROR(VLOOKUP('Xlookup set'!$S193,'Xlookup set'!$A$1:$R$2000,2,FALSE),"")</f>
        <v/>
      </c>
      <c r="B193" s="500" t="str">
        <f>IF(I193&lt;&gt;"",ドッグキャリー!$I$2,"")</f>
        <v/>
      </c>
      <c r="C193" s="500" t="str">
        <f t="shared" si="0"/>
        <v/>
      </c>
      <c r="D193" s="500" t="str">
        <f t="shared" si="1"/>
        <v/>
      </c>
      <c r="H193" s="218" t="str">
        <f>IFERROR(IF(VLOOKUP('Xlookup set'!$S193,'Xlookup set'!$A$1:$R$2000,9,FALSE)=0,"",VLOOKUP('Xlookup set'!$S193,'Xlookup set'!$A$1:$R$2000,9,FALSE)),"")</f>
        <v/>
      </c>
      <c r="I193" s="500" t="str">
        <f>IFERROR(IF(VLOOKUP('Xlookup set'!$S193,'Xlookup set'!$A$1:$R$2000,10,FALSE)=0,"",VLOOKUP('Xlookup set'!$S193,'Xlookup set'!$A$1:$R$2000,10,FALSE)),"")</f>
        <v/>
      </c>
      <c r="J193" s="500" t="str">
        <f>IFERROR(IF(VLOOKUP('Xlookup set'!$S199,'Xlookup set'!$A$1:$R$1374,11,FALSE)=0,"",VLOOKUP('Xlookup set'!$S199,'Xlookup set'!$A$1:$R$1374,11,FALSE)),"")</f>
        <v/>
      </c>
      <c r="K193" s="500" t="str">
        <f>IFERROR(IF(VLOOKUP('Xlookup set'!$S199,'Xlookup set'!$A$1:$R$1374,12,FALSE)=0,"",VLOOKUP('Xlookup set'!$S199,'Xlookup set'!$A$1:$R$1374,12,FALSE)),"")</f>
        <v/>
      </c>
      <c r="L193" s="500" t="str">
        <f>IFERROR(IF(VLOOKUP('Xlookup set'!$S199,'Xlookup set'!$A$1:$R$1374,13,FALSE)=0,"",VLOOKUP('Xlookup set'!$S199,'Xlookup set'!$A$1:$R$1374,13,FALSE)),"")</f>
        <v/>
      </c>
      <c r="M193" s="500" t="str">
        <f>IFERROR(IF(VLOOKUP('Xlookup set'!$S199,'Xlookup set'!$A$1:$R$1374,14,FALSE)=0,"",VLOOKUP('Xlookup set'!$S199,'Xlookup set'!$A$1:$R$1374,14,FALSE)),"")</f>
        <v/>
      </c>
      <c r="N193" s="500" t="str">
        <f>IFERROR(IF(VLOOKUP('Xlookup set'!$S199,'Xlookup set'!$A$1:$R$1374,15,FALSE)=0,"",VLOOKUP('Xlookup set'!$S199,'Xlookup set'!$A$1:$R$1374,15,FALSE)),"")</f>
        <v/>
      </c>
      <c r="O193" s="500" t="str">
        <f>IFERROR(IF(VLOOKUP('Xlookup set'!$S199,'Xlookup set'!$A$1:$R$1374,16,FALSE)=0,"",VLOOKUP('Xlookup set'!$S199,'Xlookup set'!$A$1:$R$1374,16,FALSE)),"")</f>
        <v/>
      </c>
      <c r="P193" s="500" t="str">
        <f t="array" aca="1" ref="P193" ca="1">IFERROR(Y2IF(VLOOKUP('Xlookup set'!$S199,'Xlookup set'!$A$1:$R$1374,17,FALSE)=0,"",VLOOKUP('Xlookup set'!$S199,'Xlookup set'!$A$1:$R$1374,17,FALSE)),"")</f>
        <v/>
      </c>
      <c r="Q193" s="500" t="str">
        <f>IFERROR(IF(VLOOKUP('Xlookup set'!$S199,'Xlookup set'!$A$1:$R$1374,18,FALSE)=0,"",VLOOKUP('Xlookup set'!$S199,'Xlookup set'!$A$1:$R$1374,18,FALSE)),"")</f>
        <v/>
      </c>
      <c r="T193" s="500" t="str">
        <f t="shared" si="2"/>
        <v/>
      </c>
    </row>
    <row r="194" spans="1:20" ht="13.5" customHeight="1">
      <c r="A194" s="500" t="str">
        <f>IFERROR(VLOOKUP('Xlookup set'!$S194,'Xlookup set'!$A$1:$R$2000,2,FALSE),"")</f>
        <v/>
      </c>
      <c r="B194" s="500" t="str">
        <f>IF(I194&lt;&gt;"",ドッグキャリー!$I$2,"")</f>
        <v/>
      </c>
      <c r="C194" s="500" t="str">
        <f t="shared" si="0"/>
        <v/>
      </c>
      <c r="D194" s="500" t="str">
        <f t="shared" si="1"/>
        <v/>
      </c>
      <c r="H194" s="218" t="str">
        <f>IFERROR(IF(VLOOKUP('Xlookup set'!$S194,'Xlookup set'!$A$1:$R$2000,9,FALSE)=0,"",VLOOKUP('Xlookup set'!$S194,'Xlookup set'!$A$1:$R$2000,9,FALSE)),"")</f>
        <v/>
      </c>
      <c r="I194" s="500" t="str">
        <f>IFERROR(IF(VLOOKUP('Xlookup set'!$S194,'Xlookup set'!$A$1:$R$2000,10,FALSE)=0,"",VLOOKUP('Xlookup set'!$S194,'Xlookup set'!$A$1:$R$2000,10,FALSE)),"")</f>
        <v/>
      </c>
      <c r="J194" s="500" t="str">
        <f>IFERROR(IF(VLOOKUP('Xlookup set'!$S200,'Xlookup set'!$A$1:$R$1374,11,FALSE)=0,"",VLOOKUP('Xlookup set'!$S200,'Xlookup set'!$A$1:$R$1374,11,FALSE)),"")</f>
        <v/>
      </c>
      <c r="K194" s="500" t="str">
        <f>IFERROR(IF(VLOOKUP('Xlookup set'!$S200,'Xlookup set'!$A$1:$R$1374,12,FALSE)=0,"",VLOOKUP('Xlookup set'!$S200,'Xlookup set'!$A$1:$R$1374,12,FALSE)),"")</f>
        <v/>
      </c>
      <c r="L194" s="500" t="str">
        <f>IFERROR(IF(VLOOKUP('Xlookup set'!$S200,'Xlookup set'!$A$1:$R$1374,13,FALSE)=0,"",VLOOKUP('Xlookup set'!$S200,'Xlookup set'!$A$1:$R$1374,13,FALSE)),"")</f>
        <v/>
      </c>
      <c r="M194" s="500" t="str">
        <f>IFERROR(IF(VLOOKUP('Xlookup set'!$S200,'Xlookup set'!$A$1:$R$1374,14,FALSE)=0,"",VLOOKUP('Xlookup set'!$S200,'Xlookup set'!$A$1:$R$1374,14,FALSE)),"")</f>
        <v/>
      </c>
      <c r="N194" s="500" t="str">
        <f>IFERROR(IF(VLOOKUP('Xlookup set'!$S200,'Xlookup set'!$A$1:$R$1374,15,FALSE)=0,"",VLOOKUP('Xlookup set'!$S200,'Xlookup set'!$A$1:$R$1374,15,FALSE)),"")</f>
        <v/>
      </c>
      <c r="O194" s="500" t="str">
        <f>IFERROR(IF(VLOOKUP('Xlookup set'!$S200,'Xlookup set'!$A$1:$R$1374,16,FALSE)=0,"",VLOOKUP('Xlookup set'!$S200,'Xlookup set'!$A$1:$R$1374,16,FALSE)),"")</f>
        <v/>
      </c>
      <c r="P194" s="500" t="str">
        <f t="array" aca="1" ref="P194" ca="1">IFERROR(Y2IF(VLOOKUP('Xlookup set'!$S200,'Xlookup set'!$A$1:$R$1374,17,FALSE)=0,"",VLOOKUP('Xlookup set'!$S200,'Xlookup set'!$A$1:$R$1374,17,FALSE)),"")</f>
        <v/>
      </c>
      <c r="Q194" s="500" t="str">
        <f>IFERROR(IF(VLOOKUP('Xlookup set'!$S200,'Xlookup set'!$A$1:$R$1374,18,FALSE)=0,"",VLOOKUP('Xlookup set'!$S200,'Xlookup set'!$A$1:$R$1374,18,FALSE)),"")</f>
        <v/>
      </c>
      <c r="T194" s="500" t="str">
        <f t="shared" si="2"/>
        <v/>
      </c>
    </row>
    <row r="195" spans="1:20" ht="13.5" customHeight="1">
      <c r="A195" s="500" t="str">
        <f>IFERROR(VLOOKUP('Xlookup set'!$S195,'Xlookup set'!$A$1:$R$2000,2,FALSE),"")</f>
        <v/>
      </c>
      <c r="B195" s="500" t="str">
        <f>IF(I195&lt;&gt;"",ドッグキャリー!$I$2,"")</f>
        <v/>
      </c>
      <c r="C195" s="500" t="str">
        <f t="shared" si="0"/>
        <v/>
      </c>
      <c r="D195" s="500" t="str">
        <f t="shared" si="1"/>
        <v/>
      </c>
      <c r="H195" s="218" t="str">
        <f>IFERROR(IF(VLOOKUP('Xlookup set'!$S195,'Xlookup set'!$A$1:$R$2000,9,FALSE)=0,"",VLOOKUP('Xlookup set'!$S195,'Xlookup set'!$A$1:$R$2000,9,FALSE)),"")</f>
        <v/>
      </c>
      <c r="I195" s="500" t="str">
        <f>IFERROR(IF(VLOOKUP('Xlookup set'!$S195,'Xlookup set'!$A$1:$R$2000,10,FALSE)=0,"",VLOOKUP('Xlookup set'!$S195,'Xlookup set'!$A$1:$R$2000,10,FALSE)),"")</f>
        <v/>
      </c>
      <c r="J195" s="500" t="str">
        <f>IFERROR(IF(VLOOKUP('Xlookup set'!$S201,'Xlookup set'!$A$1:$R$1374,11,FALSE)=0,"",VLOOKUP('Xlookup set'!$S201,'Xlookup set'!$A$1:$R$1374,11,FALSE)),"")</f>
        <v/>
      </c>
      <c r="K195" s="500" t="str">
        <f>IFERROR(IF(VLOOKUP('Xlookup set'!$S201,'Xlookup set'!$A$1:$R$1374,12,FALSE)=0,"",VLOOKUP('Xlookup set'!$S201,'Xlookup set'!$A$1:$R$1374,12,FALSE)),"")</f>
        <v/>
      </c>
      <c r="L195" s="500" t="str">
        <f>IFERROR(IF(VLOOKUP('Xlookup set'!$S201,'Xlookup set'!$A$1:$R$1374,13,FALSE)=0,"",VLOOKUP('Xlookup set'!$S201,'Xlookup set'!$A$1:$R$1374,13,FALSE)),"")</f>
        <v/>
      </c>
      <c r="M195" s="500" t="str">
        <f>IFERROR(IF(VLOOKUP('Xlookup set'!$S201,'Xlookup set'!$A$1:$R$1374,14,FALSE)=0,"",VLOOKUP('Xlookup set'!$S201,'Xlookup set'!$A$1:$R$1374,14,FALSE)),"")</f>
        <v/>
      </c>
      <c r="N195" s="500" t="str">
        <f>IFERROR(IF(VLOOKUP('Xlookup set'!$S201,'Xlookup set'!$A$1:$R$1374,15,FALSE)=0,"",VLOOKUP('Xlookup set'!$S201,'Xlookup set'!$A$1:$R$1374,15,FALSE)),"")</f>
        <v/>
      </c>
      <c r="O195" s="500" t="str">
        <f>IFERROR(IF(VLOOKUP('Xlookup set'!$S201,'Xlookup set'!$A$1:$R$1374,16,FALSE)=0,"",VLOOKUP('Xlookup set'!$S201,'Xlookup set'!$A$1:$R$1374,16,FALSE)),"")</f>
        <v/>
      </c>
      <c r="P195" s="500" t="str">
        <f t="array" aca="1" ref="P195" ca="1">IFERROR(Y2IF(VLOOKUP('Xlookup set'!$S201,'Xlookup set'!$A$1:$R$1374,17,FALSE)=0,"",VLOOKUP('Xlookup set'!$S201,'Xlookup set'!$A$1:$R$1374,17,FALSE)),"")</f>
        <v/>
      </c>
      <c r="Q195" s="500" t="str">
        <f>IFERROR(IF(VLOOKUP('Xlookup set'!$S201,'Xlookup set'!$A$1:$R$1374,18,FALSE)=0,"",VLOOKUP('Xlookup set'!$S201,'Xlookup set'!$A$1:$R$1374,18,FALSE)),"")</f>
        <v/>
      </c>
      <c r="T195" s="500" t="str">
        <f t="shared" si="2"/>
        <v/>
      </c>
    </row>
    <row r="196" spans="1:20" ht="13.5" customHeight="1">
      <c r="A196" s="500" t="str">
        <f>IFERROR(VLOOKUP('Xlookup set'!$S196,'Xlookup set'!$A$1:$R$2000,2,FALSE),"")</f>
        <v/>
      </c>
      <c r="B196" s="500" t="str">
        <f>IF(I196&lt;&gt;"",ドッグキャリー!$I$2,"")</f>
        <v/>
      </c>
      <c r="C196" s="500" t="str">
        <f t="shared" si="0"/>
        <v/>
      </c>
      <c r="D196" s="500" t="str">
        <f t="shared" si="1"/>
        <v/>
      </c>
      <c r="H196" s="218" t="str">
        <f>IFERROR(IF(VLOOKUP('Xlookup set'!$S196,'Xlookup set'!$A$1:$R$2000,9,FALSE)=0,"",VLOOKUP('Xlookup set'!$S196,'Xlookup set'!$A$1:$R$2000,9,FALSE)),"")</f>
        <v/>
      </c>
      <c r="I196" s="500" t="str">
        <f>IFERROR(IF(VLOOKUP('Xlookup set'!$S196,'Xlookup set'!$A$1:$R$2000,10,FALSE)=0,"",VLOOKUP('Xlookup set'!$S196,'Xlookup set'!$A$1:$R$2000,10,FALSE)),"")</f>
        <v/>
      </c>
      <c r="J196" s="500" t="str">
        <f>IFERROR(IF(VLOOKUP('Xlookup set'!$S202,'Xlookup set'!$A$1:$R$1374,11,FALSE)=0,"",VLOOKUP('Xlookup set'!$S202,'Xlookup set'!$A$1:$R$1374,11,FALSE)),"")</f>
        <v/>
      </c>
      <c r="K196" s="500" t="str">
        <f>IFERROR(IF(VLOOKUP('Xlookup set'!$S202,'Xlookup set'!$A$1:$R$1374,12,FALSE)=0,"",VLOOKUP('Xlookup set'!$S202,'Xlookup set'!$A$1:$R$1374,12,FALSE)),"")</f>
        <v/>
      </c>
      <c r="L196" s="500" t="str">
        <f>IFERROR(IF(VLOOKUP('Xlookup set'!$S202,'Xlookup set'!$A$1:$R$1374,13,FALSE)=0,"",VLOOKUP('Xlookup set'!$S202,'Xlookup set'!$A$1:$R$1374,13,FALSE)),"")</f>
        <v/>
      </c>
      <c r="M196" s="500" t="str">
        <f>IFERROR(IF(VLOOKUP('Xlookup set'!$S202,'Xlookup set'!$A$1:$R$1374,14,FALSE)=0,"",VLOOKUP('Xlookup set'!$S202,'Xlookup set'!$A$1:$R$1374,14,FALSE)),"")</f>
        <v/>
      </c>
      <c r="N196" s="500" t="str">
        <f>IFERROR(IF(VLOOKUP('Xlookup set'!$S202,'Xlookup set'!$A$1:$R$1374,15,FALSE)=0,"",VLOOKUP('Xlookup set'!$S202,'Xlookup set'!$A$1:$R$1374,15,FALSE)),"")</f>
        <v/>
      </c>
      <c r="O196" s="500" t="str">
        <f>IFERROR(IF(VLOOKUP('Xlookup set'!$S202,'Xlookup set'!$A$1:$R$1374,16,FALSE)=0,"",VLOOKUP('Xlookup set'!$S202,'Xlookup set'!$A$1:$R$1374,16,FALSE)),"")</f>
        <v/>
      </c>
      <c r="P196" s="500" t="str">
        <f t="array" aca="1" ref="P196" ca="1">IFERROR(Y2IF(VLOOKUP('Xlookup set'!$S202,'Xlookup set'!$A$1:$R$1374,17,FALSE)=0,"",VLOOKUP('Xlookup set'!$S202,'Xlookup set'!$A$1:$R$1374,17,FALSE)),"")</f>
        <v/>
      </c>
      <c r="Q196" s="500" t="str">
        <f>IFERROR(IF(VLOOKUP('Xlookup set'!$S202,'Xlookup set'!$A$1:$R$1374,18,FALSE)=0,"",VLOOKUP('Xlookup set'!$S202,'Xlookup set'!$A$1:$R$1374,18,FALSE)),"")</f>
        <v/>
      </c>
      <c r="T196" s="500" t="str">
        <f t="shared" si="2"/>
        <v/>
      </c>
    </row>
    <row r="197" spans="1:20" ht="13.5" customHeight="1">
      <c r="A197" s="500" t="str">
        <f>IFERROR(VLOOKUP('Xlookup set'!$S197,'Xlookup set'!$A$1:$R$2000,2,FALSE),"")</f>
        <v/>
      </c>
      <c r="B197" s="500" t="str">
        <f>IF(I197&lt;&gt;"",ドッグキャリー!$I$2,"")</f>
        <v/>
      </c>
      <c r="C197" s="500" t="str">
        <f t="shared" si="0"/>
        <v/>
      </c>
      <c r="D197" s="500" t="str">
        <f t="shared" si="1"/>
        <v/>
      </c>
      <c r="H197" s="218" t="str">
        <f>IFERROR(IF(VLOOKUP('Xlookup set'!$S197,'Xlookup set'!$A$1:$R$2000,9,FALSE)=0,"",VLOOKUP('Xlookup set'!$S197,'Xlookup set'!$A$1:$R$2000,9,FALSE)),"")</f>
        <v/>
      </c>
      <c r="I197" s="500" t="str">
        <f>IFERROR(IF(VLOOKUP('Xlookup set'!$S197,'Xlookup set'!$A$1:$R$2000,10,FALSE)=0,"",VLOOKUP('Xlookup set'!$S197,'Xlookup set'!$A$1:$R$2000,10,FALSE)),"")</f>
        <v/>
      </c>
      <c r="J197" s="500" t="str">
        <f>IFERROR(IF(VLOOKUP('Xlookup set'!$S203,'Xlookup set'!$A$1:$R$1374,11,FALSE)=0,"",VLOOKUP('Xlookup set'!$S203,'Xlookup set'!$A$1:$R$1374,11,FALSE)),"")</f>
        <v/>
      </c>
      <c r="K197" s="500" t="str">
        <f>IFERROR(IF(VLOOKUP('Xlookup set'!$S203,'Xlookup set'!$A$1:$R$1374,12,FALSE)=0,"",VLOOKUP('Xlookup set'!$S203,'Xlookup set'!$A$1:$R$1374,12,FALSE)),"")</f>
        <v/>
      </c>
      <c r="L197" s="500" t="str">
        <f>IFERROR(IF(VLOOKUP('Xlookup set'!$S203,'Xlookup set'!$A$1:$R$1374,13,FALSE)=0,"",VLOOKUP('Xlookup set'!$S203,'Xlookup set'!$A$1:$R$1374,13,FALSE)),"")</f>
        <v/>
      </c>
      <c r="M197" s="500" t="str">
        <f>IFERROR(IF(VLOOKUP('Xlookup set'!$S203,'Xlookup set'!$A$1:$R$1374,14,FALSE)=0,"",VLOOKUP('Xlookup set'!$S203,'Xlookup set'!$A$1:$R$1374,14,FALSE)),"")</f>
        <v/>
      </c>
      <c r="N197" s="500" t="str">
        <f>IFERROR(IF(VLOOKUP('Xlookup set'!$S203,'Xlookup set'!$A$1:$R$1374,15,FALSE)=0,"",VLOOKUP('Xlookup set'!$S203,'Xlookup set'!$A$1:$R$1374,15,FALSE)),"")</f>
        <v/>
      </c>
      <c r="O197" s="500" t="str">
        <f>IFERROR(IF(VLOOKUP('Xlookup set'!$S203,'Xlookup set'!$A$1:$R$1374,16,FALSE)=0,"",VLOOKUP('Xlookup set'!$S203,'Xlookup set'!$A$1:$R$1374,16,FALSE)),"")</f>
        <v/>
      </c>
      <c r="P197" s="500" t="str">
        <f t="array" aca="1" ref="P197" ca="1">IFERROR(Y2IF(VLOOKUP('Xlookup set'!$S203,'Xlookup set'!$A$1:$R$1374,17,FALSE)=0,"",VLOOKUP('Xlookup set'!$S203,'Xlookup set'!$A$1:$R$1374,17,FALSE)),"")</f>
        <v/>
      </c>
      <c r="Q197" s="500" t="str">
        <f>IFERROR(IF(VLOOKUP('Xlookup set'!$S203,'Xlookup set'!$A$1:$R$1374,18,FALSE)=0,"",VLOOKUP('Xlookup set'!$S203,'Xlookup set'!$A$1:$R$1374,18,FALSE)),"")</f>
        <v/>
      </c>
      <c r="T197" s="500" t="str">
        <f t="shared" si="2"/>
        <v/>
      </c>
    </row>
    <row r="198" spans="1:20" ht="13.5" customHeight="1">
      <c r="A198" s="500" t="str">
        <f>IFERROR(VLOOKUP('Xlookup set'!$S198,'Xlookup set'!$A$1:$R$2000,2,FALSE),"")</f>
        <v/>
      </c>
      <c r="B198" s="500" t="str">
        <f>IF(I198&lt;&gt;"",ドッグキャリー!$I$2,"")</f>
        <v/>
      </c>
      <c r="C198" s="500" t="str">
        <f t="shared" si="0"/>
        <v/>
      </c>
      <c r="D198" s="500" t="str">
        <f t="shared" si="1"/>
        <v/>
      </c>
      <c r="H198" s="218" t="str">
        <f>IFERROR(IF(VLOOKUP('Xlookup set'!$S198,'Xlookup set'!$A$1:$R$2000,9,FALSE)=0,"",VLOOKUP('Xlookup set'!$S198,'Xlookup set'!$A$1:$R$2000,9,FALSE)),"")</f>
        <v/>
      </c>
      <c r="I198" s="500" t="str">
        <f>IFERROR(IF(VLOOKUP('Xlookup set'!$S198,'Xlookup set'!$A$1:$R$2000,10,FALSE)=0,"",VLOOKUP('Xlookup set'!$S198,'Xlookup set'!$A$1:$R$2000,10,FALSE)),"")</f>
        <v/>
      </c>
      <c r="J198" s="500" t="str">
        <f>IFERROR(IF(VLOOKUP('Xlookup set'!$S204,'Xlookup set'!$A$1:$R$1374,11,FALSE)=0,"",VLOOKUP('Xlookup set'!$S204,'Xlookup set'!$A$1:$R$1374,11,FALSE)),"")</f>
        <v/>
      </c>
      <c r="K198" s="500" t="str">
        <f>IFERROR(IF(VLOOKUP('Xlookup set'!$S204,'Xlookup set'!$A$1:$R$1374,12,FALSE)=0,"",VLOOKUP('Xlookup set'!$S204,'Xlookup set'!$A$1:$R$1374,12,FALSE)),"")</f>
        <v/>
      </c>
      <c r="L198" s="500" t="str">
        <f>IFERROR(IF(VLOOKUP('Xlookup set'!$S204,'Xlookup set'!$A$1:$R$1374,13,FALSE)=0,"",VLOOKUP('Xlookup set'!$S204,'Xlookup set'!$A$1:$R$1374,13,FALSE)),"")</f>
        <v/>
      </c>
      <c r="M198" s="500" t="str">
        <f>IFERROR(IF(VLOOKUP('Xlookup set'!$S204,'Xlookup set'!$A$1:$R$1374,14,FALSE)=0,"",VLOOKUP('Xlookup set'!$S204,'Xlookup set'!$A$1:$R$1374,14,FALSE)),"")</f>
        <v/>
      </c>
      <c r="N198" s="500" t="str">
        <f>IFERROR(IF(VLOOKUP('Xlookup set'!$S204,'Xlookup set'!$A$1:$R$1374,15,FALSE)=0,"",VLOOKUP('Xlookup set'!$S204,'Xlookup set'!$A$1:$R$1374,15,FALSE)),"")</f>
        <v/>
      </c>
      <c r="O198" s="500" t="str">
        <f>IFERROR(IF(VLOOKUP('Xlookup set'!$S204,'Xlookup set'!$A$1:$R$1374,16,FALSE)=0,"",VLOOKUP('Xlookup set'!$S204,'Xlookup set'!$A$1:$R$1374,16,FALSE)),"")</f>
        <v/>
      </c>
      <c r="P198" s="500" t="str">
        <f t="array" aca="1" ref="P198" ca="1">IFERROR(Y2IF(VLOOKUP('Xlookup set'!$S204,'Xlookup set'!$A$1:$R$1374,17,FALSE)=0,"",VLOOKUP('Xlookup set'!$S204,'Xlookup set'!$A$1:$R$1374,17,FALSE)),"")</f>
        <v/>
      </c>
      <c r="Q198" s="500" t="str">
        <f>IFERROR(IF(VLOOKUP('Xlookup set'!$S204,'Xlookup set'!$A$1:$R$1374,18,FALSE)=0,"",VLOOKUP('Xlookup set'!$S204,'Xlookup set'!$A$1:$R$1374,18,FALSE)),"")</f>
        <v/>
      </c>
      <c r="T198" s="500" t="str">
        <f t="shared" si="2"/>
        <v/>
      </c>
    </row>
    <row r="199" spans="1:20" ht="13.5" customHeight="1">
      <c r="A199" s="500" t="str">
        <f>IFERROR(VLOOKUP('Xlookup set'!$S199,'Xlookup set'!$A$1:$R$2000,2,FALSE),"")</f>
        <v/>
      </c>
      <c r="B199" s="500" t="str">
        <f>IF(I199&lt;&gt;"",ドッグキャリー!$I$2,"")</f>
        <v/>
      </c>
      <c r="C199" s="500" t="str">
        <f t="shared" si="0"/>
        <v/>
      </c>
      <c r="D199" s="500" t="str">
        <f t="shared" si="1"/>
        <v/>
      </c>
      <c r="H199" s="218" t="str">
        <f>IFERROR(IF(VLOOKUP('Xlookup set'!$S199,'Xlookup set'!$A$1:$R$2000,9,FALSE)=0,"",VLOOKUP('Xlookup set'!$S199,'Xlookup set'!$A$1:$R$2000,9,FALSE)),"")</f>
        <v/>
      </c>
      <c r="I199" s="500" t="str">
        <f>IFERROR(IF(VLOOKUP('Xlookup set'!$S199,'Xlookup set'!$A$1:$R$2000,10,FALSE)=0,"",VLOOKUP('Xlookup set'!$S199,'Xlookup set'!$A$1:$R$2000,10,FALSE)),"")</f>
        <v/>
      </c>
      <c r="J199" s="500" t="str">
        <f>IFERROR(IF(VLOOKUP('Xlookup set'!$S205,'Xlookup set'!$A$1:$R$1374,11,FALSE)=0,"",VLOOKUP('Xlookup set'!$S205,'Xlookup set'!$A$1:$R$1374,11,FALSE)),"")</f>
        <v/>
      </c>
      <c r="K199" s="500" t="str">
        <f>IFERROR(IF(VLOOKUP('Xlookup set'!$S205,'Xlookup set'!$A$1:$R$1374,12,FALSE)=0,"",VLOOKUP('Xlookup set'!$S205,'Xlookup set'!$A$1:$R$1374,12,FALSE)),"")</f>
        <v/>
      </c>
      <c r="L199" s="500" t="str">
        <f>IFERROR(IF(VLOOKUP('Xlookup set'!$S205,'Xlookup set'!$A$1:$R$1374,13,FALSE)=0,"",VLOOKUP('Xlookup set'!$S205,'Xlookup set'!$A$1:$R$1374,13,FALSE)),"")</f>
        <v/>
      </c>
      <c r="M199" s="500" t="str">
        <f>IFERROR(IF(VLOOKUP('Xlookup set'!$S205,'Xlookup set'!$A$1:$R$1374,14,FALSE)=0,"",VLOOKUP('Xlookup set'!$S205,'Xlookup set'!$A$1:$R$1374,14,FALSE)),"")</f>
        <v/>
      </c>
      <c r="N199" s="500" t="str">
        <f>IFERROR(IF(VLOOKUP('Xlookup set'!$S205,'Xlookup set'!$A$1:$R$1374,15,FALSE)=0,"",VLOOKUP('Xlookup set'!$S205,'Xlookup set'!$A$1:$R$1374,15,FALSE)),"")</f>
        <v/>
      </c>
      <c r="O199" s="500" t="str">
        <f>IFERROR(IF(VLOOKUP('Xlookup set'!$S205,'Xlookup set'!$A$1:$R$1374,16,FALSE)=0,"",VLOOKUP('Xlookup set'!$S205,'Xlookup set'!$A$1:$R$1374,16,FALSE)),"")</f>
        <v/>
      </c>
      <c r="P199" s="500" t="str">
        <f t="array" aca="1" ref="P199" ca="1">IFERROR(Y2IF(VLOOKUP('Xlookup set'!$S205,'Xlookup set'!$A$1:$R$1374,17,FALSE)=0,"",VLOOKUP('Xlookup set'!$S205,'Xlookup set'!$A$1:$R$1374,17,FALSE)),"")</f>
        <v/>
      </c>
      <c r="Q199" s="500" t="str">
        <f>IFERROR(IF(VLOOKUP('Xlookup set'!$S205,'Xlookup set'!$A$1:$R$1374,18,FALSE)=0,"",VLOOKUP('Xlookup set'!$S205,'Xlookup set'!$A$1:$R$1374,18,FALSE)),"")</f>
        <v/>
      </c>
      <c r="T199" s="500" t="str">
        <f t="shared" si="2"/>
        <v/>
      </c>
    </row>
    <row r="200" spans="1:20" ht="13.5" customHeight="1">
      <c r="A200" s="500" t="str">
        <f>IFERROR(VLOOKUP('Xlookup set'!$S200,'Xlookup set'!$A$1:$R$2000,2,FALSE),"")</f>
        <v/>
      </c>
      <c r="B200" s="500" t="str">
        <f>IF(I200&lt;&gt;"",ドッグキャリー!$I$2,"")</f>
        <v/>
      </c>
      <c r="C200" s="500" t="str">
        <f t="shared" si="0"/>
        <v/>
      </c>
      <c r="D200" s="500" t="str">
        <f t="shared" si="1"/>
        <v/>
      </c>
      <c r="H200" s="218" t="str">
        <f>IFERROR(IF(VLOOKUP('Xlookup set'!$S200,'Xlookup set'!$A$1:$R$2000,9,FALSE)=0,"",VLOOKUP('Xlookup set'!$S200,'Xlookup set'!$A$1:$R$2000,9,FALSE)),"")</f>
        <v/>
      </c>
      <c r="I200" s="500" t="str">
        <f>IFERROR(IF(VLOOKUP('Xlookup set'!$S200,'Xlookup set'!$A$1:$R$2000,10,FALSE)=0,"",VLOOKUP('Xlookup set'!$S200,'Xlookup set'!$A$1:$R$2000,10,FALSE)),"")</f>
        <v/>
      </c>
      <c r="J200" s="500" t="str">
        <f>IFERROR(IF(VLOOKUP('Xlookup set'!$S206,'Xlookup set'!$A$1:$R$1374,11,FALSE)=0,"",VLOOKUP('Xlookup set'!$S206,'Xlookup set'!$A$1:$R$1374,11,FALSE)),"")</f>
        <v/>
      </c>
      <c r="K200" s="500" t="str">
        <f>IFERROR(IF(VLOOKUP('Xlookup set'!$S206,'Xlookup set'!$A$1:$R$1374,12,FALSE)=0,"",VLOOKUP('Xlookup set'!$S206,'Xlookup set'!$A$1:$R$1374,12,FALSE)),"")</f>
        <v/>
      </c>
      <c r="L200" s="500" t="str">
        <f>IFERROR(IF(VLOOKUP('Xlookup set'!$S206,'Xlookup set'!$A$1:$R$1374,13,FALSE)=0,"",VLOOKUP('Xlookup set'!$S206,'Xlookup set'!$A$1:$R$1374,13,FALSE)),"")</f>
        <v/>
      </c>
      <c r="M200" s="500" t="str">
        <f>IFERROR(IF(VLOOKUP('Xlookup set'!$S206,'Xlookup set'!$A$1:$R$1374,14,FALSE)=0,"",VLOOKUP('Xlookup set'!$S206,'Xlookup set'!$A$1:$R$1374,14,FALSE)),"")</f>
        <v/>
      </c>
      <c r="N200" s="500" t="str">
        <f>IFERROR(IF(VLOOKUP('Xlookup set'!$S206,'Xlookup set'!$A$1:$R$1374,15,FALSE)=0,"",VLOOKUP('Xlookup set'!$S206,'Xlookup set'!$A$1:$R$1374,15,FALSE)),"")</f>
        <v/>
      </c>
      <c r="O200" s="500" t="str">
        <f>IFERROR(IF(VLOOKUP('Xlookup set'!$S206,'Xlookup set'!$A$1:$R$1374,16,FALSE)=0,"",VLOOKUP('Xlookup set'!$S206,'Xlookup set'!$A$1:$R$1374,16,FALSE)),"")</f>
        <v/>
      </c>
      <c r="P200" s="500" t="str">
        <f t="array" aca="1" ref="P200" ca="1">IFERROR(Y2IF(VLOOKUP('Xlookup set'!$S206,'Xlookup set'!$A$1:$R$1374,17,FALSE)=0,"",VLOOKUP('Xlookup set'!$S206,'Xlookup set'!$A$1:$R$1374,17,FALSE)),"")</f>
        <v/>
      </c>
      <c r="Q200" s="500" t="str">
        <f>IFERROR(IF(VLOOKUP('Xlookup set'!$S206,'Xlookup set'!$A$1:$R$1374,18,FALSE)=0,"",VLOOKUP('Xlookup set'!$S206,'Xlookup set'!$A$1:$R$1374,18,FALSE)),"")</f>
        <v/>
      </c>
      <c r="T200" s="500" t="str">
        <f t="shared" si="2"/>
        <v/>
      </c>
    </row>
    <row r="201" spans="1:20" ht="13.5" customHeight="1">
      <c r="A201" s="500" t="str">
        <f>IFERROR(VLOOKUP('Xlookup set'!$S201,'Xlookup set'!$A$1:$R$2000,2,FALSE),"")</f>
        <v/>
      </c>
      <c r="B201" s="500" t="str">
        <f>IF(I201&lt;&gt;"",ドッグキャリー!$I$2,"")</f>
        <v/>
      </c>
      <c r="C201" s="500" t="str">
        <f t="shared" si="0"/>
        <v/>
      </c>
      <c r="D201" s="500" t="str">
        <f t="shared" si="1"/>
        <v/>
      </c>
      <c r="H201" s="218" t="str">
        <f>IFERROR(IF(VLOOKUP('Xlookup set'!$S201,'Xlookup set'!$A$1:$R$2000,9,FALSE)=0,"",VLOOKUP('Xlookup set'!$S201,'Xlookup set'!$A$1:$R$2000,9,FALSE)),"")</f>
        <v/>
      </c>
      <c r="I201" s="500" t="str">
        <f>IFERROR(IF(VLOOKUP('Xlookup set'!$S201,'Xlookup set'!$A$1:$R$2000,10,FALSE)=0,"",VLOOKUP('Xlookup set'!$S201,'Xlookup set'!$A$1:$R$2000,10,FALSE)),"")</f>
        <v/>
      </c>
      <c r="J201" s="500" t="str">
        <f>IFERROR(IF(VLOOKUP('Xlookup set'!$S207,'Xlookup set'!$A$1:$R$1374,11,FALSE)=0,"",VLOOKUP('Xlookup set'!$S207,'Xlookup set'!$A$1:$R$1374,11,FALSE)),"")</f>
        <v/>
      </c>
      <c r="K201" s="500" t="str">
        <f>IFERROR(IF(VLOOKUP('Xlookup set'!$S207,'Xlookup set'!$A$1:$R$1374,12,FALSE)=0,"",VLOOKUP('Xlookup set'!$S207,'Xlookup set'!$A$1:$R$1374,12,FALSE)),"")</f>
        <v/>
      </c>
      <c r="L201" s="500" t="str">
        <f>IFERROR(IF(VLOOKUP('Xlookup set'!$S207,'Xlookup set'!$A$1:$R$1374,13,FALSE)=0,"",VLOOKUP('Xlookup set'!$S207,'Xlookup set'!$A$1:$R$1374,13,FALSE)),"")</f>
        <v/>
      </c>
      <c r="M201" s="500" t="str">
        <f>IFERROR(IF(VLOOKUP('Xlookup set'!$S207,'Xlookup set'!$A$1:$R$1374,14,FALSE)=0,"",VLOOKUP('Xlookup set'!$S207,'Xlookup set'!$A$1:$R$1374,14,FALSE)),"")</f>
        <v/>
      </c>
      <c r="N201" s="500" t="str">
        <f>IFERROR(IF(VLOOKUP('Xlookup set'!$S207,'Xlookup set'!$A$1:$R$1374,15,FALSE)=0,"",VLOOKUP('Xlookup set'!$S207,'Xlookup set'!$A$1:$R$1374,15,FALSE)),"")</f>
        <v/>
      </c>
      <c r="O201" s="500" t="str">
        <f>IFERROR(IF(VLOOKUP('Xlookup set'!$S207,'Xlookup set'!$A$1:$R$1374,16,FALSE)=0,"",VLOOKUP('Xlookup set'!$S207,'Xlookup set'!$A$1:$R$1374,16,FALSE)),"")</f>
        <v/>
      </c>
      <c r="P201" s="500" t="str">
        <f t="array" aca="1" ref="P201" ca="1">IFERROR(Y2IF(VLOOKUP('Xlookup set'!$S207,'Xlookup set'!$A$1:$R$1374,17,FALSE)=0,"",VLOOKUP('Xlookup set'!$S207,'Xlookup set'!$A$1:$R$1374,17,FALSE)),"")</f>
        <v/>
      </c>
      <c r="Q201" s="500" t="str">
        <f>IFERROR(IF(VLOOKUP('Xlookup set'!$S207,'Xlookup set'!$A$1:$R$1374,18,FALSE)=0,"",VLOOKUP('Xlookup set'!$S207,'Xlookup set'!$A$1:$R$1374,18,FALSE)),"")</f>
        <v/>
      </c>
      <c r="T201" s="500" t="str">
        <f t="shared" si="2"/>
        <v/>
      </c>
    </row>
    <row r="202" spans="1:20" ht="13.5" customHeight="1">
      <c r="A202" s="500" t="str">
        <f>IFERROR(VLOOKUP('Xlookup set'!$S202,'Xlookup set'!$A$1:$R$2000,2,FALSE),"")</f>
        <v/>
      </c>
      <c r="B202" s="500" t="str">
        <f>IF(I202&lt;&gt;"",ドッグキャリー!$I$2,"")</f>
        <v/>
      </c>
      <c r="C202" s="500" t="str">
        <f t="shared" si="0"/>
        <v/>
      </c>
      <c r="D202" s="500" t="str">
        <f t="shared" si="1"/>
        <v/>
      </c>
      <c r="H202" s="218" t="str">
        <f>IFERROR(IF(VLOOKUP('Xlookup set'!$S202,'Xlookup set'!$A$1:$R$2000,9,FALSE)=0,"",VLOOKUP('Xlookup set'!$S202,'Xlookup set'!$A$1:$R$2000,9,FALSE)),"")</f>
        <v/>
      </c>
      <c r="I202" s="500" t="str">
        <f>IFERROR(IF(VLOOKUP('Xlookup set'!$S202,'Xlookup set'!$A$1:$R$2000,10,FALSE)=0,"",VLOOKUP('Xlookup set'!$S202,'Xlookup set'!$A$1:$R$2000,10,FALSE)),"")</f>
        <v/>
      </c>
      <c r="J202" s="500" t="str">
        <f>IFERROR(IF(VLOOKUP('Xlookup set'!$S208,'Xlookup set'!$A$1:$R$1374,11,FALSE)=0,"",VLOOKUP('Xlookup set'!$S208,'Xlookup set'!$A$1:$R$1374,11,FALSE)),"")</f>
        <v/>
      </c>
      <c r="K202" s="500" t="str">
        <f>IFERROR(IF(VLOOKUP('Xlookup set'!$S208,'Xlookup set'!$A$1:$R$1374,12,FALSE)=0,"",VLOOKUP('Xlookup set'!$S208,'Xlookup set'!$A$1:$R$1374,12,FALSE)),"")</f>
        <v/>
      </c>
      <c r="L202" s="500" t="str">
        <f>IFERROR(IF(VLOOKUP('Xlookup set'!$S208,'Xlookup set'!$A$1:$R$1374,13,FALSE)=0,"",VLOOKUP('Xlookup set'!$S208,'Xlookup set'!$A$1:$R$1374,13,FALSE)),"")</f>
        <v/>
      </c>
      <c r="M202" s="500" t="str">
        <f>IFERROR(IF(VLOOKUP('Xlookup set'!$S208,'Xlookup set'!$A$1:$R$1374,14,FALSE)=0,"",VLOOKUP('Xlookup set'!$S208,'Xlookup set'!$A$1:$R$1374,14,FALSE)),"")</f>
        <v/>
      </c>
      <c r="N202" s="500" t="str">
        <f>IFERROR(IF(VLOOKUP('Xlookup set'!$S208,'Xlookup set'!$A$1:$R$1374,15,FALSE)=0,"",VLOOKUP('Xlookup set'!$S208,'Xlookup set'!$A$1:$R$1374,15,FALSE)),"")</f>
        <v/>
      </c>
      <c r="O202" s="500" t="str">
        <f>IFERROR(IF(VLOOKUP('Xlookup set'!$S208,'Xlookup set'!$A$1:$R$1374,16,FALSE)=0,"",VLOOKUP('Xlookup set'!$S208,'Xlookup set'!$A$1:$R$1374,16,FALSE)),"")</f>
        <v/>
      </c>
      <c r="P202" s="500" t="str">
        <f t="array" aca="1" ref="P202" ca="1">IFERROR(Y2IF(VLOOKUP('Xlookup set'!$S208,'Xlookup set'!$A$1:$R$1374,17,FALSE)=0,"",VLOOKUP('Xlookup set'!$S208,'Xlookup set'!$A$1:$R$1374,17,FALSE)),"")</f>
        <v/>
      </c>
      <c r="Q202" s="500" t="str">
        <f>IFERROR(IF(VLOOKUP('Xlookup set'!$S208,'Xlookup set'!$A$1:$R$1374,18,FALSE)=0,"",VLOOKUP('Xlookup set'!$S208,'Xlookup set'!$A$1:$R$1374,18,FALSE)),"")</f>
        <v/>
      </c>
      <c r="T202" s="500" t="str">
        <f t="shared" si="2"/>
        <v/>
      </c>
    </row>
    <row r="203" spans="1:20" ht="13.5" customHeight="1">
      <c r="A203" s="500" t="str">
        <f>IFERROR(VLOOKUP('Xlookup set'!$S203,'Xlookup set'!$A$1:$R$2000,2,FALSE),"")</f>
        <v/>
      </c>
      <c r="B203" s="500" t="str">
        <f>IF(I203&lt;&gt;"",ドッグキャリー!$I$2,"")</f>
        <v/>
      </c>
      <c r="C203" s="500" t="str">
        <f t="shared" si="0"/>
        <v/>
      </c>
      <c r="D203" s="500" t="str">
        <f t="shared" si="1"/>
        <v/>
      </c>
      <c r="H203" s="218" t="str">
        <f>IFERROR(IF(VLOOKUP('Xlookup set'!$S203,'Xlookup set'!$A$1:$R$2000,9,FALSE)=0,"",VLOOKUP('Xlookup set'!$S203,'Xlookup set'!$A$1:$R$2000,9,FALSE)),"")</f>
        <v/>
      </c>
      <c r="I203" s="500" t="str">
        <f>IFERROR(IF(VLOOKUP('Xlookup set'!$S203,'Xlookup set'!$A$1:$R$2000,10,FALSE)=0,"",VLOOKUP('Xlookup set'!$S203,'Xlookup set'!$A$1:$R$2000,10,FALSE)),"")</f>
        <v/>
      </c>
      <c r="J203" s="500" t="str">
        <f>IFERROR(IF(VLOOKUP('Xlookup set'!$S209,'Xlookup set'!$A$1:$R$1374,11,FALSE)=0,"",VLOOKUP('Xlookup set'!$S209,'Xlookup set'!$A$1:$R$1374,11,FALSE)),"")</f>
        <v/>
      </c>
      <c r="K203" s="500" t="str">
        <f>IFERROR(IF(VLOOKUP('Xlookup set'!$S209,'Xlookup set'!$A$1:$R$1374,12,FALSE)=0,"",VLOOKUP('Xlookup set'!$S209,'Xlookup set'!$A$1:$R$1374,12,FALSE)),"")</f>
        <v/>
      </c>
      <c r="L203" s="500" t="str">
        <f>IFERROR(IF(VLOOKUP('Xlookup set'!$S209,'Xlookup set'!$A$1:$R$1374,13,FALSE)=0,"",VLOOKUP('Xlookup set'!$S209,'Xlookup set'!$A$1:$R$1374,13,FALSE)),"")</f>
        <v/>
      </c>
      <c r="M203" s="500" t="str">
        <f>IFERROR(IF(VLOOKUP('Xlookup set'!$S209,'Xlookup set'!$A$1:$R$1374,14,FALSE)=0,"",VLOOKUP('Xlookup set'!$S209,'Xlookup set'!$A$1:$R$1374,14,FALSE)),"")</f>
        <v/>
      </c>
      <c r="N203" s="500" t="str">
        <f>IFERROR(IF(VLOOKUP('Xlookup set'!$S209,'Xlookup set'!$A$1:$R$1374,15,FALSE)=0,"",VLOOKUP('Xlookup set'!$S209,'Xlookup set'!$A$1:$R$1374,15,FALSE)),"")</f>
        <v/>
      </c>
      <c r="O203" s="500" t="str">
        <f>IFERROR(IF(VLOOKUP('Xlookup set'!$S209,'Xlookup set'!$A$1:$R$1374,16,FALSE)=0,"",VLOOKUP('Xlookup set'!$S209,'Xlookup set'!$A$1:$R$1374,16,FALSE)),"")</f>
        <v/>
      </c>
      <c r="P203" s="500" t="str">
        <f t="array" aca="1" ref="P203" ca="1">IFERROR(Y2IF(VLOOKUP('Xlookup set'!$S209,'Xlookup set'!$A$1:$R$1374,17,FALSE)=0,"",VLOOKUP('Xlookup set'!$S209,'Xlookup set'!$A$1:$R$1374,17,FALSE)),"")</f>
        <v/>
      </c>
      <c r="Q203" s="500" t="str">
        <f>IFERROR(IF(VLOOKUP('Xlookup set'!$S209,'Xlookup set'!$A$1:$R$1374,18,FALSE)=0,"",VLOOKUP('Xlookup set'!$S209,'Xlookup set'!$A$1:$R$1374,18,FALSE)),"")</f>
        <v/>
      </c>
      <c r="T203" s="500" t="str">
        <f t="shared" si="2"/>
        <v/>
      </c>
    </row>
    <row r="204" spans="1:20" ht="13.5" customHeight="1">
      <c r="A204" s="500" t="str">
        <f>IFERROR(VLOOKUP('Xlookup set'!$S204,'Xlookup set'!$A$1:$R$2000,2,FALSE),"")</f>
        <v/>
      </c>
      <c r="B204" s="500" t="str">
        <f>IF(I204&lt;&gt;"",ドッグキャリー!$I$2,"")</f>
        <v/>
      </c>
      <c r="C204" s="500" t="str">
        <f t="shared" si="0"/>
        <v/>
      </c>
      <c r="D204" s="500" t="str">
        <f t="shared" si="1"/>
        <v/>
      </c>
      <c r="H204" s="218" t="str">
        <f>IFERROR(IF(VLOOKUP('Xlookup set'!$S204,'Xlookup set'!$A$1:$R$2000,9,FALSE)=0,"",VLOOKUP('Xlookup set'!$S204,'Xlookup set'!$A$1:$R$2000,9,FALSE)),"")</f>
        <v/>
      </c>
      <c r="I204" s="500" t="str">
        <f>IFERROR(IF(VLOOKUP('Xlookup set'!$S204,'Xlookup set'!$A$1:$R$2000,10,FALSE)=0,"",VLOOKUP('Xlookup set'!$S204,'Xlookup set'!$A$1:$R$2000,10,FALSE)),"")</f>
        <v/>
      </c>
      <c r="J204" s="500" t="str">
        <f>IFERROR(IF(VLOOKUP('Xlookup set'!$S210,'Xlookup set'!$A$1:$R$1374,11,FALSE)=0,"",VLOOKUP('Xlookup set'!$S210,'Xlookup set'!$A$1:$R$1374,11,FALSE)),"")</f>
        <v/>
      </c>
      <c r="K204" s="500" t="str">
        <f>IFERROR(IF(VLOOKUP('Xlookup set'!$S210,'Xlookup set'!$A$1:$R$1374,12,FALSE)=0,"",VLOOKUP('Xlookup set'!$S210,'Xlookup set'!$A$1:$R$1374,12,FALSE)),"")</f>
        <v/>
      </c>
      <c r="L204" s="500" t="str">
        <f>IFERROR(IF(VLOOKUP('Xlookup set'!$S210,'Xlookup set'!$A$1:$R$1374,13,FALSE)=0,"",VLOOKUP('Xlookup set'!$S210,'Xlookup set'!$A$1:$R$1374,13,FALSE)),"")</f>
        <v/>
      </c>
      <c r="M204" s="500" t="str">
        <f>IFERROR(IF(VLOOKUP('Xlookup set'!$S210,'Xlookup set'!$A$1:$R$1374,14,FALSE)=0,"",VLOOKUP('Xlookup set'!$S210,'Xlookup set'!$A$1:$R$1374,14,FALSE)),"")</f>
        <v/>
      </c>
      <c r="N204" s="500" t="str">
        <f>IFERROR(IF(VLOOKUP('Xlookup set'!$S210,'Xlookup set'!$A$1:$R$1374,15,FALSE)=0,"",VLOOKUP('Xlookup set'!$S210,'Xlookup set'!$A$1:$R$1374,15,FALSE)),"")</f>
        <v/>
      </c>
      <c r="O204" s="500" t="str">
        <f>IFERROR(IF(VLOOKUP('Xlookup set'!$S210,'Xlookup set'!$A$1:$R$1374,16,FALSE)=0,"",VLOOKUP('Xlookup set'!$S210,'Xlookup set'!$A$1:$R$1374,16,FALSE)),"")</f>
        <v/>
      </c>
      <c r="P204" s="500" t="str">
        <f t="array" aca="1" ref="P204" ca="1">IFERROR(Y2IF(VLOOKUP('Xlookup set'!$S210,'Xlookup set'!$A$1:$R$1374,17,FALSE)=0,"",VLOOKUP('Xlookup set'!$S210,'Xlookup set'!$A$1:$R$1374,17,FALSE)),"")</f>
        <v/>
      </c>
      <c r="Q204" s="500" t="str">
        <f>IFERROR(IF(VLOOKUP('Xlookup set'!$S210,'Xlookup set'!$A$1:$R$1374,18,FALSE)=0,"",VLOOKUP('Xlookup set'!$S210,'Xlookup set'!$A$1:$R$1374,18,FALSE)),"")</f>
        <v/>
      </c>
      <c r="T204" s="500" t="str">
        <f t="shared" si="2"/>
        <v/>
      </c>
    </row>
    <row r="205" spans="1:20" ht="13.5" customHeight="1">
      <c r="A205" s="500" t="str">
        <f>IFERROR(VLOOKUP('Xlookup set'!$S205,'Xlookup set'!$A$1:$R$2000,2,FALSE),"")</f>
        <v/>
      </c>
      <c r="B205" s="500" t="str">
        <f>IF(I205&lt;&gt;"",ドッグキャリー!$I$2,"")</f>
        <v/>
      </c>
      <c r="C205" s="500" t="str">
        <f t="shared" si="0"/>
        <v/>
      </c>
      <c r="D205" s="500" t="str">
        <f t="shared" si="1"/>
        <v/>
      </c>
      <c r="H205" s="218" t="str">
        <f>IFERROR(IF(VLOOKUP('Xlookup set'!$S205,'Xlookup set'!$A$1:$R$2000,9,FALSE)=0,"",VLOOKUP('Xlookup set'!$S205,'Xlookup set'!$A$1:$R$2000,9,FALSE)),"")</f>
        <v/>
      </c>
      <c r="I205" s="500" t="str">
        <f>IFERROR(IF(VLOOKUP('Xlookup set'!$S205,'Xlookup set'!$A$1:$R$2000,10,FALSE)=0,"",VLOOKUP('Xlookup set'!$S205,'Xlookup set'!$A$1:$R$2000,10,FALSE)),"")</f>
        <v/>
      </c>
      <c r="J205" s="500" t="str">
        <f>IFERROR(IF(VLOOKUP('Xlookup set'!$S211,'Xlookup set'!$A$1:$R$1374,11,FALSE)=0,"",VLOOKUP('Xlookup set'!$S211,'Xlookup set'!$A$1:$R$1374,11,FALSE)),"")</f>
        <v/>
      </c>
      <c r="K205" s="500" t="str">
        <f>IFERROR(IF(VLOOKUP('Xlookup set'!$S211,'Xlookup set'!$A$1:$R$1374,12,FALSE)=0,"",VLOOKUP('Xlookup set'!$S211,'Xlookup set'!$A$1:$R$1374,12,FALSE)),"")</f>
        <v/>
      </c>
      <c r="L205" s="500" t="str">
        <f>IFERROR(IF(VLOOKUP('Xlookup set'!$S211,'Xlookup set'!$A$1:$R$1374,13,FALSE)=0,"",VLOOKUP('Xlookup set'!$S211,'Xlookup set'!$A$1:$R$1374,13,FALSE)),"")</f>
        <v/>
      </c>
      <c r="M205" s="500" t="str">
        <f>IFERROR(IF(VLOOKUP('Xlookup set'!$S211,'Xlookup set'!$A$1:$R$1374,14,FALSE)=0,"",VLOOKUP('Xlookup set'!$S211,'Xlookup set'!$A$1:$R$1374,14,FALSE)),"")</f>
        <v/>
      </c>
      <c r="N205" s="500" t="str">
        <f>IFERROR(IF(VLOOKUP('Xlookup set'!$S211,'Xlookup set'!$A$1:$R$1374,15,FALSE)=0,"",VLOOKUP('Xlookup set'!$S211,'Xlookup set'!$A$1:$R$1374,15,FALSE)),"")</f>
        <v/>
      </c>
      <c r="O205" s="500" t="str">
        <f>IFERROR(IF(VLOOKUP('Xlookup set'!$S211,'Xlookup set'!$A$1:$R$1374,16,FALSE)=0,"",VLOOKUP('Xlookup set'!$S211,'Xlookup set'!$A$1:$R$1374,16,FALSE)),"")</f>
        <v/>
      </c>
      <c r="P205" s="500" t="str">
        <f t="array" aca="1" ref="P205" ca="1">IFERROR(Y2IF(VLOOKUP('Xlookup set'!$S211,'Xlookup set'!$A$1:$R$1374,17,FALSE)=0,"",VLOOKUP('Xlookup set'!$S211,'Xlookup set'!$A$1:$R$1374,17,FALSE)),"")</f>
        <v/>
      </c>
      <c r="Q205" s="500" t="str">
        <f>IFERROR(IF(VLOOKUP('Xlookup set'!$S211,'Xlookup set'!$A$1:$R$1374,18,FALSE)=0,"",VLOOKUP('Xlookup set'!$S211,'Xlookup set'!$A$1:$R$1374,18,FALSE)),"")</f>
        <v/>
      </c>
      <c r="T205" s="500" t="str">
        <f t="shared" si="2"/>
        <v/>
      </c>
    </row>
    <row r="206" spans="1:20" ht="13.5" customHeight="1">
      <c r="A206" s="500" t="str">
        <f>IFERROR(VLOOKUP('Xlookup set'!$S206,'Xlookup set'!$A$1:$R$2000,2,FALSE),"")</f>
        <v/>
      </c>
      <c r="B206" s="500" t="str">
        <f>IF(I206&lt;&gt;"",ドッグキャリー!$I$2,"")</f>
        <v/>
      </c>
      <c r="C206" s="500" t="str">
        <f t="shared" si="0"/>
        <v/>
      </c>
      <c r="D206" s="500" t="str">
        <f t="shared" si="1"/>
        <v/>
      </c>
      <c r="H206" s="218" t="str">
        <f>IFERROR(IF(VLOOKUP('Xlookup set'!$S206,'Xlookup set'!$A$1:$R$2000,9,FALSE)=0,"",VLOOKUP('Xlookup set'!$S206,'Xlookup set'!$A$1:$R$2000,9,FALSE)),"")</f>
        <v/>
      </c>
      <c r="I206" s="500" t="str">
        <f>IFERROR(IF(VLOOKUP('Xlookup set'!$S206,'Xlookup set'!$A$1:$R$2000,10,FALSE)=0,"",VLOOKUP('Xlookup set'!$S206,'Xlookup set'!$A$1:$R$2000,10,FALSE)),"")</f>
        <v/>
      </c>
      <c r="J206" s="500" t="str">
        <f>IFERROR(IF(VLOOKUP('Xlookup set'!$S212,'Xlookup set'!$A$1:$R$1374,11,FALSE)=0,"",VLOOKUP('Xlookup set'!$S212,'Xlookup set'!$A$1:$R$1374,11,FALSE)),"")</f>
        <v/>
      </c>
      <c r="K206" s="500" t="str">
        <f>IFERROR(IF(VLOOKUP('Xlookup set'!$S212,'Xlookup set'!$A$1:$R$1374,12,FALSE)=0,"",VLOOKUP('Xlookup set'!$S212,'Xlookup set'!$A$1:$R$1374,12,FALSE)),"")</f>
        <v/>
      </c>
      <c r="L206" s="500" t="str">
        <f>IFERROR(IF(VLOOKUP('Xlookup set'!$S212,'Xlookup set'!$A$1:$R$1374,13,FALSE)=0,"",VLOOKUP('Xlookup set'!$S212,'Xlookup set'!$A$1:$R$1374,13,FALSE)),"")</f>
        <v/>
      </c>
      <c r="M206" s="500" t="str">
        <f>IFERROR(IF(VLOOKUP('Xlookup set'!$S212,'Xlookup set'!$A$1:$R$1374,14,FALSE)=0,"",VLOOKUP('Xlookup set'!$S212,'Xlookup set'!$A$1:$R$1374,14,FALSE)),"")</f>
        <v/>
      </c>
      <c r="N206" s="500" t="str">
        <f>IFERROR(IF(VLOOKUP('Xlookup set'!$S212,'Xlookup set'!$A$1:$R$1374,15,FALSE)=0,"",VLOOKUP('Xlookup set'!$S212,'Xlookup set'!$A$1:$R$1374,15,FALSE)),"")</f>
        <v/>
      </c>
      <c r="O206" s="500" t="str">
        <f>IFERROR(IF(VLOOKUP('Xlookup set'!$S212,'Xlookup set'!$A$1:$R$1374,16,FALSE)=0,"",VLOOKUP('Xlookup set'!$S212,'Xlookup set'!$A$1:$R$1374,16,FALSE)),"")</f>
        <v/>
      </c>
      <c r="P206" s="500" t="str">
        <f t="array" aca="1" ref="P206" ca="1">IFERROR(Y2IF(VLOOKUP('Xlookup set'!$S212,'Xlookup set'!$A$1:$R$1374,17,FALSE)=0,"",VLOOKUP('Xlookup set'!$S212,'Xlookup set'!$A$1:$R$1374,17,FALSE)),"")</f>
        <v/>
      </c>
      <c r="Q206" s="500" t="str">
        <f>IFERROR(IF(VLOOKUP('Xlookup set'!$S212,'Xlookup set'!$A$1:$R$1374,18,FALSE)=0,"",VLOOKUP('Xlookup set'!$S212,'Xlookup set'!$A$1:$R$1374,18,FALSE)),"")</f>
        <v/>
      </c>
      <c r="T206" s="500" t="str">
        <f t="shared" si="2"/>
        <v/>
      </c>
    </row>
    <row r="207" spans="1:20" ht="13.5" customHeight="1">
      <c r="A207" s="500" t="str">
        <f>IFERROR(VLOOKUP('Xlookup set'!$S207,'Xlookup set'!$A$1:$R$2000,2,FALSE),"")</f>
        <v/>
      </c>
      <c r="B207" s="500" t="str">
        <f>IF(I207&lt;&gt;"",ドッグキャリー!$I$2,"")</f>
        <v/>
      </c>
      <c r="C207" s="500" t="str">
        <f t="shared" si="0"/>
        <v/>
      </c>
      <c r="D207" s="500" t="str">
        <f t="shared" si="1"/>
        <v/>
      </c>
      <c r="H207" s="218" t="str">
        <f>IFERROR(IF(VLOOKUP('Xlookup set'!$S207,'Xlookup set'!$A$1:$R$2000,9,FALSE)=0,"",VLOOKUP('Xlookup set'!$S207,'Xlookup set'!$A$1:$R$2000,9,FALSE)),"")</f>
        <v/>
      </c>
      <c r="I207" s="500" t="str">
        <f>IFERROR(IF(VLOOKUP('Xlookup set'!$S207,'Xlookup set'!$A$1:$R$2000,10,FALSE)=0,"",VLOOKUP('Xlookup set'!$S207,'Xlookup set'!$A$1:$R$2000,10,FALSE)),"")</f>
        <v/>
      </c>
      <c r="J207" s="500" t="str">
        <f>IFERROR(IF(VLOOKUP('Xlookup set'!$S213,'Xlookup set'!$A$1:$R$1374,11,FALSE)=0,"",VLOOKUP('Xlookup set'!$S213,'Xlookup set'!$A$1:$R$1374,11,FALSE)),"")</f>
        <v/>
      </c>
      <c r="K207" s="500" t="str">
        <f>IFERROR(IF(VLOOKUP('Xlookup set'!$S213,'Xlookup set'!$A$1:$R$1374,12,FALSE)=0,"",VLOOKUP('Xlookup set'!$S213,'Xlookup set'!$A$1:$R$1374,12,FALSE)),"")</f>
        <v/>
      </c>
      <c r="L207" s="500" t="str">
        <f>IFERROR(IF(VLOOKUP('Xlookup set'!$S213,'Xlookup set'!$A$1:$R$1374,13,FALSE)=0,"",VLOOKUP('Xlookup set'!$S213,'Xlookup set'!$A$1:$R$1374,13,FALSE)),"")</f>
        <v/>
      </c>
      <c r="M207" s="500" t="str">
        <f>IFERROR(IF(VLOOKUP('Xlookup set'!$S213,'Xlookup set'!$A$1:$R$1374,14,FALSE)=0,"",VLOOKUP('Xlookup set'!$S213,'Xlookup set'!$A$1:$R$1374,14,FALSE)),"")</f>
        <v/>
      </c>
      <c r="N207" s="500" t="str">
        <f>IFERROR(IF(VLOOKUP('Xlookup set'!$S213,'Xlookup set'!$A$1:$R$1374,15,FALSE)=0,"",VLOOKUP('Xlookup set'!$S213,'Xlookup set'!$A$1:$R$1374,15,FALSE)),"")</f>
        <v/>
      </c>
      <c r="O207" s="500" t="str">
        <f>IFERROR(IF(VLOOKUP('Xlookup set'!$S213,'Xlookup set'!$A$1:$R$1374,16,FALSE)=0,"",VLOOKUP('Xlookup set'!$S213,'Xlookup set'!$A$1:$R$1374,16,FALSE)),"")</f>
        <v/>
      </c>
      <c r="P207" s="500" t="str">
        <f t="array" aca="1" ref="P207" ca="1">IFERROR(Y2IF(VLOOKUP('Xlookup set'!$S213,'Xlookup set'!$A$1:$R$1374,17,FALSE)=0,"",VLOOKUP('Xlookup set'!$S213,'Xlookup set'!$A$1:$R$1374,17,FALSE)),"")</f>
        <v/>
      </c>
      <c r="Q207" s="500" t="str">
        <f>IFERROR(IF(VLOOKUP('Xlookup set'!$S213,'Xlookup set'!$A$1:$R$1374,18,FALSE)=0,"",VLOOKUP('Xlookup set'!$S213,'Xlookup set'!$A$1:$R$1374,18,FALSE)),"")</f>
        <v/>
      </c>
      <c r="T207" s="500" t="str">
        <f t="shared" si="2"/>
        <v/>
      </c>
    </row>
    <row r="208" spans="1:20" ht="13.5" customHeight="1">
      <c r="A208" s="500" t="str">
        <f>IFERROR(VLOOKUP('Xlookup set'!$S208,'Xlookup set'!$A$1:$R$2000,2,FALSE),"")</f>
        <v/>
      </c>
      <c r="B208" s="500" t="str">
        <f>IF(I208&lt;&gt;"",ドッグキャリー!$I$2,"")</f>
        <v/>
      </c>
      <c r="C208" s="500" t="str">
        <f t="shared" si="0"/>
        <v/>
      </c>
      <c r="D208" s="500" t="str">
        <f t="shared" si="1"/>
        <v/>
      </c>
      <c r="H208" s="218" t="str">
        <f>IFERROR(IF(VLOOKUP('Xlookup set'!$S208,'Xlookup set'!$A$1:$R$2000,9,FALSE)=0,"",VLOOKUP('Xlookup set'!$S208,'Xlookup set'!$A$1:$R$2000,9,FALSE)),"")</f>
        <v/>
      </c>
      <c r="I208" s="500" t="str">
        <f>IFERROR(IF(VLOOKUP('Xlookup set'!$S208,'Xlookup set'!$A$1:$R$2000,10,FALSE)=0,"",VLOOKUP('Xlookup set'!$S208,'Xlookup set'!$A$1:$R$2000,10,FALSE)),"")</f>
        <v/>
      </c>
      <c r="J208" s="500" t="str">
        <f>IFERROR(IF(VLOOKUP('Xlookup set'!$S214,'Xlookup set'!$A$1:$R$1374,11,FALSE)=0,"",VLOOKUP('Xlookup set'!$S214,'Xlookup set'!$A$1:$R$1374,11,FALSE)),"")</f>
        <v/>
      </c>
      <c r="K208" s="500" t="str">
        <f>IFERROR(IF(VLOOKUP('Xlookup set'!$S214,'Xlookup set'!$A$1:$R$1374,12,FALSE)=0,"",VLOOKUP('Xlookup set'!$S214,'Xlookup set'!$A$1:$R$1374,12,FALSE)),"")</f>
        <v/>
      </c>
      <c r="L208" s="500" t="str">
        <f>IFERROR(IF(VLOOKUP('Xlookup set'!$S214,'Xlookup set'!$A$1:$R$1374,13,FALSE)=0,"",VLOOKUP('Xlookup set'!$S214,'Xlookup set'!$A$1:$R$1374,13,FALSE)),"")</f>
        <v/>
      </c>
      <c r="M208" s="500" t="str">
        <f>IFERROR(IF(VLOOKUP('Xlookup set'!$S214,'Xlookup set'!$A$1:$R$1374,14,FALSE)=0,"",VLOOKUP('Xlookup set'!$S214,'Xlookup set'!$A$1:$R$1374,14,FALSE)),"")</f>
        <v/>
      </c>
      <c r="N208" s="500" t="str">
        <f>IFERROR(IF(VLOOKUP('Xlookup set'!$S214,'Xlookup set'!$A$1:$R$1374,15,FALSE)=0,"",VLOOKUP('Xlookup set'!$S214,'Xlookup set'!$A$1:$R$1374,15,FALSE)),"")</f>
        <v/>
      </c>
      <c r="O208" s="500" t="str">
        <f>IFERROR(IF(VLOOKUP('Xlookup set'!$S214,'Xlookup set'!$A$1:$R$1374,16,FALSE)=0,"",VLOOKUP('Xlookup set'!$S214,'Xlookup set'!$A$1:$R$1374,16,FALSE)),"")</f>
        <v/>
      </c>
      <c r="P208" s="500" t="str">
        <f t="array" aca="1" ref="P208" ca="1">IFERROR(Y2IF(VLOOKUP('Xlookup set'!$S214,'Xlookup set'!$A$1:$R$1374,17,FALSE)=0,"",VLOOKUP('Xlookup set'!$S214,'Xlookup set'!$A$1:$R$1374,17,FALSE)),"")</f>
        <v/>
      </c>
      <c r="Q208" s="500" t="str">
        <f>IFERROR(IF(VLOOKUP('Xlookup set'!$S214,'Xlookup set'!$A$1:$R$1374,18,FALSE)=0,"",VLOOKUP('Xlookup set'!$S214,'Xlookup set'!$A$1:$R$1374,18,FALSE)),"")</f>
        <v/>
      </c>
      <c r="T208" s="500" t="str">
        <f t="shared" si="2"/>
        <v/>
      </c>
    </row>
    <row r="209" spans="1:20" ht="13.5" customHeight="1">
      <c r="A209" s="500" t="str">
        <f>IFERROR(VLOOKUP('Xlookup set'!$S209,'Xlookup set'!$A$1:$R$2000,2,FALSE),"")</f>
        <v/>
      </c>
      <c r="B209" s="500" t="str">
        <f>IF(I209&lt;&gt;"",ドッグキャリー!$I$2,"")</f>
        <v/>
      </c>
      <c r="C209" s="500" t="str">
        <f t="shared" si="0"/>
        <v/>
      </c>
      <c r="D209" s="500" t="str">
        <f t="shared" si="1"/>
        <v/>
      </c>
      <c r="H209" s="218" t="str">
        <f>IFERROR(IF(VLOOKUP('Xlookup set'!$S209,'Xlookup set'!$A$1:$R$2000,9,FALSE)=0,"",VLOOKUP('Xlookup set'!$S209,'Xlookup set'!$A$1:$R$2000,9,FALSE)),"")</f>
        <v/>
      </c>
      <c r="I209" s="500" t="str">
        <f>IFERROR(IF(VLOOKUP('Xlookup set'!$S209,'Xlookup set'!$A$1:$R$2000,10,FALSE)=0,"",VLOOKUP('Xlookup set'!$S209,'Xlookup set'!$A$1:$R$2000,10,FALSE)),"")</f>
        <v/>
      </c>
      <c r="J209" s="500" t="str">
        <f>IFERROR(IF(VLOOKUP('Xlookup set'!$S215,'Xlookup set'!$A$1:$R$1374,11,FALSE)=0,"",VLOOKUP('Xlookup set'!$S215,'Xlookup set'!$A$1:$R$1374,11,FALSE)),"")</f>
        <v/>
      </c>
      <c r="K209" s="500" t="str">
        <f>IFERROR(IF(VLOOKUP('Xlookup set'!$S215,'Xlookup set'!$A$1:$R$1374,12,FALSE)=0,"",VLOOKUP('Xlookup set'!$S215,'Xlookup set'!$A$1:$R$1374,12,FALSE)),"")</f>
        <v/>
      </c>
      <c r="L209" s="500" t="str">
        <f>IFERROR(IF(VLOOKUP('Xlookup set'!$S215,'Xlookup set'!$A$1:$R$1374,13,FALSE)=0,"",VLOOKUP('Xlookup set'!$S215,'Xlookup set'!$A$1:$R$1374,13,FALSE)),"")</f>
        <v/>
      </c>
      <c r="M209" s="500" t="str">
        <f>IFERROR(IF(VLOOKUP('Xlookup set'!$S215,'Xlookup set'!$A$1:$R$1374,14,FALSE)=0,"",VLOOKUP('Xlookup set'!$S215,'Xlookup set'!$A$1:$R$1374,14,FALSE)),"")</f>
        <v/>
      </c>
      <c r="N209" s="500" t="str">
        <f>IFERROR(IF(VLOOKUP('Xlookup set'!$S215,'Xlookup set'!$A$1:$R$1374,15,FALSE)=0,"",VLOOKUP('Xlookup set'!$S215,'Xlookup set'!$A$1:$R$1374,15,FALSE)),"")</f>
        <v/>
      </c>
      <c r="O209" s="500" t="str">
        <f>IFERROR(IF(VLOOKUP('Xlookup set'!$S215,'Xlookup set'!$A$1:$R$1374,16,FALSE)=0,"",VLOOKUP('Xlookup set'!$S215,'Xlookup set'!$A$1:$R$1374,16,FALSE)),"")</f>
        <v/>
      </c>
      <c r="P209" s="500" t="str">
        <f t="array" aca="1" ref="P209" ca="1">IFERROR(Y2IF(VLOOKUP('Xlookup set'!$S215,'Xlookup set'!$A$1:$R$1374,17,FALSE)=0,"",VLOOKUP('Xlookup set'!$S215,'Xlookup set'!$A$1:$R$1374,17,FALSE)),"")</f>
        <v/>
      </c>
      <c r="Q209" s="500" t="str">
        <f>IFERROR(IF(VLOOKUP('Xlookup set'!$S215,'Xlookup set'!$A$1:$R$1374,18,FALSE)=0,"",VLOOKUP('Xlookup set'!$S215,'Xlookup set'!$A$1:$R$1374,18,FALSE)),"")</f>
        <v/>
      </c>
      <c r="T209" s="500" t="str">
        <f t="shared" si="2"/>
        <v/>
      </c>
    </row>
    <row r="210" spans="1:20" ht="13.5" customHeight="1">
      <c r="A210" s="500" t="str">
        <f>IFERROR(VLOOKUP('Xlookup set'!$S210,'Xlookup set'!$A$1:$R$2000,2,FALSE),"")</f>
        <v/>
      </c>
      <c r="B210" s="500" t="str">
        <f>IF(I210&lt;&gt;"",ドッグキャリー!$I$2,"")</f>
        <v/>
      </c>
      <c r="C210" s="500" t="str">
        <f t="shared" si="0"/>
        <v/>
      </c>
      <c r="D210" s="500" t="str">
        <f t="shared" si="1"/>
        <v/>
      </c>
      <c r="H210" s="218" t="str">
        <f>IFERROR(IF(VLOOKUP('Xlookup set'!$S210,'Xlookup set'!$A$1:$R$2000,9,FALSE)=0,"",VLOOKUP('Xlookup set'!$S210,'Xlookup set'!$A$1:$R$2000,9,FALSE)),"")</f>
        <v/>
      </c>
      <c r="I210" s="500" t="str">
        <f>IFERROR(IF(VLOOKUP('Xlookup set'!$S210,'Xlookup set'!$A$1:$R$2000,10,FALSE)=0,"",VLOOKUP('Xlookup set'!$S210,'Xlookup set'!$A$1:$R$2000,10,FALSE)),"")</f>
        <v/>
      </c>
      <c r="J210" s="500" t="str">
        <f>IFERROR(IF(VLOOKUP('Xlookup set'!$S216,'Xlookup set'!$A$1:$R$1374,11,FALSE)=0,"",VLOOKUP('Xlookup set'!$S216,'Xlookup set'!$A$1:$R$1374,11,FALSE)),"")</f>
        <v/>
      </c>
      <c r="K210" s="500" t="str">
        <f>IFERROR(IF(VLOOKUP('Xlookup set'!$S216,'Xlookup set'!$A$1:$R$1374,12,FALSE)=0,"",VLOOKUP('Xlookup set'!$S216,'Xlookup set'!$A$1:$R$1374,12,FALSE)),"")</f>
        <v/>
      </c>
      <c r="L210" s="500" t="str">
        <f>IFERROR(IF(VLOOKUP('Xlookup set'!$S216,'Xlookup set'!$A$1:$R$1374,13,FALSE)=0,"",VLOOKUP('Xlookup set'!$S216,'Xlookup set'!$A$1:$R$1374,13,FALSE)),"")</f>
        <v/>
      </c>
      <c r="M210" s="500" t="str">
        <f>IFERROR(IF(VLOOKUP('Xlookup set'!$S216,'Xlookup set'!$A$1:$R$1374,14,FALSE)=0,"",VLOOKUP('Xlookup set'!$S216,'Xlookup set'!$A$1:$R$1374,14,FALSE)),"")</f>
        <v/>
      </c>
      <c r="N210" s="500" t="str">
        <f>IFERROR(IF(VLOOKUP('Xlookup set'!$S216,'Xlookup set'!$A$1:$R$1374,15,FALSE)=0,"",VLOOKUP('Xlookup set'!$S216,'Xlookup set'!$A$1:$R$1374,15,FALSE)),"")</f>
        <v/>
      </c>
      <c r="O210" s="500" t="str">
        <f>IFERROR(IF(VLOOKUP('Xlookup set'!$S216,'Xlookup set'!$A$1:$R$1374,16,FALSE)=0,"",VLOOKUP('Xlookup set'!$S216,'Xlookup set'!$A$1:$R$1374,16,FALSE)),"")</f>
        <v/>
      </c>
      <c r="P210" s="500" t="str">
        <f t="array" aca="1" ref="P210" ca="1">IFERROR(Y2IF(VLOOKUP('Xlookup set'!$S216,'Xlookup set'!$A$1:$R$1374,17,FALSE)=0,"",VLOOKUP('Xlookup set'!$S216,'Xlookup set'!$A$1:$R$1374,17,FALSE)),"")</f>
        <v/>
      </c>
      <c r="Q210" s="500" t="str">
        <f>IFERROR(IF(VLOOKUP('Xlookup set'!$S216,'Xlookup set'!$A$1:$R$1374,18,FALSE)=0,"",VLOOKUP('Xlookup set'!$S216,'Xlookup set'!$A$1:$R$1374,18,FALSE)),"")</f>
        <v/>
      </c>
      <c r="T210" s="500" t="str">
        <f t="shared" si="2"/>
        <v/>
      </c>
    </row>
    <row r="211" spans="1:20" ht="13.5" customHeight="1">
      <c r="A211" s="500" t="str">
        <f>IFERROR(VLOOKUP('Xlookup set'!$S211,'Xlookup set'!$A$1:$R$2000,2,FALSE),"")</f>
        <v/>
      </c>
      <c r="B211" s="500" t="str">
        <f>IF(I211&lt;&gt;"",ドッグキャリー!$I$2,"")</f>
        <v/>
      </c>
      <c r="C211" s="500" t="str">
        <f t="shared" si="0"/>
        <v/>
      </c>
      <c r="D211" s="500" t="str">
        <f t="shared" si="1"/>
        <v/>
      </c>
      <c r="H211" s="218" t="str">
        <f>IFERROR(IF(VLOOKUP('Xlookup set'!$S211,'Xlookup set'!$A$1:$R$2000,9,FALSE)=0,"",VLOOKUP('Xlookup set'!$S211,'Xlookup set'!$A$1:$R$2000,9,FALSE)),"")</f>
        <v/>
      </c>
      <c r="I211" s="500" t="str">
        <f>IFERROR(IF(VLOOKUP('Xlookup set'!$S211,'Xlookup set'!$A$1:$R$2000,10,FALSE)=0,"",VLOOKUP('Xlookup set'!$S211,'Xlookup set'!$A$1:$R$2000,10,FALSE)),"")</f>
        <v/>
      </c>
      <c r="J211" s="500" t="str">
        <f>IFERROR(IF(VLOOKUP('Xlookup set'!$S217,'Xlookup set'!$A$1:$R$1374,11,FALSE)=0,"",VLOOKUP('Xlookup set'!$S217,'Xlookup set'!$A$1:$R$1374,11,FALSE)),"")</f>
        <v/>
      </c>
      <c r="K211" s="500" t="str">
        <f>IFERROR(IF(VLOOKUP('Xlookup set'!$S217,'Xlookup set'!$A$1:$R$1374,12,FALSE)=0,"",VLOOKUP('Xlookup set'!$S217,'Xlookup set'!$A$1:$R$1374,12,FALSE)),"")</f>
        <v/>
      </c>
      <c r="L211" s="500" t="str">
        <f>IFERROR(IF(VLOOKUP('Xlookup set'!$S217,'Xlookup set'!$A$1:$R$1374,13,FALSE)=0,"",VLOOKUP('Xlookup set'!$S217,'Xlookup set'!$A$1:$R$1374,13,FALSE)),"")</f>
        <v/>
      </c>
      <c r="M211" s="500" t="str">
        <f>IFERROR(IF(VLOOKUP('Xlookup set'!$S217,'Xlookup set'!$A$1:$R$1374,14,FALSE)=0,"",VLOOKUP('Xlookup set'!$S217,'Xlookup set'!$A$1:$R$1374,14,FALSE)),"")</f>
        <v/>
      </c>
      <c r="N211" s="500" t="str">
        <f>IFERROR(IF(VLOOKUP('Xlookup set'!$S217,'Xlookup set'!$A$1:$R$1374,15,FALSE)=0,"",VLOOKUP('Xlookup set'!$S217,'Xlookup set'!$A$1:$R$1374,15,FALSE)),"")</f>
        <v/>
      </c>
      <c r="O211" s="500" t="str">
        <f>IFERROR(IF(VLOOKUP('Xlookup set'!$S217,'Xlookup set'!$A$1:$R$1374,16,FALSE)=0,"",VLOOKUP('Xlookup set'!$S217,'Xlookup set'!$A$1:$R$1374,16,FALSE)),"")</f>
        <v/>
      </c>
      <c r="P211" s="500" t="str">
        <f t="array" aca="1" ref="P211" ca="1">IFERROR(Y2IF(VLOOKUP('Xlookup set'!$S217,'Xlookup set'!$A$1:$R$1374,17,FALSE)=0,"",VLOOKUP('Xlookup set'!$S217,'Xlookup set'!$A$1:$R$1374,17,FALSE)),"")</f>
        <v/>
      </c>
      <c r="Q211" s="500" t="str">
        <f>IFERROR(IF(VLOOKUP('Xlookup set'!$S217,'Xlookup set'!$A$1:$R$1374,18,FALSE)=0,"",VLOOKUP('Xlookup set'!$S217,'Xlookup set'!$A$1:$R$1374,18,FALSE)),"")</f>
        <v/>
      </c>
      <c r="T211" s="500" t="str">
        <f t="shared" si="2"/>
        <v/>
      </c>
    </row>
    <row r="212" spans="1:20" ht="13.5" customHeight="1">
      <c r="A212" s="500" t="str">
        <f>IFERROR(VLOOKUP('Xlookup set'!$S212,'Xlookup set'!$A$1:$R$2000,2,FALSE),"")</f>
        <v/>
      </c>
      <c r="B212" s="500" t="str">
        <f>IF(I212&lt;&gt;"",ドッグキャリー!$I$2,"")</f>
        <v/>
      </c>
      <c r="C212" s="500" t="str">
        <f t="shared" si="0"/>
        <v/>
      </c>
      <c r="D212" s="500" t="str">
        <f t="shared" si="1"/>
        <v/>
      </c>
      <c r="H212" s="218" t="str">
        <f>IFERROR(IF(VLOOKUP('Xlookup set'!$S212,'Xlookup set'!$A$1:$R$2000,9,FALSE)=0,"",VLOOKUP('Xlookup set'!$S212,'Xlookup set'!$A$1:$R$2000,9,FALSE)),"")</f>
        <v/>
      </c>
      <c r="I212" s="500" t="str">
        <f>IFERROR(IF(VLOOKUP('Xlookup set'!$S212,'Xlookup set'!$A$1:$R$2000,10,FALSE)=0,"",VLOOKUP('Xlookup set'!$S212,'Xlookup set'!$A$1:$R$2000,10,FALSE)),"")</f>
        <v/>
      </c>
      <c r="J212" s="500" t="str">
        <f>IFERROR(IF(VLOOKUP('Xlookup set'!$S218,'Xlookup set'!$A$1:$R$1374,11,FALSE)=0,"",VLOOKUP('Xlookup set'!$S218,'Xlookup set'!$A$1:$R$1374,11,FALSE)),"")</f>
        <v/>
      </c>
      <c r="K212" s="500" t="str">
        <f>IFERROR(IF(VLOOKUP('Xlookup set'!$S218,'Xlookup set'!$A$1:$R$1374,12,FALSE)=0,"",VLOOKUP('Xlookup set'!$S218,'Xlookup set'!$A$1:$R$1374,12,FALSE)),"")</f>
        <v/>
      </c>
      <c r="L212" s="500" t="str">
        <f>IFERROR(IF(VLOOKUP('Xlookup set'!$S218,'Xlookup set'!$A$1:$R$1374,13,FALSE)=0,"",VLOOKUP('Xlookup set'!$S218,'Xlookup set'!$A$1:$R$1374,13,FALSE)),"")</f>
        <v/>
      </c>
      <c r="M212" s="500" t="str">
        <f>IFERROR(IF(VLOOKUP('Xlookup set'!$S218,'Xlookup set'!$A$1:$R$1374,14,FALSE)=0,"",VLOOKUP('Xlookup set'!$S218,'Xlookup set'!$A$1:$R$1374,14,FALSE)),"")</f>
        <v/>
      </c>
      <c r="N212" s="500" t="str">
        <f>IFERROR(IF(VLOOKUP('Xlookup set'!$S218,'Xlookup set'!$A$1:$R$1374,15,FALSE)=0,"",VLOOKUP('Xlookup set'!$S218,'Xlookup set'!$A$1:$R$1374,15,FALSE)),"")</f>
        <v/>
      </c>
      <c r="O212" s="500" t="str">
        <f>IFERROR(IF(VLOOKUP('Xlookup set'!$S218,'Xlookup set'!$A$1:$R$1374,16,FALSE)=0,"",VLOOKUP('Xlookup set'!$S218,'Xlookup set'!$A$1:$R$1374,16,FALSE)),"")</f>
        <v/>
      </c>
      <c r="P212" s="500" t="str">
        <f t="array" aca="1" ref="P212" ca="1">IFERROR(Y2IF(VLOOKUP('Xlookup set'!$S218,'Xlookup set'!$A$1:$R$1374,17,FALSE)=0,"",VLOOKUP('Xlookup set'!$S218,'Xlookup set'!$A$1:$R$1374,17,FALSE)),"")</f>
        <v/>
      </c>
      <c r="Q212" s="500" t="str">
        <f>IFERROR(IF(VLOOKUP('Xlookup set'!$S218,'Xlookup set'!$A$1:$R$1374,18,FALSE)=0,"",VLOOKUP('Xlookup set'!$S218,'Xlookup set'!$A$1:$R$1374,18,FALSE)),"")</f>
        <v/>
      </c>
      <c r="T212" s="500" t="str">
        <f t="shared" si="2"/>
        <v/>
      </c>
    </row>
    <row r="213" spans="1:20" ht="13.5" customHeight="1">
      <c r="A213" s="500" t="str">
        <f>IFERROR(VLOOKUP('Xlookup set'!$S213,'Xlookup set'!$A$1:$R$2000,2,FALSE),"")</f>
        <v/>
      </c>
      <c r="B213" s="500" t="str">
        <f>IF(I213&lt;&gt;"",ドッグキャリー!$I$2,"")</f>
        <v/>
      </c>
      <c r="C213" s="500" t="str">
        <f t="shared" si="0"/>
        <v/>
      </c>
      <c r="D213" s="500" t="str">
        <f t="shared" si="1"/>
        <v/>
      </c>
      <c r="H213" s="218" t="str">
        <f>IFERROR(IF(VLOOKUP('Xlookup set'!$S213,'Xlookup set'!$A$1:$R$2000,9,FALSE)=0,"",VLOOKUP('Xlookup set'!$S213,'Xlookup set'!$A$1:$R$2000,9,FALSE)),"")</f>
        <v/>
      </c>
      <c r="I213" s="500" t="str">
        <f>IFERROR(IF(VLOOKUP('Xlookup set'!$S213,'Xlookup set'!$A$1:$R$2000,10,FALSE)=0,"",VLOOKUP('Xlookup set'!$S213,'Xlookup set'!$A$1:$R$2000,10,FALSE)),"")</f>
        <v/>
      </c>
      <c r="J213" s="500" t="str">
        <f>IFERROR(IF(VLOOKUP('Xlookup set'!$S219,'Xlookup set'!$A$1:$R$1374,11,FALSE)=0,"",VLOOKUP('Xlookup set'!$S219,'Xlookup set'!$A$1:$R$1374,11,FALSE)),"")</f>
        <v/>
      </c>
      <c r="K213" s="500" t="str">
        <f>IFERROR(IF(VLOOKUP('Xlookup set'!$S219,'Xlookup set'!$A$1:$R$1374,12,FALSE)=0,"",VLOOKUP('Xlookup set'!$S219,'Xlookup set'!$A$1:$R$1374,12,FALSE)),"")</f>
        <v/>
      </c>
      <c r="L213" s="500" t="str">
        <f>IFERROR(IF(VLOOKUP('Xlookup set'!$S219,'Xlookup set'!$A$1:$R$1374,13,FALSE)=0,"",VLOOKUP('Xlookup set'!$S219,'Xlookup set'!$A$1:$R$1374,13,FALSE)),"")</f>
        <v/>
      </c>
      <c r="M213" s="500" t="str">
        <f>IFERROR(IF(VLOOKUP('Xlookup set'!$S219,'Xlookup set'!$A$1:$R$1374,14,FALSE)=0,"",VLOOKUP('Xlookup set'!$S219,'Xlookup set'!$A$1:$R$1374,14,FALSE)),"")</f>
        <v/>
      </c>
      <c r="N213" s="500" t="str">
        <f>IFERROR(IF(VLOOKUP('Xlookup set'!$S219,'Xlookup set'!$A$1:$R$1374,15,FALSE)=0,"",VLOOKUP('Xlookup set'!$S219,'Xlookup set'!$A$1:$R$1374,15,FALSE)),"")</f>
        <v/>
      </c>
      <c r="O213" s="500" t="str">
        <f>IFERROR(IF(VLOOKUP('Xlookup set'!$S219,'Xlookup set'!$A$1:$R$1374,16,FALSE)=0,"",VLOOKUP('Xlookup set'!$S219,'Xlookup set'!$A$1:$R$1374,16,FALSE)),"")</f>
        <v/>
      </c>
      <c r="P213" s="500" t="str">
        <f t="array" aca="1" ref="P213" ca="1">IFERROR(Y2IF(VLOOKUP('Xlookup set'!$S219,'Xlookup set'!$A$1:$R$1374,17,FALSE)=0,"",VLOOKUP('Xlookup set'!$S219,'Xlookup set'!$A$1:$R$1374,17,FALSE)),"")</f>
        <v/>
      </c>
      <c r="Q213" s="500" t="str">
        <f>IFERROR(IF(VLOOKUP('Xlookup set'!$S219,'Xlookup set'!$A$1:$R$1374,18,FALSE)=0,"",VLOOKUP('Xlookup set'!$S219,'Xlookup set'!$A$1:$R$1374,18,FALSE)),"")</f>
        <v/>
      </c>
      <c r="T213" s="500" t="str">
        <f t="shared" si="2"/>
        <v/>
      </c>
    </row>
    <row r="214" spans="1:20" ht="13.5" customHeight="1">
      <c r="A214" s="500" t="str">
        <f>IFERROR(VLOOKUP('Xlookup set'!$S214,'Xlookup set'!$A$1:$R$2000,2,FALSE),"")</f>
        <v/>
      </c>
      <c r="B214" s="500" t="str">
        <f>IF(I214&lt;&gt;"",ドッグキャリー!$I$2,"")</f>
        <v/>
      </c>
      <c r="C214" s="500" t="str">
        <f t="shared" si="0"/>
        <v/>
      </c>
      <c r="D214" s="500" t="str">
        <f t="shared" si="1"/>
        <v/>
      </c>
      <c r="H214" s="218" t="str">
        <f>IFERROR(IF(VLOOKUP('Xlookup set'!$S214,'Xlookup set'!$A$1:$R$2000,9,FALSE)=0,"",VLOOKUP('Xlookup set'!$S214,'Xlookup set'!$A$1:$R$2000,9,FALSE)),"")</f>
        <v/>
      </c>
      <c r="I214" s="500" t="str">
        <f>IFERROR(IF(VLOOKUP('Xlookup set'!$S214,'Xlookup set'!$A$1:$R$2000,10,FALSE)=0,"",VLOOKUP('Xlookup set'!$S214,'Xlookup set'!$A$1:$R$2000,10,FALSE)),"")</f>
        <v/>
      </c>
      <c r="J214" s="500" t="str">
        <f>IFERROR(IF(VLOOKUP('Xlookup set'!$S220,'Xlookup set'!$A$1:$R$1374,11,FALSE)=0,"",VLOOKUP('Xlookup set'!$S220,'Xlookup set'!$A$1:$R$1374,11,FALSE)),"")</f>
        <v/>
      </c>
      <c r="K214" s="500" t="str">
        <f>IFERROR(IF(VLOOKUP('Xlookup set'!$S220,'Xlookup set'!$A$1:$R$1374,12,FALSE)=0,"",VLOOKUP('Xlookup set'!$S220,'Xlookup set'!$A$1:$R$1374,12,FALSE)),"")</f>
        <v/>
      </c>
      <c r="L214" s="500" t="str">
        <f>IFERROR(IF(VLOOKUP('Xlookup set'!$S220,'Xlookup set'!$A$1:$R$1374,13,FALSE)=0,"",VLOOKUP('Xlookup set'!$S220,'Xlookup set'!$A$1:$R$1374,13,FALSE)),"")</f>
        <v/>
      </c>
      <c r="M214" s="500" t="str">
        <f>IFERROR(IF(VLOOKUP('Xlookup set'!$S220,'Xlookup set'!$A$1:$R$1374,14,FALSE)=0,"",VLOOKUP('Xlookup set'!$S220,'Xlookup set'!$A$1:$R$1374,14,FALSE)),"")</f>
        <v/>
      </c>
      <c r="N214" s="500" t="str">
        <f>IFERROR(IF(VLOOKUP('Xlookup set'!$S220,'Xlookup set'!$A$1:$R$1374,15,FALSE)=0,"",VLOOKUP('Xlookup set'!$S220,'Xlookup set'!$A$1:$R$1374,15,FALSE)),"")</f>
        <v/>
      </c>
      <c r="O214" s="500" t="str">
        <f>IFERROR(IF(VLOOKUP('Xlookup set'!$S220,'Xlookup set'!$A$1:$R$1374,16,FALSE)=0,"",VLOOKUP('Xlookup set'!$S220,'Xlookup set'!$A$1:$R$1374,16,FALSE)),"")</f>
        <v/>
      </c>
      <c r="P214" s="500" t="str">
        <f t="array" aca="1" ref="P214" ca="1">IFERROR(Y2IF(VLOOKUP('Xlookup set'!$S220,'Xlookup set'!$A$1:$R$1374,17,FALSE)=0,"",VLOOKUP('Xlookup set'!$S220,'Xlookup set'!$A$1:$R$1374,17,FALSE)),"")</f>
        <v/>
      </c>
      <c r="Q214" s="500" t="str">
        <f>IFERROR(IF(VLOOKUP('Xlookup set'!$S220,'Xlookup set'!$A$1:$R$1374,18,FALSE)=0,"",VLOOKUP('Xlookup set'!$S220,'Xlookup set'!$A$1:$R$1374,18,FALSE)),"")</f>
        <v/>
      </c>
      <c r="T214" s="500" t="str">
        <f t="shared" si="2"/>
        <v/>
      </c>
    </row>
    <row r="215" spans="1:20" ht="13.5" customHeight="1">
      <c r="A215" s="500" t="str">
        <f>IFERROR(VLOOKUP('Xlookup set'!$S215,'Xlookup set'!$A$1:$R$2000,2,FALSE),"")</f>
        <v/>
      </c>
      <c r="B215" s="500" t="str">
        <f>IF(I215&lt;&gt;"",ドッグキャリー!$I$2,"")</f>
        <v/>
      </c>
      <c r="C215" s="500" t="str">
        <f t="shared" si="0"/>
        <v/>
      </c>
      <c r="D215" s="500" t="str">
        <f t="shared" si="1"/>
        <v/>
      </c>
      <c r="H215" s="218" t="str">
        <f>IFERROR(IF(VLOOKUP('Xlookup set'!$S215,'Xlookup set'!$A$1:$R$2000,9,FALSE)=0,"",VLOOKUP('Xlookup set'!$S215,'Xlookup set'!$A$1:$R$2000,9,FALSE)),"")</f>
        <v/>
      </c>
      <c r="I215" s="500" t="str">
        <f>IFERROR(IF(VLOOKUP('Xlookup set'!$S215,'Xlookup set'!$A$1:$R$2000,10,FALSE)=0,"",VLOOKUP('Xlookup set'!$S215,'Xlookup set'!$A$1:$R$2000,10,FALSE)),"")</f>
        <v/>
      </c>
      <c r="J215" s="500" t="str">
        <f>IFERROR(IF(VLOOKUP('Xlookup set'!$S221,'Xlookup set'!$A$1:$R$1374,11,FALSE)=0,"",VLOOKUP('Xlookup set'!$S221,'Xlookup set'!$A$1:$R$1374,11,FALSE)),"")</f>
        <v/>
      </c>
      <c r="K215" s="500" t="str">
        <f>IFERROR(IF(VLOOKUP('Xlookup set'!$S221,'Xlookup set'!$A$1:$R$1374,12,FALSE)=0,"",VLOOKUP('Xlookup set'!$S221,'Xlookup set'!$A$1:$R$1374,12,FALSE)),"")</f>
        <v/>
      </c>
      <c r="L215" s="500" t="str">
        <f>IFERROR(IF(VLOOKUP('Xlookup set'!$S221,'Xlookup set'!$A$1:$R$1374,13,FALSE)=0,"",VLOOKUP('Xlookup set'!$S221,'Xlookup set'!$A$1:$R$1374,13,FALSE)),"")</f>
        <v/>
      </c>
      <c r="M215" s="500" t="str">
        <f>IFERROR(IF(VLOOKUP('Xlookup set'!$S221,'Xlookup set'!$A$1:$R$1374,14,FALSE)=0,"",VLOOKUP('Xlookup set'!$S221,'Xlookup set'!$A$1:$R$1374,14,FALSE)),"")</f>
        <v/>
      </c>
      <c r="N215" s="500" t="str">
        <f>IFERROR(IF(VLOOKUP('Xlookup set'!$S221,'Xlookup set'!$A$1:$R$1374,15,FALSE)=0,"",VLOOKUP('Xlookup set'!$S221,'Xlookup set'!$A$1:$R$1374,15,FALSE)),"")</f>
        <v/>
      </c>
      <c r="O215" s="500" t="str">
        <f>IFERROR(IF(VLOOKUP('Xlookup set'!$S221,'Xlookup set'!$A$1:$R$1374,16,FALSE)=0,"",VLOOKUP('Xlookup set'!$S221,'Xlookup set'!$A$1:$R$1374,16,FALSE)),"")</f>
        <v/>
      </c>
      <c r="P215" s="500" t="str">
        <f t="array" aca="1" ref="P215" ca="1">IFERROR(Y2IF(VLOOKUP('Xlookup set'!$S221,'Xlookup set'!$A$1:$R$1374,17,FALSE)=0,"",VLOOKUP('Xlookup set'!$S221,'Xlookup set'!$A$1:$R$1374,17,FALSE)),"")</f>
        <v/>
      </c>
      <c r="Q215" s="500" t="str">
        <f>IFERROR(IF(VLOOKUP('Xlookup set'!$S221,'Xlookup set'!$A$1:$R$1374,18,FALSE)=0,"",VLOOKUP('Xlookup set'!$S221,'Xlookup set'!$A$1:$R$1374,18,FALSE)),"")</f>
        <v/>
      </c>
      <c r="T215" s="500" t="str">
        <f t="shared" si="2"/>
        <v/>
      </c>
    </row>
    <row r="216" spans="1:20" ht="13.5" customHeight="1">
      <c r="A216" s="500" t="str">
        <f>IFERROR(VLOOKUP('Xlookup set'!$S216,'Xlookup set'!$A$1:$R$2000,2,FALSE),"")</f>
        <v/>
      </c>
      <c r="B216" s="500" t="str">
        <f>IF(I216&lt;&gt;"",ドッグキャリー!$I$2,"")</f>
        <v/>
      </c>
      <c r="C216" s="500" t="str">
        <f t="shared" si="0"/>
        <v/>
      </c>
      <c r="D216" s="500" t="str">
        <f t="shared" si="1"/>
        <v/>
      </c>
      <c r="H216" s="218" t="str">
        <f>IFERROR(IF(VLOOKUP('Xlookup set'!$S216,'Xlookup set'!$A$1:$R$2000,9,FALSE)=0,"",VLOOKUP('Xlookup set'!$S216,'Xlookup set'!$A$1:$R$2000,9,FALSE)),"")</f>
        <v/>
      </c>
      <c r="I216" s="500" t="str">
        <f>IFERROR(IF(VLOOKUP('Xlookup set'!$S216,'Xlookup set'!$A$1:$R$2000,10,FALSE)=0,"",VLOOKUP('Xlookup set'!$S216,'Xlookup set'!$A$1:$R$2000,10,FALSE)),"")</f>
        <v/>
      </c>
      <c r="J216" s="500" t="str">
        <f>IFERROR(IF(VLOOKUP('Xlookup set'!$S222,'Xlookup set'!$A$1:$R$1374,11,FALSE)=0,"",VLOOKUP('Xlookup set'!$S222,'Xlookup set'!$A$1:$R$1374,11,FALSE)),"")</f>
        <v/>
      </c>
      <c r="K216" s="500" t="str">
        <f>IFERROR(IF(VLOOKUP('Xlookup set'!$S222,'Xlookup set'!$A$1:$R$1374,12,FALSE)=0,"",VLOOKUP('Xlookup set'!$S222,'Xlookup set'!$A$1:$R$1374,12,FALSE)),"")</f>
        <v/>
      </c>
      <c r="L216" s="500" t="str">
        <f>IFERROR(IF(VLOOKUP('Xlookup set'!$S222,'Xlookup set'!$A$1:$R$1374,13,FALSE)=0,"",VLOOKUP('Xlookup set'!$S222,'Xlookup set'!$A$1:$R$1374,13,FALSE)),"")</f>
        <v/>
      </c>
      <c r="M216" s="500" t="str">
        <f>IFERROR(IF(VLOOKUP('Xlookup set'!$S222,'Xlookup set'!$A$1:$R$1374,14,FALSE)=0,"",VLOOKUP('Xlookup set'!$S222,'Xlookup set'!$A$1:$R$1374,14,FALSE)),"")</f>
        <v/>
      </c>
      <c r="N216" s="500" t="str">
        <f>IFERROR(IF(VLOOKUP('Xlookup set'!$S222,'Xlookup set'!$A$1:$R$1374,15,FALSE)=0,"",VLOOKUP('Xlookup set'!$S222,'Xlookup set'!$A$1:$R$1374,15,FALSE)),"")</f>
        <v/>
      </c>
      <c r="O216" s="500" t="str">
        <f>IFERROR(IF(VLOOKUP('Xlookup set'!$S222,'Xlookup set'!$A$1:$R$1374,16,FALSE)=0,"",VLOOKUP('Xlookup set'!$S222,'Xlookup set'!$A$1:$R$1374,16,FALSE)),"")</f>
        <v/>
      </c>
      <c r="P216" s="500" t="str">
        <f t="array" aca="1" ref="P216" ca="1">IFERROR(Y2IF(VLOOKUP('Xlookup set'!$S222,'Xlookup set'!$A$1:$R$1374,17,FALSE)=0,"",VLOOKUP('Xlookup set'!$S222,'Xlookup set'!$A$1:$R$1374,17,FALSE)),"")</f>
        <v/>
      </c>
      <c r="Q216" s="500" t="str">
        <f>IFERROR(IF(VLOOKUP('Xlookup set'!$S222,'Xlookup set'!$A$1:$R$1374,18,FALSE)=0,"",VLOOKUP('Xlookup set'!$S222,'Xlookup set'!$A$1:$R$1374,18,FALSE)),"")</f>
        <v/>
      </c>
      <c r="T216" s="500" t="str">
        <f t="shared" si="2"/>
        <v/>
      </c>
    </row>
    <row r="217" spans="1:20" ht="13.5" customHeight="1">
      <c r="A217" s="500" t="str">
        <f>IFERROR(VLOOKUP('Xlookup set'!$S217,'Xlookup set'!$A$1:$R$2000,2,FALSE),"")</f>
        <v/>
      </c>
      <c r="B217" s="500" t="str">
        <f>IF(I217&lt;&gt;"",ドッグキャリー!$I$2,"")</f>
        <v/>
      </c>
      <c r="C217" s="500" t="str">
        <f t="shared" si="0"/>
        <v/>
      </c>
      <c r="D217" s="500" t="str">
        <f t="shared" si="1"/>
        <v/>
      </c>
      <c r="H217" s="218" t="str">
        <f>IFERROR(IF(VLOOKUP('Xlookup set'!$S217,'Xlookup set'!$A$1:$R$2000,9,FALSE)=0,"",VLOOKUP('Xlookup set'!$S217,'Xlookup set'!$A$1:$R$2000,9,FALSE)),"")</f>
        <v/>
      </c>
      <c r="I217" s="500" t="str">
        <f>IFERROR(IF(VLOOKUP('Xlookup set'!$S217,'Xlookup set'!$A$1:$R$2000,10,FALSE)=0,"",VLOOKUP('Xlookup set'!$S217,'Xlookup set'!$A$1:$R$2000,10,FALSE)),"")</f>
        <v/>
      </c>
      <c r="J217" s="500" t="str">
        <f>IFERROR(IF(VLOOKUP('Xlookup set'!$S223,'Xlookup set'!$A$1:$R$1374,11,FALSE)=0,"",VLOOKUP('Xlookup set'!$S223,'Xlookup set'!$A$1:$R$1374,11,FALSE)),"")</f>
        <v/>
      </c>
      <c r="K217" s="500" t="str">
        <f>IFERROR(IF(VLOOKUP('Xlookup set'!$S223,'Xlookup set'!$A$1:$R$1374,12,FALSE)=0,"",VLOOKUP('Xlookup set'!$S223,'Xlookup set'!$A$1:$R$1374,12,FALSE)),"")</f>
        <v/>
      </c>
      <c r="L217" s="500" t="str">
        <f>IFERROR(IF(VLOOKUP('Xlookup set'!$S223,'Xlookup set'!$A$1:$R$1374,13,FALSE)=0,"",VLOOKUP('Xlookup set'!$S223,'Xlookup set'!$A$1:$R$1374,13,FALSE)),"")</f>
        <v/>
      </c>
      <c r="M217" s="500" t="str">
        <f>IFERROR(IF(VLOOKUP('Xlookup set'!$S223,'Xlookup set'!$A$1:$R$1374,14,FALSE)=0,"",VLOOKUP('Xlookup set'!$S223,'Xlookup set'!$A$1:$R$1374,14,FALSE)),"")</f>
        <v/>
      </c>
      <c r="N217" s="500" t="str">
        <f>IFERROR(IF(VLOOKUP('Xlookup set'!$S223,'Xlookup set'!$A$1:$R$1374,15,FALSE)=0,"",VLOOKUP('Xlookup set'!$S223,'Xlookup set'!$A$1:$R$1374,15,FALSE)),"")</f>
        <v/>
      </c>
      <c r="O217" s="500" t="str">
        <f>IFERROR(IF(VLOOKUP('Xlookup set'!$S223,'Xlookup set'!$A$1:$R$1374,16,FALSE)=0,"",VLOOKUP('Xlookup set'!$S223,'Xlookup set'!$A$1:$R$1374,16,FALSE)),"")</f>
        <v/>
      </c>
      <c r="P217" s="500" t="str">
        <f t="array" aca="1" ref="P217" ca="1">IFERROR(Y2IF(VLOOKUP('Xlookup set'!$S223,'Xlookup set'!$A$1:$R$1374,17,FALSE)=0,"",VLOOKUP('Xlookup set'!$S223,'Xlookup set'!$A$1:$R$1374,17,FALSE)),"")</f>
        <v/>
      </c>
      <c r="Q217" s="500" t="str">
        <f>IFERROR(IF(VLOOKUP('Xlookup set'!$S223,'Xlookup set'!$A$1:$R$1374,18,FALSE)=0,"",VLOOKUP('Xlookup set'!$S223,'Xlookup set'!$A$1:$R$1374,18,FALSE)),"")</f>
        <v/>
      </c>
      <c r="T217" s="500" t="str">
        <f t="shared" si="2"/>
        <v/>
      </c>
    </row>
    <row r="218" spans="1:20" ht="13.5" customHeight="1">
      <c r="A218" s="500" t="str">
        <f>IFERROR(VLOOKUP('Xlookup set'!$S218,'Xlookup set'!$A$1:$R$2000,2,FALSE),"")</f>
        <v/>
      </c>
      <c r="B218" s="500" t="str">
        <f>IF(I218&lt;&gt;"",ドッグキャリー!$I$2,"")</f>
        <v/>
      </c>
      <c r="C218" s="500" t="str">
        <f t="shared" si="0"/>
        <v/>
      </c>
      <c r="D218" s="500" t="str">
        <f t="shared" si="1"/>
        <v/>
      </c>
      <c r="H218" s="218" t="str">
        <f>IFERROR(IF(VLOOKUP('Xlookup set'!$S218,'Xlookup set'!$A$1:$R$2000,9,FALSE)=0,"",VLOOKUP('Xlookup set'!$S218,'Xlookup set'!$A$1:$R$2000,9,FALSE)),"")</f>
        <v/>
      </c>
      <c r="I218" s="500" t="str">
        <f>IFERROR(IF(VLOOKUP('Xlookup set'!$S218,'Xlookup set'!$A$1:$R$2000,10,FALSE)=0,"",VLOOKUP('Xlookup set'!$S218,'Xlookup set'!$A$1:$R$2000,10,FALSE)),"")</f>
        <v/>
      </c>
      <c r="J218" s="500" t="str">
        <f>IFERROR(IF(VLOOKUP('Xlookup set'!$S224,'Xlookup set'!$A$1:$R$1374,11,FALSE)=0,"",VLOOKUP('Xlookup set'!$S224,'Xlookup set'!$A$1:$R$1374,11,FALSE)),"")</f>
        <v/>
      </c>
      <c r="K218" s="500" t="str">
        <f>IFERROR(IF(VLOOKUP('Xlookup set'!$S224,'Xlookup set'!$A$1:$R$1374,12,FALSE)=0,"",VLOOKUP('Xlookup set'!$S224,'Xlookup set'!$A$1:$R$1374,12,FALSE)),"")</f>
        <v/>
      </c>
      <c r="L218" s="500" t="str">
        <f>IFERROR(IF(VLOOKUP('Xlookup set'!$S224,'Xlookup set'!$A$1:$R$1374,13,FALSE)=0,"",VLOOKUP('Xlookup set'!$S224,'Xlookup set'!$A$1:$R$1374,13,FALSE)),"")</f>
        <v/>
      </c>
      <c r="M218" s="500" t="str">
        <f>IFERROR(IF(VLOOKUP('Xlookup set'!$S224,'Xlookup set'!$A$1:$R$1374,14,FALSE)=0,"",VLOOKUP('Xlookup set'!$S224,'Xlookup set'!$A$1:$R$1374,14,FALSE)),"")</f>
        <v/>
      </c>
      <c r="N218" s="500" t="str">
        <f>IFERROR(IF(VLOOKUP('Xlookup set'!$S224,'Xlookup set'!$A$1:$R$1374,15,FALSE)=0,"",VLOOKUP('Xlookup set'!$S224,'Xlookup set'!$A$1:$R$1374,15,FALSE)),"")</f>
        <v/>
      </c>
      <c r="O218" s="500" t="str">
        <f>IFERROR(IF(VLOOKUP('Xlookup set'!$S224,'Xlookup set'!$A$1:$R$1374,16,FALSE)=0,"",VLOOKUP('Xlookup set'!$S224,'Xlookup set'!$A$1:$R$1374,16,FALSE)),"")</f>
        <v/>
      </c>
      <c r="P218" s="500" t="str">
        <f t="array" aca="1" ref="P218" ca="1">IFERROR(Y2IF(VLOOKUP('Xlookup set'!$S224,'Xlookup set'!$A$1:$R$1374,17,FALSE)=0,"",VLOOKUP('Xlookup set'!$S224,'Xlookup set'!$A$1:$R$1374,17,FALSE)),"")</f>
        <v/>
      </c>
      <c r="Q218" s="500" t="str">
        <f>IFERROR(IF(VLOOKUP('Xlookup set'!$S224,'Xlookup set'!$A$1:$R$1374,18,FALSE)=0,"",VLOOKUP('Xlookup set'!$S224,'Xlookup set'!$A$1:$R$1374,18,FALSE)),"")</f>
        <v/>
      </c>
      <c r="T218" s="500" t="str">
        <f t="shared" si="2"/>
        <v/>
      </c>
    </row>
    <row r="219" spans="1:20" ht="13.5" customHeight="1">
      <c r="A219" s="500" t="str">
        <f>IFERROR(VLOOKUP('Xlookup set'!$S219,'Xlookup set'!$A$1:$R$2000,2,FALSE),"")</f>
        <v/>
      </c>
      <c r="B219" s="500" t="str">
        <f>IF(I219&lt;&gt;"",ドッグキャリー!$I$2,"")</f>
        <v/>
      </c>
      <c r="C219" s="500" t="str">
        <f t="shared" si="0"/>
        <v/>
      </c>
      <c r="D219" s="500" t="str">
        <f t="shared" si="1"/>
        <v/>
      </c>
      <c r="H219" s="218" t="str">
        <f>IFERROR(IF(VLOOKUP('Xlookup set'!$S219,'Xlookup set'!$A$1:$R$2000,9,FALSE)=0,"",VLOOKUP('Xlookup set'!$S219,'Xlookup set'!$A$1:$R$2000,9,FALSE)),"")</f>
        <v/>
      </c>
      <c r="I219" s="500" t="str">
        <f>IFERROR(IF(VLOOKUP('Xlookup set'!$S219,'Xlookup set'!$A$1:$R$2000,10,FALSE)=0,"",VLOOKUP('Xlookup set'!$S219,'Xlookup set'!$A$1:$R$2000,10,FALSE)),"")</f>
        <v/>
      </c>
      <c r="J219" s="500" t="str">
        <f>IFERROR(IF(VLOOKUP('Xlookup set'!$S225,'Xlookup set'!$A$1:$R$1374,11,FALSE)=0,"",VLOOKUP('Xlookup set'!$S225,'Xlookup set'!$A$1:$R$1374,11,FALSE)),"")</f>
        <v/>
      </c>
      <c r="K219" s="500" t="str">
        <f>IFERROR(IF(VLOOKUP('Xlookup set'!$S225,'Xlookup set'!$A$1:$R$1374,12,FALSE)=0,"",VLOOKUP('Xlookup set'!$S225,'Xlookup set'!$A$1:$R$1374,12,FALSE)),"")</f>
        <v/>
      </c>
      <c r="L219" s="500" t="str">
        <f>IFERROR(IF(VLOOKUP('Xlookup set'!$S225,'Xlookup set'!$A$1:$R$1374,13,FALSE)=0,"",VLOOKUP('Xlookup set'!$S225,'Xlookup set'!$A$1:$R$1374,13,FALSE)),"")</f>
        <v/>
      </c>
      <c r="M219" s="500" t="str">
        <f>IFERROR(IF(VLOOKUP('Xlookup set'!$S225,'Xlookup set'!$A$1:$R$1374,14,FALSE)=0,"",VLOOKUP('Xlookup set'!$S225,'Xlookup set'!$A$1:$R$1374,14,FALSE)),"")</f>
        <v/>
      </c>
      <c r="N219" s="500" t="str">
        <f>IFERROR(IF(VLOOKUP('Xlookup set'!$S225,'Xlookup set'!$A$1:$R$1374,15,FALSE)=0,"",VLOOKUP('Xlookup set'!$S225,'Xlookup set'!$A$1:$R$1374,15,FALSE)),"")</f>
        <v/>
      </c>
      <c r="O219" s="500" t="str">
        <f>IFERROR(IF(VLOOKUP('Xlookup set'!$S225,'Xlookup set'!$A$1:$R$1374,16,FALSE)=0,"",VLOOKUP('Xlookup set'!$S225,'Xlookup set'!$A$1:$R$1374,16,FALSE)),"")</f>
        <v/>
      </c>
      <c r="P219" s="500" t="str">
        <f t="array" aca="1" ref="P219" ca="1">IFERROR(Y2IF(VLOOKUP('Xlookup set'!$S225,'Xlookup set'!$A$1:$R$1374,17,FALSE)=0,"",VLOOKUP('Xlookup set'!$S225,'Xlookup set'!$A$1:$R$1374,17,FALSE)),"")</f>
        <v/>
      </c>
      <c r="Q219" s="500" t="str">
        <f>IFERROR(IF(VLOOKUP('Xlookup set'!$S225,'Xlookup set'!$A$1:$R$1374,18,FALSE)=0,"",VLOOKUP('Xlookup set'!$S225,'Xlookup set'!$A$1:$R$1374,18,FALSE)),"")</f>
        <v/>
      </c>
      <c r="T219" s="500" t="str">
        <f t="shared" si="2"/>
        <v/>
      </c>
    </row>
    <row r="220" spans="1:20" ht="13.5" customHeight="1">
      <c r="A220" s="500" t="str">
        <f>IFERROR(VLOOKUP('Xlookup set'!$S220,'Xlookup set'!$A$1:$R$2000,2,FALSE),"")</f>
        <v/>
      </c>
      <c r="B220" s="500" t="str">
        <f>IF(I220&lt;&gt;"",ドッグキャリー!$I$2,"")</f>
        <v/>
      </c>
      <c r="C220" s="500" t="str">
        <f t="shared" si="0"/>
        <v/>
      </c>
      <c r="D220" s="500" t="str">
        <f t="shared" si="1"/>
        <v/>
      </c>
      <c r="H220" s="218" t="str">
        <f>IFERROR(IF(VLOOKUP('Xlookup set'!$S220,'Xlookup set'!$A$1:$R$2000,9,FALSE)=0,"",VLOOKUP('Xlookup set'!$S220,'Xlookup set'!$A$1:$R$2000,9,FALSE)),"")</f>
        <v/>
      </c>
      <c r="I220" s="500" t="str">
        <f>IFERROR(IF(VLOOKUP('Xlookup set'!$S220,'Xlookup set'!$A$1:$R$2000,10,FALSE)=0,"",VLOOKUP('Xlookup set'!$S220,'Xlookup set'!$A$1:$R$2000,10,FALSE)),"")</f>
        <v/>
      </c>
      <c r="J220" s="500" t="str">
        <f>IFERROR(IF(VLOOKUP('Xlookup set'!$S226,'Xlookup set'!$A$1:$R$1374,11,FALSE)=0,"",VLOOKUP('Xlookup set'!$S226,'Xlookup set'!$A$1:$R$1374,11,FALSE)),"")</f>
        <v/>
      </c>
      <c r="K220" s="500" t="str">
        <f>IFERROR(IF(VLOOKUP('Xlookup set'!$S226,'Xlookup set'!$A$1:$R$1374,12,FALSE)=0,"",VLOOKUP('Xlookup set'!$S226,'Xlookup set'!$A$1:$R$1374,12,FALSE)),"")</f>
        <v/>
      </c>
      <c r="L220" s="500" t="str">
        <f>IFERROR(IF(VLOOKUP('Xlookup set'!$S226,'Xlookup set'!$A$1:$R$1374,13,FALSE)=0,"",VLOOKUP('Xlookup set'!$S226,'Xlookup set'!$A$1:$R$1374,13,FALSE)),"")</f>
        <v/>
      </c>
      <c r="M220" s="500" t="str">
        <f>IFERROR(IF(VLOOKUP('Xlookup set'!$S226,'Xlookup set'!$A$1:$R$1374,14,FALSE)=0,"",VLOOKUP('Xlookup set'!$S226,'Xlookup set'!$A$1:$R$1374,14,FALSE)),"")</f>
        <v/>
      </c>
      <c r="N220" s="500" t="str">
        <f>IFERROR(IF(VLOOKUP('Xlookup set'!$S226,'Xlookup set'!$A$1:$R$1374,15,FALSE)=0,"",VLOOKUP('Xlookup set'!$S226,'Xlookup set'!$A$1:$R$1374,15,FALSE)),"")</f>
        <v/>
      </c>
      <c r="O220" s="500" t="str">
        <f>IFERROR(IF(VLOOKUP('Xlookup set'!$S226,'Xlookup set'!$A$1:$R$1374,16,FALSE)=0,"",VLOOKUP('Xlookup set'!$S226,'Xlookup set'!$A$1:$R$1374,16,FALSE)),"")</f>
        <v/>
      </c>
      <c r="P220" s="500" t="str">
        <f t="array" aca="1" ref="P220" ca="1">IFERROR(Y2IF(VLOOKUP('Xlookup set'!$S226,'Xlookup set'!$A$1:$R$1374,17,FALSE)=0,"",VLOOKUP('Xlookup set'!$S226,'Xlookup set'!$A$1:$R$1374,17,FALSE)),"")</f>
        <v/>
      </c>
      <c r="Q220" s="500" t="str">
        <f>IFERROR(IF(VLOOKUP('Xlookup set'!$S226,'Xlookup set'!$A$1:$R$1374,18,FALSE)=0,"",VLOOKUP('Xlookup set'!$S226,'Xlookup set'!$A$1:$R$1374,18,FALSE)),"")</f>
        <v/>
      </c>
      <c r="T220" s="500" t="str">
        <f t="shared" si="2"/>
        <v/>
      </c>
    </row>
    <row r="221" spans="1:20" ht="13.5" customHeight="1">
      <c r="A221" s="500" t="str">
        <f>IFERROR(VLOOKUP('Xlookup set'!$S221,'Xlookup set'!$A$1:$R$2000,2,FALSE),"")</f>
        <v/>
      </c>
      <c r="B221" s="500" t="str">
        <f>IF(I221&lt;&gt;"",ドッグキャリー!$I$2,"")</f>
        <v/>
      </c>
      <c r="C221" s="500" t="str">
        <f t="shared" si="0"/>
        <v/>
      </c>
      <c r="D221" s="500" t="str">
        <f t="shared" si="1"/>
        <v/>
      </c>
      <c r="H221" s="218" t="str">
        <f>IFERROR(IF(VLOOKUP('Xlookup set'!$S221,'Xlookup set'!$A$1:$R$2000,9,FALSE)=0,"",VLOOKUP('Xlookup set'!$S221,'Xlookup set'!$A$1:$R$2000,9,FALSE)),"")</f>
        <v/>
      </c>
      <c r="I221" s="500" t="str">
        <f>IFERROR(IF(VLOOKUP('Xlookup set'!$S221,'Xlookup set'!$A$1:$R$2000,10,FALSE)=0,"",VLOOKUP('Xlookup set'!$S221,'Xlookup set'!$A$1:$R$2000,10,FALSE)),"")</f>
        <v/>
      </c>
      <c r="J221" s="500" t="str">
        <f>IFERROR(IF(VLOOKUP('Xlookup set'!$S227,'Xlookup set'!$A$1:$R$1374,11,FALSE)=0,"",VLOOKUP('Xlookup set'!$S227,'Xlookup set'!$A$1:$R$1374,11,FALSE)),"")</f>
        <v/>
      </c>
      <c r="K221" s="500" t="str">
        <f>IFERROR(IF(VLOOKUP('Xlookup set'!$S227,'Xlookup set'!$A$1:$R$1374,12,FALSE)=0,"",VLOOKUP('Xlookup set'!$S227,'Xlookup set'!$A$1:$R$1374,12,FALSE)),"")</f>
        <v/>
      </c>
      <c r="L221" s="500" t="str">
        <f>IFERROR(IF(VLOOKUP('Xlookup set'!$S227,'Xlookup set'!$A$1:$R$1374,13,FALSE)=0,"",VLOOKUP('Xlookup set'!$S227,'Xlookup set'!$A$1:$R$1374,13,FALSE)),"")</f>
        <v/>
      </c>
      <c r="M221" s="500" t="str">
        <f>IFERROR(IF(VLOOKUP('Xlookup set'!$S227,'Xlookup set'!$A$1:$R$1374,14,FALSE)=0,"",VLOOKUP('Xlookup set'!$S227,'Xlookup set'!$A$1:$R$1374,14,FALSE)),"")</f>
        <v/>
      </c>
      <c r="N221" s="500" t="str">
        <f>IFERROR(IF(VLOOKUP('Xlookup set'!$S227,'Xlookup set'!$A$1:$R$1374,15,FALSE)=0,"",VLOOKUP('Xlookup set'!$S227,'Xlookup set'!$A$1:$R$1374,15,FALSE)),"")</f>
        <v/>
      </c>
      <c r="O221" s="500" t="str">
        <f>IFERROR(IF(VLOOKUP('Xlookup set'!$S227,'Xlookup set'!$A$1:$R$1374,16,FALSE)=0,"",VLOOKUP('Xlookup set'!$S227,'Xlookup set'!$A$1:$R$1374,16,FALSE)),"")</f>
        <v/>
      </c>
      <c r="P221" s="500" t="str">
        <f t="array" aca="1" ref="P221" ca="1">IFERROR(Y2IF(VLOOKUP('Xlookup set'!$S227,'Xlookup set'!$A$1:$R$1374,17,FALSE)=0,"",VLOOKUP('Xlookup set'!$S227,'Xlookup set'!$A$1:$R$1374,17,FALSE)),"")</f>
        <v/>
      </c>
      <c r="Q221" s="500" t="str">
        <f>IFERROR(IF(VLOOKUP('Xlookup set'!$S227,'Xlookup set'!$A$1:$R$1374,18,FALSE)=0,"",VLOOKUP('Xlookup set'!$S227,'Xlookup set'!$A$1:$R$1374,18,FALSE)),"")</f>
        <v/>
      </c>
      <c r="T221" s="500" t="str">
        <f t="shared" si="2"/>
        <v/>
      </c>
    </row>
    <row r="222" spans="1:20" ht="13.5" customHeight="1">
      <c r="A222" s="500" t="str">
        <f>IFERROR(VLOOKUP('Xlookup set'!$S222,'Xlookup set'!$A$1:$R$2000,2,FALSE),"")</f>
        <v/>
      </c>
      <c r="B222" s="500" t="str">
        <f>IF(I222&lt;&gt;"",ドッグキャリー!$I$2,"")</f>
        <v/>
      </c>
      <c r="C222" s="500" t="str">
        <f t="shared" si="0"/>
        <v/>
      </c>
      <c r="D222" s="500" t="str">
        <f t="shared" si="1"/>
        <v/>
      </c>
      <c r="H222" s="218" t="str">
        <f>IFERROR(IF(VLOOKUP('Xlookup set'!$S222,'Xlookup set'!$A$1:$R$2000,9,FALSE)=0,"",VLOOKUP('Xlookup set'!$S222,'Xlookup set'!$A$1:$R$2000,9,FALSE)),"")</f>
        <v/>
      </c>
      <c r="I222" s="500" t="str">
        <f>IFERROR(IF(VLOOKUP('Xlookup set'!$S222,'Xlookup set'!$A$1:$R$2000,10,FALSE)=0,"",VLOOKUP('Xlookup set'!$S222,'Xlookup set'!$A$1:$R$2000,10,FALSE)),"")</f>
        <v/>
      </c>
      <c r="J222" s="500" t="str">
        <f>IFERROR(IF(VLOOKUP('Xlookup set'!$S228,'Xlookup set'!$A$1:$R$1374,11,FALSE)=0,"",VLOOKUP('Xlookup set'!$S228,'Xlookup set'!$A$1:$R$1374,11,FALSE)),"")</f>
        <v/>
      </c>
      <c r="K222" s="500" t="str">
        <f>IFERROR(IF(VLOOKUP('Xlookup set'!$S228,'Xlookup set'!$A$1:$R$1374,12,FALSE)=0,"",VLOOKUP('Xlookup set'!$S228,'Xlookup set'!$A$1:$R$1374,12,FALSE)),"")</f>
        <v/>
      </c>
      <c r="L222" s="500" t="str">
        <f>IFERROR(IF(VLOOKUP('Xlookup set'!$S228,'Xlookup set'!$A$1:$R$1374,13,FALSE)=0,"",VLOOKUP('Xlookup set'!$S228,'Xlookup set'!$A$1:$R$1374,13,FALSE)),"")</f>
        <v/>
      </c>
      <c r="M222" s="500" t="str">
        <f>IFERROR(IF(VLOOKUP('Xlookup set'!$S228,'Xlookup set'!$A$1:$R$1374,14,FALSE)=0,"",VLOOKUP('Xlookup set'!$S228,'Xlookup set'!$A$1:$R$1374,14,FALSE)),"")</f>
        <v/>
      </c>
      <c r="N222" s="500" t="str">
        <f>IFERROR(IF(VLOOKUP('Xlookup set'!$S228,'Xlookup set'!$A$1:$R$1374,15,FALSE)=0,"",VLOOKUP('Xlookup set'!$S228,'Xlookup set'!$A$1:$R$1374,15,FALSE)),"")</f>
        <v/>
      </c>
      <c r="O222" s="500" t="str">
        <f>IFERROR(IF(VLOOKUP('Xlookup set'!$S228,'Xlookup set'!$A$1:$R$1374,16,FALSE)=0,"",VLOOKUP('Xlookup set'!$S228,'Xlookup set'!$A$1:$R$1374,16,FALSE)),"")</f>
        <v/>
      </c>
      <c r="P222" s="500" t="str">
        <f t="array" aca="1" ref="P222" ca="1">IFERROR(Y2IF(VLOOKUP('Xlookup set'!$S228,'Xlookup set'!$A$1:$R$1374,17,FALSE)=0,"",VLOOKUP('Xlookup set'!$S228,'Xlookup set'!$A$1:$R$1374,17,FALSE)),"")</f>
        <v/>
      </c>
      <c r="Q222" s="500" t="str">
        <f>IFERROR(IF(VLOOKUP('Xlookup set'!$S228,'Xlookup set'!$A$1:$R$1374,18,FALSE)=0,"",VLOOKUP('Xlookup set'!$S228,'Xlookup set'!$A$1:$R$1374,18,FALSE)),"")</f>
        <v/>
      </c>
      <c r="T222" s="500" t="str">
        <f t="shared" si="2"/>
        <v/>
      </c>
    </row>
    <row r="223" spans="1:20" ht="13.5" customHeight="1">
      <c r="A223" s="500" t="str">
        <f>IFERROR(VLOOKUP('Xlookup set'!$S223,'Xlookup set'!$A$1:$R$2000,2,FALSE),"")</f>
        <v/>
      </c>
      <c r="B223" s="500" t="str">
        <f>IF(I223&lt;&gt;"",ドッグキャリー!$I$2,"")</f>
        <v/>
      </c>
      <c r="C223" s="500" t="str">
        <f t="shared" si="0"/>
        <v/>
      </c>
      <c r="D223" s="500" t="str">
        <f t="shared" si="1"/>
        <v/>
      </c>
      <c r="H223" s="218" t="str">
        <f>IFERROR(IF(VLOOKUP('Xlookup set'!$S223,'Xlookup set'!$A$1:$R$2000,9,FALSE)=0,"",VLOOKUP('Xlookup set'!$S223,'Xlookup set'!$A$1:$R$2000,9,FALSE)),"")</f>
        <v/>
      </c>
      <c r="I223" s="500" t="str">
        <f>IFERROR(IF(VLOOKUP('Xlookup set'!$S223,'Xlookup set'!$A$1:$R$2000,10,FALSE)=0,"",VLOOKUP('Xlookup set'!$S223,'Xlookup set'!$A$1:$R$2000,10,FALSE)),"")</f>
        <v/>
      </c>
      <c r="J223" s="500" t="str">
        <f>IFERROR(IF(VLOOKUP('Xlookup set'!$S229,'Xlookup set'!$A$1:$R$1374,11,FALSE)=0,"",VLOOKUP('Xlookup set'!$S229,'Xlookup set'!$A$1:$R$1374,11,FALSE)),"")</f>
        <v/>
      </c>
      <c r="K223" s="500" t="str">
        <f>IFERROR(IF(VLOOKUP('Xlookup set'!$S229,'Xlookup set'!$A$1:$R$1374,12,FALSE)=0,"",VLOOKUP('Xlookup set'!$S229,'Xlookup set'!$A$1:$R$1374,12,FALSE)),"")</f>
        <v/>
      </c>
      <c r="L223" s="500" t="str">
        <f>IFERROR(IF(VLOOKUP('Xlookup set'!$S229,'Xlookup set'!$A$1:$R$1374,13,FALSE)=0,"",VLOOKUP('Xlookup set'!$S229,'Xlookup set'!$A$1:$R$1374,13,FALSE)),"")</f>
        <v/>
      </c>
      <c r="M223" s="500" t="str">
        <f>IFERROR(IF(VLOOKUP('Xlookup set'!$S229,'Xlookup set'!$A$1:$R$1374,14,FALSE)=0,"",VLOOKUP('Xlookup set'!$S229,'Xlookup set'!$A$1:$R$1374,14,FALSE)),"")</f>
        <v/>
      </c>
      <c r="N223" s="500" t="str">
        <f>IFERROR(IF(VLOOKUP('Xlookup set'!$S229,'Xlookup set'!$A$1:$R$1374,15,FALSE)=0,"",VLOOKUP('Xlookup set'!$S229,'Xlookup set'!$A$1:$R$1374,15,FALSE)),"")</f>
        <v/>
      </c>
      <c r="O223" s="500" t="str">
        <f>IFERROR(IF(VLOOKUP('Xlookup set'!$S229,'Xlookup set'!$A$1:$R$1374,16,FALSE)=0,"",VLOOKUP('Xlookup set'!$S229,'Xlookup set'!$A$1:$R$1374,16,FALSE)),"")</f>
        <v/>
      </c>
      <c r="P223" s="500" t="str">
        <f t="array" aca="1" ref="P223" ca="1">IFERROR(Y2IF(VLOOKUP('Xlookup set'!$S229,'Xlookup set'!$A$1:$R$1374,17,FALSE)=0,"",VLOOKUP('Xlookup set'!$S229,'Xlookup set'!$A$1:$R$1374,17,FALSE)),"")</f>
        <v/>
      </c>
      <c r="Q223" s="500" t="str">
        <f>IFERROR(IF(VLOOKUP('Xlookup set'!$S229,'Xlookup set'!$A$1:$R$1374,18,FALSE)=0,"",VLOOKUP('Xlookup set'!$S229,'Xlookup set'!$A$1:$R$1374,18,FALSE)),"")</f>
        <v/>
      </c>
      <c r="T223" s="500" t="str">
        <f t="shared" si="2"/>
        <v/>
      </c>
    </row>
    <row r="224" spans="1:20" ht="13.5" customHeight="1">
      <c r="A224" s="500" t="str">
        <f>IFERROR(VLOOKUP('Xlookup set'!$S224,'Xlookup set'!$A$1:$R$2000,2,FALSE),"")</f>
        <v/>
      </c>
      <c r="B224" s="500" t="str">
        <f>IF(I224&lt;&gt;"",ドッグキャリー!$I$2,"")</f>
        <v/>
      </c>
      <c r="C224" s="500" t="str">
        <f t="shared" si="0"/>
        <v/>
      </c>
      <c r="D224" s="500" t="str">
        <f t="shared" si="1"/>
        <v/>
      </c>
      <c r="H224" s="218" t="str">
        <f>IFERROR(IF(VLOOKUP('Xlookup set'!$S224,'Xlookup set'!$A$1:$R$2000,9,FALSE)=0,"",VLOOKUP('Xlookup set'!$S224,'Xlookup set'!$A$1:$R$2000,9,FALSE)),"")</f>
        <v/>
      </c>
      <c r="I224" s="500" t="str">
        <f>IFERROR(IF(VLOOKUP('Xlookup set'!$S224,'Xlookup set'!$A$1:$R$2000,10,FALSE)=0,"",VLOOKUP('Xlookup set'!$S224,'Xlookup set'!$A$1:$R$2000,10,FALSE)),"")</f>
        <v/>
      </c>
      <c r="J224" s="500" t="str">
        <f>IFERROR(IF(VLOOKUP('Xlookup set'!$S230,'Xlookup set'!$A$1:$R$1374,11,FALSE)=0,"",VLOOKUP('Xlookup set'!$S230,'Xlookup set'!$A$1:$R$1374,11,FALSE)),"")</f>
        <v/>
      </c>
      <c r="K224" s="500" t="str">
        <f>IFERROR(IF(VLOOKUP('Xlookup set'!$S230,'Xlookup set'!$A$1:$R$1374,12,FALSE)=0,"",VLOOKUP('Xlookup set'!$S230,'Xlookup set'!$A$1:$R$1374,12,FALSE)),"")</f>
        <v/>
      </c>
      <c r="L224" s="500" t="str">
        <f>IFERROR(IF(VLOOKUP('Xlookup set'!$S230,'Xlookup set'!$A$1:$R$1374,13,FALSE)=0,"",VLOOKUP('Xlookup set'!$S230,'Xlookup set'!$A$1:$R$1374,13,FALSE)),"")</f>
        <v/>
      </c>
      <c r="M224" s="500" t="str">
        <f>IFERROR(IF(VLOOKUP('Xlookup set'!$S230,'Xlookup set'!$A$1:$R$1374,14,FALSE)=0,"",VLOOKUP('Xlookup set'!$S230,'Xlookup set'!$A$1:$R$1374,14,FALSE)),"")</f>
        <v/>
      </c>
      <c r="N224" s="500" t="str">
        <f>IFERROR(IF(VLOOKUP('Xlookup set'!$S230,'Xlookup set'!$A$1:$R$1374,15,FALSE)=0,"",VLOOKUP('Xlookup set'!$S230,'Xlookup set'!$A$1:$R$1374,15,FALSE)),"")</f>
        <v/>
      </c>
      <c r="O224" s="500" t="str">
        <f>IFERROR(IF(VLOOKUP('Xlookup set'!$S230,'Xlookup set'!$A$1:$R$1374,16,FALSE)=0,"",VLOOKUP('Xlookup set'!$S230,'Xlookup set'!$A$1:$R$1374,16,FALSE)),"")</f>
        <v/>
      </c>
      <c r="P224" s="500" t="str">
        <f t="array" aca="1" ref="P224" ca="1">IFERROR(Y2IF(VLOOKUP('Xlookup set'!$S230,'Xlookup set'!$A$1:$R$1374,17,FALSE)=0,"",VLOOKUP('Xlookup set'!$S230,'Xlookup set'!$A$1:$R$1374,17,FALSE)),"")</f>
        <v/>
      </c>
      <c r="Q224" s="500" t="str">
        <f>IFERROR(IF(VLOOKUP('Xlookup set'!$S230,'Xlookup set'!$A$1:$R$1374,18,FALSE)=0,"",VLOOKUP('Xlookup set'!$S230,'Xlookup set'!$A$1:$R$1374,18,FALSE)),"")</f>
        <v/>
      </c>
      <c r="T224" s="500" t="str">
        <f t="shared" si="2"/>
        <v/>
      </c>
    </row>
    <row r="225" spans="1:20" ht="13.5" customHeight="1">
      <c r="A225" s="500" t="str">
        <f>IFERROR(VLOOKUP('Xlookup set'!$S225,'Xlookup set'!$A$1:$R$2000,2,FALSE),"")</f>
        <v/>
      </c>
      <c r="B225" s="500" t="str">
        <f>IF(I225&lt;&gt;"",ドッグキャリー!$I$2,"")</f>
        <v/>
      </c>
      <c r="C225" s="500" t="str">
        <f t="shared" si="0"/>
        <v/>
      </c>
      <c r="D225" s="500" t="str">
        <f t="shared" si="1"/>
        <v/>
      </c>
      <c r="H225" s="218" t="str">
        <f>IFERROR(IF(VLOOKUP('Xlookup set'!$S225,'Xlookup set'!$A$1:$R$2000,9,FALSE)=0,"",VLOOKUP('Xlookup set'!$S225,'Xlookup set'!$A$1:$R$2000,9,FALSE)),"")</f>
        <v/>
      </c>
      <c r="I225" s="500" t="str">
        <f>IFERROR(IF(VLOOKUP('Xlookup set'!$S225,'Xlookup set'!$A$1:$R$2000,10,FALSE)=0,"",VLOOKUP('Xlookup set'!$S225,'Xlookup set'!$A$1:$R$2000,10,FALSE)),"")</f>
        <v/>
      </c>
      <c r="J225" s="500" t="str">
        <f>IFERROR(IF(VLOOKUP('Xlookup set'!$S231,'Xlookup set'!$A$1:$R$1374,11,FALSE)=0,"",VLOOKUP('Xlookup set'!$S231,'Xlookup set'!$A$1:$R$1374,11,FALSE)),"")</f>
        <v/>
      </c>
      <c r="K225" s="500" t="str">
        <f>IFERROR(IF(VLOOKUP('Xlookup set'!$S231,'Xlookup set'!$A$1:$R$1374,12,FALSE)=0,"",VLOOKUP('Xlookup set'!$S231,'Xlookup set'!$A$1:$R$1374,12,FALSE)),"")</f>
        <v/>
      </c>
      <c r="L225" s="500" t="str">
        <f>IFERROR(IF(VLOOKUP('Xlookup set'!$S231,'Xlookup set'!$A$1:$R$1374,13,FALSE)=0,"",VLOOKUP('Xlookup set'!$S231,'Xlookup set'!$A$1:$R$1374,13,FALSE)),"")</f>
        <v/>
      </c>
      <c r="M225" s="500" t="str">
        <f>IFERROR(IF(VLOOKUP('Xlookup set'!$S231,'Xlookup set'!$A$1:$R$1374,14,FALSE)=0,"",VLOOKUP('Xlookup set'!$S231,'Xlookup set'!$A$1:$R$1374,14,FALSE)),"")</f>
        <v/>
      </c>
      <c r="N225" s="500" t="str">
        <f>IFERROR(IF(VLOOKUP('Xlookup set'!$S231,'Xlookup set'!$A$1:$R$1374,15,FALSE)=0,"",VLOOKUP('Xlookup set'!$S231,'Xlookup set'!$A$1:$R$1374,15,FALSE)),"")</f>
        <v/>
      </c>
      <c r="O225" s="500" t="str">
        <f>IFERROR(IF(VLOOKUP('Xlookup set'!$S231,'Xlookup set'!$A$1:$R$1374,16,FALSE)=0,"",VLOOKUP('Xlookup set'!$S231,'Xlookup set'!$A$1:$R$1374,16,FALSE)),"")</f>
        <v/>
      </c>
      <c r="P225" s="500" t="str">
        <f t="array" aca="1" ref="P225" ca="1">IFERROR(Y2IF(VLOOKUP('Xlookup set'!$S231,'Xlookup set'!$A$1:$R$1374,17,FALSE)=0,"",VLOOKUP('Xlookup set'!$S231,'Xlookup set'!$A$1:$R$1374,17,FALSE)),"")</f>
        <v/>
      </c>
      <c r="Q225" s="500" t="str">
        <f>IFERROR(IF(VLOOKUP('Xlookup set'!$S231,'Xlookup set'!$A$1:$R$1374,18,FALSE)=0,"",VLOOKUP('Xlookup set'!$S231,'Xlookup set'!$A$1:$R$1374,18,FALSE)),"")</f>
        <v/>
      </c>
      <c r="T225" s="500" t="str">
        <f t="shared" si="2"/>
        <v/>
      </c>
    </row>
    <row r="226" spans="1:20" ht="13.5" customHeight="1">
      <c r="A226" s="500" t="str">
        <f>IFERROR(VLOOKUP('Xlookup set'!$S226,'Xlookup set'!$A$1:$R$2000,2,FALSE),"")</f>
        <v/>
      </c>
      <c r="B226" s="500" t="str">
        <f>IF(I226&lt;&gt;"",ドッグキャリー!$I$2,"")</f>
        <v/>
      </c>
      <c r="C226" s="500" t="str">
        <f t="shared" si="0"/>
        <v/>
      </c>
      <c r="D226" s="500" t="str">
        <f t="shared" si="1"/>
        <v/>
      </c>
      <c r="H226" s="218" t="str">
        <f>IFERROR(IF(VLOOKUP('Xlookup set'!$S226,'Xlookup set'!$A$1:$R$2000,9,FALSE)=0,"",VLOOKUP('Xlookup set'!$S226,'Xlookup set'!$A$1:$R$2000,9,FALSE)),"")</f>
        <v/>
      </c>
      <c r="I226" s="500" t="str">
        <f>IFERROR(IF(VLOOKUP('Xlookup set'!$S226,'Xlookup set'!$A$1:$R$2000,10,FALSE)=0,"",VLOOKUP('Xlookup set'!$S226,'Xlookup set'!$A$1:$R$2000,10,FALSE)),"")</f>
        <v/>
      </c>
      <c r="J226" s="500" t="str">
        <f>IFERROR(IF(VLOOKUP('Xlookup set'!$S232,'Xlookup set'!$A$1:$R$1374,11,FALSE)=0,"",VLOOKUP('Xlookup set'!$S232,'Xlookup set'!$A$1:$R$1374,11,FALSE)),"")</f>
        <v/>
      </c>
      <c r="K226" s="500" t="str">
        <f>IFERROR(IF(VLOOKUP('Xlookup set'!$S232,'Xlookup set'!$A$1:$R$1374,12,FALSE)=0,"",VLOOKUP('Xlookup set'!$S232,'Xlookup set'!$A$1:$R$1374,12,FALSE)),"")</f>
        <v/>
      </c>
      <c r="L226" s="500" t="str">
        <f>IFERROR(IF(VLOOKUP('Xlookup set'!$S232,'Xlookup set'!$A$1:$R$1374,13,FALSE)=0,"",VLOOKUP('Xlookup set'!$S232,'Xlookup set'!$A$1:$R$1374,13,FALSE)),"")</f>
        <v/>
      </c>
      <c r="M226" s="500" t="str">
        <f>IFERROR(IF(VLOOKUP('Xlookup set'!$S232,'Xlookup set'!$A$1:$R$1374,14,FALSE)=0,"",VLOOKUP('Xlookup set'!$S232,'Xlookup set'!$A$1:$R$1374,14,FALSE)),"")</f>
        <v/>
      </c>
      <c r="N226" s="500" t="str">
        <f>IFERROR(IF(VLOOKUP('Xlookup set'!$S232,'Xlookup set'!$A$1:$R$1374,15,FALSE)=0,"",VLOOKUP('Xlookup set'!$S232,'Xlookup set'!$A$1:$R$1374,15,FALSE)),"")</f>
        <v/>
      </c>
      <c r="O226" s="500" t="str">
        <f>IFERROR(IF(VLOOKUP('Xlookup set'!$S232,'Xlookup set'!$A$1:$R$1374,16,FALSE)=0,"",VLOOKUP('Xlookup set'!$S232,'Xlookup set'!$A$1:$R$1374,16,FALSE)),"")</f>
        <v/>
      </c>
      <c r="P226" s="500" t="str">
        <f t="array" aca="1" ref="P226" ca="1">IFERROR(Y2IF(VLOOKUP('Xlookup set'!$S232,'Xlookup set'!$A$1:$R$1374,17,FALSE)=0,"",VLOOKUP('Xlookup set'!$S232,'Xlookup set'!$A$1:$R$1374,17,FALSE)),"")</f>
        <v/>
      </c>
      <c r="Q226" s="500" t="str">
        <f>IFERROR(IF(VLOOKUP('Xlookup set'!$S232,'Xlookup set'!$A$1:$R$1374,18,FALSE)=0,"",VLOOKUP('Xlookup set'!$S232,'Xlookup set'!$A$1:$R$1374,18,FALSE)),"")</f>
        <v/>
      </c>
      <c r="T226" s="500" t="str">
        <f t="shared" si="2"/>
        <v/>
      </c>
    </row>
    <row r="227" spans="1:20" ht="13.5" customHeight="1">
      <c r="A227" s="500" t="str">
        <f>IFERROR(VLOOKUP('Xlookup set'!$S227,'Xlookup set'!$A$1:$R$2000,2,FALSE),"")</f>
        <v/>
      </c>
      <c r="B227" s="500" t="str">
        <f>IF(I227&lt;&gt;"",ドッグキャリー!$I$2,"")</f>
        <v/>
      </c>
      <c r="C227" s="500" t="str">
        <f t="shared" si="0"/>
        <v/>
      </c>
      <c r="D227" s="500" t="str">
        <f t="shared" si="1"/>
        <v/>
      </c>
      <c r="H227" s="218" t="str">
        <f>IFERROR(IF(VLOOKUP('Xlookup set'!$S227,'Xlookup set'!$A$1:$R$2000,9,FALSE)=0,"",VLOOKUP('Xlookup set'!$S227,'Xlookup set'!$A$1:$R$2000,9,FALSE)),"")</f>
        <v/>
      </c>
      <c r="I227" s="500" t="str">
        <f>IFERROR(IF(VLOOKUP('Xlookup set'!$S227,'Xlookup set'!$A$1:$R$2000,10,FALSE)=0,"",VLOOKUP('Xlookup set'!$S227,'Xlookup set'!$A$1:$R$2000,10,FALSE)),"")</f>
        <v/>
      </c>
      <c r="J227" s="500" t="str">
        <f>IFERROR(IF(VLOOKUP('Xlookup set'!$S233,'Xlookup set'!$A$1:$R$1374,11,FALSE)=0,"",VLOOKUP('Xlookup set'!$S233,'Xlookup set'!$A$1:$R$1374,11,FALSE)),"")</f>
        <v/>
      </c>
      <c r="K227" s="500" t="str">
        <f>IFERROR(IF(VLOOKUP('Xlookup set'!$S233,'Xlookup set'!$A$1:$R$1374,12,FALSE)=0,"",VLOOKUP('Xlookup set'!$S233,'Xlookup set'!$A$1:$R$1374,12,FALSE)),"")</f>
        <v/>
      </c>
      <c r="L227" s="500" t="str">
        <f>IFERROR(IF(VLOOKUP('Xlookup set'!$S233,'Xlookup set'!$A$1:$R$1374,13,FALSE)=0,"",VLOOKUP('Xlookup set'!$S233,'Xlookup set'!$A$1:$R$1374,13,FALSE)),"")</f>
        <v/>
      </c>
      <c r="M227" s="500" t="str">
        <f>IFERROR(IF(VLOOKUP('Xlookup set'!$S233,'Xlookup set'!$A$1:$R$1374,14,FALSE)=0,"",VLOOKUP('Xlookup set'!$S233,'Xlookup set'!$A$1:$R$1374,14,FALSE)),"")</f>
        <v/>
      </c>
      <c r="N227" s="500" t="str">
        <f>IFERROR(IF(VLOOKUP('Xlookup set'!$S233,'Xlookup set'!$A$1:$R$1374,15,FALSE)=0,"",VLOOKUP('Xlookup set'!$S233,'Xlookup set'!$A$1:$R$1374,15,FALSE)),"")</f>
        <v/>
      </c>
      <c r="O227" s="500" t="str">
        <f>IFERROR(IF(VLOOKUP('Xlookup set'!$S233,'Xlookup set'!$A$1:$R$1374,16,FALSE)=0,"",VLOOKUP('Xlookup set'!$S233,'Xlookup set'!$A$1:$R$1374,16,FALSE)),"")</f>
        <v/>
      </c>
      <c r="P227" s="500" t="str">
        <f t="array" aca="1" ref="P227" ca="1">IFERROR(Y2IF(VLOOKUP('Xlookup set'!$S233,'Xlookup set'!$A$1:$R$1374,17,FALSE)=0,"",VLOOKUP('Xlookup set'!$S233,'Xlookup set'!$A$1:$R$1374,17,FALSE)),"")</f>
        <v/>
      </c>
      <c r="Q227" s="500" t="str">
        <f>IFERROR(IF(VLOOKUP('Xlookup set'!$S233,'Xlookup set'!$A$1:$R$1374,18,FALSE)=0,"",VLOOKUP('Xlookup set'!$S233,'Xlookup set'!$A$1:$R$1374,18,FALSE)),"")</f>
        <v/>
      </c>
      <c r="T227" s="500" t="str">
        <f t="shared" si="2"/>
        <v/>
      </c>
    </row>
    <row r="228" spans="1:20" ht="13.5" customHeight="1">
      <c r="A228" s="500" t="str">
        <f>IFERROR(VLOOKUP('Xlookup set'!$S228,'Xlookup set'!$A$1:$R$2000,2,FALSE),"")</f>
        <v/>
      </c>
      <c r="B228" s="500" t="str">
        <f>IF(I228&lt;&gt;"",ドッグキャリー!$I$2,"")</f>
        <v/>
      </c>
      <c r="C228" s="500" t="str">
        <f t="shared" si="0"/>
        <v/>
      </c>
      <c r="D228" s="500" t="str">
        <f t="shared" si="1"/>
        <v/>
      </c>
      <c r="H228" s="218" t="str">
        <f>IFERROR(IF(VLOOKUP('Xlookup set'!$S228,'Xlookup set'!$A$1:$R$2000,9,FALSE)=0,"",VLOOKUP('Xlookup set'!$S228,'Xlookup set'!$A$1:$R$2000,9,FALSE)),"")</f>
        <v/>
      </c>
      <c r="I228" s="500" t="str">
        <f>IFERROR(IF(VLOOKUP('Xlookup set'!$S228,'Xlookup set'!$A$1:$R$2000,10,FALSE)=0,"",VLOOKUP('Xlookup set'!$S228,'Xlookup set'!$A$1:$R$2000,10,FALSE)),"")</f>
        <v/>
      </c>
      <c r="J228" s="500" t="str">
        <f>IFERROR(IF(VLOOKUP('Xlookup set'!$S234,'Xlookup set'!$A$1:$R$1374,11,FALSE)=0,"",VLOOKUP('Xlookup set'!$S234,'Xlookup set'!$A$1:$R$1374,11,FALSE)),"")</f>
        <v/>
      </c>
      <c r="K228" s="500" t="str">
        <f>IFERROR(IF(VLOOKUP('Xlookup set'!$S234,'Xlookup set'!$A$1:$R$1374,12,FALSE)=0,"",VLOOKUP('Xlookup set'!$S234,'Xlookup set'!$A$1:$R$1374,12,FALSE)),"")</f>
        <v/>
      </c>
      <c r="L228" s="500" t="str">
        <f>IFERROR(IF(VLOOKUP('Xlookup set'!$S234,'Xlookup set'!$A$1:$R$1374,13,FALSE)=0,"",VLOOKUP('Xlookup set'!$S234,'Xlookup set'!$A$1:$R$1374,13,FALSE)),"")</f>
        <v/>
      </c>
      <c r="M228" s="500" t="str">
        <f>IFERROR(IF(VLOOKUP('Xlookup set'!$S234,'Xlookup set'!$A$1:$R$1374,14,FALSE)=0,"",VLOOKUP('Xlookup set'!$S234,'Xlookup set'!$A$1:$R$1374,14,FALSE)),"")</f>
        <v/>
      </c>
      <c r="N228" s="500" t="str">
        <f>IFERROR(IF(VLOOKUP('Xlookup set'!$S234,'Xlookup set'!$A$1:$R$1374,15,FALSE)=0,"",VLOOKUP('Xlookup set'!$S234,'Xlookup set'!$A$1:$R$1374,15,FALSE)),"")</f>
        <v/>
      </c>
      <c r="O228" s="500" t="str">
        <f>IFERROR(IF(VLOOKUP('Xlookup set'!$S234,'Xlookup set'!$A$1:$R$1374,16,FALSE)=0,"",VLOOKUP('Xlookup set'!$S234,'Xlookup set'!$A$1:$R$1374,16,FALSE)),"")</f>
        <v/>
      </c>
      <c r="P228" s="500" t="str">
        <f t="array" aca="1" ref="P228" ca="1">IFERROR(Y2IF(VLOOKUP('Xlookup set'!$S234,'Xlookup set'!$A$1:$R$1374,17,FALSE)=0,"",VLOOKUP('Xlookup set'!$S234,'Xlookup set'!$A$1:$R$1374,17,FALSE)),"")</f>
        <v/>
      </c>
      <c r="Q228" s="500" t="str">
        <f>IFERROR(IF(VLOOKUP('Xlookup set'!$S234,'Xlookup set'!$A$1:$R$1374,18,FALSE)=0,"",VLOOKUP('Xlookup set'!$S234,'Xlookup set'!$A$1:$R$1374,18,FALSE)),"")</f>
        <v/>
      </c>
      <c r="T228" s="500" t="str">
        <f t="shared" si="2"/>
        <v/>
      </c>
    </row>
    <row r="229" spans="1:20" ht="13.5" customHeight="1">
      <c r="A229" s="500" t="str">
        <f>IFERROR(VLOOKUP('Xlookup set'!$S229,'Xlookup set'!$A$1:$R$2000,2,FALSE),"")</f>
        <v/>
      </c>
      <c r="B229" s="500" t="str">
        <f>IF(I229&lt;&gt;"",ドッグキャリー!$I$2,"")</f>
        <v/>
      </c>
      <c r="C229" s="500" t="str">
        <f t="shared" si="0"/>
        <v/>
      </c>
      <c r="D229" s="500" t="str">
        <f t="shared" si="1"/>
        <v/>
      </c>
      <c r="H229" s="218" t="str">
        <f>IFERROR(IF(VLOOKUP('Xlookup set'!$S229,'Xlookup set'!$A$1:$R$2000,9,FALSE)=0,"",VLOOKUP('Xlookup set'!$S229,'Xlookup set'!$A$1:$R$2000,9,FALSE)),"")</f>
        <v/>
      </c>
      <c r="I229" s="500" t="str">
        <f>IFERROR(IF(VLOOKUP('Xlookup set'!$S229,'Xlookup set'!$A$1:$R$2000,10,FALSE)=0,"",VLOOKUP('Xlookup set'!$S229,'Xlookup set'!$A$1:$R$2000,10,FALSE)),"")</f>
        <v/>
      </c>
      <c r="J229" s="500" t="str">
        <f>IFERROR(IF(VLOOKUP('Xlookup set'!$S235,'Xlookup set'!$A$1:$R$1374,11,FALSE)=0,"",VLOOKUP('Xlookup set'!$S235,'Xlookup set'!$A$1:$R$1374,11,FALSE)),"")</f>
        <v/>
      </c>
      <c r="K229" s="500" t="str">
        <f>IFERROR(IF(VLOOKUP('Xlookup set'!$S235,'Xlookup set'!$A$1:$R$1374,12,FALSE)=0,"",VLOOKUP('Xlookup set'!$S235,'Xlookup set'!$A$1:$R$1374,12,FALSE)),"")</f>
        <v/>
      </c>
      <c r="L229" s="500" t="str">
        <f>IFERROR(IF(VLOOKUP('Xlookup set'!$S235,'Xlookup set'!$A$1:$R$1374,13,FALSE)=0,"",VLOOKUP('Xlookup set'!$S235,'Xlookup set'!$A$1:$R$1374,13,FALSE)),"")</f>
        <v/>
      </c>
      <c r="M229" s="500" t="str">
        <f>IFERROR(IF(VLOOKUP('Xlookup set'!$S235,'Xlookup set'!$A$1:$R$1374,14,FALSE)=0,"",VLOOKUP('Xlookup set'!$S235,'Xlookup set'!$A$1:$R$1374,14,FALSE)),"")</f>
        <v/>
      </c>
      <c r="N229" s="500" t="str">
        <f>IFERROR(IF(VLOOKUP('Xlookup set'!$S235,'Xlookup set'!$A$1:$R$1374,15,FALSE)=0,"",VLOOKUP('Xlookup set'!$S235,'Xlookup set'!$A$1:$R$1374,15,FALSE)),"")</f>
        <v/>
      </c>
      <c r="O229" s="500" t="str">
        <f>IFERROR(IF(VLOOKUP('Xlookup set'!$S235,'Xlookup set'!$A$1:$R$1374,16,FALSE)=0,"",VLOOKUP('Xlookup set'!$S235,'Xlookup set'!$A$1:$R$1374,16,FALSE)),"")</f>
        <v/>
      </c>
      <c r="P229" s="500" t="str">
        <f t="array" aca="1" ref="P229" ca="1">IFERROR(Y2IF(VLOOKUP('Xlookup set'!$S235,'Xlookup set'!$A$1:$R$1374,17,FALSE)=0,"",VLOOKUP('Xlookup set'!$S235,'Xlookup set'!$A$1:$R$1374,17,FALSE)),"")</f>
        <v/>
      </c>
      <c r="Q229" s="500" t="str">
        <f>IFERROR(IF(VLOOKUP('Xlookup set'!$S235,'Xlookup set'!$A$1:$R$1374,18,FALSE)=0,"",VLOOKUP('Xlookup set'!$S235,'Xlookup set'!$A$1:$R$1374,18,FALSE)),"")</f>
        <v/>
      </c>
      <c r="T229" s="500" t="str">
        <f t="shared" si="2"/>
        <v/>
      </c>
    </row>
    <row r="230" spans="1:20" ht="13.5" customHeight="1">
      <c r="A230" s="500" t="str">
        <f>IFERROR(VLOOKUP('Xlookup set'!$S230,'Xlookup set'!$A$1:$R$2000,2,FALSE),"")</f>
        <v/>
      </c>
      <c r="B230" s="500" t="str">
        <f>IF(I230&lt;&gt;"",ドッグキャリー!$I$2,"")</f>
        <v/>
      </c>
      <c r="C230" s="500" t="str">
        <f t="shared" si="0"/>
        <v/>
      </c>
      <c r="D230" s="500" t="str">
        <f t="shared" si="1"/>
        <v/>
      </c>
      <c r="H230" s="218" t="str">
        <f>IFERROR(IF(VLOOKUP('Xlookup set'!$S230,'Xlookup set'!$A$1:$R$2000,9,FALSE)=0,"",VLOOKUP('Xlookup set'!$S230,'Xlookup set'!$A$1:$R$2000,9,FALSE)),"")</f>
        <v/>
      </c>
      <c r="I230" s="500" t="str">
        <f>IFERROR(IF(VLOOKUP('Xlookup set'!$S230,'Xlookup set'!$A$1:$R$2000,10,FALSE)=0,"",VLOOKUP('Xlookup set'!$S230,'Xlookup set'!$A$1:$R$2000,10,FALSE)),"")</f>
        <v/>
      </c>
      <c r="J230" s="500" t="str">
        <f>IFERROR(IF(VLOOKUP('Xlookup set'!$S236,'Xlookup set'!$A$1:$R$1374,11,FALSE)=0,"",VLOOKUP('Xlookup set'!$S236,'Xlookup set'!$A$1:$R$1374,11,FALSE)),"")</f>
        <v/>
      </c>
      <c r="K230" s="500" t="str">
        <f>IFERROR(IF(VLOOKUP('Xlookup set'!$S236,'Xlookup set'!$A$1:$R$1374,12,FALSE)=0,"",VLOOKUP('Xlookup set'!$S236,'Xlookup set'!$A$1:$R$1374,12,FALSE)),"")</f>
        <v/>
      </c>
      <c r="L230" s="500" t="str">
        <f>IFERROR(IF(VLOOKUP('Xlookup set'!$S236,'Xlookup set'!$A$1:$R$1374,13,FALSE)=0,"",VLOOKUP('Xlookup set'!$S236,'Xlookup set'!$A$1:$R$1374,13,FALSE)),"")</f>
        <v/>
      </c>
      <c r="M230" s="500" t="str">
        <f>IFERROR(IF(VLOOKUP('Xlookup set'!$S236,'Xlookup set'!$A$1:$R$1374,14,FALSE)=0,"",VLOOKUP('Xlookup set'!$S236,'Xlookup set'!$A$1:$R$1374,14,FALSE)),"")</f>
        <v/>
      </c>
      <c r="N230" s="500" t="str">
        <f>IFERROR(IF(VLOOKUP('Xlookup set'!$S236,'Xlookup set'!$A$1:$R$1374,15,FALSE)=0,"",VLOOKUP('Xlookup set'!$S236,'Xlookup set'!$A$1:$R$1374,15,FALSE)),"")</f>
        <v/>
      </c>
      <c r="O230" s="500" t="str">
        <f>IFERROR(IF(VLOOKUP('Xlookup set'!$S236,'Xlookup set'!$A$1:$R$1374,16,FALSE)=0,"",VLOOKUP('Xlookup set'!$S236,'Xlookup set'!$A$1:$R$1374,16,FALSE)),"")</f>
        <v/>
      </c>
      <c r="P230" s="500" t="str">
        <f t="array" aca="1" ref="P230" ca="1">IFERROR(Y2IF(VLOOKUP('Xlookup set'!$S236,'Xlookup set'!$A$1:$R$1374,17,FALSE)=0,"",VLOOKUP('Xlookup set'!$S236,'Xlookup set'!$A$1:$R$1374,17,FALSE)),"")</f>
        <v/>
      </c>
      <c r="Q230" s="500" t="str">
        <f>IFERROR(IF(VLOOKUP('Xlookup set'!$S236,'Xlookup set'!$A$1:$R$1374,18,FALSE)=0,"",VLOOKUP('Xlookup set'!$S236,'Xlookup set'!$A$1:$R$1374,18,FALSE)),"")</f>
        <v/>
      </c>
      <c r="T230" s="500" t="str">
        <f t="shared" si="2"/>
        <v/>
      </c>
    </row>
    <row r="231" spans="1:20" ht="13.5" customHeight="1">
      <c r="A231" s="500" t="str">
        <f>IFERROR(VLOOKUP('Xlookup set'!$S231,'Xlookup set'!$A$1:$R$2000,2,FALSE),"")</f>
        <v/>
      </c>
      <c r="B231" s="500" t="str">
        <f>IF(I231&lt;&gt;"",ドッグキャリー!$I$2,"")</f>
        <v/>
      </c>
      <c r="C231" s="500" t="str">
        <f t="shared" si="0"/>
        <v/>
      </c>
      <c r="D231" s="500" t="str">
        <f t="shared" si="1"/>
        <v/>
      </c>
      <c r="H231" s="218" t="str">
        <f>IFERROR(IF(VLOOKUP('Xlookup set'!$S231,'Xlookup set'!$A$1:$R$2000,9,FALSE)=0,"",VLOOKUP('Xlookup set'!$S231,'Xlookup set'!$A$1:$R$2000,9,FALSE)),"")</f>
        <v/>
      </c>
      <c r="I231" s="500" t="str">
        <f>IFERROR(IF(VLOOKUP('Xlookup set'!$S231,'Xlookup set'!$A$1:$R$2000,10,FALSE)=0,"",VLOOKUP('Xlookup set'!$S231,'Xlookup set'!$A$1:$R$2000,10,FALSE)),"")</f>
        <v/>
      </c>
      <c r="J231" s="500" t="str">
        <f>IFERROR(IF(VLOOKUP('Xlookup set'!$S237,'Xlookup set'!$A$1:$R$1374,11,FALSE)=0,"",VLOOKUP('Xlookup set'!$S237,'Xlookup set'!$A$1:$R$1374,11,FALSE)),"")</f>
        <v/>
      </c>
      <c r="K231" s="500" t="str">
        <f>IFERROR(IF(VLOOKUP('Xlookup set'!$S237,'Xlookup set'!$A$1:$R$1374,12,FALSE)=0,"",VLOOKUP('Xlookup set'!$S237,'Xlookup set'!$A$1:$R$1374,12,FALSE)),"")</f>
        <v/>
      </c>
      <c r="L231" s="500" t="str">
        <f>IFERROR(IF(VLOOKUP('Xlookup set'!$S237,'Xlookup set'!$A$1:$R$1374,13,FALSE)=0,"",VLOOKUP('Xlookup set'!$S237,'Xlookup set'!$A$1:$R$1374,13,FALSE)),"")</f>
        <v/>
      </c>
      <c r="M231" s="500" t="str">
        <f>IFERROR(IF(VLOOKUP('Xlookup set'!$S237,'Xlookup set'!$A$1:$R$1374,14,FALSE)=0,"",VLOOKUP('Xlookup set'!$S237,'Xlookup set'!$A$1:$R$1374,14,FALSE)),"")</f>
        <v/>
      </c>
      <c r="N231" s="500" t="str">
        <f>IFERROR(IF(VLOOKUP('Xlookup set'!$S237,'Xlookup set'!$A$1:$R$1374,15,FALSE)=0,"",VLOOKUP('Xlookup set'!$S237,'Xlookup set'!$A$1:$R$1374,15,FALSE)),"")</f>
        <v/>
      </c>
      <c r="O231" s="500" t="str">
        <f>IFERROR(IF(VLOOKUP('Xlookup set'!$S237,'Xlookup set'!$A$1:$R$1374,16,FALSE)=0,"",VLOOKUP('Xlookup set'!$S237,'Xlookup set'!$A$1:$R$1374,16,FALSE)),"")</f>
        <v/>
      </c>
      <c r="P231" s="500" t="str">
        <f t="array" aca="1" ref="P231" ca="1">IFERROR(Y2IF(VLOOKUP('Xlookup set'!$S237,'Xlookup set'!$A$1:$R$1374,17,FALSE)=0,"",VLOOKUP('Xlookup set'!$S237,'Xlookup set'!$A$1:$R$1374,17,FALSE)),"")</f>
        <v/>
      </c>
      <c r="Q231" s="500" t="str">
        <f>IFERROR(IF(VLOOKUP('Xlookup set'!$S237,'Xlookup set'!$A$1:$R$1374,18,FALSE)=0,"",VLOOKUP('Xlookup set'!$S237,'Xlookup set'!$A$1:$R$1374,18,FALSE)),"")</f>
        <v/>
      </c>
      <c r="T231" s="500" t="str">
        <f t="shared" si="2"/>
        <v/>
      </c>
    </row>
    <row r="232" spans="1:20" ht="13.5" customHeight="1">
      <c r="A232" s="500" t="str">
        <f>IFERROR(VLOOKUP('Xlookup set'!$S232,'Xlookup set'!$A$1:$R$2000,2,FALSE),"")</f>
        <v/>
      </c>
      <c r="B232" s="500" t="str">
        <f>IF(I232&lt;&gt;"",ドッグキャリー!$I$2,"")</f>
        <v/>
      </c>
      <c r="C232" s="500" t="str">
        <f t="shared" si="0"/>
        <v/>
      </c>
      <c r="D232" s="500" t="str">
        <f t="shared" si="1"/>
        <v/>
      </c>
      <c r="H232" s="218" t="str">
        <f>IFERROR(IF(VLOOKUP('Xlookup set'!$S232,'Xlookup set'!$A$1:$R$2000,9,FALSE)=0,"",VLOOKUP('Xlookup set'!$S232,'Xlookup set'!$A$1:$R$2000,9,FALSE)),"")</f>
        <v/>
      </c>
      <c r="I232" s="500" t="str">
        <f>IFERROR(IF(VLOOKUP('Xlookup set'!$S232,'Xlookup set'!$A$1:$R$2000,10,FALSE)=0,"",VLOOKUP('Xlookup set'!$S232,'Xlookup set'!$A$1:$R$2000,10,FALSE)),"")</f>
        <v/>
      </c>
      <c r="J232" s="500" t="str">
        <f>IFERROR(IF(VLOOKUP('Xlookup set'!$S238,'Xlookup set'!$A$1:$R$1374,11,FALSE)=0,"",VLOOKUP('Xlookup set'!$S238,'Xlookup set'!$A$1:$R$1374,11,FALSE)),"")</f>
        <v/>
      </c>
      <c r="K232" s="500" t="str">
        <f>IFERROR(IF(VLOOKUP('Xlookup set'!$S238,'Xlookup set'!$A$1:$R$1374,12,FALSE)=0,"",VLOOKUP('Xlookup set'!$S238,'Xlookup set'!$A$1:$R$1374,12,FALSE)),"")</f>
        <v/>
      </c>
      <c r="L232" s="500" t="str">
        <f>IFERROR(IF(VLOOKUP('Xlookup set'!$S238,'Xlookup set'!$A$1:$R$1374,13,FALSE)=0,"",VLOOKUP('Xlookup set'!$S238,'Xlookup set'!$A$1:$R$1374,13,FALSE)),"")</f>
        <v/>
      </c>
      <c r="M232" s="500" t="str">
        <f>IFERROR(IF(VLOOKUP('Xlookup set'!$S238,'Xlookup set'!$A$1:$R$1374,14,FALSE)=0,"",VLOOKUP('Xlookup set'!$S238,'Xlookup set'!$A$1:$R$1374,14,FALSE)),"")</f>
        <v/>
      </c>
      <c r="N232" s="500" t="str">
        <f>IFERROR(IF(VLOOKUP('Xlookup set'!$S238,'Xlookup set'!$A$1:$R$1374,15,FALSE)=0,"",VLOOKUP('Xlookup set'!$S238,'Xlookup set'!$A$1:$R$1374,15,FALSE)),"")</f>
        <v/>
      </c>
      <c r="O232" s="500" t="str">
        <f>IFERROR(IF(VLOOKUP('Xlookup set'!$S238,'Xlookup set'!$A$1:$R$1374,16,FALSE)=0,"",VLOOKUP('Xlookup set'!$S238,'Xlookup set'!$A$1:$R$1374,16,FALSE)),"")</f>
        <v/>
      </c>
      <c r="P232" s="500" t="str">
        <f t="array" aca="1" ref="P232" ca="1">IFERROR(Y2IF(VLOOKUP('Xlookup set'!$S238,'Xlookup set'!$A$1:$R$1374,17,FALSE)=0,"",VLOOKUP('Xlookup set'!$S238,'Xlookup set'!$A$1:$R$1374,17,FALSE)),"")</f>
        <v/>
      </c>
      <c r="Q232" s="500" t="str">
        <f>IFERROR(IF(VLOOKUP('Xlookup set'!$S238,'Xlookup set'!$A$1:$R$1374,18,FALSE)=0,"",VLOOKUP('Xlookup set'!$S238,'Xlookup set'!$A$1:$R$1374,18,FALSE)),"")</f>
        <v/>
      </c>
      <c r="T232" s="500" t="str">
        <f t="shared" si="2"/>
        <v/>
      </c>
    </row>
    <row r="233" spans="1:20" ht="13.5" customHeight="1">
      <c r="A233" s="500" t="str">
        <f>IFERROR(VLOOKUP('Xlookup set'!$S233,'Xlookup set'!$A$1:$R$2000,2,FALSE),"")</f>
        <v/>
      </c>
      <c r="B233" s="500" t="str">
        <f>IF(I233&lt;&gt;"",ドッグキャリー!$I$2,"")</f>
        <v/>
      </c>
      <c r="C233" s="500" t="str">
        <f t="shared" si="0"/>
        <v/>
      </c>
      <c r="D233" s="500" t="str">
        <f t="shared" si="1"/>
        <v/>
      </c>
      <c r="H233" s="218" t="str">
        <f>IFERROR(IF(VLOOKUP('Xlookup set'!$S233,'Xlookup set'!$A$1:$R$2000,9,FALSE)=0,"",VLOOKUP('Xlookup set'!$S233,'Xlookup set'!$A$1:$R$2000,9,FALSE)),"")</f>
        <v/>
      </c>
      <c r="I233" s="500" t="str">
        <f>IFERROR(IF(VLOOKUP('Xlookup set'!$S233,'Xlookup set'!$A$1:$R$2000,10,FALSE)=0,"",VLOOKUP('Xlookup set'!$S233,'Xlookup set'!$A$1:$R$2000,10,FALSE)),"")</f>
        <v/>
      </c>
      <c r="J233" s="500" t="str">
        <f>IFERROR(IF(VLOOKUP('Xlookup set'!$S239,'Xlookup set'!$A$1:$R$1374,11,FALSE)=0,"",VLOOKUP('Xlookup set'!$S239,'Xlookup set'!$A$1:$R$1374,11,FALSE)),"")</f>
        <v/>
      </c>
      <c r="K233" s="500" t="str">
        <f>IFERROR(IF(VLOOKUP('Xlookup set'!$S239,'Xlookup set'!$A$1:$R$1374,12,FALSE)=0,"",VLOOKUP('Xlookup set'!$S239,'Xlookup set'!$A$1:$R$1374,12,FALSE)),"")</f>
        <v/>
      </c>
      <c r="L233" s="500" t="str">
        <f>IFERROR(IF(VLOOKUP('Xlookup set'!$S239,'Xlookup set'!$A$1:$R$1374,13,FALSE)=0,"",VLOOKUP('Xlookup set'!$S239,'Xlookup set'!$A$1:$R$1374,13,FALSE)),"")</f>
        <v/>
      </c>
      <c r="M233" s="500" t="str">
        <f>IFERROR(IF(VLOOKUP('Xlookup set'!$S239,'Xlookup set'!$A$1:$R$1374,14,FALSE)=0,"",VLOOKUP('Xlookup set'!$S239,'Xlookup set'!$A$1:$R$1374,14,FALSE)),"")</f>
        <v/>
      </c>
      <c r="N233" s="500" t="str">
        <f>IFERROR(IF(VLOOKUP('Xlookup set'!$S239,'Xlookup set'!$A$1:$R$1374,15,FALSE)=0,"",VLOOKUP('Xlookup set'!$S239,'Xlookup set'!$A$1:$R$1374,15,FALSE)),"")</f>
        <v/>
      </c>
      <c r="O233" s="500" t="str">
        <f>IFERROR(IF(VLOOKUP('Xlookup set'!$S239,'Xlookup set'!$A$1:$R$1374,16,FALSE)=0,"",VLOOKUP('Xlookup set'!$S239,'Xlookup set'!$A$1:$R$1374,16,FALSE)),"")</f>
        <v/>
      </c>
      <c r="P233" s="500" t="str">
        <f t="array" aca="1" ref="P233" ca="1">IFERROR(Y2IF(VLOOKUP('Xlookup set'!$S239,'Xlookup set'!$A$1:$R$1374,17,FALSE)=0,"",VLOOKUP('Xlookup set'!$S239,'Xlookup set'!$A$1:$R$1374,17,FALSE)),"")</f>
        <v/>
      </c>
      <c r="Q233" s="500" t="str">
        <f>IFERROR(IF(VLOOKUP('Xlookup set'!$S239,'Xlookup set'!$A$1:$R$1374,18,FALSE)=0,"",VLOOKUP('Xlookup set'!$S239,'Xlookup set'!$A$1:$R$1374,18,FALSE)),"")</f>
        <v/>
      </c>
      <c r="T233" s="500" t="str">
        <f t="shared" si="2"/>
        <v/>
      </c>
    </row>
    <row r="234" spans="1:20" ht="13.5" customHeight="1">
      <c r="A234" s="500" t="str">
        <f>IFERROR(VLOOKUP('Xlookup set'!$S234,'Xlookup set'!$A$1:$R$2000,2,FALSE),"")</f>
        <v/>
      </c>
      <c r="B234" s="500" t="str">
        <f>IF(I234&lt;&gt;"",ドッグキャリー!$I$2,"")</f>
        <v/>
      </c>
      <c r="C234" s="500" t="str">
        <f t="shared" si="0"/>
        <v/>
      </c>
      <c r="D234" s="500" t="str">
        <f t="shared" si="1"/>
        <v/>
      </c>
      <c r="H234" s="218" t="str">
        <f>IFERROR(IF(VLOOKUP('Xlookup set'!$S234,'Xlookup set'!$A$1:$R$2000,9,FALSE)=0,"",VLOOKUP('Xlookup set'!$S234,'Xlookup set'!$A$1:$R$2000,9,FALSE)),"")</f>
        <v/>
      </c>
      <c r="I234" s="500" t="str">
        <f>IFERROR(IF(VLOOKUP('Xlookup set'!$S234,'Xlookup set'!$A$1:$R$2000,10,FALSE)=0,"",VLOOKUP('Xlookup set'!$S234,'Xlookup set'!$A$1:$R$2000,10,FALSE)),"")</f>
        <v/>
      </c>
      <c r="J234" s="500" t="str">
        <f>IFERROR(IF(VLOOKUP('Xlookup set'!$S240,'Xlookup set'!$A$1:$R$1374,11,FALSE)=0,"",VLOOKUP('Xlookup set'!$S240,'Xlookup set'!$A$1:$R$1374,11,FALSE)),"")</f>
        <v/>
      </c>
      <c r="K234" s="500" t="str">
        <f>IFERROR(IF(VLOOKUP('Xlookup set'!$S240,'Xlookup set'!$A$1:$R$1374,12,FALSE)=0,"",VLOOKUP('Xlookup set'!$S240,'Xlookup set'!$A$1:$R$1374,12,FALSE)),"")</f>
        <v/>
      </c>
      <c r="L234" s="500" t="str">
        <f>IFERROR(IF(VLOOKUP('Xlookup set'!$S240,'Xlookup set'!$A$1:$R$1374,13,FALSE)=0,"",VLOOKUP('Xlookup set'!$S240,'Xlookup set'!$A$1:$R$1374,13,FALSE)),"")</f>
        <v/>
      </c>
      <c r="M234" s="500" t="str">
        <f>IFERROR(IF(VLOOKUP('Xlookup set'!$S240,'Xlookup set'!$A$1:$R$1374,14,FALSE)=0,"",VLOOKUP('Xlookup set'!$S240,'Xlookup set'!$A$1:$R$1374,14,FALSE)),"")</f>
        <v/>
      </c>
      <c r="N234" s="500" t="str">
        <f>IFERROR(IF(VLOOKUP('Xlookup set'!$S240,'Xlookup set'!$A$1:$R$1374,15,FALSE)=0,"",VLOOKUP('Xlookup set'!$S240,'Xlookup set'!$A$1:$R$1374,15,FALSE)),"")</f>
        <v/>
      </c>
      <c r="O234" s="500" t="str">
        <f>IFERROR(IF(VLOOKUP('Xlookup set'!$S240,'Xlookup set'!$A$1:$R$1374,16,FALSE)=0,"",VLOOKUP('Xlookup set'!$S240,'Xlookup set'!$A$1:$R$1374,16,FALSE)),"")</f>
        <v/>
      </c>
      <c r="P234" s="500" t="str">
        <f t="array" aca="1" ref="P234" ca="1">IFERROR(Y2IF(VLOOKUP('Xlookup set'!$S240,'Xlookup set'!$A$1:$R$1374,17,FALSE)=0,"",VLOOKUP('Xlookup set'!$S240,'Xlookup set'!$A$1:$R$1374,17,FALSE)),"")</f>
        <v/>
      </c>
      <c r="Q234" s="500" t="str">
        <f>IFERROR(IF(VLOOKUP('Xlookup set'!$S240,'Xlookup set'!$A$1:$R$1374,18,FALSE)=0,"",VLOOKUP('Xlookup set'!$S240,'Xlookup set'!$A$1:$R$1374,18,FALSE)),"")</f>
        <v/>
      </c>
      <c r="T234" s="500" t="str">
        <f t="shared" si="2"/>
        <v/>
      </c>
    </row>
    <row r="235" spans="1:20" ht="13.5" customHeight="1">
      <c r="A235" s="500" t="str">
        <f>IFERROR(VLOOKUP('Xlookup set'!$S235,'Xlookup set'!$A$1:$R$2000,2,FALSE),"")</f>
        <v/>
      </c>
      <c r="B235" s="500" t="str">
        <f>IF(I235&lt;&gt;"",ドッグキャリー!$I$2,"")</f>
        <v/>
      </c>
      <c r="C235" s="500" t="str">
        <f t="shared" si="0"/>
        <v/>
      </c>
      <c r="D235" s="500" t="str">
        <f t="shared" si="1"/>
        <v/>
      </c>
      <c r="H235" s="218" t="str">
        <f>IFERROR(IF(VLOOKUP('Xlookup set'!$S235,'Xlookup set'!$A$1:$R$2000,9,FALSE)=0,"",VLOOKUP('Xlookup set'!$S235,'Xlookup set'!$A$1:$R$2000,9,FALSE)),"")</f>
        <v/>
      </c>
      <c r="I235" s="500" t="str">
        <f>IFERROR(IF(VLOOKUP('Xlookup set'!$S235,'Xlookup set'!$A$1:$R$2000,10,FALSE)=0,"",VLOOKUP('Xlookup set'!$S235,'Xlookup set'!$A$1:$R$2000,10,FALSE)),"")</f>
        <v/>
      </c>
      <c r="J235" s="500" t="str">
        <f>IFERROR(IF(VLOOKUP('Xlookup set'!$S241,'Xlookup set'!$A$1:$R$1374,11,FALSE)=0,"",VLOOKUP('Xlookup set'!$S241,'Xlookup set'!$A$1:$R$1374,11,FALSE)),"")</f>
        <v/>
      </c>
      <c r="K235" s="500" t="str">
        <f>IFERROR(IF(VLOOKUP('Xlookup set'!$S241,'Xlookup set'!$A$1:$R$1374,12,FALSE)=0,"",VLOOKUP('Xlookup set'!$S241,'Xlookup set'!$A$1:$R$1374,12,FALSE)),"")</f>
        <v/>
      </c>
      <c r="L235" s="500" t="str">
        <f>IFERROR(IF(VLOOKUP('Xlookup set'!$S241,'Xlookup set'!$A$1:$R$1374,13,FALSE)=0,"",VLOOKUP('Xlookup set'!$S241,'Xlookup set'!$A$1:$R$1374,13,FALSE)),"")</f>
        <v/>
      </c>
      <c r="M235" s="500" t="str">
        <f>IFERROR(IF(VLOOKUP('Xlookup set'!$S241,'Xlookup set'!$A$1:$R$1374,14,FALSE)=0,"",VLOOKUP('Xlookup set'!$S241,'Xlookup set'!$A$1:$R$1374,14,FALSE)),"")</f>
        <v/>
      </c>
      <c r="N235" s="500" t="str">
        <f>IFERROR(IF(VLOOKUP('Xlookup set'!$S241,'Xlookup set'!$A$1:$R$1374,15,FALSE)=0,"",VLOOKUP('Xlookup set'!$S241,'Xlookup set'!$A$1:$R$1374,15,FALSE)),"")</f>
        <v/>
      </c>
      <c r="O235" s="500" t="str">
        <f>IFERROR(IF(VLOOKUP('Xlookup set'!$S241,'Xlookup set'!$A$1:$R$1374,16,FALSE)=0,"",VLOOKUP('Xlookup set'!$S241,'Xlookup set'!$A$1:$R$1374,16,FALSE)),"")</f>
        <v/>
      </c>
      <c r="P235" s="500" t="str">
        <f t="array" aca="1" ref="P235" ca="1">IFERROR(Y2IF(VLOOKUP('Xlookup set'!$S241,'Xlookup set'!$A$1:$R$1374,17,FALSE)=0,"",VLOOKUP('Xlookup set'!$S241,'Xlookup set'!$A$1:$R$1374,17,FALSE)),"")</f>
        <v/>
      </c>
      <c r="Q235" s="500" t="str">
        <f>IFERROR(IF(VLOOKUP('Xlookup set'!$S241,'Xlookup set'!$A$1:$R$1374,18,FALSE)=0,"",VLOOKUP('Xlookup set'!$S241,'Xlookup set'!$A$1:$R$1374,18,FALSE)),"")</f>
        <v/>
      </c>
      <c r="T235" s="500" t="str">
        <f t="shared" si="2"/>
        <v/>
      </c>
    </row>
    <row r="236" spans="1:20" ht="13.5" customHeight="1">
      <c r="A236" s="500" t="str">
        <f>IFERROR(VLOOKUP('Xlookup set'!$S236,'Xlookup set'!$A$1:$R$2000,2,FALSE),"")</f>
        <v/>
      </c>
      <c r="B236" s="500" t="str">
        <f>IF(I236&lt;&gt;"",ドッグキャリー!$I$2,"")</f>
        <v/>
      </c>
      <c r="C236" s="500" t="str">
        <f t="shared" si="0"/>
        <v/>
      </c>
      <c r="D236" s="500" t="str">
        <f t="shared" si="1"/>
        <v/>
      </c>
      <c r="H236" s="218" t="str">
        <f>IFERROR(IF(VLOOKUP('Xlookup set'!$S236,'Xlookup set'!$A$1:$R$2000,9,FALSE)=0,"",VLOOKUP('Xlookup set'!$S236,'Xlookup set'!$A$1:$R$2000,9,FALSE)),"")</f>
        <v/>
      </c>
      <c r="I236" s="500" t="str">
        <f>IFERROR(IF(VLOOKUP('Xlookup set'!$S236,'Xlookup set'!$A$1:$R$2000,10,FALSE)=0,"",VLOOKUP('Xlookup set'!$S236,'Xlookup set'!$A$1:$R$2000,10,FALSE)),"")</f>
        <v/>
      </c>
      <c r="J236" s="500" t="str">
        <f>IFERROR(IF(VLOOKUP('Xlookup set'!$S242,'Xlookup set'!$A$1:$R$1374,11,FALSE)=0,"",VLOOKUP('Xlookup set'!$S242,'Xlookup set'!$A$1:$R$1374,11,FALSE)),"")</f>
        <v/>
      </c>
      <c r="K236" s="500" t="str">
        <f>IFERROR(IF(VLOOKUP('Xlookup set'!$S242,'Xlookup set'!$A$1:$R$1374,12,FALSE)=0,"",VLOOKUP('Xlookup set'!$S242,'Xlookup set'!$A$1:$R$1374,12,FALSE)),"")</f>
        <v/>
      </c>
      <c r="L236" s="500" t="str">
        <f>IFERROR(IF(VLOOKUP('Xlookup set'!$S242,'Xlookup set'!$A$1:$R$1374,13,FALSE)=0,"",VLOOKUP('Xlookup set'!$S242,'Xlookup set'!$A$1:$R$1374,13,FALSE)),"")</f>
        <v/>
      </c>
      <c r="M236" s="500" t="str">
        <f>IFERROR(IF(VLOOKUP('Xlookup set'!$S242,'Xlookup set'!$A$1:$R$1374,14,FALSE)=0,"",VLOOKUP('Xlookup set'!$S242,'Xlookup set'!$A$1:$R$1374,14,FALSE)),"")</f>
        <v/>
      </c>
      <c r="N236" s="500" t="str">
        <f>IFERROR(IF(VLOOKUP('Xlookup set'!$S242,'Xlookup set'!$A$1:$R$1374,15,FALSE)=0,"",VLOOKUP('Xlookup set'!$S242,'Xlookup set'!$A$1:$R$1374,15,FALSE)),"")</f>
        <v/>
      </c>
      <c r="O236" s="500" t="str">
        <f>IFERROR(IF(VLOOKUP('Xlookup set'!$S242,'Xlookup set'!$A$1:$R$1374,16,FALSE)=0,"",VLOOKUP('Xlookup set'!$S242,'Xlookup set'!$A$1:$R$1374,16,FALSE)),"")</f>
        <v/>
      </c>
      <c r="P236" s="500" t="str">
        <f t="array" aca="1" ref="P236" ca="1">IFERROR(Y2IF(VLOOKUP('Xlookup set'!$S242,'Xlookup set'!$A$1:$R$1374,17,FALSE)=0,"",VLOOKUP('Xlookup set'!$S242,'Xlookup set'!$A$1:$R$1374,17,FALSE)),"")</f>
        <v/>
      </c>
      <c r="Q236" s="500" t="str">
        <f>IFERROR(IF(VLOOKUP('Xlookup set'!$S242,'Xlookup set'!$A$1:$R$1374,18,FALSE)=0,"",VLOOKUP('Xlookup set'!$S242,'Xlookup set'!$A$1:$R$1374,18,FALSE)),"")</f>
        <v/>
      </c>
      <c r="T236" s="500" t="str">
        <f t="shared" si="2"/>
        <v/>
      </c>
    </row>
    <row r="237" spans="1:20" ht="13.5" customHeight="1">
      <c r="A237" s="500" t="str">
        <f>IFERROR(VLOOKUP('Xlookup set'!$S237,'Xlookup set'!$A$1:$R$2000,2,FALSE),"")</f>
        <v/>
      </c>
      <c r="B237" s="500" t="str">
        <f>IF(I237&lt;&gt;"",ドッグキャリー!$I$2,"")</f>
        <v/>
      </c>
      <c r="C237" s="500" t="str">
        <f t="shared" si="0"/>
        <v/>
      </c>
      <c r="D237" s="500" t="str">
        <f t="shared" si="1"/>
        <v/>
      </c>
      <c r="H237" s="218" t="str">
        <f>IFERROR(IF(VLOOKUP('Xlookup set'!$S237,'Xlookup set'!$A$1:$R$2000,9,FALSE)=0,"",VLOOKUP('Xlookup set'!$S237,'Xlookup set'!$A$1:$R$2000,9,FALSE)),"")</f>
        <v/>
      </c>
      <c r="I237" s="500" t="str">
        <f>IFERROR(IF(VLOOKUP('Xlookup set'!$S237,'Xlookup set'!$A$1:$R$2000,10,FALSE)=0,"",VLOOKUP('Xlookup set'!$S237,'Xlookup set'!$A$1:$R$2000,10,FALSE)),"")</f>
        <v/>
      </c>
      <c r="J237" s="500" t="str">
        <f>IFERROR(IF(VLOOKUP('Xlookup set'!$S243,'Xlookup set'!$A$1:$R$1374,11,FALSE)=0,"",VLOOKUP('Xlookup set'!$S243,'Xlookup set'!$A$1:$R$1374,11,FALSE)),"")</f>
        <v/>
      </c>
      <c r="K237" s="500" t="str">
        <f>IFERROR(IF(VLOOKUP('Xlookup set'!$S243,'Xlookup set'!$A$1:$R$1374,12,FALSE)=0,"",VLOOKUP('Xlookup set'!$S243,'Xlookup set'!$A$1:$R$1374,12,FALSE)),"")</f>
        <v/>
      </c>
      <c r="L237" s="500" t="str">
        <f>IFERROR(IF(VLOOKUP('Xlookup set'!$S243,'Xlookup set'!$A$1:$R$1374,13,FALSE)=0,"",VLOOKUP('Xlookup set'!$S243,'Xlookup set'!$A$1:$R$1374,13,FALSE)),"")</f>
        <v/>
      </c>
      <c r="M237" s="500" t="str">
        <f>IFERROR(IF(VLOOKUP('Xlookup set'!$S243,'Xlookup set'!$A$1:$R$1374,14,FALSE)=0,"",VLOOKUP('Xlookup set'!$S243,'Xlookup set'!$A$1:$R$1374,14,FALSE)),"")</f>
        <v/>
      </c>
      <c r="N237" s="500" t="str">
        <f>IFERROR(IF(VLOOKUP('Xlookup set'!$S243,'Xlookup set'!$A$1:$R$1374,15,FALSE)=0,"",VLOOKUP('Xlookup set'!$S243,'Xlookup set'!$A$1:$R$1374,15,FALSE)),"")</f>
        <v/>
      </c>
      <c r="O237" s="500" t="str">
        <f>IFERROR(IF(VLOOKUP('Xlookup set'!$S243,'Xlookup set'!$A$1:$R$1374,16,FALSE)=0,"",VLOOKUP('Xlookup set'!$S243,'Xlookup set'!$A$1:$R$1374,16,FALSE)),"")</f>
        <v/>
      </c>
      <c r="P237" s="500" t="str">
        <f t="array" aca="1" ref="P237" ca="1">IFERROR(Y2IF(VLOOKUP('Xlookup set'!$S243,'Xlookup set'!$A$1:$R$1374,17,FALSE)=0,"",VLOOKUP('Xlookup set'!$S243,'Xlookup set'!$A$1:$R$1374,17,FALSE)),"")</f>
        <v/>
      </c>
      <c r="Q237" s="500" t="str">
        <f>IFERROR(IF(VLOOKUP('Xlookup set'!$S243,'Xlookup set'!$A$1:$R$1374,18,FALSE)=0,"",VLOOKUP('Xlookup set'!$S243,'Xlookup set'!$A$1:$R$1374,18,FALSE)),"")</f>
        <v/>
      </c>
      <c r="T237" s="500" t="str">
        <f t="shared" si="2"/>
        <v/>
      </c>
    </row>
    <row r="238" spans="1:20" ht="13.5" customHeight="1">
      <c r="A238" s="500" t="str">
        <f>IFERROR(VLOOKUP('Xlookup set'!$S238,'Xlookup set'!$A$1:$R$2000,2,FALSE),"")</f>
        <v/>
      </c>
      <c r="B238" s="500" t="str">
        <f>IF(I238&lt;&gt;"",ドッグキャリー!$I$2,"")</f>
        <v/>
      </c>
      <c r="C238" s="500" t="str">
        <f t="shared" si="0"/>
        <v/>
      </c>
      <c r="D238" s="500" t="str">
        <f t="shared" si="1"/>
        <v/>
      </c>
      <c r="H238" s="218" t="str">
        <f>IFERROR(IF(VLOOKUP('Xlookup set'!$S238,'Xlookup set'!$A$1:$R$2000,9,FALSE)=0,"",VLOOKUP('Xlookup set'!$S238,'Xlookup set'!$A$1:$R$2000,9,FALSE)),"")</f>
        <v/>
      </c>
      <c r="I238" s="500" t="str">
        <f>IFERROR(IF(VLOOKUP('Xlookup set'!$S238,'Xlookup set'!$A$1:$R$2000,10,FALSE)=0,"",VLOOKUP('Xlookup set'!$S238,'Xlookup set'!$A$1:$R$2000,10,FALSE)),"")</f>
        <v/>
      </c>
      <c r="J238" s="500" t="str">
        <f>IFERROR(IF(VLOOKUP('Xlookup set'!$S244,'Xlookup set'!$A$1:$R$1374,11,FALSE)=0,"",VLOOKUP('Xlookup set'!$S244,'Xlookup set'!$A$1:$R$1374,11,FALSE)),"")</f>
        <v/>
      </c>
      <c r="K238" s="500" t="str">
        <f>IFERROR(IF(VLOOKUP('Xlookup set'!$S244,'Xlookup set'!$A$1:$R$1374,12,FALSE)=0,"",VLOOKUP('Xlookup set'!$S244,'Xlookup set'!$A$1:$R$1374,12,FALSE)),"")</f>
        <v/>
      </c>
      <c r="L238" s="500" t="str">
        <f>IFERROR(IF(VLOOKUP('Xlookup set'!$S244,'Xlookup set'!$A$1:$R$1374,13,FALSE)=0,"",VLOOKUP('Xlookup set'!$S244,'Xlookup set'!$A$1:$R$1374,13,FALSE)),"")</f>
        <v/>
      </c>
      <c r="M238" s="500" t="str">
        <f>IFERROR(IF(VLOOKUP('Xlookup set'!$S244,'Xlookup set'!$A$1:$R$1374,14,FALSE)=0,"",VLOOKUP('Xlookup set'!$S244,'Xlookup set'!$A$1:$R$1374,14,FALSE)),"")</f>
        <v/>
      </c>
      <c r="N238" s="500" t="str">
        <f>IFERROR(IF(VLOOKUP('Xlookup set'!$S244,'Xlookup set'!$A$1:$R$1374,15,FALSE)=0,"",VLOOKUP('Xlookup set'!$S244,'Xlookup set'!$A$1:$R$1374,15,FALSE)),"")</f>
        <v/>
      </c>
      <c r="O238" s="500" t="str">
        <f>IFERROR(IF(VLOOKUP('Xlookup set'!$S244,'Xlookup set'!$A$1:$R$1374,16,FALSE)=0,"",VLOOKUP('Xlookup set'!$S244,'Xlookup set'!$A$1:$R$1374,16,FALSE)),"")</f>
        <v/>
      </c>
      <c r="P238" s="500" t="str">
        <f t="array" aca="1" ref="P238" ca="1">IFERROR(Y2IF(VLOOKUP('Xlookup set'!$S244,'Xlookup set'!$A$1:$R$1374,17,FALSE)=0,"",VLOOKUP('Xlookup set'!$S244,'Xlookup set'!$A$1:$R$1374,17,FALSE)),"")</f>
        <v/>
      </c>
      <c r="Q238" s="500" t="str">
        <f>IFERROR(IF(VLOOKUP('Xlookup set'!$S244,'Xlookup set'!$A$1:$R$1374,18,FALSE)=0,"",VLOOKUP('Xlookup set'!$S244,'Xlookup set'!$A$1:$R$1374,18,FALSE)),"")</f>
        <v/>
      </c>
      <c r="T238" s="500" t="str">
        <f t="shared" si="2"/>
        <v/>
      </c>
    </row>
    <row r="239" spans="1:20" ht="13.5" customHeight="1">
      <c r="A239" s="500" t="str">
        <f>IFERROR(VLOOKUP('Xlookup set'!$S239,'Xlookup set'!$A$1:$R$2000,2,FALSE),"")</f>
        <v/>
      </c>
      <c r="B239" s="500" t="str">
        <f>IF(I239&lt;&gt;"",ドッグキャリー!$I$2,"")</f>
        <v/>
      </c>
      <c r="C239" s="500" t="str">
        <f t="shared" si="0"/>
        <v/>
      </c>
      <c r="D239" s="500" t="str">
        <f t="shared" si="1"/>
        <v/>
      </c>
      <c r="H239" s="218" t="str">
        <f>IFERROR(IF(VLOOKUP('Xlookup set'!$S239,'Xlookup set'!$A$1:$R$2000,9,FALSE)=0,"",VLOOKUP('Xlookup set'!$S239,'Xlookup set'!$A$1:$R$2000,9,FALSE)),"")</f>
        <v/>
      </c>
      <c r="I239" s="500" t="str">
        <f>IFERROR(IF(VLOOKUP('Xlookup set'!$S239,'Xlookup set'!$A$1:$R$2000,10,FALSE)=0,"",VLOOKUP('Xlookup set'!$S239,'Xlookup set'!$A$1:$R$2000,10,FALSE)),"")</f>
        <v/>
      </c>
      <c r="J239" s="500" t="str">
        <f>IFERROR(IF(VLOOKUP('Xlookup set'!$S245,'Xlookup set'!$A$1:$R$1374,11,FALSE)=0,"",VLOOKUP('Xlookup set'!$S245,'Xlookup set'!$A$1:$R$1374,11,FALSE)),"")</f>
        <v/>
      </c>
      <c r="K239" s="500" t="str">
        <f>IFERROR(IF(VLOOKUP('Xlookup set'!$S245,'Xlookup set'!$A$1:$R$1374,12,FALSE)=0,"",VLOOKUP('Xlookup set'!$S245,'Xlookup set'!$A$1:$R$1374,12,FALSE)),"")</f>
        <v/>
      </c>
      <c r="L239" s="500" t="str">
        <f>IFERROR(IF(VLOOKUP('Xlookup set'!$S245,'Xlookup set'!$A$1:$R$1374,13,FALSE)=0,"",VLOOKUP('Xlookup set'!$S245,'Xlookup set'!$A$1:$R$1374,13,FALSE)),"")</f>
        <v/>
      </c>
      <c r="M239" s="500" t="str">
        <f>IFERROR(IF(VLOOKUP('Xlookup set'!$S245,'Xlookup set'!$A$1:$R$1374,14,FALSE)=0,"",VLOOKUP('Xlookup set'!$S245,'Xlookup set'!$A$1:$R$1374,14,FALSE)),"")</f>
        <v/>
      </c>
      <c r="N239" s="500" t="str">
        <f>IFERROR(IF(VLOOKUP('Xlookup set'!$S245,'Xlookup set'!$A$1:$R$1374,15,FALSE)=0,"",VLOOKUP('Xlookup set'!$S245,'Xlookup set'!$A$1:$R$1374,15,FALSE)),"")</f>
        <v/>
      </c>
      <c r="O239" s="500" t="str">
        <f>IFERROR(IF(VLOOKUP('Xlookup set'!$S245,'Xlookup set'!$A$1:$R$1374,16,FALSE)=0,"",VLOOKUP('Xlookup set'!$S245,'Xlookup set'!$A$1:$R$1374,16,FALSE)),"")</f>
        <v/>
      </c>
      <c r="P239" s="500" t="str">
        <f t="array" aca="1" ref="P239" ca="1">IFERROR(Y2IF(VLOOKUP('Xlookup set'!$S245,'Xlookup set'!$A$1:$R$1374,17,FALSE)=0,"",VLOOKUP('Xlookup set'!$S245,'Xlookup set'!$A$1:$R$1374,17,FALSE)),"")</f>
        <v/>
      </c>
      <c r="Q239" s="500" t="str">
        <f>IFERROR(IF(VLOOKUP('Xlookup set'!$S245,'Xlookup set'!$A$1:$R$1374,18,FALSE)=0,"",VLOOKUP('Xlookup set'!$S245,'Xlookup set'!$A$1:$R$1374,18,FALSE)),"")</f>
        <v/>
      </c>
      <c r="T239" s="500" t="str">
        <f t="shared" si="2"/>
        <v/>
      </c>
    </row>
    <row r="240" spans="1:20" ht="13.5" customHeight="1">
      <c r="A240" s="500" t="str">
        <f>IFERROR(VLOOKUP('Xlookup set'!$S240,'Xlookup set'!$A$1:$R$2000,2,FALSE),"")</f>
        <v/>
      </c>
      <c r="B240" s="500" t="str">
        <f>IF(I240&lt;&gt;"",ドッグキャリー!$I$2,"")</f>
        <v/>
      </c>
      <c r="C240" s="500" t="str">
        <f t="shared" si="0"/>
        <v/>
      </c>
      <c r="D240" s="500" t="str">
        <f t="shared" si="1"/>
        <v/>
      </c>
      <c r="H240" s="218" t="str">
        <f>IFERROR(IF(VLOOKUP('Xlookup set'!$S240,'Xlookup set'!$A$1:$R$2000,9,FALSE)=0,"",VLOOKUP('Xlookup set'!$S240,'Xlookup set'!$A$1:$R$2000,9,FALSE)),"")</f>
        <v/>
      </c>
      <c r="I240" s="500" t="str">
        <f>IFERROR(IF(VLOOKUP('Xlookup set'!$S240,'Xlookup set'!$A$1:$R$2000,10,FALSE)=0,"",VLOOKUP('Xlookup set'!$S240,'Xlookup set'!$A$1:$R$2000,10,FALSE)),"")</f>
        <v/>
      </c>
      <c r="J240" s="500" t="str">
        <f>IFERROR(IF(VLOOKUP('Xlookup set'!$S246,'Xlookup set'!$A$1:$R$1374,11,FALSE)=0,"",VLOOKUP('Xlookup set'!$S246,'Xlookup set'!$A$1:$R$1374,11,FALSE)),"")</f>
        <v/>
      </c>
      <c r="K240" s="500" t="str">
        <f>IFERROR(IF(VLOOKUP('Xlookup set'!$S246,'Xlookup set'!$A$1:$R$1374,12,FALSE)=0,"",VLOOKUP('Xlookup set'!$S246,'Xlookup set'!$A$1:$R$1374,12,FALSE)),"")</f>
        <v/>
      </c>
      <c r="L240" s="500" t="str">
        <f>IFERROR(IF(VLOOKUP('Xlookup set'!$S246,'Xlookup set'!$A$1:$R$1374,13,FALSE)=0,"",VLOOKUP('Xlookup set'!$S246,'Xlookup set'!$A$1:$R$1374,13,FALSE)),"")</f>
        <v/>
      </c>
      <c r="M240" s="500" t="str">
        <f>IFERROR(IF(VLOOKUP('Xlookup set'!$S246,'Xlookup set'!$A$1:$R$1374,14,FALSE)=0,"",VLOOKUP('Xlookup set'!$S246,'Xlookup set'!$A$1:$R$1374,14,FALSE)),"")</f>
        <v/>
      </c>
      <c r="N240" s="500" t="str">
        <f>IFERROR(IF(VLOOKUP('Xlookup set'!$S246,'Xlookup set'!$A$1:$R$1374,15,FALSE)=0,"",VLOOKUP('Xlookup set'!$S246,'Xlookup set'!$A$1:$R$1374,15,FALSE)),"")</f>
        <v/>
      </c>
      <c r="O240" s="500" t="str">
        <f>IFERROR(IF(VLOOKUP('Xlookup set'!$S246,'Xlookup set'!$A$1:$R$1374,16,FALSE)=0,"",VLOOKUP('Xlookup set'!$S246,'Xlookup set'!$A$1:$R$1374,16,FALSE)),"")</f>
        <v/>
      </c>
      <c r="P240" s="500" t="str">
        <f t="array" aca="1" ref="P240" ca="1">IFERROR(Y2IF(VLOOKUP('Xlookup set'!$S246,'Xlookup set'!$A$1:$R$1374,17,FALSE)=0,"",VLOOKUP('Xlookup set'!$S246,'Xlookup set'!$A$1:$R$1374,17,FALSE)),"")</f>
        <v/>
      </c>
      <c r="Q240" s="500" t="str">
        <f>IFERROR(IF(VLOOKUP('Xlookup set'!$S246,'Xlookup set'!$A$1:$R$1374,18,FALSE)=0,"",VLOOKUP('Xlookup set'!$S246,'Xlookup set'!$A$1:$R$1374,18,FALSE)),"")</f>
        <v/>
      </c>
      <c r="T240" s="500" t="str">
        <f t="shared" si="2"/>
        <v/>
      </c>
    </row>
    <row r="241" spans="1:20" ht="13.5" customHeight="1">
      <c r="A241" s="500" t="str">
        <f>IFERROR(VLOOKUP('Xlookup set'!$S241,'Xlookup set'!$A$1:$R$2000,2,FALSE),"")</f>
        <v/>
      </c>
      <c r="B241" s="500" t="str">
        <f>IF(I241&lt;&gt;"",ドッグキャリー!$I$2,"")</f>
        <v/>
      </c>
      <c r="C241" s="500" t="str">
        <f t="shared" si="0"/>
        <v/>
      </c>
      <c r="D241" s="500" t="str">
        <f t="shared" si="1"/>
        <v/>
      </c>
      <c r="H241" s="218" t="str">
        <f>IFERROR(IF(VLOOKUP('Xlookup set'!$S241,'Xlookup set'!$A$1:$R$2000,9,FALSE)=0,"",VLOOKUP('Xlookup set'!$S241,'Xlookup set'!$A$1:$R$2000,9,FALSE)),"")</f>
        <v/>
      </c>
      <c r="I241" s="500" t="str">
        <f>IFERROR(IF(VLOOKUP('Xlookup set'!$S241,'Xlookup set'!$A$1:$R$2000,10,FALSE)=0,"",VLOOKUP('Xlookup set'!$S241,'Xlookup set'!$A$1:$R$2000,10,FALSE)),"")</f>
        <v/>
      </c>
      <c r="J241" s="500" t="str">
        <f>IFERROR(IF(VLOOKUP('Xlookup set'!$S247,'Xlookup set'!$A$1:$R$1374,11,FALSE)=0,"",VLOOKUP('Xlookup set'!$S247,'Xlookup set'!$A$1:$R$1374,11,FALSE)),"")</f>
        <v/>
      </c>
      <c r="K241" s="500" t="str">
        <f>IFERROR(IF(VLOOKUP('Xlookup set'!$S247,'Xlookup set'!$A$1:$R$1374,12,FALSE)=0,"",VLOOKUP('Xlookup set'!$S247,'Xlookup set'!$A$1:$R$1374,12,FALSE)),"")</f>
        <v/>
      </c>
      <c r="L241" s="500" t="str">
        <f>IFERROR(IF(VLOOKUP('Xlookup set'!$S247,'Xlookup set'!$A$1:$R$1374,13,FALSE)=0,"",VLOOKUP('Xlookup set'!$S247,'Xlookup set'!$A$1:$R$1374,13,FALSE)),"")</f>
        <v/>
      </c>
      <c r="M241" s="500" t="str">
        <f>IFERROR(IF(VLOOKUP('Xlookup set'!$S247,'Xlookup set'!$A$1:$R$1374,14,FALSE)=0,"",VLOOKUP('Xlookup set'!$S247,'Xlookup set'!$A$1:$R$1374,14,FALSE)),"")</f>
        <v/>
      </c>
      <c r="N241" s="500" t="str">
        <f>IFERROR(IF(VLOOKUP('Xlookup set'!$S247,'Xlookup set'!$A$1:$R$1374,15,FALSE)=0,"",VLOOKUP('Xlookup set'!$S247,'Xlookup set'!$A$1:$R$1374,15,FALSE)),"")</f>
        <v/>
      </c>
      <c r="O241" s="500" t="str">
        <f>IFERROR(IF(VLOOKUP('Xlookup set'!$S247,'Xlookup set'!$A$1:$R$1374,16,FALSE)=0,"",VLOOKUP('Xlookup set'!$S247,'Xlookup set'!$A$1:$R$1374,16,FALSE)),"")</f>
        <v/>
      </c>
      <c r="P241" s="500" t="str">
        <f t="array" aca="1" ref="P241" ca="1">IFERROR(Y2IF(VLOOKUP('Xlookup set'!$S247,'Xlookup set'!$A$1:$R$1374,17,FALSE)=0,"",VLOOKUP('Xlookup set'!$S247,'Xlookup set'!$A$1:$R$1374,17,FALSE)),"")</f>
        <v/>
      </c>
      <c r="Q241" s="500" t="str">
        <f>IFERROR(IF(VLOOKUP('Xlookup set'!$S247,'Xlookup set'!$A$1:$R$1374,18,FALSE)=0,"",VLOOKUP('Xlookup set'!$S247,'Xlookup set'!$A$1:$R$1374,18,FALSE)),"")</f>
        <v/>
      </c>
      <c r="T241" s="500" t="str">
        <f t="shared" si="2"/>
        <v/>
      </c>
    </row>
    <row r="242" spans="1:20" ht="13.5" customHeight="1">
      <c r="A242" s="500" t="str">
        <f>IFERROR(VLOOKUP('Xlookup set'!$S242,'Xlookup set'!$A$1:$R$2000,2,FALSE),"")</f>
        <v/>
      </c>
      <c r="B242" s="500" t="str">
        <f>IF(I242&lt;&gt;"",ドッグキャリー!$I$2,"")</f>
        <v/>
      </c>
      <c r="C242" s="500" t="str">
        <f t="shared" si="0"/>
        <v/>
      </c>
      <c r="D242" s="500" t="str">
        <f t="shared" si="1"/>
        <v/>
      </c>
      <c r="H242" s="218" t="str">
        <f>IFERROR(IF(VLOOKUP('Xlookup set'!$S242,'Xlookup set'!$A$1:$R$2000,9,FALSE)=0,"",VLOOKUP('Xlookup set'!$S242,'Xlookup set'!$A$1:$R$2000,9,FALSE)),"")</f>
        <v/>
      </c>
      <c r="I242" s="500" t="str">
        <f>IFERROR(IF(VLOOKUP('Xlookup set'!$S242,'Xlookup set'!$A$1:$R$2000,10,FALSE)=0,"",VLOOKUP('Xlookup set'!$S242,'Xlookup set'!$A$1:$R$2000,10,FALSE)),"")</f>
        <v/>
      </c>
      <c r="J242" s="500" t="str">
        <f>IFERROR(IF(VLOOKUP('Xlookup set'!$S248,'Xlookup set'!$A$1:$R$1374,11,FALSE)=0,"",VLOOKUP('Xlookup set'!$S248,'Xlookup set'!$A$1:$R$1374,11,FALSE)),"")</f>
        <v/>
      </c>
      <c r="K242" s="500" t="str">
        <f>IFERROR(IF(VLOOKUP('Xlookup set'!$S248,'Xlookup set'!$A$1:$R$1374,12,FALSE)=0,"",VLOOKUP('Xlookup set'!$S248,'Xlookup set'!$A$1:$R$1374,12,FALSE)),"")</f>
        <v/>
      </c>
      <c r="L242" s="500" t="str">
        <f>IFERROR(IF(VLOOKUP('Xlookup set'!$S248,'Xlookup set'!$A$1:$R$1374,13,FALSE)=0,"",VLOOKUP('Xlookup set'!$S248,'Xlookup set'!$A$1:$R$1374,13,FALSE)),"")</f>
        <v/>
      </c>
      <c r="M242" s="500" t="str">
        <f>IFERROR(IF(VLOOKUP('Xlookup set'!$S248,'Xlookup set'!$A$1:$R$1374,14,FALSE)=0,"",VLOOKUP('Xlookup set'!$S248,'Xlookup set'!$A$1:$R$1374,14,FALSE)),"")</f>
        <v/>
      </c>
      <c r="N242" s="500" t="str">
        <f>IFERROR(IF(VLOOKUP('Xlookup set'!$S248,'Xlookup set'!$A$1:$R$1374,15,FALSE)=0,"",VLOOKUP('Xlookup set'!$S248,'Xlookup set'!$A$1:$R$1374,15,FALSE)),"")</f>
        <v/>
      </c>
      <c r="O242" s="500" t="str">
        <f>IFERROR(IF(VLOOKUP('Xlookup set'!$S248,'Xlookup set'!$A$1:$R$1374,16,FALSE)=0,"",VLOOKUP('Xlookup set'!$S248,'Xlookup set'!$A$1:$R$1374,16,FALSE)),"")</f>
        <v/>
      </c>
      <c r="P242" s="500" t="str">
        <f t="array" aca="1" ref="P242" ca="1">IFERROR(Y2IF(VLOOKUP('Xlookup set'!$S248,'Xlookup set'!$A$1:$R$1374,17,FALSE)=0,"",VLOOKUP('Xlookup set'!$S248,'Xlookup set'!$A$1:$R$1374,17,FALSE)),"")</f>
        <v/>
      </c>
      <c r="Q242" s="500" t="str">
        <f>IFERROR(IF(VLOOKUP('Xlookup set'!$S248,'Xlookup set'!$A$1:$R$1374,18,FALSE)=0,"",VLOOKUP('Xlookup set'!$S248,'Xlookup set'!$A$1:$R$1374,18,FALSE)),"")</f>
        <v/>
      </c>
      <c r="T242" s="500" t="str">
        <f t="shared" si="2"/>
        <v/>
      </c>
    </row>
    <row r="243" spans="1:20" ht="13.5" customHeight="1">
      <c r="A243" s="500" t="str">
        <f>IFERROR(VLOOKUP('Xlookup set'!$S243,'Xlookup set'!$A$1:$R$2000,2,FALSE),"")</f>
        <v/>
      </c>
      <c r="B243" s="500" t="str">
        <f>IF(I243&lt;&gt;"",ドッグキャリー!$I$2,"")</f>
        <v/>
      </c>
      <c r="C243" s="500" t="str">
        <f t="shared" si="0"/>
        <v/>
      </c>
      <c r="D243" s="500" t="str">
        <f t="shared" si="1"/>
        <v/>
      </c>
      <c r="H243" s="218" t="str">
        <f>IFERROR(IF(VLOOKUP('Xlookup set'!$S243,'Xlookup set'!$A$1:$R$2000,9,FALSE)=0,"",VLOOKUP('Xlookup set'!$S243,'Xlookup set'!$A$1:$R$2000,9,FALSE)),"")</f>
        <v/>
      </c>
      <c r="I243" s="500" t="str">
        <f>IFERROR(IF(VLOOKUP('Xlookup set'!$S243,'Xlookup set'!$A$1:$R$2000,10,FALSE)=0,"",VLOOKUP('Xlookup set'!$S243,'Xlookup set'!$A$1:$R$2000,10,FALSE)),"")</f>
        <v/>
      </c>
      <c r="J243" s="500" t="str">
        <f>IFERROR(IF(VLOOKUP('Xlookup set'!$S249,'Xlookup set'!$A$1:$R$1374,11,FALSE)=0,"",VLOOKUP('Xlookup set'!$S249,'Xlookup set'!$A$1:$R$1374,11,FALSE)),"")</f>
        <v/>
      </c>
      <c r="K243" s="500" t="str">
        <f>IFERROR(IF(VLOOKUP('Xlookup set'!$S249,'Xlookup set'!$A$1:$R$1374,12,FALSE)=0,"",VLOOKUP('Xlookup set'!$S249,'Xlookup set'!$A$1:$R$1374,12,FALSE)),"")</f>
        <v/>
      </c>
      <c r="L243" s="500" t="str">
        <f>IFERROR(IF(VLOOKUP('Xlookup set'!$S249,'Xlookup set'!$A$1:$R$1374,13,FALSE)=0,"",VLOOKUP('Xlookup set'!$S249,'Xlookup set'!$A$1:$R$1374,13,FALSE)),"")</f>
        <v/>
      </c>
      <c r="M243" s="500" t="str">
        <f>IFERROR(IF(VLOOKUP('Xlookup set'!$S249,'Xlookup set'!$A$1:$R$1374,14,FALSE)=0,"",VLOOKUP('Xlookup set'!$S249,'Xlookup set'!$A$1:$R$1374,14,FALSE)),"")</f>
        <v/>
      </c>
      <c r="N243" s="500" t="str">
        <f>IFERROR(IF(VLOOKUP('Xlookup set'!$S249,'Xlookup set'!$A$1:$R$1374,15,FALSE)=0,"",VLOOKUP('Xlookup set'!$S249,'Xlookup set'!$A$1:$R$1374,15,FALSE)),"")</f>
        <v/>
      </c>
      <c r="O243" s="500" t="str">
        <f>IFERROR(IF(VLOOKUP('Xlookup set'!$S249,'Xlookup set'!$A$1:$R$1374,16,FALSE)=0,"",VLOOKUP('Xlookup set'!$S249,'Xlookup set'!$A$1:$R$1374,16,FALSE)),"")</f>
        <v/>
      </c>
      <c r="P243" s="500" t="str">
        <f t="array" aca="1" ref="P243" ca="1">IFERROR(Y2IF(VLOOKUP('Xlookup set'!$S249,'Xlookup set'!$A$1:$R$1374,17,FALSE)=0,"",VLOOKUP('Xlookup set'!$S249,'Xlookup set'!$A$1:$R$1374,17,FALSE)),"")</f>
        <v/>
      </c>
      <c r="Q243" s="500" t="str">
        <f>IFERROR(IF(VLOOKUP('Xlookup set'!$S249,'Xlookup set'!$A$1:$R$1374,18,FALSE)=0,"",VLOOKUP('Xlookup set'!$S249,'Xlookup set'!$A$1:$R$1374,18,FALSE)),"")</f>
        <v/>
      </c>
      <c r="T243" s="500" t="str">
        <f t="shared" si="2"/>
        <v/>
      </c>
    </row>
    <row r="244" spans="1:20" ht="13.5" customHeight="1">
      <c r="A244" s="500" t="str">
        <f>IFERROR(VLOOKUP('Xlookup set'!$S244,'Xlookup set'!$A$1:$R$2000,2,FALSE),"")</f>
        <v/>
      </c>
      <c r="B244" s="500" t="str">
        <f>IF(I244&lt;&gt;"",ドッグキャリー!$I$2,"")</f>
        <v/>
      </c>
      <c r="C244" s="500" t="str">
        <f t="shared" si="0"/>
        <v/>
      </c>
      <c r="D244" s="500" t="str">
        <f t="shared" si="1"/>
        <v/>
      </c>
      <c r="H244" s="218" t="str">
        <f>IFERROR(IF(VLOOKUP('Xlookup set'!$S244,'Xlookup set'!$A$1:$R$2000,9,FALSE)=0,"",VLOOKUP('Xlookup set'!$S244,'Xlookup set'!$A$1:$R$2000,9,FALSE)),"")</f>
        <v/>
      </c>
      <c r="I244" s="500" t="str">
        <f>IFERROR(IF(VLOOKUP('Xlookup set'!$S244,'Xlookup set'!$A$1:$R$2000,10,FALSE)=0,"",VLOOKUP('Xlookup set'!$S244,'Xlookup set'!$A$1:$R$2000,10,FALSE)),"")</f>
        <v/>
      </c>
      <c r="J244" s="500" t="str">
        <f>IFERROR(IF(VLOOKUP('Xlookup set'!$S250,'Xlookup set'!$A$1:$R$1374,11,FALSE)=0,"",VLOOKUP('Xlookup set'!$S250,'Xlookup set'!$A$1:$R$1374,11,FALSE)),"")</f>
        <v/>
      </c>
      <c r="K244" s="500" t="str">
        <f>IFERROR(IF(VLOOKUP('Xlookup set'!$S250,'Xlookup set'!$A$1:$R$1374,12,FALSE)=0,"",VLOOKUP('Xlookup set'!$S250,'Xlookup set'!$A$1:$R$1374,12,FALSE)),"")</f>
        <v/>
      </c>
      <c r="L244" s="500" t="str">
        <f>IFERROR(IF(VLOOKUP('Xlookup set'!$S250,'Xlookup set'!$A$1:$R$1374,13,FALSE)=0,"",VLOOKUP('Xlookup set'!$S250,'Xlookup set'!$A$1:$R$1374,13,FALSE)),"")</f>
        <v/>
      </c>
      <c r="M244" s="500" t="str">
        <f>IFERROR(IF(VLOOKUP('Xlookup set'!$S250,'Xlookup set'!$A$1:$R$1374,14,FALSE)=0,"",VLOOKUP('Xlookup set'!$S250,'Xlookup set'!$A$1:$R$1374,14,FALSE)),"")</f>
        <v/>
      </c>
      <c r="N244" s="500" t="str">
        <f>IFERROR(IF(VLOOKUP('Xlookup set'!$S250,'Xlookup set'!$A$1:$R$1374,15,FALSE)=0,"",VLOOKUP('Xlookup set'!$S250,'Xlookup set'!$A$1:$R$1374,15,FALSE)),"")</f>
        <v/>
      </c>
      <c r="O244" s="500" t="str">
        <f>IFERROR(IF(VLOOKUP('Xlookup set'!$S250,'Xlookup set'!$A$1:$R$1374,16,FALSE)=0,"",VLOOKUP('Xlookup set'!$S250,'Xlookup set'!$A$1:$R$1374,16,FALSE)),"")</f>
        <v/>
      </c>
      <c r="P244" s="500" t="str">
        <f t="array" aca="1" ref="P244" ca="1">IFERROR(Y2IF(VLOOKUP('Xlookup set'!$S250,'Xlookup set'!$A$1:$R$1374,17,FALSE)=0,"",VLOOKUP('Xlookup set'!$S250,'Xlookup set'!$A$1:$R$1374,17,FALSE)),"")</f>
        <v/>
      </c>
      <c r="Q244" s="500" t="str">
        <f>IFERROR(IF(VLOOKUP('Xlookup set'!$S250,'Xlookup set'!$A$1:$R$1374,18,FALSE)=0,"",VLOOKUP('Xlookup set'!$S250,'Xlookup set'!$A$1:$R$1374,18,FALSE)),"")</f>
        <v/>
      </c>
      <c r="T244" s="500" t="str">
        <f t="shared" si="2"/>
        <v/>
      </c>
    </row>
    <row r="245" spans="1:20" ht="13.5" customHeight="1">
      <c r="A245" s="500" t="str">
        <f>IFERROR(VLOOKUP('Xlookup set'!$S245,'Xlookup set'!$A$1:$R$2000,2,FALSE),"")</f>
        <v/>
      </c>
      <c r="B245" s="500" t="str">
        <f>IF(I245&lt;&gt;"",ドッグキャリー!$I$2,"")</f>
        <v/>
      </c>
      <c r="C245" s="500" t="str">
        <f t="shared" si="0"/>
        <v/>
      </c>
      <c r="D245" s="500" t="str">
        <f t="shared" si="1"/>
        <v/>
      </c>
      <c r="H245" s="218" t="str">
        <f>IFERROR(IF(VLOOKUP('Xlookup set'!$S245,'Xlookup set'!$A$1:$R$2000,9,FALSE)=0,"",VLOOKUP('Xlookup set'!$S245,'Xlookup set'!$A$1:$R$2000,9,FALSE)),"")</f>
        <v/>
      </c>
      <c r="I245" s="500" t="str">
        <f>IFERROR(IF(VLOOKUP('Xlookup set'!$S245,'Xlookup set'!$A$1:$R$2000,10,FALSE)=0,"",VLOOKUP('Xlookup set'!$S245,'Xlookup set'!$A$1:$R$2000,10,FALSE)),"")</f>
        <v/>
      </c>
      <c r="J245" s="500" t="str">
        <f>IFERROR(IF(VLOOKUP('Xlookup set'!$S251,'Xlookup set'!$A$1:$R$1374,11,FALSE)=0,"",VLOOKUP('Xlookup set'!$S251,'Xlookup set'!$A$1:$R$1374,11,FALSE)),"")</f>
        <v/>
      </c>
      <c r="K245" s="500" t="str">
        <f>IFERROR(IF(VLOOKUP('Xlookup set'!$S251,'Xlookup set'!$A$1:$R$1374,12,FALSE)=0,"",VLOOKUP('Xlookup set'!$S251,'Xlookup set'!$A$1:$R$1374,12,FALSE)),"")</f>
        <v/>
      </c>
      <c r="L245" s="500" t="str">
        <f>IFERROR(IF(VLOOKUP('Xlookup set'!$S251,'Xlookup set'!$A$1:$R$1374,13,FALSE)=0,"",VLOOKUP('Xlookup set'!$S251,'Xlookup set'!$A$1:$R$1374,13,FALSE)),"")</f>
        <v/>
      </c>
      <c r="M245" s="500" t="str">
        <f>IFERROR(IF(VLOOKUP('Xlookup set'!$S251,'Xlookup set'!$A$1:$R$1374,14,FALSE)=0,"",VLOOKUP('Xlookup set'!$S251,'Xlookup set'!$A$1:$R$1374,14,FALSE)),"")</f>
        <v/>
      </c>
      <c r="N245" s="500" t="str">
        <f>IFERROR(IF(VLOOKUP('Xlookup set'!$S251,'Xlookup set'!$A$1:$R$1374,15,FALSE)=0,"",VLOOKUP('Xlookup set'!$S251,'Xlookup set'!$A$1:$R$1374,15,FALSE)),"")</f>
        <v/>
      </c>
      <c r="O245" s="500" t="str">
        <f>IFERROR(IF(VLOOKUP('Xlookup set'!$S251,'Xlookup set'!$A$1:$R$1374,16,FALSE)=0,"",VLOOKUP('Xlookup set'!$S251,'Xlookup set'!$A$1:$R$1374,16,FALSE)),"")</f>
        <v/>
      </c>
      <c r="P245" s="500" t="str">
        <f t="array" aca="1" ref="P245" ca="1">IFERROR(Y2IF(VLOOKUP('Xlookup set'!$S251,'Xlookup set'!$A$1:$R$1374,17,FALSE)=0,"",VLOOKUP('Xlookup set'!$S251,'Xlookup set'!$A$1:$R$1374,17,FALSE)),"")</f>
        <v/>
      </c>
      <c r="Q245" s="500" t="str">
        <f>IFERROR(IF(VLOOKUP('Xlookup set'!$S251,'Xlookup set'!$A$1:$R$1374,18,FALSE)=0,"",VLOOKUP('Xlookup set'!$S251,'Xlookup set'!$A$1:$R$1374,18,FALSE)),"")</f>
        <v/>
      </c>
      <c r="T245" s="500" t="str">
        <f t="shared" si="2"/>
        <v/>
      </c>
    </row>
    <row r="246" spans="1:20" ht="13.5" customHeight="1">
      <c r="A246" s="500" t="str">
        <f>IFERROR(VLOOKUP('Xlookup set'!$S246,'Xlookup set'!$A$1:$R$2000,2,FALSE),"")</f>
        <v/>
      </c>
      <c r="B246" s="500" t="str">
        <f>IF(I246&lt;&gt;"",ドッグキャリー!$I$2,"")</f>
        <v/>
      </c>
      <c r="C246" s="500" t="str">
        <f t="shared" si="0"/>
        <v/>
      </c>
      <c r="D246" s="500" t="str">
        <f t="shared" si="1"/>
        <v/>
      </c>
      <c r="H246" s="218" t="str">
        <f>IFERROR(IF(VLOOKUP('Xlookup set'!$S246,'Xlookup set'!$A$1:$R$2000,9,FALSE)=0,"",VLOOKUP('Xlookup set'!$S246,'Xlookup set'!$A$1:$R$2000,9,FALSE)),"")</f>
        <v/>
      </c>
      <c r="I246" s="500" t="str">
        <f>IFERROR(IF(VLOOKUP('Xlookup set'!$S246,'Xlookup set'!$A$1:$R$2000,10,FALSE)=0,"",VLOOKUP('Xlookup set'!$S246,'Xlookup set'!$A$1:$R$2000,10,FALSE)),"")</f>
        <v/>
      </c>
      <c r="J246" s="500" t="str">
        <f>IFERROR(IF(VLOOKUP('Xlookup set'!$S252,'Xlookup set'!$A$1:$R$1374,11,FALSE)=0,"",VLOOKUP('Xlookup set'!$S252,'Xlookup set'!$A$1:$R$1374,11,FALSE)),"")</f>
        <v/>
      </c>
      <c r="K246" s="500" t="str">
        <f>IFERROR(IF(VLOOKUP('Xlookup set'!$S252,'Xlookup set'!$A$1:$R$1374,12,FALSE)=0,"",VLOOKUP('Xlookup set'!$S252,'Xlookup set'!$A$1:$R$1374,12,FALSE)),"")</f>
        <v/>
      </c>
      <c r="L246" s="500" t="str">
        <f>IFERROR(IF(VLOOKUP('Xlookup set'!$S252,'Xlookup set'!$A$1:$R$1374,13,FALSE)=0,"",VLOOKUP('Xlookup set'!$S252,'Xlookup set'!$A$1:$R$1374,13,FALSE)),"")</f>
        <v/>
      </c>
      <c r="M246" s="500" t="str">
        <f>IFERROR(IF(VLOOKUP('Xlookup set'!$S252,'Xlookup set'!$A$1:$R$1374,14,FALSE)=0,"",VLOOKUP('Xlookup set'!$S252,'Xlookup set'!$A$1:$R$1374,14,FALSE)),"")</f>
        <v/>
      </c>
      <c r="N246" s="500" t="str">
        <f>IFERROR(IF(VLOOKUP('Xlookup set'!$S252,'Xlookup set'!$A$1:$R$1374,15,FALSE)=0,"",VLOOKUP('Xlookup set'!$S252,'Xlookup set'!$A$1:$R$1374,15,FALSE)),"")</f>
        <v/>
      </c>
      <c r="O246" s="500" t="str">
        <f>IFERROR(IF(VLOOKUP('Xlookup set'!$S252,'Xlookup set'!$A$1:$R$1374,16,FALSE)=0,"",VLOOKUP('Xlookup set'!$S252,'Xlookup set'!$A$1:$R$1374,16,FALSE)),"")</f>
        <v/>
      </c>
      <c r="P246" s="500" t="str">
        <f t="array" aca="1" ref="P246" ca="1">IFERROR(Y2IF(VLOOKUP('Xlookup set'!$S252,'Xlookup set'!$A$1:$R$1374,17,FALSE)=0,"",VLOOKUP('Xlookup set'!$S252,'Xlookup set'!$A$1:$R$1374,17,FALSE)),"")</f>
        <v/>
      </c>
      <c r="Q246" s="500" t="str">
        <f>IFERROR(IF(VLOOKUP('Xlookup set'!$S252,'Xlookup set'!$A$1:$R$1374,18,FALSE)=0,"",VLOOKUP('Xlookup set'!$S252,'Xlookup set'!$A$1:$R$1374,18,FALSE)),"")</f>
        <v/>
      </c>
      <c r="T246" s="500" t="str">
        <f t="shared" si="2"/>
        <v/>
      </c>
    </row>
    <row r="247" spans="1:20" ht="13.5" customHeight="1">
      <c r="A247" s="500" t="str">
        <f>IFERROR(VLOOKUP('Xlookup set'!$S247,'Xlookup set'!$A$1:$R$2000,2,FALSE),"")</f>
        <v/>
      </c>
      <c r="B247" s="500" t="str">
        <f>IF(I247&lt;&gt;"",ドッグキャリー!$I$2,"")</f>
        <v/>
      </c>
      <c r="C247" s="500" t="str">
        <f t="shared" si="0"/>
        <v/>
      </c>
      <c r="D247" s="500" t="str">
        <f t="shared" si="1"/>
        <v/>
      </c>
      <c r="H247" s="218" t="str">
        <f>IFERROR(IF(VLOOKUP('Xlookup set'!$S247,'Xlookup set'!$A$1:$R$2000,9,FALSE)=0,"",VLOOKUP('Xlookup set'!$S247,'Xlookup set'!$A$1:$R$2000,9,FALSE)),"")</f>
        <v/>
      </c>
      <c r="I247" s="500" t="str">
        <f>IFERROR(IF(VLOOKUP('Xlookup set'!$S247,'Xlookup set'!$A$1:$R$2000,10,FALSE)=0,"",VLOOKUP('Xlookup set'!$S247,'Xlookup set'!$A$1:$R$2000,10,FALSE)),"")</f>
        <v/>
      </c>
      <c r="J247" s="500" t="str">
        <f>IFERROR(IF(VLOOKUP('Xlookup set'!$S253,'Xlookup set'!$A$1:$R$1374,11,FALSE)=0,"",VLOOKUP('Xlookup set'!$S253,'Xlookup set'!$A$1:$R$1374,11,FALSE)),"")</f>
        <v/>
      </c>
      <c r="K247" s="500" t="str">
        <f>IFERROR(IF(VLOOKUP('Xlookup set'!$S253,'Xlookup set'!$A$1:$R$1374,12,FALSE)=0,"",VLOOKUP('Xlookup set'!$S253,'Xlookup set'!$A$1:$R$1374,12,FALSE)),"")</f>
        <v/>
      </c>
      <c r="L247" s="500" t="str">
        <f>IFERROR(IF(VLOOKUP('Xlookup set'!$S253,'Xlookup set'!$A$1:$R$1374,13,FALSE)=0,"",VLOOKUP('Xlookup set'!$S253,'Xlookup set'!$A$1:$R$1374,13,FALSE)),"")</f>
        <v/>
      </c>
      <c r="M247" s="500" t="str">
        <f>IFERROR(IF(VLOOKUP('Xlookup set'!$S253,'Xlookup set'!$A$1:$R$1374,14,FALSE)=0,"",VLOOKUP('Xlookup set'!$S253,'Xlookup set'!$A$1:$R$1374,14,FALSE)),"")</f>
        <v/>
      </c>
      <c r="N247" s="500" t="str">
        <f>IFERROR(IF(VLOOKUP('Xlookup set'!$S253,'Xlookup set'!$A$1:$R$1374,15,FALSE)=0,"",VLOOKUP('Xlookup set'!$S253,'Xlookup set'!$A$1:$R$1374,15,FALSE)),"")</f>
        <v/>
      </c>
      <c r="O247" s="500" t="str">
        <f>IFERROR(IF(VLOOKUP('Xlookup set'!$S253,'Xlookup set'!$A$1:$R$1374,16,FALSE)=0,"",VLOOKUP('Xlookup set'!$S253,'Xlookup set'!$A$1:$R$1374,16,FALSE)),"")</f>
        <v/>
      </c>
      <c r="P247" s="500" t="str">
        <f t="array" aca="1" ref="P247" ca="1">IFERROR(Y2IF(VLOOKUP('Xlookup set'!$S253,'Xlookup set'!$A$1:$R$1374,17,FALSE)=0,"",VLOOKUP('Xlookup set'!$S253,'Xlookup set'!$A$1:$R$1374,17,FALSE)),"")</f>
        <v/>
      </c>
      <c r="Q247" s="500" t="str">
        <f>IFERROR(IF(VLOOKUP('Xlookup set'!$S253,'Xlookup set'!$A$1:$R$1374,18,FALSE)=0,"",VLOOKUP('Xlookup set'!$S253,'Xlookup set'!$A$1:$R$1374,18,FALSE)),"")</f>
        <v/>
      </c>
      <c r="T247" s="500" t="str">
        <f t="shared" si="2"/>
        <v/>
      </c>
    </row>
    <row r="248" spans="1:20" ht="13.5" customHeight="1">
      <c r="A248" s="500" t="str">
        <f>IFERROR(VLOOKUP('Xlookup set'!$S248,'Xlookup set'!$A$1:$R$2000,2,FALSE),"")</f>
        <v/>
      </c>
      <c r="B248" s="500" t="str">
        <f>IF(I248&lt;&gt;"",ドッグキャリー!$I$2,"")</f>
        <v/>
      </c>
      <c r="C248" s="500" t="str">
        <f t="shared" si="0"/>
        <v/>
      </c>
      <c r="D248" s="500" t="str">
        <f t="shared" si="1"/>
        <v/>
      </c>
      <c r="H248" s="218" t="str">
        <f>IFERROR(IF(VLOOKUP('Xlookup set'!$S248,'Xlookup set'!$A$1:$R$2000,9,FALSE)=0,"",VLOOKUP('Xlookup set'!$S248,'Xlookup set'!$A$1:$R$2000,9,FALSE)),"")</f>
        <v/>
      </c>
      <c r="I248" s="500" t="str">
        <f>IFERROR(IF(VLOOKUP('Xlookup set'!$S248,'Xlookup set'!$A$1:$R$2000,10,FALSE)=0,"",VLOOKUP('Xlookup set'!$S248,'Xlookup set'!$A$1:$R$2000,10,FALSE)),"")</f>
        <v/>
      </c>
      <c r="J248" s="500" t="str">
        <f>IFERROR(IF(VLOOKUP('Xlookup set'!$S254,'Xlookup set'!$A$1:$R$1374,11,FALSE)=0,"",VLOOKUP('Xlookup set'!$S254,'Xlookup set'!$A$1:$R$1374,11,FALSE)),"")</f>
        <v/>
      </c>
      <c r="K248" s="500" t="str">
        <f>IFERROR(IF(VLOOKUP('Xlookup set'!$S254,'Xlookup set'!$A$1:$R$1374,12,FALSE)=0,"",VLOOKUP('Xlookup set'!$S254,'Xlookup set'!$A$1:$R$1374,12,FALSE)),"")</f>
        <v/>
      </c>
      <c r="L248" s="500" t="str">
        <f>IFERROR(IF(VLOOKUP('Xlookup set'!$S254,'Xlookup set'!$A$1:$R$1374,13,FALSE)=0,"",VLOOKUP('Xlookup set'!$S254,'Xlookup set'!$A$1:$R$1374,13,FALSE)),"")</f>
        <v/>
      </c>
      <c r="M248" s="500" t="str">
        <f>IFERROR(IF(VLOOKUP('Xlookup set'!$S254,'Xlookup set'!$A$1:$R$1374,14,FALSE)=0,"",VLOOKUP('Xlookup set'!$S254,'Xlookup set'!$A$1:$R$1374,14,FALSE)),"")</f>
        <v/>
      </c>
      <c r="N248" s="500" t="str">
        <f>IFERROR(IF(VLOOKUP('Xlookup set'!$S254,'Xlookup set'!$A$1:$R$1374,15,FALSE)=0,"",VLOOKUP('Xlookup set'!$S254,'Xlookup set'!$A$1:$R$1374,15,FALSE)),"")</f>
        <v/>
      </c>
      <c r="O248" s="500" t="str">
        <f>IFERROR(IF(VLOOKUP('Xlookup set'!$S254,'Xlookup set'!$A$1:$R$1374,16,FALSE)=0,"",VLOOKUP('Xlookup set'!$S254,'Xlookup set'!$A$1:$R$1374,16,FALSE)),"")</f>
        <v/>
      </c>
      <c r="P248" s="500" t="str">
        <f t="array" aca="1" ref="P248" ca="1">IFERROR(Y2IF(VLOOKUP('Xlookup set'!$S254,'Xlookup set'!$A$1:$R$1374,17,FALSE)=0,"",VLOOKUP('Xlookup set'!$S254,'Xlookup set'!$A$1:$R$1374,17,FALSE)),"")</f>
        <v/>
      </c>
      <c r="Q248" s="500" t="str">
        <f>IFERROR(IF(VLOOKUP('Xlookup set'!$S254,'Xlookup set'!$A$1:$R$1374,18,FALSE)=0,"",VLOOKUP('Xlookup set'!$S254,'Xlookup set'!$A$1:$R$1374,18,FALSE)),"")</f>
        <v/>
      </c>
      <c r="T248" s="500" t="str">
        <f t="shared" si="2"/>
        <v/>
      </c>
    </row>
    <row r="249" spans="1:20" ht="13.5" customHeight="1">
      <c r="A249" s="500" t="str">
        <f>IFERROR(VLOOKUP('Xlookup set'!$S249,'Xlookup set'!$A$1:$R$2000,2,FALSE),"")</f>
        <v/>
      </c>
      <c r="B249" s="500" t="str">
        <f>IF(I249&lt;&gt;"",ドッグキャリー!$I$2,"")</f>
        <v/>
      </c>
      <c r="C249" s="500" t="str">
        <f t="shared" si="0"/>
        <v/>
      </c>
      <c r="D249" s="500" t="str">
        <f t="shared" si="1"/>
        <v/>
      </c>
      <c r="H249" s="218" t="str">
        <f>IFERROR(IF(VLOOKUP('Xlookup set'!$S249,'Xlookup set'!$A$1:$R$2000,9,FALSE)=0,"",VLOOKUP('Xlookup set'!$S249,'Xlookup set'!$A$1:$R$2000,9,FALSE)),"")</f>
        <v/>
      </c>
      <c r="I249" s="500" t="str">
        <f>IFERROR(IF(VLOOKUP('Xlookup set'!$S249,'Xlookup set'!$A$1:$R$2000,10,FALSE)=0,"",VLOOKUP('Xlookup set'!$S249,'Xlookup set'!$A$1:$R$2000,10,FALSE)),"")</f>
        <v/>
      </c>
      <c r="J249" s="500" t="str">
        <f>IFERROR(IF(VLOOKUP('Xlookup set'!$S255,'Xlookup set'!$A$1:$R$1374,11,FALSE)=0,"",VLOOKUP('Xlookup set'!$S255,'Xlookup set'!$A$1:$R$1374,11,FALSE)),"")</f>
        <v/>
      </c>
      <c r="K249" s="500" t="str">
        <f>IFERROR(IF(VLOOKUP('Xlookup set'!$S255,'Xlookup set'!$A$1:$R$1374,12,FALSE)=0,"",VLOOKUP('Xlookup set'!$S255,'Xlookup set'!$A$1:$R$1374,12,FALSE)),"")</f>
        <v/>
      </c>
      <c r="L249" s="500" t="str">
        <f>IFERROR(IF(VLOOKUP('Xlookup set'!$S255,'Xlookup set'!$A$1:$R$1374,13,FALSE)=0,"",VLOOKUP('Xlookup set'!$S255,'Xlookup set'!$A$1:$R$1374,13,FALSE)),"")</f>
        <v/>
      </c>
      <c r="M249" s="500" t="str">
        <f>IFERROR(IF(VLOOKUP('Xlookup set'!$S255,'Xlookup set'!$A$1:$R$1374,14,FALSE)=0,"",VLOOKUP('Xlookup set'!$S255,'Xlookup set'!$A$1:$R$1374,14,FALSE)),"")</f>
        <v/>
      </c>
      <c r="N249" s="500" t="str">
        <f>IFERROR(IF(VLOOKUP('Xlookup set'!$S255,'Xlookup set'!$A$1:$R$1374,15,FALSE)=0,"",VLOOKUP('Xlookup set'!$S255,'Xlookup set'!$A$1:$R$1374,15,FALSE)),"")</f>
        <v/>
      </c>
      <c r="O249" s="500" t="str">
        <f>IFERROR(IF(VLOOKUP('Xlookup set'!$S255,'Xlookup set'!$A$1:$R$1374,16,FALSE)=0,"",VLOOKUP('Xlookup set'!$S255,'Xlookup set'!$A$1:$R$1374,16,FALSE)),"")</f>
        <v/>
      </c>
      <c r="P249" s="500" t="str">
        <f t="array" aca="1" ref="P249" ca="1">IFERROR(Y2IF(VLOOKUP('Xlookup set'!$S255,'Xlookup set'!$A$1:$R$1374,17,FALSE)=0,"",VLOOKUP('Xlookup set'!$S255,'Xlookup set'!$A$1:$R$1374,17,FALSE)),"")</f>
        <v/>
      </c>
      <c r="Q249" s="500" t="str">
        <f>IFERROR(IF(VLOOKUP('Xlookup set'!$S255,'Xlookup set'!$A$1:$R$1374,18,FALSE)=0,"",VLOOKUP('Xlookup set'!$S255,'Xlookup set'!$A$1:$R$1374,18,FALSE)),"")</f>
        <v/>
      </c>
      <c r="T249" s="500" t="str">
        <f t="shared" si="2"/>
        <v/>
      </c>
    </row>
    <row r="250" spans="1:20" ht="13.5" customHeight="1">
      <c r="A250" s="500" t="str">
        <f>IFERROR(VLOOKUP('Xlookup set'!$S250,'Xlookup set'!$A$1:$R$2000,2,FALSE),"")</f>
        <v/>
      </c>
      <c r="B250" s="500" t="str">
        <f>IF(I250&lt;&gt;"",ドッグキャリー!$I$2,"")</f>
        <v/>
      </c>
      <c r="C250" s="500" t="str">
        <f t="shared" si="0"/>
        <v/>
      </c>
      <c r="D250" s="500" t="str">
        <f t="shared" si="1"/>
        <v/>
      </c>
      <c r="H250" s="218" t="str">
        <f>IFERROR(IF(VLOOKUP('Xlookup set'!$S250,'Xlookup set'!$A$1:$R$2000,9,FALSE)=0,"",VLOOKUP('Xlookup set'!$S250,'Xlookup set'!$A$1:$R$2000,9,FALSE)),"")</f>
        <v/>
      </c>
      <c r="I250" s="500" t="str">
        <f>IFERROR(IF(VLOOKUP('Xlookup set'!$S250,'Xlookup set'!$A$1:$R$2000,10,FALSE)=0,"",VLOOKUP('Xlookup set'!$S250,'Xlookup set'!$A$1:$R$2000,10,FALSE)),"")</f>
        <v/>
      </c>
      <c r="J250" s="500" t="str">
        <f>IFERROR(IF(VLOOKUP('Xlookup set'!$S256,'Xlookup set'!$A$1:$R$1374,11,FALSE)=0,"",VLOOKUP('Xlookup set'!$S256,'Xlookup set'!$A$1:$R$1374,11,FALSE)),"")</f>
        <v/>
      </c>
      <c r="K250" s="500" t="str">
        <f>IFERROR(IF(VLOOKUP('Xlookup set'!$S256,'Xlookup set'!$A$1:$R$1374,12,FALSE)=0,"",VLOOKUP('Xlookup set'!$S256,'Xlookup set'!$A$1:$R$1374,12,FALSE)),"")</f>
        <v/>
      </c>
      <c r="L250" s="500" t="str">
        <f>IFERROR(IF(VLOOKUP('Xlookup set'!$S256,'Xlookup set'!$A$1:$R$1374,13,FALSE)=0,"",VLOOKUP('Xlookup set'!$S256,'Xlookup set'!$A$1:$R$1374,13,FALSE)),"")</f>
        <v/>
      </c>
      <c r="M250" s="500" t="str">
        <f>IFERROR(IF(VLOOKUP('Xlookup set'!$S256,'Xlookup set'!$A$1:$R$1374,14,FALSE)=0,"",VLOOKUP('Xlookup set'!$S256,'Xlookup set'!$A$1:$R$1374,14,FALSE)),"")</f>
        <v/>
      </c>
      <c r="N250" s="500" t="str">
        <f>IFERROR(IF(VLOOKUP('Xlookup set'!$S256,'Xlookup set'!$A$1:$R$1374,15,FALSE)=0,"",VLOOKUP('Xlookup set'!$S256,'Xlookup set'!$A$1:$R$1374,15,FALSE)),"")</f>
        <v/>
      </c>
      <c r="O250" s="500" t="str">
        <f>IFERROR(IF(VLOOKUP('Xlookup set'!$S256,'Xlookup set'!$A$1:$R$1374,16,FALSE)=0,"",VLOOKUP('Xlookup set'!$S256,'Xlookup set'!$A$1:$R$1374,16,FALSE)),"")</f>
        <v/>
      </c>
      <c r="P250" s="500" t="str">
        <f t="array" aca="1" ref="P250" ca="1">IFERROR(Y2IF(VLOOKUP('Xlookup set'!$S256,'Xlookup set'!$A$1:$R$1374,17,FALSE)=0,"",VLOOKUP('Xlookup set'!$S256,'Xlookup set'!$A$1:$R$1374,17,FALSE)),"")</f>
        <v/>
      </c>
      <c r="Q250" s="500" t="str">
        <f>IFERROR(IF(VLOOKUP('Xlookup set'!$S256,'Xlookup set'!$A$1:$R$1374,18,FALSE)=0,"",VLOOKUP('Xlookup set'!$S256,'Xlookup set'!$A$1:$R$1374,18,FALSE)),"")</f>
        <v/>
      </c>
      <c r="T250" s="500" t="str">
        <f t="shared" si="2"/>
        <v/>
      </c>
    </row>
    <row r="251" spans="1:20" ht="13.5" customHeight="1">
      <c r="A251" s="500" t="str">
        <f>IFERROR(VLOOKUP('Xlookup set'!$S251,'Xlookup set'!$A$1:$R$2000,2,FALSE),"")</f>
        <v/>
      </c>
      <c r="B251" s="500" t="str">
        <f>IF(I251&lt;&gt;"",ドッグキャリー!$I$2,"")</f>
        <v/>
      </c>
      <c r="C251" s="500" t="str">
        <f t="shared" si="0"/>
        <v/>
      </c>
      <c r="D251" s="500" t="str">
        <f t="shared" si="1"/>
        <v/>
      </c>
      <c r="H251" s="218" t="str">
        <f>IFERROR(IF(VLOOKUP('Xlookup set'!$S251,'Xlookup set'!$A$1:$R$2000,9,FALSE)=0,"",VLOOKUP('Xlookup set'!$S251,'Xlookup set'!$A$1:$R$2000,9,FALSE)),"")</f>
        <v/>
      </c>
      <c r="I251" s="500" t="str">
        <f>IFERROR(IF(VLOOKUP('Xlookup set'!$S251,'Xlookup set'!$A$1:$R$2000,10,FALSE)=0,"",VLOOKUP('Xlookup set'!$S251,'Xlookup set'!$A$1:$R$2000,10,FALSE)),"")</f>
        <v/>
      </c>
      <c r="J251" s="500" t="str">
        <f>IFERROR(IF(VLOOKUP('Xlookup set'!$S257,'Xlookup set'!$A$1:$R$1374,11,FALSE)=0,"",VLOOKUP('Xlookup set'!$S257,'Xlookup set'!$A$1:$R$1374,11,FALSE)),"")</f>
        <v/>
      </c>
      <c r="K251" s="500" t="str">
        <f>IFERROR(IF(VLOOKUP('Xlookup set'!$S257,'Xlookup set'!$A$1:$R$1374,12,FALSE)=0,"",VLOOKUP('Xlookup set'!$S257,'Xlookup set'!$A$1:$R$1374,12,FALSE)),"")</f>
        <v/>
      </c>
      <c r="L251" s="500" t="str">
        <f>IFERROR(IF(VLOOKUP('Xlookup set'!$S257,'Xlookup set'!$A$1:$R$1374,13,FALSE)=0,"",VLOOKUP('Xlookup set'!$S257,'Xlookup set'!$A$1:$R$1374,13,FALSE)),"")</f>
        <v/>
      </c>
      <c r="M251" s="500" t="str">
        <f>IFERROR(IF(VLOOKUP('Xlookup set'!$S257,'Xlookup set'!$A$1:$R$1374,14,FALSE)=0,"",VLOOKUP('Xlookup set'!$S257,'Xlookup set'!$A$1:$R$1374,14,FALSE)),"")</f>
        <v/>
      </c>
      <c r="N251" s="500" t="str">
        <f>IFERROR(IF(VLOOKUP('Xlookup set'!$S257,'Xlookup set'!$A$1:$R$1374,15,FALSE)=0,"",VLOOKUP('Xlookup set'!$S257,'Xlookup set'!$A$1:$R$1374,15,FALSE)),"")</f>
        <v/>
      </c>
      <c r="O251" s="500" t="str">
        <f>IFERROR(IF(VLOOKUP('Xlookup set'!$S257,'Xlookup set'!$A$1:$R$1374,16,FALSE)=0,"",VLOOKUP('Xlookup set'!$S257,'Xlookup set'!$A$1:$R$1374,16,FALSE)),"")</f>
        <v/>
      </c>
      <c r="P251" s="500" t="str">
        <f t="array" aca="1" ref="P251" ca="1">IFERROR(Y2IF(VLOOKUP('Xlookup set'!$S257,'Xlookup set'!$A$1:$R$1374,17,FALSE)=0,"",VLOOKUP('Xlookup set'!$S257,'Xlookup set'!$A$1:$R$1374,17,FALSE)),"")</f>
        <v/>
      </c>
      <c r="Q251" s="500" t="str">
        <f>IFERROR(IF(VLOOKUP('Xlookup set'!$S257,'Xlookup set'!$A$1:$R$1374,18,FALSE)=0,"",VLOOKUP('Xlookup set'!$S257,'Xlookup set'!$A$1:$R$1374,18,FALSE)),"")</f>
        <v/>
      </c>
      <c r="T251" s="500" t="str">
        <f t="shared" si="2"/>
        <v/>
      </c>
    </row>
    <row r="252" spans="1:20" ht="13.5" customHeight="1">
      <c r="A252" s="500" t="str">
        <f>IFERROR(VLOOKUP('Xlookup set'!$S252,'Xlookup set'!$A$1:$R$2000,2,FALSE),"")</f>
        <v/>
      </c>
      <c r="B252" s="500" t="str">
        <f>IF(I252&lt;&gt;"",ドッグキャリー!$I$2,"")</f>
        <v/>
      </c>
      <c r="C252" s="500" t="str">
        <f t="shared" si="0"/>
        <v/>
      </c>
      <c r="D252" s="500" t="str">
        <f t="shared" si="1"/>
        <v/>
      </c>
      <c r="H252" s="218" t="str">
        <f>IFERROR(IF(VLOOKUP('Xlookup set'!$S252,'Xlookup set'!$A$1:$R$2000,9,FALSE)=0,"",VLOOKUP('Xlookup set'!$S252,'Xlookup set'!$A$1:$R$2000,9,FALSE)),"")</f>
        <v/>
      </c>
      <c r="I252" s="500" t="str">
        <f>IFERROR(IF(VLOOKUP('Xlookup set'!$S252,'Xlookup set'!$A$1:$R$2000,10,FALSE)=0,"",VLOOKUP('Xlookup set'!$S252,'Xlookup set'!$A$1:$R$2000,10,FALSE)),"")</f>
        <v/>
      </c>
      <c r="J252" s="500" t="str">
        <f>IFERROR(IF(VLOOKUP('Xlookup set'!$S258,'Xlookup set'!$A$1:$R$1374,11,FALSE)=0,"",VLOOKUP('Xlookup set'!$S258,'Xlookup set'!$A$1:$R$1374,11,FALSE)),"")</f>
        <v/>
      </c>
      <c r="K252" s="500" t="str">
        <f>IFERROR(IF(VLOOKUP('Xlookup set'!$S258,'Xlookup set'!$A$1:$R$1374,12,FALSE)=0,"",VLOOKUP('Xlookup set'!$S258,'Xlookup set'!$A$1:$R$1374,12,FALSE)),"")</f>
        <v/>
      </c>
      <c r="L252" s="500" t="str">
        <f>IFERROR(IF(VLOOKUP('Xlookup set'!$S258,'Xlookup set'!$A$1:$R$1374,13,FALSE)=0,"",VLOOKUP('Xlookup set'!$S258,'Xlookup set'!$A$1:$R$1374,13,FALSE)),"")</f>
        <v/>
      </c>
      <c r="M252" s="500" t="str">
        <f>IFERROR(IF(VLOOKUP('Xlookup set'!$S258,'Xlookup set'!$A$1:$R$1374,14,FALSE)=0,"",VLOOKUP('Xlookup set'!$S258,'Xlookup set'!$A$1:$R$1374,14,FALSE)),"")</f>
        <v/>
      </c>
      <c r="N252" s="500" t="str">
        <f>IFERROR(IF(VLOOKUP('Xlookup set'!$S258,'Xlookup set'!$A$1:$R$1374,15,FALSE)=0,"",VLOOKUP('Xlookup set'!$S258,'Xlookup set'!$A$1:$R$1374,15,FALSE)),"")</f>
        <v/>
      </c>
      <c r="O252" s="500" t="str">
        <f>IFERROR(IF(VLOOKUP('Xlookup set'!$S258,'Xlookup set'!$A$1:$R$1374,16,FALSE)=0,"",VLOOKUP('Xlookup set'!$S258,'Xlookup set'!$A$1:$R$1374,16,FALSE)),"")</f>
        <v/>
      </c>
      <c r="P252" s="500" t="str">
        <f t="array" aca="1" ref="P252" ca="1">IFERROR(Y2IF(VLOOKUP('Xlookup set'!$S258,'Xlookup set'!$A$1:$R$1374,17,FALSE)=0,"",VLOOKUP('Xlookup set'!$S258,'Xlookup set'!$A$1:$R$1374,17,FALSE)),"")</f>
        <v/>
      </c>
      <c r="Q252" s="500" t="str">
        <f>IFERROR(IF(VLOOKUP('Xlookup set'!$S258,'Xlookup set'!$A$1:$R$1374,18,FALSE)=0,"",VLOOKUP('Xlookup set'!$S258,'Xlookup set'!$A$1:$R$1374,18,FALSE)),"")</f>
        <v/>
      </c>
      <c r="T252" s="500" t="str">
        <f t="shared" si="2"/>
        <v/>
      </c>
    </row>
    <row r="253" spans="1:20" ht="13.5" customHeight="1">
      <c r="A253" s="500" t="str">
        <f>IFERROR(VLOOKUP('Xlookup set'!$S253,'Xlookup set'!$A$1:$R$2000,2,FALSE),"")</f>
        <v/>
      </c>
      <c r="B253" s="500" t="str">
        <f>IF(I253&lt;&gt;"",ドッグキャリー!$I$2,"")</f>
        <v/>
      </c>
      <c r="C253" s="500" t="str">
        <f t="shared" si="0"/>
        <v/>
      </c>
      <c r="D253" s="500" t="str">
        <f t="shared" si="1"/>
        <v/>
      </c>
      <c r="H253" s="218" t="str">
        <f>IFERROR(IF(VLOOKUP('Xlookup set'!$S253,'Xlookup set'!$A$1:$R$2000,9,FALSE)=0,"",VLOOKUP('Xlookup set'!$S253,'Xlookup set'!$A$1:$R$2000,9,FALSE)),"")</f>
        <v/>
      </c>
      <c r="I253" s="500" t="str">
        <f>IFERROR(IF(VLOOKUP('Xlookup set'!$S253,'Xlookup set'!$A$1:$R$2000,10,FALSE)=0,"",VLOOKUP('Xlookup set'!$S253,'Xlookup set'!$A$1:$R$2000,10,FALSE)),"")</f>
        <v/>
      </c>
      <c r="J253" s="500" t="str">
        <f>IFERROR(IF(VLOOKUP('Xlookup set'!$S259,'Xlookup set'!$A$1:$R$1374,11,FALSE)=0,"",VLOOKUP('Xlookup set'!$S259,'Xlookup set'!$A$1:$R$1374,11,FALSE)),"")</f>
        <v/>
      </c>
      <c r="K253" s="500" t="str">
        <f>IFERROR(IF(VLOOKUP('Xlookup set'!$S259,'Xlookup set'!$A$1:$R$1374,12,FALSE)=0,"",VLOOKUP('Xlookup set'!$S259,'Xlookup set'!$A$1:$R$1374,12,FALSE)),"")</f>
        <v/>
      </c>
      <c r="L253" s="500" t="str">
        <f>IFERROR(IF(VLOOKUP('Xlookup set'!$S259,'Xlookup set'!$A$1:$R$1374,13,FALSE)=0,"",VLOOKUP('Xlookup set'!$S259,'Xlookup set'!$A$1:$R$1374,13,FALSE)),"")</f>
        <v/>
      </c>
      <c r="M253" s="500" t="str">
        <f>IFERROR(IF(VLOOKUP('Xlookup set'!$S259,'Xlookup set'!$A$1:$R$1374,14,FALSE)=0,"",VLOOKUP('Xlookup set'!$S259,'Xlookup set'!$A$1:$R$1374,14,FALSE)),"")</f>
        <v/>
      </c>
      <c r="N253" s="500" t="str">
        <f>IFERROR(IF(VLOOKUP('Xlookup set'!$S259,'Xlookup set'!$A$1:$R$1374,15,FALSE)=0,"",VLOOKUP('Xlookup set'!$S259,'Xlookup set'!$A$1:$R$1374,15,FALSE)),"")</f>
        <v/>
      </c>
      <c r="O253" s="500" t="str">
        <f>IFERROR(IF(VLOOKUP('Xlookup set'!$S259,'Xlookup set'!$A$1:$R$1374,16,FALSE)=0,"",VLOOKUP('Xlookup set'!$S259,'Xlookup set'!$A$1:$R$1374,16,FALSE)),"")</f>
        <v/>
      </c>
      <c r="P253" s="500" t="str">
        <f t="array" aca="1" ref="P253" ca="1">IFERROR(Y2IF(VLOOKUP('Xlookup set'!$S259,'Xlookup set'!$A$1:$R$1374,17,FALSE)=0,"",VLOOKUP('Xlookup set'!$S259,'Xlookup set'!$A$1:$R$1374,17,FALSE)),"")</f>
        <v/>
      </c>
      <c r="Q253" s="500" t="str">
        <f>IFERROR(IF(VLOOKUP('Xlookup set'!$S259,'Xlookup set'!$A$1:$R$1374,18,FALSE)=0,"",VLOOKUP('Xlookup set'!$S259,'Xlookup set'!$A$1:$R$1374,18,FALSE)),"")</f>
        <v/>
      </c>
      <c r="T253" s="500" t="str">
        <f t="shared" si="2"/>
        <v/>
      </c>
    </row>
    <row r="254" spans="1:20" ht="13.5" customHeight="1">
      <c r="A254" s="500" t="str">
        <f>IFERROR(VLOOKUP('Xlookup set'!$S254,'Xlookup set'!$A$1:$R$2000,2,FALSE),"")</f>
        <v/>
      </c>
      <c r="B254" s="500" t="str">
        <f>IF(I254&lt;&gt;"",ドッグキャリー!$I$2,"")</f>
        <v/>
      </c>
      <c r="C254" s="500" t="str">
        <f t="shared" si="0"/>
        <v/>
      </c>
      <c r="D254" s="500" t="str">
        <f t="shared" si="1"/>
        <v/>
      </c>
      <c r="H254" s="218" t="str">
        <f>IFERROR(IF(VLOOKUP('Xlookup set'!$S254,'Xlookup set'!$A$1:$R$2000,9,FALSE)=0,"",VLOOKUP('Xlookup set'!$S254,'Xlookup set'!$A$1:$R$2000,9,FALSE)),"")</f>
        <v/>
      </c>
      <c r="I254" s="500" t="str">
        <f>IFERROR(IF(VLOOKUP('Xlookup set'!$S254,'Xlookup set'!$A$1:$R$2000,10,FALSE)=0,"",VLOOKUP('Xlookup set'!$S254,'Xlookup set'!$A$1:$R$2000,10,FALSE)),"")</f>
        <v/>
      </c>
      <c r="J254" s="500" t="str">
        <f>IFERROR(IF(VLOOKUP('Xlookup set'!$S260,'Xlookup set'!$A$1:$R$1374,11,FALSE)=0,"",VLOOKUP('Xlookup set'!$S260,'Xlookup set'!$A$1:$R$1374,11,FALSE)),"")</f>
        <v/>
      </c>
      <c r="K254" s="500" t="str">
        <f>IFERROR(IF(VLOOKUP('Xlookup set'!$S260,'Xlookup set'!$A$1:$R$1374,12,FALSE)=0,"",VLOOKUP('Xlookup set'!$S260,'Xlookup set'!$A$1:$R$1374,12,FALSE)),"")</f>
        <v/>
      </c>
      <c r="L254" s="500" t="str">
        <f>IFERROR(IF(VLOOKUP('Xlookup set'!$S260,'Xlookup set'!$A$1:$R$1374,13,FALSE)=0,"",VLOOKUP('Xlookup set'!$S260,'Xlookup set'!$A$1:$R$1374,13,FALSE)),"")</f>
        <v/>
      </c>
      <c r="M254" s="500" t="str">
        <f>IFERROR(IF(VLOOKUP('Xlookup set'!$S260,'Xlookup set'!$A$1:$R$1374,14,FALSE)=0,"",VLOOKUP('Xlookup set'!$S260,'Xlookup set'!$A$1:$R$1374,14,FALSE)),"")</f>
        <v/>
      </c>
      <c r="N254" s="500" t="str">
        <f>IFERROR(IF(VLOOKUP('Xlookup set'!$S260,'Xlookup set'!$A$1:$R$1374,15,FALSE)=0,"",VLOOKUP('Xlookup set'!$S260,'Xlookup set'!$A$1:$R$1374,15,FALSE)),"")</f>
        <v/>
      </c>
      <c r="O254" s="500" t="str">
        <f>IFERROR(IF(VLOOKUP('Xlookup set'!$S260,'Xlookup set'!$A$1:$R$1374,16,FALSE)=0,"",VLOOKUP('Xlookup set'!$S260,'Xlookup set'!$A$1:$R$1374,16,FALSE)),"")</f>
        <v/>
      </c>
      <c r="P254" s="500" t="str">
        <f t="array" aca="1" ref="P254" ca="1">IFERROR(Y2IF(VLOOKUP('Xlookup set'!$S260,'Xlookup set'!$A$1:$R$1374,17,FALSE)=0,"",VLOOKUP('Xlookup set'!$S260,'Xlookup set'!$A$1:$R$1374,17,FALSE)),"")</f>
        <v/>
      </c>
      <c r="Q254" s="500" t="str">
        <f>IFERROR(IF(VLOOKUP('Xlookup set'!$S260,'Xlookup set'!$A$1:$R$1374,18,FALSE)=0,"",VLOOKUP('Xlookup set'!$S260,'Xlookup set'!$A$1:$R$1374,18,FALSE)),"")</f>
        <v/>
      </c>
      <c r="T254" s="500" t="str">
        <f t="shared" si="2"/>
        <v/>
      </c>
    </row>
    <row r="255" spans="1:20" ht="13.5" customHeight="1">
      <c r="A255" s="500" t="str">
        <f>IFERROR(VLOOKUP('Xlookup set'!$S255,'Xlookup set'!$A$1:$R$2000,2,FALSE),"")</f>
        <v/>
      </c>
      <c r="B255" s="500" t="str">
        <f>IF(I255&lt;&gt;"",ドッグキャリー!$I$2,"")</f>
        <v/>
      </c>
      <c r="C255" s="500" t="str">
        <f t="shared" si="0"/>
        <v/>
      </c>
      <c r="D255" s="500" t="str">
        <f t="shared" si="1"/>
        <v/>
      </c>
      <c r="H255" s="218" t="str">
        <f>IFERROR(IF(VLOOKUP('Xlookup set'!$S255,'Xlookup set'!$A$1:$R$2000,9,FALSE)=0,"",VLOOKUP('Xlookup set'!$S255,'Xlookup set'!$A$1:$R$2000,9,FALSE)),"")</f>
        <v/>
      </c>
      <c r="I255" s="500" t="str">
        <f>IFERROR(IF(VLOOKUP('Xlookup set'!$S255,'Xlookup set'!$A$1:$R$2000,10,FALSE)=0,"",VLOOKUP('Xlookup set'!$S255,'Xlookup set'!$A$1:$R$2000,10,FALSE)),"")</f>
        <v/>
      </c>
      <c r="J255" s="500" t="str">
        <f>IFERROR(IF(VLOOKUP('Xlookup set'!$S261,'Xlookup set'!$A$1:$R$1374,11,FALSE)=0,"",VLOOKUP('Xlookup set'!$S261,'Xlookup set'!$A$1:$R$1374,11,FALSE)),"")</f>
        <v/>
      </c>
      <c r="K255" s="500" t="str">
        <f>IFERROR(IF(VLOOKUP('Xlookup set'!$S261,'Xlookup set'!$A$1:$R$1374,12,FALSE)=0,"",VLOOKUP('Xlookup set'!$S261,'Xlookup set'!$A$1:$R$1374,12,FALSE)),"")</f>
        <v/>
      </c>
      <c r="L255" s="500" t="str">
        <f>IFERROR(IF(VLOOKUP('Xlookup set'!$S261,'Xlookup set'!$A$1:$R$1374,13,FALSE)=0,"",VLOOKUP('Xlookup set'!$S261,'Xlookup set'!$A$1:$R$1374,13,FALSE)),"")</f>
        <v/>
      </c>
      <c r="M255" s="500" t="str">
        <f>IFERROR(IF(VLOOKUP('Xlookup set'!$S261,'Xlookup set'!$A$1:$R$1374,14,FALSE)=0,"",VLOOKUP('Xlookup set'!$S261,'Xlookup set'!$A$1:$R$1374,14,FALSE)),"")</f>
        <v/>
      </c>
      <c r="N255" s="500" t="str">
        <f>IFERROR(IF(VLOOKUP('Xlookup set'!$S261,'Xlookup set'!$A$1:$R$1374,15,FALSE)=0,"",VLOOKUP('Xlookup set'!$S261,'Xlookup set'!$A$1:$R$1374,15,FALSE)),"")</f>
        <v/>
      </c>
      <c r="O255" s="500" t="str">
        <f>IFERROR(IF(VLOOKUP('Xlookup set'!$S261,'Xlookup set'!$A$1:$R$1374,16,FALSE)=0,"",VLOOKUP('Xlookup set'!$S261,'Xlookup set'!$A$1:$R$1374,16,FALSE)),"")</f>
        <v/>
      </c>
      <c r="P255" s="500" t="str">
        <f t="array" aca="1" ref="P255" ca="1">IFERROR(Y2IF(VLOOKUP('Xlookup set'!$S261,'Xlookup set'!$A$1:$R$1374,17,FALSE)=0,"",VLOOKUP('Xlookup set'!$S261,'Xlookup set'!$A$1:$R$1374,17,FALSE)),"")</f>
        <v/>
      </c>
      <c r="Q255" s="500" t="str">
        <f>IFERROR(IF(VLOOKUP('Xlookup set'!$S261,'Xlookup set'!$A$1:$R$1374,18,FALSE)=0,"",VLOOKUP('Xlookup set'!$S261,'Xlookup set'!$A$1:$R$1374,18,FALSE)),"")</f>
        <v/>
      </c>
      <c r="T255" s="500" t="str">
        <f t="shared" si="2"/>
        <v/>
      </c>
    </row>
    <row r="256" spans="1:20" ht="13.5" customHeight="1">
      <c r="A256" s="500" t="str">
        <f>IFERROR(VLOOKUP('Xlookup set'!$S256,'Xlookup set'!$A$1:$R$2000,2,FALSE),"")</f>
        <v/>
      </c>
      <c r="B256" s="500" t="str">
        <f>IF(I256&lt;&gt;"",ドッグキャリー!$I$2,"")</f>
        <v/>
      </c>
      <c r="C256" s="500" t="str">
        <f t="shared" si="0"/>
        <v/>
      </c>
      <c r="D256" s="500" t="str">
        <f t="shared" si="1"/>
        <v/>
      </c>
      <c r="H256" s="218" t="str">
        <f>IFERROR(IF(VLOOKUP('Xlookup set'!$S256,'Xlookup set'!$A$1:$R$2000,9,FALSE)=0,"",VLOOKUP('Xlookup set'!$S256,'Xlookup set'!$A$1:$R$2000,9,FALSE)),"")</f>
        <v/>
      </c>
      <c r="I256" s="500" t="str">
        <f>IFERROR(IF(VLOOKUP('Xlookup set'!$S256,'Xlookup set'!$A$1:$R$2000,10,FALSE)=0,"",VLOOKUP('Xlookup set'!$S256,'Xlookup set'!$A$1:$R$2000,10,FALSE)),"")</f>
        <v/>
      </c>
      <c r="J256" s="500" t="str">
        <f>IFERROR(IF(VLOOKUP('Xlookup set'!$S262,'Xlookup set'!$A$1:$R$1374,11,FALSE)=0,"",VLOOKUP('Xlookup set'!$S262,'Xlookup set'!$A$1:$R$1374,11,FALSE)),"")</f>
        <v/>
      </c>
      <c r="K256" s="500" t="str">
        <f>IFERROR(IF(VLOOKUP('Xlookup set'!$S262,'Xlookup set'!$A$1:$R$1374,12,FALSE)=0,"",VLOOKUP('Xlookup set'!$S262,'Xlookup set'!$A$1:$R$1374,12,FALSE)),"")</f>
        <v/>
      </c>
      <c r="L256" s="500" t="str">
        <f>IFERROR(IF(VLOOKUP('Xlookup set'!$S262,'Xlookup set'!$A$1:$R$1374,13,FALSE)=0,"",VLOOKUP('Xlookup set'!$S262,'Xlookup set'!$A$1:$R$1374,13,FALSE)),"")</f>
        <v/>
      </c>
      <c r="M256" s="500" t="str">
        <f>IFERROR(IF(VLOOKUP('Xlookup set'!$S262,'Xlookup set'!$A$1:$R$1374,14,FALSE)=0,"",VLOOKUP('Xlookup set'!$S262,'Xlookup set'!$A$1:$R$1374,14,FALSE)),"")</f>
        <v/>
      </c>
      <c r="N256" s="500" t="str">
        <f>IFERROR(IF(VLOOKUP('Xlookup set'!$S262,'Xlookup set'!$A$1:$R$1374,15,FALSE)=0,"",VLOOKUP('Xlookup set'!$S262,'Xlookup set'!$A$1:$R$1374,15,FALSE)),"")</f>
        <v/>
      </c>
      <c r="O256" s="500" t="str">
        <f>IFERROR(IF(VLOOKUP('Xlookup set'!$S262,'Xlookup set'!$A$1:$R$1374,16,FALSE)=0,"",VLOOKUP('Xlookup set'!$S262,'Xlookup set'!$A$1:$R$1374,16,FALSE)),"")</f>
        <v/>
      </c>
      <c r="P256" s="500" t="str">
        <f t="array" aca="1" ref="P256" ca="1">IFERROR(Y2IF(VLOOKUP('Xlookup set'!$S262,'Xlookup set'!$A$1:$R$1374,17,FALSE)=0,"",VLOOKUP('Xlookup set'!$S262,'Xlookup set'!$A$1:$R$1374,17,FALSE)),"")</f>
        <v/>
      </c>
      <c r="Q256" s="500" t="str">
        <f>IFERROR(IF(VLOOKUP('Xlookup set'!$S262,'Xlookup set'!$A$1:$R$1374,18,FALSE)=0,"",VLOOKUP('Xlookup set'!$S262,'Xlookup set'!$A$1:$R$1374,18,FALSE)),"")</f>
        <v/>
      </c>
      <c r="T256" s="500" t="str">
        <f t="shared" si="2"/>
        <v/>
      </c>
    </row>
    <row r="257" spans="1:20" ht="13.5" customHeight="1">
      <c r="A257" s="500" t="str">
        <f>IFERROR(VLOOKUP('Xlookup set'!$S257,'Xlookup set'!$A$1:$R$2000,2,FALSE),"")</f>
        <v/>
      </c>
      <c r="B257" s="500" t="str">
        <f>IF(I257&lt;&gt;"",ドッグキャリー!$I$2,"")</f>
        <v/>
      </c>
      <c r="C257" s="500" t="str">
        <f t="shared" ref="C257:C511" si="3">IF(I257&lt;&gt;"",1,"")</f>
        <v/>
      </c>
      <c r="D257" s="500" t="str">
        <f t="shared" ref="D257:D511" si="4">IF(I257&lt;&gt;"",1,"")</f>
        <v/>
      </c>
      <c r="H257" s="218" t="str">
        <f>IFERROR(IF(VLOOKUP('Xlookup set'!$S257,'Xlookup set'!$A$1:$R$2000,9,FALSE)=0,"",VLOOKUP('Xlookup set'!$S257,'Xlookup set'!$A$1:$R$2000,9,FALSE)),"")</f>
        <v/>
      </c>
      <c r="I257" s="500" t="str">
        <f>IFERROR(IF(VLOOKUP('Xlookup set'!$S257,'Xlookup set'!$A$1:$R$2000,10,FALSE)=0,"",VLOOKUP('Xlookup set'!$S257,'Xlookup set'!$A$1:$R$2000,10,FALSE)),"")</f>
        <v/>
      </c>
      <c r="J257" s="500" t="str">
        <f>IFERROR(IF(VLOOKUP('Xlookup set'!$S263,'Xlookup set'!$A$1:$R$1374,11,FALSE)=0,"",VLOOKUP('Xlookup set'!$S263,'Xlookup set'!$A$1:$R$1374,11,FALSE)),"")</f>
        <v/>
      </c>
      <c r="K257" s="500" t="str">
        <f>IFERROR(IF(VLOOKUP('Xlookup set'!$S263,'Xlookup set'!$A$1:$R$1374,12,FALSE)=0,"",VLOOKUP('Xlookup set'!$S263,'Xlookup set'!$A$1:$R$1374,12,FALSE)),"")</f>
        <v/>
      </c>
      <c r="L257" s="500" t="str">
        <f>IFERROR(IF(VLOOKUP('Xlookup set'!$S263,'Xlookup set'!$A$1:$R$1374,13,FALSE)=0,"",VLOOKUP('Xlookup set'!$S263,'Xlookup set'!$A$1:$R$1374,13,FALSE)),"")</f>
        <v/>
      </c>
      <c r="M257" s="500" t="str">
        <f>IFERROR(IF(VLOOKUP('Xlookup set'!$S263,'Xlookup set'!$A$1:$R$1374,14,FALSE)=0,"",VLOOKUP('Xlookup set'!$S263,'Xlookup set'!$A$1:$R$1374,14,FALSE)),"")</f>
        <v/>
      </c>
      <c r="N257" s="500" t="str">
        <f>IFERROR(IF(VLOOKUP('Xlookup set'!$S263,'Xlookup set'!$A$1:$R$1374,15,FALSE)=0,"",VLOOKUP('Xlookup set'!$S263,'Xlookup set'!$A$1:$R$1374,15,FALSE)),"")</f>
        <v/>
      </c>
      <c r="O257" s="500" t="str">
        <f>IFERROR(IF(VLOOKUP('Xlookup set'!$S263,'Xlookup set'!$A$1:$R$1374,16,FALSE)=0,"",VLOOKUP('Xlookup set'!$S263,'Xlookup set'!$A$1:$R$1374,16,FALSE)),"")</f>
        <v/>
      </c>
      <c r="P257" s="500" t="str">
        <f t="array" aca="1" ref="P257" ca="1">IFERROR(Y2IF(VLOOKUP('Xlookup set'!$S263,'Xlookup set'!$A$1:$R$1374,17,FALSE)=0,"",VLOOKUP('Xlookup set'!$S263,'Xlookup set'!$A$1:$R$1374,17,FALSE)),"")</f>
        <v/>
      </c>
      <c r="Q257" s="500" t="str">
        <f>IFERROR(IF(VLOOKUP('Xlookup set'!$S263,'Xlookup set'!$A$1:$R$1374,18,FALSE)=0,"",VLOOKUP('Xlookup set'!$S263,'Xlookup set'!$A$1:$R$1374,18,FALSE)),"")</f>
        <v/>
      </c>
      <c r="T257" s="500" t="str">
        <f t="shared" ref="T257:T511" si="5">IF(I257=1,1,"")</f>
        <v/>
      </c>
    </row>
    <row r="258" spans="1:20" ht="13.5" customHeight="1">
      <c r="A258" s="500" t="str">
        <f>IFERROR(VLOOKUP('Xlookup set'!$S258,'Xlookup set'!$A$1:$R$2000,2,FALSE),"")</f>
        <v/>
      </c>
      <c r="B258" s="500" t="str">
        <f>IF(I258&lt;&gt;"",ドッグキャリー!$I$2,"")</f>
        <v/>
      </c>
      <c r="C258" s="500" t="str">
        <f t="shared" si="3"/>
        <v/>
      </c>
      <c r="D258" s="500" t="str">
        <f t="shared" si="4"/>
        <v/>
      </c>
      <c r="H258" s="218" t="str">
        <f>IFERROR(IF(VLOOKUP('Xlookup set'!$S258,'Xlookup set'!$A$1:$R$2000,9,FALSE)=0,"",VLOOKUP('Xlookup set'!$S258,'Xlookup set'!$A$1:$R$2000,9,FALSE)),"")</f>
        <v/>
      </c>
      <c r="I258" s="500" t="str">
        <f>IFERROR(IF(VLOOKUP('Xlookup set'!$S258,'Xlookup set'!$A$1:$R$2000,10,FALSE)=0,"",VLOOKUP('Xlookup set'!$S258,'Xlookup set'!$A$1:$R$2000,10,FALSE)),"")</f>
        <v/>
      </c>
      <c r="J258" s="500" t="str">
        <f>IFERROR(IF(VLOOKUP('Xlookup set'!$S264,'Xlookup set'!$A$1:$R$1374,11,FALSE)=0,"",VLOOKUP('Xlookup set'!$S264,'Xlookup set'!$A$1:$R$1374,11,FALSE)),"")</f>
        <v/>
      </c>
      <c r="K258" s="500" t="str">
        <f>IFERROR(IF(VLOOKUP('Xlookup set'!$S264,'Xlookup set'!$A$1:$R$1374,12,FALSE)=0,"",VLOOKUP('Xlookup set'!$S264,'Xlookup set'!$A$1:$R$1374,12,FALSE)),"")</f>
        <v/>
      </c>
      <c r="L258" s="500" t="str">
        <f>IFERROR(IF(VLOOKUP('Xlookup set'!$S264,'Xlookup set'!$A$1:$R$1374,13,FALSE)=0,"",VLOOKUP('Xlookup set'!$S264,'Xlookup set'!$A$1:$R$1374,13,FALSE)),"")</f>
        <v/>
      </c>
      <c r="M258" s="500" t="str">
        <f>IFERROR(IF(VLOOKUP('Xlookup set'!$S264,'Xlookup set'!$A$1:$R$1374,14,FALSE)=0,"",VLOOKUP('Xlookup set'!$S264,'Xlookup set'!$A$1:$R$1374,14,FALSE)),"")</f>
        <v/>
      </c>
      <c r="N258" s="500" t="str">
        <f>IFERROR(IF(VLOOKUP('Xlookup set'!$S264,'Xlookup set'!$A$1:$R$1374,15,FALSE)=0,"",VLOOKUP('Xlookup set'!$S264,'Xlookup set'!$A$1:$R$1374,15,FALSE)),"")</f>
        <v/>
      </c>
      <c r="O258" s="500" t="str">
        <f>IFERROR(IF(VLOOKUP('Xlookup set'!$S264,'Xlookup set'!$A$1:$R$1374,16,FALSE)=0,"",VLOOKUP('Xlookup set'!$S264,'Xlookup set'!$A$1:$R$1374,16,FALSE)),"")</f>
        <v/>
      </c>
      <c r="P258" s="500" t="str">
        <f t="array" aca="1" ref="P258" ca="1">IFERROR(Y2IF(VLOOKUP('Xlookup set'!$S264,'Xlookup set'!$A$1:$R$1374,17,FALSE)=0,"",VLOOKUP('Xlookup set'!$S264,'Xlookup set'!$A$1:$R$1374,17,FALSE)),"")</f>
        <v/>
      </c>
      <c r="Q258" s="500" t="str">
        <f>IFERROR(IF(VLOOKUP('Xlookup set'!$S264,'Xlookup set'!$A$1:$R$1374,18,FALSE)=0,"",VLOOKUP('Xlookup set'!$S264,'Xlookup set'!$A$1:$R$1374,18,FALSE)),"")</f>
        <v/>
      </c>
      <c r="T258" s="500" t="str">
        <f t="shared" si="5"/>
        <v/>
      </c>
    </row>
    <row r="259" spans="1:20" ht="13.5" customHeight="1">
      <c r="A259" s="500" t="str">
        <f>IFERROR(VLOOKUP('Xlookup set'!$S259,'Xlookup set'!$A$1:$R$2000,2,FALSE),"")</f>
        <v/>
      </c>
      <c r="B259" s="500" t="str">
        <f>IF(I259&lt;&gt;"",ドッグキャリー!$I$2,"")</f>
        <v/>
      </c>
      <c r="C259" s="500" t="str">
        <f t="shared" si="3"/>
        <v/>
      </c>
      <c r="D259" s="500" t="str">
        <f t="shared" si="4"/>
        <v/>
      </c>
      <c r="H259" s="218" t="str">
        <f>IFERROR(IF(VLOOKUP('Xlookup set'!$S259,'Xlookup set'!$A$1:$R$2000,9,FALSE)=0,"",VLOOKUP('Xlookup set'!$S259,'Xlookup set'!$A$1:$R$2000,9,FALSE)),"")</f>
        <v/>
      </c>
      <c r="I259" s="500" t="str">
        <f>IFERROR(IF(VLOOKUP('Xlookup set'!$S259,'Xlookup set'!$A$1:$R$2000,10,FALSE)=0,"",VLOOKUP('Xlookup set'!$S259,'Xlookup set'!$A$1:$R$2000,10,FALSE)),"")</f>
        <v/>
      </c>
      <c r="J259" s="500" t="str">
        <f>IFERROR(IF(VLOOKUP('Xlookup set'!$S265,'Xlookup set'!$A$1:$R$1374,11,FALSE)=0,"",VLOOKUP('Xlookup set'!$S265,'Xlookup set'!$A$1:$R$1374,11,FALSE)),"")</f>
        <v/>
      </c>
      <c r="K259" s="500" t="str">
        <f>IFERROR(IF(VLOOKUP('Xlookup set'!$S265,'Xlookup set'!$A$1:$R$1374,12,FALSE)=0,"",VLOOKUP('Xlookup set'!$S265,'Xlookup set'!$A$1:$R$1374,12,FALSE)),"")</f>
        <v/>
      </c>
      <c r="L259" s="500" t="str">
        <f>IFERROR(IF(VLOOKUP('Xlookup set'!$S265,'Xlookup set'!$A$1:$R$1374,13,FALSE)=0,"",VLOOKUP('Xlookup set'!$S265,'Xlookup set'!$A$1:$R$1374,13,FALSE)),"")</f>
        <v/>
      </c>
      <c r="M259" s="500" t="str">
        <f>IFERROR(IF(VLOOKUP('Xlookup set'!$S265,'Xlookup set'!$A$1:$R$1374,14,FALSE)=0,"",VLOOKUP('Xlookup set'!$S265,'Xlookup set'!$A$1:$R$1374,14,FALSE)),"")</f>
        <v/>
      </c>
      <c r="N259" s="500" t="str">
        <f>IFERROR(IF(VLOOKUP('Xlookup set'!$S265,'Xlookup set'!$A$1:$R$1374,15,FALSE)=0,"",VLOOKUP('Xlookup set'!$S265,'Xlookup set'!$A$1:$R$1374,15,FALSE)),"")</f>
        <v/>
      </c>
      <c r="O259" s="500" t="str">
        <f>IFERROR(IF(VLOOKUP('Xlookup set'!$S265,'Xlookup set'!$A$1:$R$1374,16,FALSE)=0,"",VLOOKUP('Xlookup set'!$S265,'Xlookup set'!$A$1:$R$1374,16,FALSE)),"")</f>
        <v/>
      </c>
      <c r="P259" s="500" t="str">
        <f t="array" aca="1" ref="P259" ca="1">IFERROR(Y2IF(VLOOKUP('Xlookup set'!$S265,'Xlookup set'!$A$1:$R$1374,17,FALSE)=0,"",VLOOKUP('Xlookup set'!$S265,'Xlookup set'!$A$1:$R$1374,17,FALSE)),"")</f>
        <v/>
      </c>
      <c r="Q259" s="500" t="str">
        <f>IFERROR(IF(VLOOKUP('Xlookup set'!$S265,'Xlookup set'!$A$1:$R$1374,18,FALSE)=0,"",VLOOKUP('Xlookup set'!$S265,'Xlookup set'!$A$1:$R$1374,18,FALSE)),"")</f>
        <v/>
      </c>
      <c r="T259" s="500" t="str">
        <f t="shared" si="5"/>
        <v/>
      </c>
    </row>
    <row r="260" spans="1:20" ht="13.5" customHeight="1">
      <c r="A260" s="500" t="str">
        <f>IFERROR(VLOOKUP('Xlookup set'!$S260,'Xlookup set'!$A$1:$R$2000,2,FALSE),"")</f>
        <v/>
      </c>
      <c r="B260" s="500" t="str">
        <f>IF(I260&lt;&gt;"",ドッグキャリー!$I$2,"")</f>
        <v/>
      </c>
      <c r="C260" s="500" t="str">
        <f t="shared" si="3"/>
        <v/>
      </c>
      <c r="D260" s="500" t="str">
        <f t="shared" si="4"/>
        <v/>
      </c>
      <c r="H260" s="218" t="str">
        <f>IFERROR(IF(VLOOKUP('Xlookup set'!$S260,'Xlookup set'!$A$1:$R$2000,9,FALSE)=0,"",VLOOKUP('Xlookup set'!$S260,'Xlookup set'!$A$1:$R$2000,9,FALSE)),"")</f>
        <v/>
      </c>
      <c r="I260" s="500" t="str">
        <f>IFERROR(IF(VLOOKUP('Xlookup set'!$S260,'Xlookup set'!$A$1:$R$2000,10,FALSE)=0,"",VLOOKUP('Xlookup set'!$S260,'Xlookup set'!$A$1:$R$2000,10,FALSE)),"")</f>
        <v/>
      </c>
      <c r="J260" s="500" t="str">
        <f>IFERROR(IF(VLOOKUP('Xlookup set'!$S266,'Xlookup set'!$A$1:$R$1374,11,FALSE)=0,"",VLOOKUP('Xlookup set'!$S266,'Xlookup set'!$A$1:$R$1374,11,FALSE)),"")</f>
        <v/>
      </c>
      <c r="K260" s="500" t="str">
        <f>IFERROR(IF(VLOOKUP('Xlookup set'!$S266,'Xlookup set'!$A$1:$R$1374,12,FALSE)=0,"",VLOOKUP('Xlookup set'!$S266,'Xlookup set'!$A$1:$R$1374,12,FALSE)),"")</f>
        <v/>
      </c>
      <c r="L260" s="500" t="str">
        <f>IFERROR(IF(VLOOKUP('Xlookup set'!$S266,'Xlookup set'!$A$1:$R$1374,13,FALSE)=0,"",VLOOKUP('Xlookup set'!$S266,'Xlookup set'!$A$1:$R$1374,13,FALSE)),"")</f>
        <v/>
      </c>
      <c r="M260" s="500" t="str">
        <f>IFERROR(IF(VLOOKUP('Xlookup set'!$S266,'Xlookup set'!$A$1:$R$1374,14,FALSE)=0,"",VLOOKUP('Xlookup set'!$S266,'Xlookup set'!$A$1:$R$1374,14,FALSE)),"")</f>
        <v/>
      </c>
      <c r="N260" s="500" t="str">
        <f>IFERROR(IF(VLOOKUP('Xlookup set'!$S266,'Xlookup set'!$A$1:$R$1374,15,FALSE)=0,"",VLOOKUP('Xlookup set'!$S266,'Xlookup set'!$A$1:$R$1374,15,FALSE)),"")</f>
        <v/>
      </c>
      <c r="O260" s="500" t="str">
        <f>IFERROR(IF(VLOOKUP('Xlookup set'!$S266,'Xlookup set'!$A$1:$R$1374,16,FALSE)=0,"",VLOOKUP('Xlookup set'!$S266,'Xlookup set'!$A$1:$R$1374,16,FALSE)),"")</f>
        <v/>
      </c>
      <c r="P260" s="500" t="str">
        <f t="array" aca="1" ref="P260" ca="1">IFERROR(Y2IF(VLOOKUP('Xlookup set'!$S266,'Xlookup set'!$A$1:$R$1374,17,FALSE)=0,"",VLOOKUP('Xlookup set'!$S266,'Xlookup set'!$A$1:$R$1374,17,FALSE)),"")</f>
        <v/>
      </c>
      <c r="Q260" s="500" t="str">
        <f>IFERROR(IF(VLOOKUP('Xlookup set'!$S266,'Xlookup set'!$A$1:$R$1374,18,FALSE)=0,"",VLOOKUP('Xlookup set'!$S266,'Xlookup set'!$A$1:$R$1374,18,FALSE)),"")</f>
        <v/>
      </c>
      <c r="T260" s="500" t="str">
        <f t="shared" si="5"/>
        <v/>
      </c>
    </row>
    <row r="261" spans="1:20" ht="13.5" customHeight="1">
      <c r="A261" s="500" t="str">
        <f>IFERROR(VLOOKUP('Xlookup set'!$S261,'Xlookup set'!$A$1:$R$2000,2,FALSE),"")</f>
        <v/>
      </c>
      <c r="B261" s="500" t="str">
        <f>IF(I261&lt;&gt;"",ドッグキャリー!$I$2,"")</f>
        <v/>
      </c>
      <c r="C261" s="500" t="str">
        <f t="shared" si="3"/>
        <v/>
      </c>
      <c r="D261" s="500" t="str">
        <f t="shared" si="4"/>
        <v/>
      </c>
      <c r="H261" s="218" t="str">
        <f>IFERROR(IF(VLOOKUP('Xlookup set'!$S261,'Xlookup set'!$A$1:$R$2000,9,FALSE)=0,"",VLOOKUP('Xlookup set'!$S261,'Xlookup set'!$A$1:$R$2000,9,FALSE)),"")</f>
        <v/>
      </c>
      <c r="I261" s="500" t="str">
        <f>IFERROR(IF(VLOOKUP('Xlookup set'!$S261,'Xlookup set'!$A$1:$R$2000,10,FALSE)=0,"",VLOOKUP('Xlookup set'!$S261,'Xlookup set'!$A$1:$R$2000,10,FALSE)),"")</f>
        <v/>
      </c>
      <c r="J261" s="500" t="str">
        <f>IFERROR(IF(VLOOKUP('Xlookup set'!$S267,'Xlookup set'!$A$1:$R$1374,11,FALSE)=0,"",VLOOKUP('Xlookup set'!$S267,'Xlookup set'!$A$1:$R$1374,11,FALSE)),"")</f>
        <v/>
      </c>
      <c r="K261" s="500" t="str">
        <f>IFERROR(IF(VLOOKUP('Xlookup set'!$S267,'Xlookup set'!$A$1:$R$1374,12,FALSE)=0,"",VLOOKUP('Xlookup set'!$S267,'Xlookup set'!$A$1:$R$1374,12,FALSE)),"")</f>
        <v/>
      </c>
      <c r="L261" s="500" t="str">
        <f>IFERROR(IF(VLOOKUP('Xlookup set'!$S267,'Xlookup set'!$A$1:$R$1374,13,FALSE)=0,"",VLOOKUP('Xlookup set'!$S267,'Xlookup set'!$A$1:$R$1374,13,FALSE)),"")</f>
        <v/>
      </c>
      <c r="M261" s="500" t="str">
        <f>IFERROR(IF(VLOOKUP('Xlookup set'!$S267,'Xlookup set'!$A$1:$R$1374,14,FALSE)=0,"",VLOOKUP('Xlookup set'!$S267,'Xlookup set'!$A$1:$R$1374,14,FALSE)),"")</f>
        <v/>
      </c>
      <c r="N261" s="500" t="str">
        <f>IFERROR(IF(VLOOKUP('Xlookup set'!$S267,'Xlookup set'!$A$1:$R$1374,15,FALSE)=0,"",VLOOKUP('Xlookup set'!$S267,'Xlookup set'!$A$1:$R$1374,15,FALSE)),"")</f>
        <v/>
      </c>
      <c r="O261" s="500" t="str">
        <f>IFERROR(IF(VLOOKUP('Xlookup set'!$S267,'Xlookup set'!$A$1:$R$1374,16,FALSE)=0,"",VLOOKUP('Xlookup set'!$S267,'Xlookup set'!$A$1:$R$1374,16,FALSE)),"")</f>
        <v/>
      </c>
      <c r="P261" s="500" t="str">
        <f t="array" aca="1" ref="P261" ca="1">IFERROR(Y2IF(VLOOKUP('Xlookup set'!$S267,'Xlookup set'!$A$1:$R$1374,17,FALSE)=0,"",VLOOKUP('Xlookup set'!$S267,'Xlookup set'!$A$1:$R$1374,17,FALSE)),"")</f>
        <v/>
      </c>
      <c r="Q261" s="500" t="str">
        <f>IFERROR(IF(VLOOKUP('Xlookup set'!$S267,'Xlookup set'!$A$1:$R$1374,18,FALSE)=0,"",VLOOKUP('Xlookup set'!$S267,'Xlookup set'!$A$1:$R$1374,18,FALSE)),"")</f>
        <v/>
      </c>
      <c r="T261" s="500" t="str">
        <f t="shared" si="5"/>
        <v/>
      </c>
    </row>
    <row r="262" spans="1:20" ht="13.5" customHeight="1">
      <c r="A262" s="500" t="str">
        <f>IFERROR(VLOOKUP('Xlookup set'!$S262,'Xlookup set'!$A$1:$R$2000,2,FALSE),"")</f>
        <v/>
      </c>
      <c r="B262" s="500" t="str">
        <f>IF(I262&lt;&gt;"",ドッグキャリー!$I$2,"")</f>
        <v/>
      </c>
      <c r="C262" s="500" t="str">
        <f t="shared" si="3"/>
        <v/>
      </c>
      <c r="D262" s="500" t="str">
        <f t="shared" si="4"/>
        <v/>
      </c>
      <c r="H262" s="218" t="str">
        <f>IFERROR(IF(VLOOKUP('Xlookup set'!$S262,'Xlookup set'!$A$1:$R$2000,9,FALSE)=0,"",VLOOKUP('Xlookup set'!$S262,'Xlookup set'!$A$1:$R$2000,9,FALSE)),"")</f>
        <v/>
      </c>
      <c r="I262" s="500" t="str">
        <f>IFERROR(IF(VLOOKUP('Xlookup set'!$S262,'Xlookup set'!$A$1:$R$2000,10,FALSE)=0,"",VLOOKUP('Xlookup set'!$S262,'Xlookup set'!$A$1:$R$2000,10,FALSE)),"")</f>
        <v/>
      </c>
      <c r="J262" s="500" t="str">
        <f>IFERROR(IF(VLOOKUP('Xlookup set'!$S268,'Xlookup set'!$A$1:$R$1374,11,FALSE)=0,"",VLOOKUP('Xlookup set'!$S268,'Xlookup set'!$A$1:$R$1374,11,FALSE)),"")</f>
        <v/>
      </c>
      <c r="K262" s="500" t="str">
        <f>IFERROR(IF(VLOOKUP('Xlookup set'!$S268,'Xlookup set'!$A$1:$R$1374,12,FALSE)=0,"",VLOOKUP('Xlookup set'!$S268,'Xlookup set'!$A$1:$R$1374,12,FALSE)),"")</f>
        <v/>
      </c>
      <c r="L262" s="500" t="str">
        <f>IFERROR(IF(VLOOKUP('Xlookup set'!$S268,'Xlookup set'!$A$1:$R$1374,13,FALSE)=0,"",VLOOKUP('Xlookup set'!$S268,'Xlookup set'!$A$1:$R$1374,13,FALSE)),"")</f>
        <v/>
      </c>
      <c r="M262" s="500" t="str">
        <f>IFERROR(IF(VLOOKUP('Xlookup set'!$S268,'Xlookup set'!$A$1:$R$1374,14,FALSE)=0,"",VLOOKUP('Xlookup set'!$S268,'Xlookup set'!$A$1:$R$1374,14,FALSE)),"")</f>
        <v/>
      </c>
      <c r="N262" s="500" t="str">
        <f>IFERROR(IF(VLOOKUP('Xlookup set'!$S268,'Xlookup set'!$A$1:$R$1374,15,FALSE)=0,"",VLOOKUP('Xlookup set'!$S268,'Xlookup set'!$A$1:$R$1374,15,FALSE)),"")</f>
        <v/>
      </c>
      <c r="O262" s="500" t="str">
        <f>IFERROR(IF(VLOOKUP('Xlookup set'!$S268,'Xlookup set'!$A$1:$R$1374,16,FALSE)=0,"",VLOOKUP('Xlookup set'!$S268,'Xlookup set'!$A$1:$R$1374,16,FALSE)),"")</f>
        <v/>
      </c>
      <c r="P262" s="500" t="str">
        <f t="array" aca="1" ref="P262" ca="1">IFERROR(Y2IF(VLOOKUP('Xlookup set'!$S268,'Xlookup set'!$A$1:$R$1374,17,FALSE)=0,"",VLOOKUP('Xlookup set'!$S268,'Xlookup set'!$A$1:$R$1374,17,FALSE)),"")</f>
        <v/>
      </c>
      <c r="Q262" s="500" t="str">
        <f>IFERROR(IF(VLOOKUP('Xlookup set'!$S268,'Xlookup set'!$A$1:$R$1374,18,FALSE)=0,"",VLOOKUP('Xlookup set'!$S268,'Xlookup set'!$A$1:$R$1374,18,FALSE)),"")</f>
        <v/>
      </c>
      <c r="T262" s="500" t="str">
        <f t="shared" si="5"/>
        <v/>
      </c>
    </row>
    <row r="263" spans="1:20" ht="13.5" customHeight="1">
      <c r="A263" s="500" t="str">
        <f>IFERROR(VLOOKUP('Xlookup set'!$S263,'Xlookup set'!$A$1:$R$2000,2,FALSE),"")</f>
        <v/>
      </c>
      <c r="B263" s="500" t="str">
        <f>IF(I263&lt;&gt;"",ドッグキャリー!$I$2,"")</f>
        <v/>
      </c>
      <c r="C263" s="500" t="str">
        <f t="shared" si="3"/>
        <v/>
      </c>
      <c r="D263" s="500" t="str">
        <f t="shared" si="4"/>
        <v/>
      </c>
      <c r="H263" s="218" t="str">
        <f>IFERROR(IF(VLOOKUP('Xlookup set'!$S263,'Xlookup set'!$A$1:$R$2000,9,FALSE)=0,"",VLOOKUP('Xlookup set'!$S263,'Xlookup set'!$A$1:$R$2000,9,FALSE)),"")</f>
        <v/>
      </c>
      <c r="I263" s="500" t="str">
        <f>IFERROR(IF(VLOOKUP('Xlookup set'!$S263,'Xlookup set'!$A$1:$R$2000,10,FALSE)=0,"",VLOOKUP('Xlookup set'!$S263,'Xlookup set'!$A$1:$R$2000,10,FALSE)),"")</f>
        <v/>
      </c>
      <c r="J263" s="500" t="str">
        <f>IFERROR(IF(VLOOKUP('Xlookup set'!$S269,'Xlookup set'!$A$1:$R$1374,11,FALSE)=0,"",VLOOKUP('Xlookup set'!$S269,'Xlookup set'!$A$1:$R$1374,11,FALSE)),"")</f>
        <v/>
      </c>
      <c r="K263" s="500" t="str">
        <f>IFERROR(IF(VLOOKUP('Xlookup set'!$S269,'Xlookup set'!$A$1:$R$1374,12,FALSE)=0,"",VLOOKUP('Xlookup set'!$S269,'Xlookup set'!$A$1:$R$1374,12,FALSE)),"")</f>
        <v/>
      </c>
      <c r="L263" s="500" t="str">
        <f>IFERROR(IF(VLOOKUP('Xlookup set'!$S269,'Xlookup set'!$A$1:$R$1374,13,FALSE)=0,"",VLOOKUP('Xlookup set'!$S269,'Xlookup set'!$A$1:$R$1374,13,FALSE)),"")</f>
        <v/>
      </c>
      <c r="M263" s="500" t="str">
        <f>IFERROR(IF(VLOOKUP('Xlookup set'!$S269,'Xlookup set'!$A$1:$R$1374,14,FALSE)=0,"",VLOOKUP('Xlookup set'!$S269,'Xlookup set'!$A$1:$R$1374,14,FALSE)),"")</f>
        <v/>
      </c>
      <c r="N263" s="500" t="str">
        <f>IFERROR(IF(VLOOKUP('Xlookup set'!$S269,'Xlookup set'!$A$1:$R$1374,15,FALSE)=0,"",VLOOKUP('Xlookup set'!$S269,'Xlookup set'!$A$1:$R$1374,15,FALSE)),"")</f>
        <v/>
      </c>
      <c r="O263" s="500" t="str">
        <f>IFERROR(IF(VLOOKUP('Xlookup set'!$S269,'Xlookup set'!$A$1:$R$1374,16,FALSE)=0,"",VLOOKUP('Xlookup set'!$S269,'Xlookup set'!$A$1:$R$1374,16,FALSE)),"")</f>
        <v/>
      </c>
      <c r="P263" s="500" t="str">
        <f t="array" aca="1" ref="P263" ca="1">IFERROR(Y2IF(VLOOKUP('Xlookup set'!$S269,'Xlookup set'!$A$1:$R$1374,17,FALSE)=0,"",VLOOKUP('Xlookup set'!$S269,'Xlookup set'!$A$1:$R$1374,17,FALSE)),"")</f>
        <v/>
      </c>
      <c r="Q263" s="500" t="str">
        <f>IFERROR(IF(VLOOKUP('Xlookup set'!$S269,'Xlookup set'!$A$1:$R$1374,18,FALSE)=0,"",VLOOKUP('Xlookup set'!$S269,'Xlookup set'!$A$1:$R$1374,18,FALSE)),"")</f>
        <v/>
      </c>
      <c r="T263" s="500" t="str">
        <f t="shared" si="5"/>
        <v/>
      </c>
    </row>
    <row r="264" spans="1:20" ht="13.5" customHeight="1">
      <c r="A264" s="500" t="str">
        <f>IFERROR(VLOOKUP('Xlookup set'!$S264,'Xlookup set'!$A$1:$R$2000,2,FALSE),"")</f>
        <v/>
      </c>
      <c r="B264" s="500" t="str">
        <f>IF(I264&lt;&gt;"",ドッグキャリー!$I$2,"")</f>
        <v/>
      </c>
      <c r="C264" s="500" t="str">
        <f t="shared" si="3"/>
        <v/>
      </c>
      <c r="D264" s="500" t="str">
        <f t="shared" si="4"/>
        <v/>
      </c>
      <c r="H264" s="218" t="str">
        <f>IFERROR(IF(VLOOKUP('Xlookup set'!$S264,'Xlookup set'!$A$1:$R$2000,9,FALSE)=0,"",VLOOKUP('Xlookup set'!$S264,'Xlookup set'!$A$1:$R$2000,9,FALSE)),"")</f>
        <v/>
      </c>
      <c r="I264" s="500" t="str">
        <f>IFERROR(IF(VLOOKUP('Xlookup set'!$S264,'Xlookup set'!$A$1:$R$2000,10,FALSE)=0,"",VLOOKUP('Xlookup set'!$S264,'Xlookup set'!$A$1:$R$2000,10,FALSE)),"")</f>
        <v/>
      </c>
      <c r="J264" s="500" t="str">
        <f>IFERROR(IF(VLOOKUP('Xlookup set'!$S270,'Xlookup set'!$A$1:$R$1374,11,FALSE)=0,"",VLOOKUP('Xlookup set'!$S270,'Xlookup set'!$A$1:$R$1374,11,FALSE)),"")</f>
        <v/>
      </c>
      <c r="K264" s="500" t="str">
        <f>IFERROR(IF(VLOOKUP('Xlookup set'!$S270,'Xlookup set'!$A$1:$R$1374,12,FALSE)=0,"",VLOOKUP('Xlookup set'!$S270,'Xlookup set'!$A$1:$R$1374,12,FALSE)),"")</f>
        <v/>
      </c>
      <c r="L264" s="500" t="str">
        <f>IFERROR(IF(VLOOKUP('Xlookup set'!$S270,'Xlookup set'!$A$1:$R$1374,13,FALSE)=0,"",VLOOKUP('Xlookup set'!$S270,'Xlookup set'!$A$1:$R$1374,13,FALSE)),"")</f>
        <v/>
      </c>
      <c r="M264" s="500" t="str">
        <f>IFERROR(IF(VLOOKUP('Xlookup set'!$S270,'Xlookup set'!$A$1:$R$1374,14,FALSE)=0,"",VLOOKUP('Xlookup set'!$S270,'Xlookup set'!$A$1:$R$1374,14,FALSE)),"")</f>
        <v/>
      </c>
      <c r="N264" s="500" t="str">
        <f>IFERROR(IF(VLOOKUP('Xlookup set'!$S270,'Xlookup set'!$A$1:$R$1374,15,FALSE)=0,"",VLOOKUP('Xlookup set'!$S270,'Xlookup set'!$A$1:$R$1374,15,FALSE)),"")</f>
        <v/>
      </c>
      <c r="O264" s="500" t="str">
        <f>IFERROR(IF(VLOOKUP('Xlookup set'!$S270,'Xlookup set'!$A$1:$R$1374,16,FALSE)=0,"",VLOOKUP('Xlookup set'!$S270,'Xlookup set'!$A$1:$R$1374,16,FALSE)),"")</f>
        <v/>
      </c>
      <c r="P264" s="500" t="str">
        <f t="array" aca="1" ref="P264" ca="1">IFERROR(Y2IF(VLOOKUP('Xlookup set'!$S270,'Xlookup set'!$A$1:$R$1374,17,FALSE)=0,"",VLOOKUP('Xlookup set'!$S270,'Xlookup set'!$A$1:$R$1374,17,FALSE)),"")</f>
        <v/>
      </c>
      <c r="Q264" s="500" t="str">
        <f>IFERROR(IF(VLOOKUP('Xlookup set'!$S270,'Xlookup set'!$A$1:$R$1374,18,FALSE)=0,"",VLOOKUP('Xlookup set'!$S270,'Xlookup set'!$A$1:$R$1374,18,FALSE)),"")</f>
        <v/>
      </c>
      <c r="T264" s="500" t="str">
        <f t="shared" si="5"/>
        <v/>
      </c>
    </row>
    <row r="265" spans="1:20" ht="13.5" customHeight="1">
      <c r="A265" s="500" t="str">
        <f>IFERROR(VLOOKUP('Xlookup set'!$S265,'Xlookup set'!$A$1:$R$2000,2,FALSE),"")</f>
        <v/>
      </c>
      <c r="B265" s="500" t="str">
        <f>IF(I265&lt;&gt;"",ドッグキャリー!$I$2,"")</f>
        <v/>
      </c>
      <c r="C265" s="500" t="str">
        <f t="shared" si="3"/>
        <v/>
      </c>
      <c r="D265" s="500" t="str">
        <f t="shared" si="4"/>
        <v/>
      </c>
      <c r="H265" s="218" t="str">
        <f>IFERROR(IF(VLOOKUP('Xlookup set'!$S265,'Xlookup set'!$A$1:$R$2000,9,FALSE)=0,"",VLOOKUP('Xlookup set'!$S265,'Xlookup set'!$A$1:$R$2000,9,FALSE)),"")</f>
        <v/>
      </c>
      <c r="I265" s="500" t="str">
        <f>IFERROR(IF(VLOOKUP('Xlookup set'!$S265,'Xlookup set'!$A$1:$R$2000,10,FALSE)=0,"",VLOOKUP('Xlookup set'!$S265,'Xlookup set'!$A$1:$R$2000,10,FALSE)),"")</f>
        <v/>
      </c>
      <c r="J265" s="500" t="str">
        <f>IFERROR(IF(VLOOKUP('Xlookup set'!$S271,'Xlookup set'!$A$1:$R$1374,11,FALSE)=0,"",VLOOKUP('Xlookup set'!$S271,'Xlookup set'!$A$1:$R$1374,11,FALSE)),"")</f>
        <v/>
      </c>
      <c r="K265" s="500" t="str">
        <f>IFERROR(IF(VLOOKUP('Xlookup set'!$S271,'Xlookup set'!$A$1:$R$1374,12,FALSE)=0,"",VLOOKUP('Xlookup set'!$S271,'Xlookup set'!$A$1:$R$1374,12,FALSE)),"")</f>
        <v/>
      </c>
      <c r="L265" s="500" t="str">
        <f>IFERROR(IF(VLOOKUP('Xlookup set'!$S271,'Xlookup set'!$A$1:$R$1374,13,FALSE)=0,"",VLOOKUP('Xlookup set'!$S271,'Xlookup set'!$A$1:$R$1374,13,FALSE)),"")</f>
        <v/>
      </c>
      <c r="M265" s="500" t="str">
        <f>IFERROR(IF(VLOOKUP('Xlookup set'!$S271,'Xlookup set'!$A$1:$R$1374,14,FALSE)=0,"",VLOOKUP('Xlookup set'!$S271,'Xlookup set'!$A$1:$R$1374,14,FALSE)),"")</f>
        <v/>
      </c>
      <c r="N265" s="500" t="str">
        <f>IFERROR(IF(VLOOKUP('Xlookup set'!$S271,'Xlookup set'!$A$1:$R$1374,15,FALSE)=0,"",VLOOKUP('Xlookup set'!$S271,'Xlookup set'!$A$1:$R$1374,15,FALSE)),"")</f>
        <v/>
      </c>
      <c r="O265" s="500" t="str">
        <f>IFERROR(IF(VLOOKUP('Xlookup set'!$S271,'Xlookup set'!$A$1:$R$1374,16,FALSE)=0,"",VLOOKUP('Xlookup set'!$S271,'Xlookup set'!$A$1:$R$1374,16,FALSE)),"")</f>
        <v/>
      </c>
      <c r="P265" s="500" t="str">
        <f t="array" aca="1" ref="P265" ca="1">IFERROR(Y2IF(VLOOKUP('Xlookup set'!$S271,'Xlookup set'!$A$1:$R$1374,17,FALSE)=0,"",VLOOKUP('Xlookup set'!$S271,'Xlookup set'!$A$1:$R$1374,17,FALSE)),"")</f>
        <v/>
      </c>
      <c r="Q265" s="500" t="str">
        <f>IFERROR(IF(VLOOKUP('Xlookup set'!$S271,'Xlookup set'!$A$1:$R$1374,18,FALSE)=0,"",VLOOKUP('Xlookup set'!$S271,'Xlookup set'!$A$1:$R$1374,18,FALSE)),"")</f>
        <v/>
      </c>
      <c r="T265" s="500" t="str">
        <f t="shared" si="5"/>
        <v/>
      </c>
    </row>
    <row r="266" spans="1:20" ht="13.5" customHeight="1">
      <c r="A266" s="500" t="str">
        <f>IFERROR(VLOOKUP('Xlookup set'!$S266,'Xlookup set'!$A$1:$R$2000,2,FALSE),"")</f>
        <v/>
      </c>
      <c r="B266" s="500" t="str">
        <f>IF(I266&lt;&gt;"",ドッグキャリー!$I$2,"")</f>
        <v/>
      </c>
      <c r="C266" s="500" t="str">
        <f t="shared" si="3"/>
        <v/>
      </c>
      <c r="D266" s="500" t="str">
        <f t="shared" si="4"/>
        <v/>
      </c>
      <c r="H266" s="218" t="str">
        <f>IFERROR(IF(VLOOKUP('Xlookup set'!$S266,'Xlookup set'!$A$1:$R$2000,9,FALSE)=0,"",VLOOKUP('Xlookup set'!$S266,'Xlookup set'!$A$1:$R$2000,9,FALSE)),"")</f>
        <v/>
      </c>
      <c r="I266" s="500" t="str">
        <f>IFERROR(IF(VLOOKUP('Xlookup set'!$S266,'Xlookup set'!$A$1:$R$2000,10,FALSE)=0,"",VLOOKUP('Xlookup set'!$S266,'Xlookup set'!$A$1:$R$2000,10,FALSE)),"")</f>
        <v/>
      </c>
      <c r="J266" s="500" t="str">
        <f>IFERROR(IF(VLOOKUP('Xlookup set'!$S272,'Xlookup set'!$A$1:$R$1374,11,FALSE)=0,"",VLOOKUP('Xlookup set'!$S272,'Xlookup set'!$A$1:$R$1374,11,FALSE)),"")</f>
        <v/>
      </c>
      <c r="K266" s="500" t="str">
        <f>IFERROR(IF(VLOOKUP('Xlookup set'!$S272,'Xlookup set'!$A$1:$R$1374,12,FALSE)=0,"",VLOOKUP('Xlookup set'!$S272,'Xlookup set'!$A$1:$R$1374,12,FALSE)),"")</f>
        <v/>
      </c>
      <c r="L266" s="500" t="str">
        <f>IFERROR(IF(VLOOKUP('Xlookup set'!$S272,'Xlookup set'!$A$1:$R$1374,13,FALSE)=0,"",VLOOKUP('Xlookup set'!$S272,'Xlookup set'!$A$1:$R$1374,13,FALSE)),"")</f>
        <v/>
      </c>
      <c r="M266" s="500" t="str">
        <f>IFERROR(IF(VLOOKUP('Xlookup set'!$S272,'Xlookup set'!$A$1:$R$1374,14,FALSE)=0,"",VLOOKUP('Xlookup set'!$S272,'Xlookup set'!$A$1:$R$1374,14,FALSE)),"")</f>
        <v/>
      </c>
      <c r="N266" s="500" t="str">
        <f>IFERROR(IF(VLOOKUP('Xlookup set'!$S272,'Xlookup set'!$A$1:$R$1374,15,FALSE)=0,"",VLOOKUP('Xlookup set'!$S272,'Xlookup set'!$A$1:$R$1374,15,FALSE)),"")</f>
        <v/>
      </c>
      <c r="O266" s="500" t="str">
        <f>IFERROR(IF(VLOOKUP('Xlookup set'!$S272,'Xlookup set'!$A$1:$R$1374,16,FALSE)=0,"",VLOOKUP('Xlookup set'!$S272,'Xlookup set'!$A$1:$R$1374,16,FALSE)),"")</f>
        <v/>
      </c>
      <c r="P266" s="500" t="str">
        <f t="array" aca="1" ref="P266" ca="1">IFERROR(Y2IF(VLOOKUP('Xlookup set'!$S272,'Xlookup set'!$A$1:$R$1374,17,FALSE)=0,"",VLOOKUP('Xlookup set'!$S272,'Xlookup set'!$A$1:$R$1374,17,FALSE)),"")</f>
        <v/>
      </c>
      <c r="Q266" s="500" t="str">
        <f>IFERROR(IF(VLOOKUP('Xlookup set'!$S272,'Xlookup set'!$A$1:$R$1374,18,FALSE)=0,"",VLOOKUP('Xlookup set'!$S272,'Xlookup set'!$A$1:$R$1374,18,FALSE)),"")</f>
        <v/>
      </c>
      <c r="T266" s="500" t="str">
        <f t="shared" si="5"/>
        <v/>
      </c>
    </row>
    <row r="267" spans="1:20" ht="13.5" customHeight="1">
      <c r="A267" s="500" t="str">
        <f>IFERROR(VLOOKUP('Xlookup set'!$S267,'Xlookup set'!$A$1:$R$2000,2,FALSE),"")</f>
        <v/>
      </c>
      <c r="B267" s="500" t="str">
        <f>IF(I267&lt;&gt;"",ドッグキャリー!$I$2,"")</f>
        <v/>
      </c>
      <c r="C267" s="500" t="str">
        <f t="shared" si="3"/>
        <v/>
      </c>
      <c r="D267" s="500" t="str">
        <f t="shared" si="4"/>
        <v/>
      </c>
      <c r="H267" s="218" t="str">
        <f>IFERROR(IF(VLOOKUP('Xlookup set'!$S267,'Xlookup set'!$A$1:$R$2000,9,FALSE)=0,"",VLOOKUP('Xlookup set'!$S267,'Xlookup set'!$A$1:$R$2000,9,FALSE)),"")</f>
        <v/>
      </c>
      <c r="I267" s="500" t="str">
        <f>IFERROR(IF(VLOOKUP('Xlookup set'!$S267,'Xlookup set'!$A$1:$R$2000,10,FALSE)=0,"",VLOOKUP('Xlookup set'!$S267,'Xlookup set'!$A$1:$R$2000,10,FALSE)),"")</f>
        <v/>
      </c>
      <c r="J267" s="500" t="str">
        <f>IFERROR(IF(VLOOKUP('Xlookup set'!$S273,'Xlookup set'!$A$1:$R$1374,11,FALSE)=0,"",VLOOKUP('Xlookup set'!$S273,'Xlookup set'!$A$1:$R$1374,11,FALSE)),"")</f>
        <v/>
      </c>
      <c r="K267" s="500" t="str">
        <f>IFERROR(IF(VLOOKUP('Xlookup set'!$S273,'Xlookup set'!$A$1:$R$1374,12,FALSE)=0,"",VLOOKUP('Xlookup set'!$S273,'Xlookup set'!$A$1:$R$1374,12,FALSE)),"")</f>
        <v/>
      </c>
      <c r="L267" s="500" t="str">
        <f>IFERROR(IF(VLOOKUP('Xlookup set'!$S273,'Xlookup set'!$A$1:$R$1374,13,FALSE)=0,"",VLOOKUP('Xlookup set'!$S273,'Xlookup set'!$A$1:$R$1374,13,FALSE)),"")</f>
        <v/>
      </c>
      <c r="M267" s="500" t="str">
        <f>IFERROR(IF(VLOOKUP('Xlookup set'!$S273,'Xlookup set'!$A$1:$R$1374,14,FALSE)=0,"",VLOOKUP('Xlookup set'!$S273,'Xlookup set'!$A$1:$R$1374,14,FALSE)),"")</f>
        <v/>
      </c>
      <c r="N267" s="500" t="str">
        <f>IFERROR(IF(VLOOKUP('Xlookup set'!$S273,'Xlookup set'!$A$1:$R$1374,15,FALSE)=0,"",VLOOKUP('Xlookup set'!$S273,'Xlookup set'!$A$1:$R$1374,15,FALSE)),"")</f>
        <v/>
      </c>
      <c r="O267" s="500" t="str">
        <f>IFERROR(IF(VLOOKUP('Xlookup set'!$S273,'Xlookup set'!$A$1:$R$1374,16,FALSE)=0,"",VLOOKUP('Xlookup set'!$S273,'Xlookup set'!$A$1:$R$1374,16,FALSE)),"")</f>
        <v/>
      </c>
      <c r="P267" s="500" t="str">
        <f t="array" aca="1" ref="P267" ca="1">IFERROR(Y2IF(VLOOKUP('Xlookup set'!$S273,'Xlookup set'!$A$1:$R$1374,17,FALSE)=0,"",VLOOKUP('Xlookup set'!$S273,'Xlookup set'!$A$1:$R$1374,17,FALSE)),"")</f>
        <v/>
      </c>
      <c r="Q267" s="500" t="str">
        <f>IFERROR(IF(VLOOKUP('Xlookup set'!$S273,'Xlookup set'!$A$1:$R$1374,18,FALSE)=0,"",VLOOKUP('Xlookup set'!$S273,'Xlookup set'!$A$1:$R$1374,18,FALSE)),"")</f>
        <v/>
      </c>
      <c r="T267" s="500" t="str">
        <f t="shared" si="5"/>
        <v/>
      </c>
    </row>
    <row r="268" spans="1:20" ht="13.5" customHeight="1">
      <c r="A268" s="500" t="str">
        <f>IFERROR(VLOOKUP('Xlookup set'!$S268,'Xlookup set'!$A$1:$R$2000,2,FALSE),"")</f>
        <v/>
      </c>
      <c r="B268" s="500" t="str">
        <f>IF(I268&lt;&gt;"",ドッグキャリー!$I$2,"")</f>
        <v/>
      </c>
      <c r="C268" s="500" t="str">
        <f t="shared" si="3"/>
        <v/>
      </c>
      <c r="D268" s="500" t="str">
        <f t="shared" si="4"/>
        <v/>
      </c>
      <c r="H268" s="218" t="str">
        <f>IFERROR(IF(VLOOKUP('Xlookup set'!$S268,'Xlookup set'!$A$1:$R$2000,9,FALSE)=0,"",VLOOKUP('Xlookup set'!$S268,'Xlookup set'!$A$1:$R$2000,9,FALSE)),"")</f>
        <v/>
      </c>
      <c r="I268" s="500" t="str">
        <f>IFERROR(IF(VLOOKUP('Xlookup set'!$S268,'Xlookup set'!$A$1:$R$2000,10,FALSE)=0,"",VLOOKUP('Xlookup set'!$S268,'Xlookup set'!$A$1:$R$2000,10,FALSE)),"")</f>
        <v/>
      </c>
      <c r="J268" s="500" t="str">
        <f>IFERROR(IF(VLOOKUP('Xlookup set'!$S274,'Xlookup set'!$A$1:$R$1374,11,FALSE)=0,"",VLOOKUP('Xlookup set'!$S274,'Xlookup set'!$A$1:$R$1374,11,FALSE)),"")</f>
        <v/>
      </c>
      <c r="K268" s="500" t="str">
        <f>IFERROR(IF(VLOOKUP('Xlookup set'!$S274,'Xlookup set'!$A$1:$R$1374,12,FALSE)=0,"",VLOOKUP('Xlookup set'!$S274,'Xlookup set'!$A$1:$R$1374,12,FALSE)),"")</f>
        <v/>
      </c>
      <c r="L268" s="500" t="str">
        <f>IFERROR(IF(VLOOKUP('Xlookup set'!$S274,'Xlookup set'!$A$1:$R$1374,13,FALSE)=0,"",VLOOKUP('Xlookup set'!$S274,'Xlookup set'!$A$1:$R$1374,13,FALSE)),"")</f>
        <v/>
      </c>
      <c r="M268" s="500" t="str">
        <f>IFERROR(IF(VLOOKUP('Xlookup set'!$S274,'Xlookup set'!$A$1:$R$1374,14,FALSE)=0,"",VLOOKUP('Xlookup set'!$S274,'Xlookup set'!$A$1:$R$1374,14,FALSE)),"")</f>
        <v/>
      </c>
      <c r="N268" s="500" t="str">
        <f>IFERROR(IF(VLOOKUP('Xlookup set'!$S274,'Xlookup set'!$A$1:$R$1374,15,FALSE)=0,"",VLOOKUP('Xlookup set'!$S274,'Xlookup set'!$A$1:$R$1374,15,FALSE)),"")</f>
        <v/>
      </c>
      <c r="O268" s="500" t="str">
        <f>IFERROR(IF(VLOOKUP('Xlookup set'!$S274,'Xlookup set'!$A$1:$R$1374,16,FALSE)=0,"",VLOOKUP('Xlookup set'!$S274,'Xlookup set'!$A$1:$R$1374,16,FALSE)),"")</f>
        <v/>
      </c>
      <c r="P268" s="500" t="str">
        <f t="array" aca="1" ref="P268" ca="1">IFERROR(Y2IF(VLOOKUP('Xlookup set'!$S274,'Xlookup set'!$A$1:$R$1374,17,FALSE)=0,"",VLOOKUP('Xlookup set'!$S274,'Xlookup set'!$A$1:$R$1374,17,FALSE)),"")</f>
        <v/>
      </c>
      <c r="Q268" s="500" t="str">
        <f>IFERROR(IF(VLOOKUP('Xlookup set'!$S274,'Xlookup set'!$A$1:$R$1374,18,FALSE)=0,"",VLOOKUP('Xlookup set'!$S274,'Xlookup set'!$A$1:$R$1374,18,FALSE)),"")</f>
        <v/>
      </c>
      <c r="T268" s="500" t="str">
        <f t="shared" si="5"/>
        <v/>
      </c>
    </row>
    <row r="269" spans="1:20" ht="13.5" customHeight="1">
      <c r="A269" s="500" t="str">
        <f>IFERROR(VLOOKUP('Xlookup set'!$S269,'Xlookup set'!$A$1:$R$2000,2,FALSE),"")</f>
        <v/>
      </c>
      <c r="B269" s="500" t="str">
        <f>IF(I269&lt;&gt;"",ドッグキャリー!$I$2,"")</f>
        <v/>
      </c>
      <c r="C269" s="500" t="str">
        <f t="shared" si="3"/>
        <v/>
      </c>
      <c r="D269" s="500" t="str">
        <f t="shared" si="4"/>
        <v/>
      </c>
      <c r="H269" s="218" t="str">
        <f>IFERROR(IF(VLOOKUP('Xlookup set'!$S269,'Xlookup set'!$A$1:$R$2000,9,FALSE)=0,"",VLOOKUP('Xlookup set'!$S269,'Xlookup set'!$A$1:$R$2000,9,FALSE)),"")</f>
        <v/>
      </c>
      <c r="I269" s="500" t="str">
        <f>IFERROR(IF(VLOOKUP('Xlookup set'!$S269,'Xlookup set'!$A$1:$R$2000,10,FALSE)=0,"",VLOOKUP('Xlookup set'!$S269,'Xlookup set'!$A$1:$R$2000,10,FALSE)),"")</f>
        <v/>
      </c>
      <c r="J269" s="500" t="str">
        <f>IFERROR(IF(VLOOKUP('Xlookup set'!$S275,'Xlookup set'!$A$1:$R$1374,11,FALSE)=0,"",VLOOKUP('Xlookup set'!$S275,'Xlookup set'!$A$1:$R$1374,11,FALSE)),"")</f>
        <v/>
      </c>
      <c r="K269" s="500" t="str">
        <f>IFERROR(IF(VLOOKUP('Xlookup set'!$S275,'Xlookup set'!$A$1:$R$1374,12,FALSE)=0,"",VLOOKUP('Xlookup set'!$S275,'Xlookup set'!$A$1:$R$1374,12,FALSE)),"")</f>
        <v/>
      </c>
      <c r="L269" s="500" t="str">
        <f>IFERROR(IF(VLOOKUP('Xlookup set'!$S275,'Xlookup set'!$A$1:$R$1374,13,FALSE)=0,"",VLOOKUP('Xlookup set'!$S275,'Xlookup set'!$A$1:$R$1374,13,FALSE)),"")</f>
        <v/>
      </c>
      <c r="M269" s="500" t="str">
        <f>IFERROR(IF(VLOOKUP('Xlookup set'!$S275,'Xlookup set'!$A$1:$R$1374,14,FALSE)=0,"",VLOOKUP('Xlookup set'!$S275,'Xlookup set'!$A$1:$R$1374,14,FALSE)),"")</f>
        <v/>
      </c>
      <c r="N269" s="500" t="str">
        <f>IFERROR(IF(VLOOKUP('Xlookup set'!$S275,'Xlookup set'!$A$1:$R$1374,15,FALSE)=0,"",VLOOKUP('Xlookup set'!$S275,'Xlookup set'!$A$1:$R$1374,15,FALSE)),"")</f>
        <v/>
      </c>
      <c r="O269" s="500" t="str">
        <f>IFERROR(IF(VLOOKUP('Xlookup set'!$S275,'Xlookup set'!$A$1:$R$1374,16,FALSE)=0,"",VLOOKUP('Xlookup set'!$S275,'Xlookup set'!$A$1:$R$1374,16,FALSE)),"")</f>
        <v/>
      </c>
      <c r="P269" s="500" t="str">
        <f t="array" aca="1" ref="P269" ca="1">IFERROR(Y2IF(VLOOKUP('Xlookup set'!$S275,'Xlookup set'!$A$1:$R$1374,17,FALSE)=0,"",VLOOKUP('Xlookup set'!$S275,'Xlookup set'!$A$1:$R$1374,17,FALSE)),"")</f>
        <v/>
      </c>
      <c r="Q269" s="500" t="str">
        <f>IFERROR(IF(VLOOKUP('Xlookup set'!$S275,'Xlookup set'!$A$1:$R$1374,18,FALSE)=0,"",VLOOKUP('Xlookup set'!$S275,'Xlookup set'!$A$1:$R$1374,18,FALSE)),"")</f>
        <v/>
      </c>
      <c r="T269" s="500" t="str">
        <f t="shared" si="5"/>
        <v/>
      </c>
    </row>
    <row r="270" spans="1:20" ht="13.5" customHeight="1">
      <c r="A270" s="500" t="str">
        <f>IFERROR(VLOOKUP('Xlookup set'!$S270,'Xlookup set'!$A$1:$R$2000,2,FALSE),"")</f>
        <v/>
      </c>
      <c r="B270" s="500" t="str">
        <f>IF(I270&lt;&gt;"",ドッグキャリー!$I$2,"")</f>
        <v/>
      </c>
      <c r="C270" s="500" t="str">
        <f t="shared" si="3"/>
        <v/>
      </c>
      <c r="D270" s="500" t="str">
        <f t="shared" si="4"/>
        <v/>
      </c>
      <c r="H270" s="218" t="str">
        <f>IFERROR(IF(VLOOKUP('Xlookup set'!$S270,'Xlookup set'!$A$1:$R$2000,9,FALSE)=0,"",VLOOKUP('Xlookup set'!$S270,'Xlookup set'!$A$1:$R$2000,9,FALSE)),"")</f>
        <v/>
      </c>
      <c r="I270" s="500" t="str">
        <f>IFERROR(IF(VLOOKUP('Xlookup set'!$S270,'Xlookup set'!$A$1:$R$2000,10,FALSE)=0,"",VLOOKUP('Xlookup set'!$S270,'Xlookup set'!$A$1:$R$2000,10,FALSE)),"")</f>
        <v/>
      </c>
      <c r="J270" s="500" t="str">
        <f>IFERROR(IF(VLOOKUP('Xlookup set'!$S276,'Xlookup set'!$A$1:$R$1374,11,FALSE)=0,"",VLOOKUP('Xlookup set'!$S276,'Xlookup set'!$A$1:$R$1374,11,FALSE)),"")</f>
        <v/>
      </c>
      <c r="K270" s="500" t="str">
        <f>IFERROR(IF(VLOOKUP('Xlookup set'!$S276,'Xlookup set'!$A$1:$R$1374,12,FALSE)=0,"",VLOOKUP('Xlookup set'!$S276,'Xlookup set'!$A$1:$R$1374,12,FALSE)),"")</f>
        <v/>
      </c>
      <c r="L270" s="500" t="str">
        <f>IFERROR(IF(VLOOKUP('Xlookup set'!$S276,'Xlookup set'!$A$1:$R$1374,13,FALSE)=0,"",VLOOKUP('Xlookup set'!$S276,'Xlookup set'!$A$1:$R$1374,13,FALSE)),"")</f>
        <v/>
      </c>
      <c r="M270" s="500" t="str">
        <f>IFERROR(IF(VLOOKUP('Xlookup set'!$S276,'Xlookup set'!$A$1:$R$1374,14,FALSE)=0,"",VLOOKUP('Xlookup set'!$S276,'Xlookup set'!$A$1:$R$1374,14,FALSE)),"")</f>
        <v/>
      </c>
      <c r="N270" s="500" t="str">
        <f>IFERROR(IF(VLOOKUP('Xlookup set'!$S276,'Xlookup set'!$A$1:$R$1374,15,FALSE)=0,"",VLOOKUP('Xlookup set'!$S276,'Xlookup set'!$A$1:$R$1374,15,FALSE)),"")</f>
        <v/>
      </c>
      <c r="O270" s="500" t="str">
        <f>IFERROR(IF(VLOOKUP('Xlookup set'!$S276,'Xlookup set'!$A$1:$R$1374,16,FALSE)=0,"",VLOOKUP('Xlookup set'!$S276,'Xlookup set'!$A$1:$R$1374,16,FALSE)),"")</f>
        <v/>
      </c>
      <c r="P270" s="500" t="str">
        <f t="array" aca="1" ref="P270" ca="1">IFERROR(Y2IF(VLOOKUP('Xlookup set'!$S276,'Xlookup set'!$A$1:$R$1374,17,FALSE)=0,"",VLOOKUP('Xlookup set'!$S276,'Xlookup set'!$A$1:$R$1374,17,FALSE)),"")</f>
        <v/>
      </c>
      <c r="Q270" s="500" t="str">
        <f>IFERROR(IF(VLOOKUP('Xlookup set'!$S276,'Xlookup set'!$A$1:$R$1374,18,FALSE)=0,"",VLOOKUP('Xlookup set'!$S276,'Xlookup set'!$A$1:$R$1374,18,FALSE)),"")</f>
        <v/>
      </c>
      <c r="T270" s="500" t="str">
        <f t="shared" si="5"/>
        <v/>
      </c>
    </row>
    <row r="271" spans="1:20" ht="13.5" customHeight="1">
      <c r="A271" s="500" t="str">
        <f>IFERROR(VLOOKUP('Xlookup set'!$S271,'Xlookup set'!$A$1:$R$2000,2,FALSE),"")</f>
        <v/>
      </c>
      <c r="B271" s="500" t="str">
        <f>IF(I271&lt;&gt;"",ドッグキャリー!$I$2,"")</f>
        <v/>
      </c>
      <c r="C271" s="500" t="str">
        <f t="shared" si="3"/>
        <v/>
      </c>
      <c r="D271" s="500" t="str">
        <f t="shared" si="4"/>
        <v/>
      </c>
      <c r="H271" s="218" t="str">
        <f>IFERROR(IF(VLOOKUP('Xlookup set'!$S271,'Xlookup set'!$A$1:$R$2000,9,FALSE)=0,"",VLOOKUP('Xlookup set'!$S271,'Xlookup set'!$A$1:$R$2000,9,FALSE)),"")</f>
        <v/>
      </c>
      <c r="I271" s="500" t="str">
        <f>IFERROR(IF(VLOOKUP('Xlookup set'!$S271,'Xlookup set'!$A$1:$R$2000,10,FALSE)=0,"",VLOOKUP('Xlookup set'!$S271,'Xlookup set'!$A$1:$R$2000,10,FALSE)),"")</f>
        <v/>
      </c>
      <c r="J271" s="500" t="str">
        <f>IFERROR(IF(VLOOKUP('Xlookup set'!$S277,'Xlookup set'!$A$1:$R$1374,11,FALSE)=0,"",VLOOKUP('Xlookup set'!$S277,'Xlookup set'!$A$1:$R$1374,11,FALSE)),"")</f>
        <v/>
      </c>
      <c r="K271" s="500" t="str">
        <f>IFERROR(IF(VLOOKUP('Xlookup set'!$S277,'Xlookup set'!$A$1:$R$1374,12,FALSE)=0,"",VLOOKUP('Xlookup set'!$S277,'Xlookup set'!$A$1:$R$1374,12,FALSE)),"")</f>
        <v/>
      </c>
      <c r="L271" s="500" t="str">
        <f>IFERROR(IF(VLOOKUP('Xlookup set'!$S277,'Xlookup set'!$A$1:$R$1374,13,FALSE)=0,"",VLOOKUP('Xlookup set'!$S277,'Xlookup set'!$A$1:$R$1374,13,FALSE)),"")</f>
        <v/>
      </c>
      <c r="M271" s="500" t="str">
        <f>IFERROR(IF(VLOOKUP('Xlookup set'!$S277,'Xlookup set'!$A$1:$R$1374,14,FALSE)=0,"",VLOOKUP('Xlookup set'!$S277,'Xlookup set'!$A$1:$R$1374,14,FALSE)),"")</f>
        <v/>
      </c>
      <c r="N271" s="500" t="str">
        <f>IFERROR(IF(VLOOKUP('Xlookup set'!$S277,'Xlookup set'!$A$1:$R$1374,15,FALSE)=0,"",VLOOKUP('Xlookup set'!$S277,'Xlookup set'!$A$1:$R$1374,15,FALSE)),"")</f>
        <v/>
      </c>
      <c r="O271" s="500" t="str">
        <f>IFERROR(IF(VLOOKUP('Xlookup set'!$S277,'Xlookup set'!$A$1:$R$1374,16,FALSE)=0,"",VLOOKUP('Xlookup set'!$S277,'Xlookup set'!$A$1:$R$1374,16,FALSE)),"")</f>
        <v/>
      </c>
      <c r="P271" s="500" t="str">
        <f t="array" aca="1" ref="P271" ca="1">IFERROR(Y2IF(VLOOKUP('Xlookup set'!$S277,'Xlookup set'!$A$1:$R$1374,17,FALSE)=0,"",VLOOKUP('Xlookup set'!$S277,'Xlookup set'!$A$1:$R$1374,17,FALSE)),"")</f>
        <v/>
      </c>
      <c r="Q271" s="500" t="str">
        <f>IFERROR(IF(VLOOKUP('Xlookup set'!$S277,'Xlookup set'!$A$1:$R$1374,18,FALSE)=0,"",VLOOKUP('Xlookup set'!$S277,'Xlookup set'!$A$1:$R$1374,18,FALSE)),"")</f>
        <v/>
      </c>
      <c r="T271" s="500" t="str">
        <f t="shared" si="5"/>
        <v/>
      </c>
    </row>
    <row r="272" spans="1:20" ht="13.5" customHeight="1">
      <c r="A272" s="500" t="str">
        <f>IFERROR(VLOOKUP('Xlookup set'!$S272,'Xlookup set'!$A$1:$R$2000,2,FALSE),"")</f>
        <v/>
      </c>
      <c r="B272" s="500" t="str">
        <f>IF(I272&lt;&gt;"",ドッグキャリー!$I$2,"")</f>
        <v/>
      </c>
      <c r="C272" s="500" t="str">
        <f t="shared" si="3"/>
        <v/>
      </c>
      <c r="D272" s="500" t="str">
        <f t="shared" si="4"/>
        <v/>
      </c>
      <c r="H272" s="218" t="str">
        <f>IFERROR(IF(VLOOKUP('Xlookup set'!$S272,'Xlookup set'!$A$1:$R$2000,9,FALSE)=0,"",VLOOKUP('Xlookup set'!$S272,'Xlookup set'!$A$1:$R$2000,9,FALSE)),"")</f>
        <v/>
      </c>
      <c r="I272" s="500" t="str">
        <f>IFERROR(IF(VLOOKUP('Xlookup set'!$S272,'Xlookup set'!$A$1:$R$2000,10,FALSE)=0,"",VLOOKUP('Xlookup set'!$S272,'Xlookup set'!$A$1:$R$2000,10,FALSE)),"")</f>
        <v/>
      </c>
      <c r="J272" s="500" t="str">
        <f>IFERROR(IF(VLOOKUP('Xlookup set'!$S278,'Xlookup set'!$A$1:$R$1374,11,FALSE)=0,"",VLOOKUP('Xlookup set'!$S278,'Xlookup set'!$A$1:$R$1374,11,FALSE)),"")</f>
        <v/>
      </c>
      <c r="K272" s="500" t="str">
        <f>IFERROR(IF(VLOOKUP('Xlookup set'!$S278,'Xlookup set'!$A$1:$R$1374,12,FALSE)=0,"",VLOOKUP('Xlookup set'!$S278,'Xlookup set'!$A$1:$R$1374,12,FALSE)),"")</f>
        <v/>
      </c>
      <c r="L272" s="500" t="str">
        <f>IFERROR(IF(VLOOKUP('Xlookup set'!$S278,'Xlookup set'!$A$1:$R$1374,13,FALSE)=0,"",VLOOKUP('Xlookup set'!$S278,'Xlookup set'!$A$1:$R$1374,13,FALSE)),"")</f>
        <v/>
      </c>
      <c r="M272" s="500" t="str">
        <f>IFERROR(IF(VLOOKUP('Xlookup set'!$S278,'Xlookup set'!$A$1:$R$1374,14,FALSE)=0,"",VLOOKUP('Xlookup set'!$S278,'Xlookup set'!$A$1:$R$1374,14,FALSE)),"")</f>
        <v/>
      </c>
      <c r="N272" s="500" t="str">
        <f>IFERROR(IF(VLOOKUP('Xlookup set'!$S278,'Xlookup set'!$A$1:$R$1374,15,FALSE)=0,"",VLOOKUP('Xlookup set'!$S278,'Xlookup set'!$A$1:$R$1374,15,FALSE)),"")</f>
        <v/>
      </c>
      <c r="O272" s="500" t="str">
        <f>IFERROR(IF(VLOOKUP('Xlookup set'!$S278,'Xlookup set'!$A$1:$R$1374,16,FALSE)=0,"",VLOOKUP('Xlookup set'!$S278,'Xlookup set'!$A$1:$R$1374,16,FALSE)),"")</f>
        <v/>
      </c>
      <c r="P272" s="500" t="str">
        <f t="array" aca="1" ref="P272" ca="1">IFERROR(Y2IF(VLOOKUP('Xlookup set'!$S278,'Xlookup set'!$A$1:$R$1374,17,FALSE)=0,"",VLOOKUP('Xlookup set'!$S278,'Xlookup set'!$A$1:$R$1374,17,FALSE)),"")</f>
        <v/>
      </c>
      <c r="Q272" s="500" t="str">
        <f>IFERROR(IF(VLOOKUP('Xlookup set'!$S278,'Xlookup set'!$A$1:$R$1374,18,FALSE)=0,"",VLOOKUP('Xlookup set'!$S278,'Xlookup set'!$A$1:$R$1374,18,FALSE)),"")</f>
        <v/>
      </c>
      <c r="T272" s="500" t="str">
        <f t="shared" si="5"/>
        <v/>
      </c>
    </row>
    <row r="273" spans="1:20" ht="13.5" customHeight="1">
      <c r="A273" s="500" t="str">
        <f>IFERROR(VLOOKUP('Xlookup set'!$S273,'Xlookup set'!$A$1:$R$2000,2,FALSE),"")</f>
        <v/>
      </c>
      <c r="B273" s="500" t="str">
        <f>IF(I273&lt;&gt;"",ドッグキャリー!$I$2,"")</f>
        <v/>
      </c>
      <c r="C273" s="500" t="str">
        <f t="shared" si="3"/>
        <v/>
      </c>
      <c r="D273" s="500" t="str">
        <f t="shared" si="4"/>
        <v/>
      </c>
      <c r="H273" s="218" t="str">
        <f>IFERROR(IF(VLOOKUP('Xlookup set'!$S273,'Xlookup set'!$A$1:$R$2000,9,FALSE)=0,"",VLOOKUP('Xlookup set'!$S273,'Xlookup set'!$A$1:$R$2000,9,FALSE)),"")</f>
        <v/>
      </c>
      <c r="I273" s="500" t="str">
        <f>IFERROR(IF(VLOOKUP('Xlookup set'!$S273,'Xlookup set'!$A$1:$R$2000,10,FALSE)=0,"",VLOOKUP('Xlookup set'!$S273,'Xlookup set'!$A$1:$R$2000,10,FALSE)),"")</f>
        <v/>
      </c>
      <c r="J273" s="500" t="str">
        <f>IFERROR(IF(VLOOKUP('Xlookup set'!$S279,'Xlookup set'!$A$1:$R$1374,11,FALSE)=0,"",VLOOKUP('Xlookup set'!$S279,'Xlookup set'!$A$1:$R$1374,11,FALSE)),"")</f>
        <v/>
      </c>
      <c r="K273" s="500" t="str">
        <f>IFERROR(IF(VLOOKUP('Xlookup set'!$S279,'Xlookup set'!$A$1:$R$1374,12,FALSE)=0,"",VLOOKUP('Xlookup set'!$S279,'Xlookup set'!$A$1:$R$1374,12,FALSE)),"")</f>
        <v/>
      </c>
      <c r="L273" s="500" t="str">
        <f>IFERROR(IF(VLOOKUP('Xlookup set'!$S279,'Xlookup set'!$A$1:$R$1374,13,FALSE)=0,"",VLOOKUP('Xlookup set'!$S279,'Xlookup set'!$A$1:$R$1374,13,FALSE)),"")</f>
        <v/>
      </c>
      <c r="M273" s="500" t="str">
        <f>IFERROR(IF(VLOOKUP('Xlookup set'!$S279,'Xlookup set'!$A$1:$R$1374,14,FALSE)=0,"",VLOOKUP('Xlookup set'!$S279,'Xlookup set'!$A$1:$R$1374,14,FALSE)),"")</f>
        <v/>
      </c>
      <c r="N273" s="500" t="str">
        <f>IFERROR(IF(VLOOKUP('Xlookup set'!$S279,'Xlookup set'!$A$1:$R$1374,15,FALSE)=0,"",VLOOKUP('Xlookup set'!$S279,'Xlookup set'!$A$1:$R$1374,15,FALSE)),"")</f>
        <v/>
      </c>
      <c r="O273" s="500" t="str">
        <f>IFERROR(IF(VLOOKUP('Xlookup set'!$S279,'Xlookup set'!$A$1:$R$1374,16,FALSE)=0,"",VLOOKUP('Xlookup set'!$S279,'Xlookup set'!$A$1:$R$1374,16,FALSE)),"")</f>
        <v/>
      </c>
      <c r="P273" s="500" t="str">
        <f t="array" aca="1" ref="P273" ca="1">IFERROR(Y2IF(VLOOKUP('Xlookup set'!$S279,'Xlookup set'!$A$1:$R$1374,17,FALSE)=0,"",VLOOKUP('Xlookup set'!$S279,'Xlookup set'!$A$1:$R$1374,17,FALSE)),"")</f>
        <v/>
      </c>
      <c r="Q273" s="500" t="str">
        <f>IFERROR(IF(VLOOKUP('Xlookup set'!$S279,'Xlookup set'!$A$1:$R$1374,18,FALSE)=0,"",VLOOKUP('Xlookup set'!$S279,'Xlookup set'!$A$1:$R$1374,18,FALSE)),"")</f>
        <v/>
      </c>
      <c r="T273" s="500" t="str">
        <f t="shared" si="5"/>
        <v/>
      </c>
    </row>
    <row r="274" spans="1:20" ht="13.5" customHeight="1">
      <c r="A274" s="500" t="str">
        <f>IFERROR(VLOOKUP('Xlookup set'!$S274,'Xlookup set'!$A$1:$R$2000,2,FALSE),"")</f>
        <v/>
      </c>
      <c r="B274" s="500" t="str">
        <f>IF(I274&lt;&gt;"",ドッグキャリー!$I$2,"")</f>
        <v/>
      </c>
      <c r="C274" s="500" t="str">
        <f t="shared" si="3"/>
        <v/>
      </c>
      <c r="D274" s="500" t="str">
        <f t="shared" si="4"/>
        <v/>
      </c>
      <c r="H274" s="218" t="str">
        <f>IFERROR(IF(VLOOKUP('Xlookup set'!$S274,'Xlookup set'!$A$1:$R$2000,9,FALSE)=0,"",VLOOKUP('Xlookup set'!$S274,'Xlookup set'!$A$1:$R$2000,9,FALSE)),"")</f>
        <v/>
      </c>
      <c r="I274" s="500" t="str">
        <f>IFERROR(IF(VLOOKUP('Xlookup set'!$S274,'Xlookup set'!$A$1:$R$2000,10,FALSE)=0,"",VLOOKUP('Xlookup set'!$S274,'Xlookup set'!$A$1:$R$2000,10,FALSE)),"")</f>
        <v/>
      </c>
      <c r="J274" s="500" t="str">
        <f>IFERROR(IF(VLOOKUP('Xlookup set'!$S280,'Xlookup set'!$A$1:$R$1374,11,FALSE)=0,"",VLOOKUP('Xlookup set'!$S280,'Xlookup set'!$A$1:$R$1374,11,FALSE)),"")</f>
        <v/>
      </c>
      <c r="K274" s="500" t="str">
        <f>IFERROR(IF(VLOOKUP('Xlookup set'!$S280,'Xlookup set'!$A$1:$R$1374,12,FALSE)=0,"",VLOOKUP('Xlookup set'!$S280,'Xlookup set'!$A$1:$R$1374,12,FALSE)),"")</f>
        <v/>
      </c>
      <c r="L274" s="500" t="str">
        <f>IFERROR(IF(VLOOKUP('Xlookup set'!$S280,'Xlookup set'!$A$1:$R$1374,13,FALSE)=0,"",VLOOKUP('Xlookup set'!$S280,'Xlookup set'!$A$1:$R$1374,13,FALSE)),"")</f>
        <v/>
      </c>
      <c r="M274" s="500" t="str">
        <f>IFERROR(IF(VLOOKUP('Xlookup set'!$S280,'Xlookup set'!$A$1:$R$1374,14,FALSE)=0,"",VLOOKUP('Xlookup set'!$S280,'Xlookup set'!$A$1:$R$1374,14,FALSE)),"")</f>
        <v/>
      </c>
      <c r="N274" s="500" t="str">
        <f>IFERROR(IF(VLOOKUP('Xlookup set'!$S280,'Xlookup set'!$A$1:$R$1374,15,FALSE)=0,"",VLOOKUP('Xlookup set'!$S280,'Xlookup set'!$A$1:$R$1374,15,FALSE)),"")</f>
        <v/>
      </c>
      <c r="O274" s="500" t="str">
        <f>IFERROR(IF(VLOOKUP('Xlookup set'!$S280,'Xlookup set'!$A$1:$R$1374,16,FALSE)=0,"",VLOOKUP('Xlookup set'!$S280,'Xlookup set'!$A$1:$R$1374,16,FALSE)),"")</f>
        <v/>
      </c>
      <c r="P274" s="500" t="str">
        <f t="array" aca="1" ref="P274" ca="1">IFERROR(Y2IF(VLOOKUP('Xlookup set'!$S280,'Xlookup set'!$A$1:$R$1374,17,FALSE)=0,"",VLOOKUP('Xlookup set'!$S280,'Xlookup set'!$A$1:$R$1374,17,FALSE)),"")</f>
        <v/>
      </c>
      <c r="Q274" s="500" t="str">
        <f>IFERROR(IF(VLOOKUP('Xlookup set'!$S280,'Xlookup set'!$A$1:$R$1374,18,FALSE)=0,"",VLOOKUP('Xlookup set'!$S280,'Xlookup set'!$A$1:$R$1374,18,FALSE)),"")</f>
        <v/>
      </c>
      <c r="T274" s="500" t="str">
        <f t="shared" si="5"/>
        <v/>
      </c>
    </row>
    <row r="275" spans="1:20" ht="13.5" customHeight="1">
      <c r="A275" s="500" t="str">
        <f>IFERROR(VLOOKUP('Xlookup set'!$S275,'Xlookup set'!$A$1:$R$2000,2,FALSE),"")</f>
        <v/>
      </c>
      <c r="B275" s="500" t="str">
        <f>IF(I275&lt;&gt;"",ドッグキャリー!$I$2,"")</f>
        <v/>
      </c>
      <c r="C275" s="500" t="str">
        <f t="shared" si="3"/>
        <v/>
      </c>
      <c r="D275" s="500" t="str">
        <f t="shared" si="4"/>
        <v/>
      </c>
      <c r="H275" s="218" t="str">
        <f>IFERROR(IF(VLOOKUP('Xlookup set'!$S275,'Xlookup set'!$A$1:$R$2000,9,FALSE)=0,"",VLOOKUP('Xlookup set'!$S275,'Xlookup set'!$A$1:$R$2000,9,FALSE)),"")</f>
        <v/>
      </c>
      <c r="I275" s="500" t="str">
        <f>IFERROR(IF(VLOOKUP('Xlookup set'!$S275,'Xlookup set'!$A$1:$R$2000,10,FALSE)=0,"",VLOOKUP('Xlookup set'!$S275,'Xlookup set'!$A$1:$R$2000,10,FALSE)),"")</f>
        <v/>
      </c>
      <c r="J275" s="500" t="str">
        <f>IFERROR(IF(VLOOKUP('Xlookup set'!$S281,'Xlookup set'!$A$1:$R$1374,11,FALSE)=0,"",VLOOKUP('Xlookup set'!$S281,'Xlookup set'!$A$1:$R$1374,11,FALSE)),"")</f>
        <v/>
      </c>
      <c r="K275" s="500" t="str">
        <f>IFERROR(IF(VLOOKUP('Xlookup set'!$S281,'Xlookup set'!$A$1:$R$1374,12,FALSE)=0,"",VLOOKUP('Xlookup set'!$S281,'Xlookup set'!$A$1:$R$1374,12,FALSE)),"")</f>
        <v/>
      </c>
      <c r="L275" s="500" t="str">
        <f>IFERROR(IF(VLOOKUP('Xlookup set'!$S281,'Xlookup set'!$A$1:$R$1374,13,FALSE)=0,"",VLOOKUP('Xlookup set'!$S281,'Xlookup set'!$A$1:$R$1374,13,FALSE)),"")</f>
        <v/>
      </c>
      <c r="M275" s="500" t="str">
        <f>IFERROR(IF(VLOOKUP('Xlookup set'!$S281,'Xlookup set'!$A$1:$R$1374,14,FALSE)=0,"",VLOOKUP('Xlookup set'!$S281,'Xlookup set'!$A$1:$R$1374,14,FALSE)),"")</f>
        <v/>
      </c>
      <c r="N275" s="500" t="str">
        <f>IFERROR(IF(VLOOKUP('Xlookup set'!$S281,'Xlookup set'!$A$1:$R$1374,15,FALSE)=0,"",VLOOKUP('Xlookup set'!$S281,'Xlookup set'!$A$1:$R$1374,15,FALSE)),"")</f>
        <v/>
      </c>
      <c r="O275" s="500" t="str">
        <f>IFERROR(IF(VLOOKUP('Xlookup set'!$S281,'Xlookup set'!$A$1:$R$1374,16,FALSE)=0,"",VLOOKUP('Xlookup set'!$S281,'Xlookup set'!$A$1:$R$1374,16,FALSE)),"")</f>
        <v/>
      </c>
      <c r="P275" s="500" t="str">
        <f t="array" aca="1" ref="P275" ca="1">IFERROR(Y2IF(VLOOKUP('Xlookup set'!$S281,'Xlookup set'!$A$1:$R$1374,17,FALSE)=0,"",VLOOKUP('Xlookup set'!$S281,'Xlookup set'!$A$1:$R$1374,17,FALSE)),"")</f>
        <v/>
      </c>
      <c r="Q275" s="500" t="str">
        <f>IFERROR(IF(VLOOKUP('Xlookup set'!$S281,'Xlookup set'!$A$1:$R$1374,18,FALSE)=0,"",VLOOKUP('Xlookup set'!$S281,'Xlookup set'!$A$1:$R$1374,18,FALSE)),"")</f>
        <v/>
      </c>
      <c r="T275" s="500" t="str">
        <f t="shared" si="5"/>
        <v/>
      </c>
    </row>
    <row r="276" spans="1:20" ht="13.5" customHeight="1">
      <c r="A276" s="500" t="str">
        <f>IFERROR(VLOOKUP('Xlookup set'!$S276,'Xlookup set'!$A$1:$R$2000,2,FALSE),"")</f>
        <v/>
      </c>
      <c r="B276" s="500" t="str">
        <f>IF(I276&lt;&gt;"",ドッグキャリー!$I$2,"")</f>
        <v/>
      </c>
      <c r="C276" s="500" t="str">
        <f t="shared" si="3"/>
        <v/>
      </c>
      <c r="D276" s="500" t="str">
        <f t="shared" si="4"/>
        <v/>
      </c>
      <c r="H276" s="218" t="str">
        <f>IFERROR(IF(VLOOKUP('Xlookup set'!$S276,'Xlookup set'!$A$1:$R$2000,9,FALSE)=0,"",VLOOKUP('Xlookup set'!$S276,'Xlookup set'!$A$1:$R$2000,9,FALSE)),"")</f>
        <v/>
      </c>
      <c r="I276" s="500" t="str">
        <f>IFERROR(IF(VLOOKUP('Xlookup set'!$S276,'Xlookup set'!$A$1:$R$2000,10,FALSE)=0,"",VLOOKUP('Xlookup set'!$S276,'Xlookup set'!$A$1:$R$2000,10,FALSE)),"")</f>
        <v/>
      </c>
      <c r="J276" s="500" t="str">
        <f>IFERROR(IF(VLOOKUP('Xlookup set'!$S282,'Xlookup set'!$A$1:$R$1374,11,FALSE)=0,"",VLOOKUP('Xlookup set'!$S282,'Xlookup set'!$A$1:$R$1374,11,FALSE)),"")</f>
        <v/>
      </c>
      <c r="K276" s="500" t="str">
        <f>IFERROR(IF(VLOOKUP('Xlookup set'!$S282,'Xlookup set'!$A$1:$R$1374,12,FALSE)=0,"",VLOOKUP('Xlookup set'!$S282,'Xlookup set'!$A$1:$R$1374,12,FALSE)),"")</f>
        <v/>
      </c>
      <c r="L276" s="500" t="str">
        <f>IFERROR(IF(VLOOKUP('Xlookup set'!$S282,'Xlookup set'!$A$1:$R$1374,13,FALSE)=0,"",VLOOKUP('Xlookup set'!$S282,'Xlookup set'!$A$1:$R$1374,13,FALSE)),"")</f>
        <v/>
      </c>
      <c r="M276" s="500" t="str">
        <f>IFERROR(IF(VLOOKUP('Xlookup set'!$S282,'Xlookup set'!$A$1:$R$1374,14,FALSE)=0,"",VLOOKUP('Xlookup set'!$S282,'Xlookup set'!$A$1:$R$1374,14,FALSE)),"")</f>
        <v/>
      </c>
      <c r="N276" s="500" t="str">
        <f>IFERROR(IF(VLOOKUP('Xlookup set'!$S282,'Xlookup set'!$A$1:$R$1374,15,FALSE)=0,"",VLOOKUP('Xlookup set'!$S282,'Xlookup set'!$A$1:$R$1374,15,FALSE)),"")</f>
        <v/>
      </c>
      <c r="O276" s="500" t="str">
        <f>IFERROR(IF(VLOOKUP('Xlookup set'!$S282,'Xlookup set'!$A$1:$R$1374,16,FALSE)=0,"",VLOOKUP('Xlookup set'!$S282,'Xlookup set'!$A$1:$R$1374,16,FALSE)),"")</f>
        <v/>
      </c>
      <c r="P276" s="500" t="str">
        <f t="array" aca="1" ref="P276" ca="1">IFERROR(Y2IF(VLOOKUP('Xlookup set'!$S282,'Xlookup set'!$A$1:$R$1374,17,FALSE)=0,"",VLOOKUP('Xlookup set'!$S282,'Xlookup set'!$A$1:$R$1374,17,FALSE)),"")</f>
        <v/>
      </c>
      <c r="Q276" s="500" t="str">
        <f>IFERROR(IF(VLOOKUP('Xlookup set'!$S282,'Xlookup set'!$A$1:$R$1374,18,FALSE)=0,"",VLOOKUP('Xlookup set'!$S282,'Xlookup set'!$A$1:$R$1374,18,FALSE)),"")</f>
        <v/>
      </c>
      <c r="T276" s="500" t="str">
        <f t="shared" si="5"/>
        <v/>
      </c>
    </row>
    <row r="277" spans="1:20" ht="13.5" customHeight="1">
      <c r="A277" s="500" t="str">
        <f>IFERROR(VLOOKUP('Xlookup set'!$S277,'Xlookup set'!$A$1:$R$2000,2,FALSE),"")</f>
        <v/>
      </c>
      <c r="B277" s="500" t="str">
        <f>IF(I277&lt;&gt;"",ドッグキャリー!$I$2,"")</f>
        <v/>
      </c>
      <c r="C277" s="500" t="str">
        <f t="shared" si="3"/>
        <v/>
      </c>
      <c r="D277" s="500" t="str">
        <f t="shared" si="4"/>
        <v/>
      </c>
      <c r="H277" s="218" t="str">
        <f>IFERROR(IF(VLOOKUP('Xlookup set'!$S277,'Xlookup set'!$A$1:$R$2000,9,FALSE)=0,"",VLOOKUP('Xlookup set'!$S277,'Xlookup set'!$A$1:$R$2000,9,FALSE)),"")</f>
        <v/>
      </c>
      <c r="I277" s="500" t="str">
        <f>IFERROR(IF(VLOOKUP('Xlookup set'!$S277,'Xlookup set'!$A$1:$R$2000,10,FALSE)=0,"",VLOOKUP('Xlookup set'!$S277,'Xlookup set'!$A$1:$R$2000,10,FALSE)),"")</f>
        <v/>
      </c>
      <c r="J277" s="500" t="str">
        <f>IFERROR(IF(VLOOKUP('Xlookup set'!$S283,'Xlookup set'!$A$1:$R$1374,11,FALSE)=0,"",VLOOKUP('Xlookup set'!$S283,'Xlookup set'!$A$1:$R$1374,11,FALSE)),"")</f>
        <v/>
      </c>
      <c r="K277" s="500" t="str">
        <f>IFERROR(IF(VLOOKUP('Xlookup set'!$S283,'Xlookup set'!$A$1:$R$1374,12,FALSE)=0,"",VLOOKUP('Xlookup set'!$S283,'Xlookup set'!$A$1:$R$1374,12,FALSE)),"")</f>
        <v/>
      </c>
      <c r="L277" s="500" t="str">
        <f>IFERROR(IF(VLOOKUP('Xlookup set'!$S283,'Xlookup set'!$A$1:$R$1374,13,FALSE)=0,"",VLOOKUP('Xlookup set'!$S283,'Xlookup set'!$A$1:$R$1374,13,FALSE)),"")</f>
        <v/>
      </c>
      <c r="M277" s="500" t="str">
        <f>IFERROR(IF(VLOOKUP('Xlookup set'!$S283,'Xlookup set'!$A$1:$R$1374,14,FALSE)=0,"",VLOOKUP('Xlookup set'!$S283,'Xlookup set'!$A$1:$R$1374,14,FALSE)),"")</f>
        <v/>
      </c>
      <c r="N277" s="500" t="str">
        <f>IFERROR(IF(VLOOKUP('Xlookup set'!$S283,'Xlookup set'!$A$1:$R$1374,15,FALSE)=0,"",VLOOKUP('Xlookup set'!$S283,'Xlookup set'!$A$1:$R$1374,15,FALSE)),"")</f>
        <v/>
      </c>
      <c r="O277" s="500" t="str">
        <f>IFERROR(IF(VLOOKUP('Xlookup set'!$S283,'Xlookup set'!$A$1:$R$1374,16,FALSE)=0,"",VLOOKUP('Xlookup set'!$S283,'Xlookup set'!$A$1:$R$1374,16,FALSE)),"")</f>
        <v/>
      </c>
      <c r="P277" s="500" t="str">
        <f t="array" aca="1" ref="P277" ca="1">IFERROR(Y2IF(VLOOKUP('Xlookup set'!$S283,'Xlookup set'!$A$1:$R$1374,17,FALSE)=0,"",VLOOKUP('Xlookup set'!$S283,'Xlookup set'!$A$1:$R$1374,17,FALSE)),"")</f>
        <v/>
      </c>
      <c r="Q277" s="500" t="str">
        <f>IFERROR(IF(VLOOKUP('Xlookup set'!$S283,'Xlookup set'!$A$1:$R$1374,18,FALSE)=0,"",VLOOKUP('Xlookup set'!$S283,'Xlookup set'!$A$1:$R$1374,18,FALSE)),"")</f>
        <v/>
      </c>
      <c r="T277" s="500" t="str">
        <f t="shared" si="5"/>
        <v/>
      </c>
    </row>
    <row r="278" spans="1:20" ht="13.5" customHeight="1">
      <c r="A278" s="500" t="str">
        <f>IFERROR(VLOOKUP('Xlookup set'!$S278,'Xlookup set'!$A$1:$R$2000,2,FALSE),"")</f>
        <v/>
      </c>
      <c r="B278" s="500" t="str">
        <f>IF(I278&lt;&gt;"",ドッグキャリー!$I$2,"")</f>
        <v/>
      </c>
      <c r="C278" s="500" t="str">
        <f t="shared" si="3"/>
        <v/>
      </c>
      <c r="D278" s="500" t="str">
        <f t="shared" si="4"/>
        <v/>
      </c>
      <c r="H278" s="218" t="str">
        <f>IFERROR(IF(VLOOKUP('Xlookup set'!$S278,'Xlookup set'!$A$1:$R$2000,9,FALSE)=0,"",VLOOKUP('Xlookup set'!$S278,'Xlookup set'!$A$1:$R$2000,9,FALSE)),"")</f>
        <v/>
      </c>
      <c r="I278" s="500" t="str">
        <f>IFERROR(IF(VLOOKUP('Xlookup set'!$S278,'Xlookup set'!$A$1:$R$2000,10,FALSE)=0,"",VLOOKUP('Xlookup set'!$S278,'Xlookup set'!$A$1:$R$2000,10,FALSE)),"")</f>
        <v/>
      </c>
      <c r="J278" s="500" t="str">
        <f>IFERROR(IF(VLOOKUP('Xlookup set'!$S284,'Xlookup set'!$A$1:$R$1374,11,FALSE)=0,"",VLOOKUP('Xlookup set'!$S284,'Xlookup set'!$A$1:$R$1374,11,FALSE)),"")</f>
        <v/>
      </c>
      <c r="K278" s="500" t="str">
        <f>IFERROR(IF(VLOOKUP('Xlookup set'!$S284,'Xlookup set'!$A$1:$R$1374,12,FALSE)=0,"",VLOOKUP('Xlookup set'!$S284,'Xlookup set'!$A$1:$R$1374,12,FALSE)),"")</f>
        <v/>
      </c>
      <c r="L278" s="500" t="str">
        <f>IFERROR(IF(VLOOKUP('Xlookup set'!$S284,'Xlookup set'!$A$1:$R$1374,13,FALSE)=0,"",VLOOKUP('Xlookup set'!$S284,'Xlookup set'!$A$1:$R$1374,13,FALSE)),"")</f>
        <v/>
      </c>
      <c r="M278" s="500" t="str">
        <f>IFERROR(IF(VLOOKUP('Xlookup set'!$S284,'Xlookup set'!$A$1:$R$1374,14,FALSE)=0,"",VLOOKUP('Xlookup set'!$S284,'Xlookup set'!$A$1:$R$1374,14,FALSE)),"")</f>
        <v/>
      </c>
      <c r="N278" s="500" t="str">
        <f>IFERROR(IF(VLOOKUP('Xlookup set'!$S284,'Xlookup set'!$A$1:$R$1374,15,FALSE)=0,"",VLOOKUP('Xlookup set'!$S284,'Xlookup set'!$A$1:$R$1374,15,FALSE)),"")</f>
        <v/>
      </c>
      <c r="O278" s="500" t="str">
        <f>IFERROR(IF(VLOOKUP('Xlookup set'!$S284,'Xlookup set'!$A$1:$R$1374,16,FALSE)=0,"",VLOOKUP('Xlookup set'!$S284,'Xlookup set'!$A$1:$R$1374,16,FALSE)),"")</f>
        <v/>
      </c>
      <c r="P278" s="500" t="str">
        <f t="array" aca="1" ref="P278" ca="1">IFERROR(Y2IF(VLOOKUP('Xlookup set'!$S284,'Xlookup set'!$A$1:$R$1374,17,FALSE)=0,"",VLOOKUP('Xlookup set'!$S284,'Xlookup set'!$A$1:$R$1374,17,FALSE)),"")</f>
        <v/>
      </c>
      <c r="Q278" s="500" t="str">
        <f>IFERROR(IF(VLOOKUP('Xlookup set'!$S284,'Xlookup set'!$A$1:$R$1374,18,FALSE)=0,"",VLOOKUP('Xlookup set'!$S284,'Xlookup set'!$A$1:$R$1374,18,FALSE)),"")</f>
        <v/>
      </c>
      <c r="T278" s="500" t="str">
        <f t="shared" si="5"/>
        <v/>
      </c>
    </row>
    <row r="279" spans="1:20" ht="13.5" customHeight="1">
      <c r="A279" s="500" t="str">
        <f>IFERROR(VLOOKUP('Xlookup set'!$S279,'Xlookup set'!$A$1:$R$2000,2,FALSE),"")</f>
        <v/>
      </c>
      <c r="B279" s="500" t="str">
        <f>IF(I279&lt;&gt;"",ドッグキャリー!$I$2,"")</f>
        <v/>
      </c>
      <c r="C279" s="500" t="str">
        <f t="shared" si="3"/>
        <v/>
      </c>
      <c r="D279" s="500" t="str">
        <f t="shared" si="4"/>
        <v/>
      </c>
      <c r="H279" s="218" t="str">
        <f>IFERROR(IF(VLOOKUP('Xlookup set'!$S279,'Xlookup set'!$A$1:$R$2000,9,FALSE)=0,"",VLOOKUP('Xlookup set'!$S279,'Xlookup set'!$A$1:$R$2000,9,FALSE)),"")</f>
        <v/>
      </c>
      <c r="I279" s="500" t="str">
        <f>IFERROR(IF(VLOOKUP('Xlookup set'!$S279,'Xlookup set'!$A$1:$R$2000,10,FALSE)=0,"",VLOOKUP('Xlookup set'!$S279,'Xlookup set'!$A$1:$R$2000,10,FALSE)),"")</f>
        <v/>
      </c>
      <c r="J279" s="500" t="str">
        <f>IFERROR(IF(VLOOKUP('Xlookup set'!$S285,'Xlookup set'!$A$1:$R$1374,11,FALSE)=0,"",VLOOKUP('Xlookup set'!$S285,'Xlookup set'!$A$1:$R$1374,11,FALSE)),"")</f>
        <v/>
      </c>
      <c r="K279" s="500" t="str">
        <f>IFERROR(IF(VLOOKUP('Xlookup set'!$S285,'Xlookup set'!$A$1:$R$1374,12,FALSE)=0,"",VLOOKUP('Xlookup set'!$S285,'Xlookup set'!$A$1:$R$1374,12,FALSE)),"")</f>
        <v/>
      </c>
      <c r="L279" s="500" t="str">
        <f>IFERROR(IF(VLOOKUP('Xlookup set'!$S285,'Xlookup set'!$A$1:$R$1374,13,FALSE)=0,"",VLOOKUP('Xlookup set'!$S285,'Xlookup set'!$A$1:$R$1374,13,FALSE)),"")</f>
        <v/>
      </c>
      <c r="M279" s="500" t="str">
        <f>IFERROR(IF(VLOOKUP('Xlookup set'!$S285,'Xlookup set'!$A$1:$R$1374,14,FALSE)=0,"",VLOOKUP('Xlookup set'!$S285,'Xlookup set'!$A$1:$R$1374,14,FALSE)),"")</f>
        <v/>
      </c>
      <c r="N279" s="500" t="str">
        <f>IFERROR(IF(VLOOKUP('Xlookup set'!$S285,'Xlookup set'!$A$1:$R$1374,15,FALSE)=0,"",VLOOKUP('Xlookup set'!$S285,'Xlookup set'!$A$1:$R$1374,15,FALSE)),"")</f>
        <v/>
      </c>
      <c r="O279" s="500" t="str">
        <f>IFERROR(IF(VLOOKUP('Xlookup set'!$S285,'Xlookup set'!$A$1:$R$1374,16,FALSE)=0,"",VLOOKUP('Xlookup set'!$S285,'Xlookup set'!$A$1:$R$1374,16,FALSE)),"")</f>
        <v/>
      </c>
      <c r="P279" s="500" t="str">
        <f t="array" aca="1" ref="P279" ca="1">IFERROR(Y2IF(VLOOKUP('Xlookup set'!$S285,'Xlookup set'!$A$1:$R$1374,17,FALSE)=0,"",VLOOKUP('Xlookup set'!$S285,'Xlookup set'!$A$1:$R$1374,17,FALSE)),"")</f>
        <v/>
      </c>
      <c r="Q279" s="500" t="str">
        <f>IFERROR(IF(VLOOKUP('Xlookup set'!$S285,'Xlookup set'!$A$1:$R$1374,18,FALSE)=0,"",VLOOKUP('Xlookup set'!$S285,'Xlookup set'!$A$1:$R$1374,18,FALSE)),"")</f>
        <v/>
      </c>
      <c r="T279" s="500" t="str">
        <f t="shared" si="5"/>
        <v/>
      </c>
    </row>
    <row r="280" spans="1:20" ht="13.5" customHeight="1">
      <c r="A280" s="500" t="str">
        <f>IFERROR(VLOOKUP('Xlookup set'!$S280,'Xlookup set'!$A$1:$R$2000,2,FALSE),"")</f>
        <v/>
      </c>
      <c r="B280" s="500" t="str">
        <f>IF(I280&lt;&gt;"",ドッグキャリー!$I$2,"")</f>
        <v/>
      </c>
      <c r="C280" s="500" t="str">
        <f t="shared" si="3"/>
        <v/>
      </c>
      <c r="D280" s="500" t="str">
        <f t="shared" si="4"/>
        <v/>
      </c>
      <c r="H280" s="218" t="str">
        <f>IFERROR(IF(VLOOKUP('Xlookup set'!$S280,'Xlookup set'!$A$1:$R$2000,9,FALSE)=0,"",VLOOKUP('Xlookup set'!$S280,'Xlookup set'!$A$1:$R$2000,9,FALSE)),"")</f>
        <v/>
      </c>
      <c r="I280" s="500" t="str">
        <f>IFERROR(IF(VLOOKUP('Xlookup set'!$S280,'Xlookup set'!$A$1:$R$2000,10,FALSE)=0,"",VLOOKUP('Xlookup set'!$S280,'Xlookup set'!$A$1:$R$2000,10,FALSE)),"")</f>
        <v/>
      </c>
      <c r="J280" s="500" t="str">
        <f>IFERROR(IF(VLOOKUP('Xlookup set'!$S286,'Xlookup set'!$A$1:$R$1374,11,FALSE)=0,"",VLOOKUP('Xlookup set'!$S286,'Xlookup set'!$A$1:$R$1374,11,FALSE)),"")</f>
        <v/>
      </c>
      <c r="K280" s="500" t="str">
        <f>IFERROR(IF(VLOOKUP('Xlookup set'!$S286,'Xlookup set'!$A$1:$R$1374,12,FALSE)=0,"",VLOOKUP('Xlookup set'!$S286,'Xlookup set'!$A$1:$R$1374,12,FALSE)),"")</f>
        <v/>
      </c>
      <c r="L280" s="500" t="str">
        <f>IFERROR(IF(VLOOKUP('Xlookup set'!$S286,'Xlookup set'!$A$1:$R$1374,13,FALSE)=0,"",VLOOKUP('Xlookup set'!$S286,'Xlookup set'!$A$1:$R$1374,13,FALSE)),"")</f>
        <v/>
      </c>
      <c r="M280" s="500" t="str">
        <f>IFERROR(IF(VLOOKUP('Xlookup set'!$S286,'Xlookup set'!$A$1:$R$1374,14,FALSE)=0,"",VLOOKUP('Xlookup set'!$S286,'Xlookup set'!$A$1:$R$1374,14,FALSE)),"")</f>
        <v/>
      </c>
      <c r="N280" s="500" t="str">
        <f>IFERROR(IF(VLOOKUP('Xlookup set'!$S286,'Xlookup set'!$A$1:$R$1374,15,FALSE)=0,"",VLOOKUP('Xlookup set'!$S286,'Xlookup set'!$A$1:$R$1374,15,FALSE)),"")</f>
        <v/>
      </c>
      <c r="O280" s="500" t="str">
        <f>IFERROR(IF(VLOOKUP('Xlookup set'!$S286,'Xlookup set'!$A$1:$R$1374,16,FALSE)=0,"",VLOOKUP('Xlookup set'!$S286,'Xlookup set'!$A$1:$R$1374,16,FALSE)),"")</f>
        <v/>
      </c>
      <c r="P280" s="500" t="str">
        <f t="array" aca="1" ref="P280" ca="1">IFERROR(Y2IF(VLOOKUP('Xlookup set'!$S286,'Xlookup set'!$A$1:$R$1374,17,FALSE)=0,"",VLOOKUP('Xlookup set'!$S286,'Xlookup set'!$A$1:$R$1374,17,FALSE)),"")</f>
        <v/>
      </c>
      <c r="Q280" s="500" t="str">
        <f>IFERROR(IF(VLOOKUP('Xlookup set'!$S286,'Xlookup set'!$A$1:$R$1374,18,FALSE)=0,"",VLOOKUP('Xlookup set'!$S286,'Xlookup set'!$A$1:$R$1374,18,FALSE)),"")</f>
        <v/>
      </c>
      <c r="T280" s="500" t="str">
        <f t="shared" si="5"/>
        <v/>
      </c>
    </row>
    <row r="281" spans="1:20" ht="13.5" customHeight="1">
      <c r="A281" s="500" t="str">
        <f>IFERROR(VLOOKUP('Xlookup set'!$S281,'Xlookup set'!$A$1:$R$2000,2,FALSE),"")</f>
        <v/>
      </c>
      <c r="B281" s="500" t="str">
        <f>IF(I281&lt;&gt;"",ドッグキャリー!$I$2,"")</f>
        <v/>
      </c>
      <c r="C281" s="500" t="str">
        <f t="shared" si="3"/>
        <v/>
      </c>
      <c r="D281" s="500" t="str">
        <f t="shared" si="4"/>
        <v/>
      </c>
      <c r="H281" s="218" t="str">
        <f>IFERROR(IF(VLOOKUP('Xlookup set'!$S281,'Xlookup set'!$A$1:$R$2000,9,FALSE)=0,"",VLOOKUP('Xlookup set'!$S281,'Xlookup set'!$A$1:$R$2000,9,FALSE)),"")</f>
        <v/>
      </c>
      <c r="I281" s="500" t="str">
        <f>IFERROR(IF(VLOOKUP('Xlookup set'!$S281,'Xlookup set'!$A$1:$R$2000,10,FALSE)=0,"",VLOOKUP('Xlookup set'!$S281,'Xlookup set'!$A$1:$R$2000,10,FALSE)),"")</f>
        <v/>
      </c>
      <c r="J281" s="500" t="str">
        <f>IFERROR(IF(VLOOKUP('Xlookup set'!$S287,'Xlookup set'!$A$1:$R$1374,11,FALSE)=0,"",VLOOKUP('Xlookup set'!$S287,'Xlookup set'!$A$1:$R$1374,11,FALSE)),"")</f>
        <v/>
      </c>
      <c r="K281" s="500" t="str">
        <f>IFERROR(IF(VLOOKUP('Xlookup set'!$S287,'Xlookup set'!$A$1:$R$1374,12,FALSE)=0,"",VLOOKUP('Xlookup set'!$S287,'Xlookup set'!$A$1:$R$1374,12,FALSE)),"")</f>
        <v/>
      </c>
      <c r="L281" s="500" t="str">
        <f>IFERROR(IF(VLOOKUP('Xlookup set'!$S287,'Xlookup set'!$A$1:$R$1374,13,FALSE)=0,"",VLOOKUP('Xlookup set'!$S287,'Xlookup set'!$A$1:$R$1374,13,FALSE)),"")</f>
        <v/>
      </c>
      <c r="M281" s="500" t="str">
        <f>IFERROR(IF(VLOOKUP('Xlookup set'!$S287,'Xlookup set'!$A$1:$R$1374,14,FALSE)=0,"",VLOOKUP('Xlookup set'!$S287,'Xlookup set'!$A$1:$R$1374,14,FALSE)),"")</f>
        <v/>
      </c>
      <c r="N281" s="500" t="str">
        <f>IFERROR(IF(VLOOKUP('Xlookup set'!$S287,'Xlookup set'!$A$1:$R$1374,15,FALSE)=0,"",VLOOKUP('Xlookup set'!$S287,'Xlookup set'!$A$1:$R$1374,15,FALSE)),"")</f>
        <v/>
      </c>
      <c r="O281" s="500" t="str">
        <f>IFERROR(IF(VLOOKUP('Xlookup set'!$S287,'Xlookup set'!$A$1:$R$1374,16,FALSE)=0,"",VLOOKUP('Xlookup set'!$S287,'Xlookup set'!$A$1:$R$1374,16,FALSE)),"")</f>
        <v/>
      </c>
      <c r="P281" s="500" t="str">
        <f t="array" aca="1" ref="P281" ca="1">IFERROR(Y2IF(VLOOKUP('Xlookup set'!$S287,'Xlookup set'!$A$1:$R$1374,17,FALSE)=0,"",VLOOKUP('Xlookup set'!$S287,'Xlookup set'!$A$1:$R$1374,17,FALSE)),"")</f>
        <v/>
      </c>
      <c r="Q281" s="500" t="str">
        <f>IFERROR(IF(VLOOKUP('Xlookup set'!$S287,'Xlookup set'!$A$1:$R$1374,18,FALSE)=0,"",VLOOKUP('Xlookup set'!$S287,'Xlookup set'!$A$1:$R$1374,18,FALSE)),"")</f>
        <v/>
      </c>
      <c r="T281" s="500" t="str">
        <f t="shared" si="5"/>
        <v/>
      </c>
    </row>
    <row r="282" spans="1:20" ht="13.5" customHeight="1">
      <c r="A282" s="500" t="str">
        <f>IFERROR(VLOOKUP('Xlookup set'!$S282,'Xlookup set'!$A$1:$R$2000,2,FALSE),"")</f>
        <v/>
      </c>
      <c r="B282" s="500" t="str">
        <f>IF(I282&lt;&gt;"",ドッグキャリー!$I$2,"")</f>
        <v/>
      </c>
      <c r="C282" s="500" t="str">
        <f t="shared" si="3"/>
        <v/>
      </c>
      <c r="D282" s="500" t="str">
        <f t="shared" si="4"/>
        <v/>
      </c>
      <c r="H282" s="218" t="str">
        <f>IFERROR(IF(VLOOKUP('Xlookup set'!$S282,'Xlookup set'!$A$1:$R$2000,9,FALSE)=0,"",VLOOKUP('Xlookup set'!$S282,'Xlookup set'!$A$1:$R$2000,9,FALSE)),"")</f>
        <v/>
      </c>
      <c r="I282" s="500" t="str">
        <f>IFERROR(IF(VLOOKUP('Xlookup set'!$S282,'Xlookup set'!$A$1:$R$2000,10,FALSE)=0,"",VLOOKUP('Xlookup set'!$S282,'Xlookup set'!$A$1:$R$2000,10,FALSE)),"")</f>
        <v/>
      </c>
      <c r="J282" s="500" t="str">
        <f>IFERROR(IF(VLOOKUP('Xlookup set'!$S288,'Xlookup set'!$A$1:$R$1374,11,FALSE)=0,"",VLOOKUP('Xlookup set'!$S288,'Xlookup set'!$A$1:$R$1374,11,FALSE)),"")</f>
        <v/>
      </c>
      <c r="K282" s="500" t="str">
        <f>IFERROR(IF(VLOOKUP('Xlookup set'!$S288,'Xlookup set'!$A$1:$R$1374,12,FALSE)=0,"",VLOOKUP('Xlookup set'!$S288,'Xlookup set'!$A$1:$R$1374,12,FALSE)),"")</f>
        <v/>
      </c>
      <c r="L282" s="500" t="str">
        <f>IFERROR(IF(VLOOKUP('Xlookup set'!$S288,'Xlookup set'!$A$1:$R$1374,13,FALSE)=0,"",VLOOKUP('Xlookup set'!$S288,'Xlookup set'!$A$1:$R$1374,13,FALSE)),"")</f>
        <v/>
      </c>
      <c r="M282" s="500" t="str">
        <f>IFERROR(IF(VLOOKUP('Xlookup set'!$S288,'Xlookup set'!$A$1:$R$1374,14,FALSE)=0,"",VLOOKUP('Xlookup set'!$S288,'Xlookup set'!$A$1:$R$1374,14,FALSE)),"")</f>
        <v/>
      </c>
      <c r="N282" s="500" t="str">
        <f>IFERROR(IF(VLOOKUP('Xlookup set'!$S288,'Xlookup set'!$A$1:$R$1374,15,FALSE)=0,"",VLOOKUP('Xlookup set'!$S288,'Xlookup set'!$A$1:$R$1374,15,FALSE)),"")</f>
        <v/>
      </c>
      <c r="O282" s="500" t="str">
        <f>IFERROR(IF(VLOOKUP('Xlookup set'!$S288,'Xlookup set'!$A$1:$R$1374,16,FALSE)=0,"",VLOOKUP('Xlookup set'!$S288,'Xlookup set'!$A$1:$R$1374,16,FALSE)),"")</f>
        <v/>
      </c>
      <c r="P282" s="500" t="str">
        <f t="array" aca="1" ref="P282" ca="1">IFERROR(Y2IF(VLOOKUP('Xlookup set'!$S288,'Xlookup set'!$A$1:$R$1374,17,FALSE)=0,"",VLOOKUP('Xlookup set'!$S288,'Xlookup set'!$A$1:$R$1374,17,FALSE)),"")</f>
        <v/>
      </c>
      <c r="Q282" s="500" t="str">
        <f>IFERROR(IF(VLOOKUP('Xlookup set'!$S288,'Xlookup set'!$A$1:$R$1374,18,FALSE)=0,"",VLOOKUP('Xlookup set'!$S288,'Xlookup set'!$A$1:$R$1374,18,FALSE)),"")</f>
        <v/>
      </c>
      <c r="T282" s="500" t="str">
        <f t="shared" si="5"/>
        <v/>
      </c>
    </row>
    <row r="283" spans="1:20" ht="13.5" customHeight="1">
      <c r="A283" s="500" t="str">
        <f>IFERROR(VLOOKUP('Xlookup set'!$S283,'Xlookup set'!$A$1:$R$2000,2,FALSE),"")</f>
        <v/>
      </c>
      <c r="B283" s="500" t="str">
        <f>IF(I283&lt;&gt;"",ドッグキャリー!$I$2,"")</f>
        <v/>
      </c>
      <c r="C283" s="500" t="str">
        <f t="shared" si="3"/>
        <v/>
      </c>
      <c r="D283" s="500" t="str">
        <f t="shared" si="4"/>
        <v/>
      </c>
      <c r="H283" s="218" t="str">
        <f>IFERROR(IF(VLOOKUP('Xlookup set'!$S283,'Xlookup set'!$A$1:$R$2000,9,FALSE)=0,"",VLOOKUP('Xlookup set'!$S283,'Xlookup set'!$A$1:$R$2000,9,FALSE)),"")</f>
        <v/>
      </c>
      <c r="I283" s="500" t="str">
        <f>IFERROR(IF(VLOOKUP('Xlookup set'!$S283,'Xlookup set'!$A$1:$R$2000,10,FALSE)=0,"",VLOOKUP('Xlookup set'!$S283,'Xlookup set'!$A$1:$R$2000,10,FALSE)),"")</f>
        <v/>
      </c>
      <c r="J283" s="500" t="str">
        <f>IFERROR(IF(VLOOKUP('Xlookup set'!$S289,'Xlookup set'!$A$1:$R$1374,11,FALSE)=0,"",VLOOKUP('Xlookup set'!$S289,'Xlookup set'!$A$1:$R$1374,11,FALSE)),"")</f>
        <v/>
      </c>
      <c r="K283" s="500" t="str">
        <f>IFERROR(IF(VLOOKUP('Xlookup set'!$S289,'Xlookup set'!$A$1:$R$1374,12,FALSE)=0,"",VLOOKUP('Xlookup set'!$S289,'Xlookup set'!$A$1:$R$1374,12,FALSE)),"")</f>
        <v/>
      </c>
      <c r="L283" s="500" t="str">
        <f>IFERROR(IF(VLOOKUP('Xlookup set'!$S289,'Xlookup set'!$A$1:$R$1374,13,FALSE)=0,"",VLOOKUP('Xlookup set'!$S289,'Xlookup set'!$A$1:$R$1374,13,FALSE)),"")</f>
        <v/>
      </c>
      <c r="M283" s="500" t="str">
        <f>IFERROR(IF(VLOOKUP('Xlookup set'!$S289,'Xlookup set'!$A$1:$R$1374,14,FALSE)=0,"",VLOOKUP('Xlookup set'!$S289,'Xlookup set'!$A$1:$R$1374,14,FALSE)),"")</f>
        <v/>
      </c>
      <c r="N283" s="500" t="str">
        <f>IFERROR(IF(VLOOKUP('Xlookup set'!$S289,'Xlookup set'!$A$1:$R$1374,15,FALSE)=0,"",VLOOKUP('Xlookup set'!$S289,'Xlookup set'!$A$1:$R$1374,15,FALSE)),"")</f>
        <v/>
      </c>
      <c r="O283" s="500" t="str">
        <f>IFERROR(IF(VLOOKUP('Xlookup set'!$S289,'Xlookup set'!$A$1:$R$1374,16,FALSE)=0,"",VLOOKUP('Xlookup set'!$S289,'Xlookup set'!$A$1:$R$1374,16,FALSE)),"")</f>
        <v/>
      </c>
      <c r="P283" s="500" t="str">
        <f t="array" aca="1" ref="P283" ca="1">IFERROR(Y2IF(VLOOKUP('Xlookup set'!$S289,'Xlookup set'!$A$1:$R$1374,17,FALSE)=0,"",VLOOKUP('Xlookup set'!$S289,'Xlookup set'!$A$1:$R$1374,17,FALSE)),"")</f>
        <v/>
      </c>
      <c r="Q283" s="500" t="str">
        <f>IFERROR(IF(VLOOKUP('Xlookup set'!$S289,'Xlookup set'!$A$1:$R$1374,18,FALSE)=0,"",VLOOKUP('Xlookup set'!$S289,'Xlookup set'!$A$1:$R$1374,18,FALSE)),"")</f>
        <v/>
      </c>
      <c r="T283" s="500" t="str">
        <f t="shared" si="5"/>
        <v/>
      </c>
    </row>
    <row r="284" spans="1:20" ht="13.5" customHeight="1">
      <c r="A284" s="500" t="str">
        <f>IFERROR(VLOOKUP('Xlookup set'!$S284,'Xlookup set'!$A$1:$R$2000,2,FALSE),"")</f>
        <v/>
      </c>
      <c r="B284" s="500" t="str">
        <f>IF(I284&lt;&gt;"",ドッグキャリー!$I$2,"")</f>
        <v/>
      </c>
      <c r="C284" s="500" t="str">
        <f t="shared" si="3"/>
        <v/>
      </c>
      <c r="D284" s="500" t="str">
        <f t="shared" si="4"/>
        <v/>
      </c>
      <c r="H284" s="218" t="str">
        <f>IFERROR(IF(VLOOKUP('Xlookup set'!$S284,'Xlookup set'!$A$1:$R$2000,9,FALSE)=0,"",VLOOKUP('Xlookup set'!$S284,'Xlookup set'!$A$1:$R$2000,9,FALSE)),"")</f>
        <v/>
      </c>
      <c r="I284" s="500" t="str">
        <f>IFERROR(IF(VLOOKUP('Xlookup set'!$S284,'Xlookup set'!$A$1:$R$2000,10,FALSE)=0,"",VLOOKUP('Xlookup set'!$S284,'Xlookup set'!$A$1:$R$2000,10,FALSE)),"")</f>
        <v/>
      </c>
      <c r="J284" s="500" t="str">
        <f>IFERROR(IF(VLOOKUP('Xlookup set'!$S290,'Xlookup set'!$A$1:$R$1374,11,FALSE)=0,"",VLOOKUP('Xlookup set'!$S290,'Xlookup set'!$A$1:$R$1374,11,FALSE)),"")</f>
        <v/>
      </c>
      <c r="K284" s="500" t="str">
        <f>IFERROR(IF(VLOOKUP('Xlookup set'!$S290,'Xlookup set'!$A$1:$R$1374,12,FALSE)=0,"",VLOOKUP('Xlookup set'!$S290,'Xlookup set'!$A$1:$R$1374,12,FALSE)),"")</f>
        <v/>
      </c>
      <c r="L284" s="500" t="str">
        <f>IFERROR(IF(VLOOKUP('Xlookup set'!$S290,'Xlookup set'!$A$1:$R$1374,13,FALSE)=0,"",VLOOKUP('Xlookup set'!$S290,'Xlookup set'!$A$1:$R$1374,13,FALSE)),"")</f>
        <v/>
      </c>
      <c r="M284" s="500" t="str">
        <f>IFERROR(IF(VLOOKUP('Xlookup set'!$S290,'Xlookup set'!$A$1:$R$1374,14,FALSE)=0,"",VLOOKUP('Xlookup set'!$S290,'Xlookup set'!$A$1:$R$1374,14,FALSE)),"")</f>
        <v/>
      </c>
      <c r="N284" s="500" t="str">
        <f>IFERROR(IF(VLOOKUP('Xlookup set'!$S290,'Xlookup set'!$A$1:$R$1374,15,FALSE)=0,"",VLOOKUP('Xlookup set'!$S290,'Xlookup set'!$A$1:$R$1374,15,FALSE)),"")</f>
        <v/>
      </c>
      <c r="O284" s="500" t="str">
        <f>IFERROR(IF(VLOOKUP('Xlookup set'!$S290,'Xlookup set'!$A$1:$R$1374,16,FALSE)=0,"",VLOOKUP('Xlookup set'!$S290,'Xlookup set'!$A$1:$R$1374,16,FALSE)),"")</f>
        <v/>
      </c>
      <c r="P284" s="500" t="str">
        <f t="array" aca="1" ref="P284" ca="1">IFERROR(Y2IF(VLOOKUP('Xlookup set'!$S290,'Xlookup set'!$A$1:$R$1374,17,FALSE)=0,"",VLOOKUP('Xlookup set'!$S290,'Xlookup set'!$A$1:$R$1374,17,FALSE)),"")</f>
        <v/>
      </c>
      <c r="Q284" s="500" t="str">
        <f>IFERROR(IF(VLOOKUP('Xlookup set'!$S290,'Xlookup set'!$A$1:$R$1374,18,FALSE)=0,"",VLOOKUP('Xlookup set'!$S290,'Xlookup set'!$A$1:$R$1374,18,FALSE)),"")</f>
        <v/>
      </c>
      <c r="T284" s="500" t="str">
        <f t="shared" si="5"/>
        <v/>
      </c>
    </row>
    <row r="285" spans="1:20" ht="13.5" customHeight="1">
      <c r="A285" s="500" t="str">
        <f>IFERROR(VLOOKUP('Xlookup set'!$S285,'Xlookup set'!$A$1:$R$2000,2,FALSE),"")</f>
        <v/>
      </c>
      <c r="B285" s="500" t="str">
        <f>IF(I285&lt;&gt;"",ドッグキャリー!$I$2,"")</f>
        <v/>
      </c>
      <c r="C285" s="500" t="str">
        <f t="shared" si="3"/>
        <v/>
      </c>
      <c r="D285" s="500" t="str">
        <f t="shared" si="4"/>
        <v/>
      </c>
      <c r="H285" s="218" t="str">
        <f>IFERROR(IF(VLOOKUP('Xlookup set'!$S285,'Xlookup set'!$A$1:$R$2000,9,FALSE)=0,"",VLOOKUP('Xlookup set'!$S285,'Xlookup set'!$A$1:$R$2000,9,FALSE)),"")</f>
        <v/>
      </c>
      <c r="I285" s="500" t="str">
        <f>IFERROR(IF(VLOOKUP('Xlookup set'!$S285,'Xlookup set'!$A$1:$R$2000,10,FALSE)=0,"",VLOOKUP('Xlookup set'!$S285,'Xlookup set'!$A$1:$R$2000,10,FALSE)),"")</f>
        <v/>
      </c>
      <c r="J285" s="500" t="str">
        <f>IFERROR(IF(VLOOKUP('Xlookup set'!$S291,'Xlookup set'!$A$1:$R$1374,11,FALSE)=0,"",VLOOKUP('Xlookup set'!$S291,'Xlookup set'!$A$1:$R$1374,11,FALSE)),"")</f>
        <v/>
      </c>
      <c r="K285" s="500" t="str">
        <f>IFERROR(IF(VLOOKUP('Xlookup set'!$S291,'Xlookup set'!$A$1:$R$1374,12,FALSE)=0,"",VLOOKUP('Xlookup set'!$S291,'Xlookup set'!$A$1:$R$1374,12,FALSE)),"")</f>
        <v/>
      </c>
      <c r="L285" s="500" t="str">
        <f>IFERROR(IF(VLOOKUP('Xlookup set'!$S291,'Xlookup set'!$A$1:$R$1374,13,FALSE)=0,"",VLOOKUP('Xlookup set'!$S291,'Xlookup set'!$A$1:$R$1374,13,FALSE)),"")</f>
        <v/>
      </c>
      <c r="M285" s="500" t="str">
        <f>IFERROR(IF(VLOOKUP('Xlookup set'!$S291,'Xlookup set'!$A$1:$R$1374,14,FALSE)=0,"",VLOOKUP('Xlookup set'!$S291,'Xlookup set'!$A$1:$R$1374,14,FALSE)),"")</f>
        <v/>
      </c>
      <c r="N285" s="500" t="str">
        <f>IFERROR(IF(VLOOKUP('Xlookup set'!$S291,'Xlookup set'!$A$1:$R$1374,15,FALSE)=0,"",VLOOKUP('Xlookup set'!$S291,'Xlookup set'!$A$1:$R$1374,15,FALSE)),"")</f>
        <v/>
      </c>
      <c r="O285" s="500" t="str">
        <f>IFERROR(IF(VLOOKUP('Xlookup set'!$S291,'Xlookup set'!$A$1:$R$1374,16,FALSE)=0,"",VLOOKUP('Xlookup set'!$S291,'Xlookup set'!$A$1:$R$1374,16,FALSE)),"")</f>
        <v/>
      </c>
      <c r="P285" s="500" t="str">
        <f t="array" aca="1" ref="P285" ca="1">IFERROR(Y2IF(VLOOKUP('Xlookup set'!$S291,'Xlookup set'!$A$1:$R$1374,17,FALSE)=0,"",VLOOKUP('Xlookup set'!$S291,'Xlookup set'!$A$1:$R$1374,17,FALSE)),"")</f>
        <v/>
      </c>
      <c r="Q285" s="500" t="str">
        <f>IFERROR(IF(VLOOKUP('Xlookup set'!$S291,'Xlookup set'!$A$1:$R$1374,18,FALSE)=0,"",VLOOKUP('Xlookup set'!$S291,'Xlookup set'!$A$1:$R$1374,18,FALSE)),"")</f>
        <v/>
      </c>
      <c r="T285" s="500" t="str">
        <f t="shared" si="5"/>
        <v/>
      </c>
    </row>
    <row r="286" spans="1:20" ht="13.5" customHeight="1">
      <c r="A286" s="500" t="str">
        <f>IFERROR(VLOOKUP('Xlookup set'!$S286,'Xlookup set'!$A$1:$R$2000,2,FALSE),"")</f>
        <v/>
      </c>
      <c r="B286" s="500" t="str">
        <f>IF(I286&lt;&gt;"",ドッグキャリー!$I$2,"")</f>
        <v/>
      </c>
      <c r="C286" s="500" t="str">
        <f t="shared" si="3"/>
        <v/>
      </c>
      <c r="D286" s="500" t="str">
        <f t="shared" si="4"/>
        <v/>
      </c>
      <c r="H286" s="218" t="str">
        <f>IFERROR(IF(VLOOKUP('Xlookup set'!$S286,'Xlookup set'!$A$1:$R$2000,9,FALSE)=0,"",VLOOKUP('Xlookup set'!$S286,'Xlookup set'!$A$1:$R$2000,9,FALSE)),"")</f>
        <v/>
      </c>
      <c r="I286" s="500" t="str">
        <f>IFERROR(IF(VLOOKUP('Xlookup set'!$S286,'Xlookup set'!$A$1:$R$2000,10,FALSE)=0,"",VLOOKUP('Xlookup set'!$S286,'Xlookup set'!$A$1:$R$2000,10,FALSE)),"")</f>
        <v/>
      </c>
      <c r="J286" s="500" t="str">
        <f>IFERROR(IF(VLOOKUP('Xlookup set'!$S292,'Xlookup set'!$A$1:$R$1374,11,FALSE)=0,"",VLOOKUP('Xlookup set'!$S292,'Xlookup set'!$A$1:$R$1374,11,FALSE)),"")</f>
        <v/>
      </c>
      <c r="K286" s="500" t="str">
        <f>IFERROR(IF(VLOOKUP('Xlookup set'!$S292,'Xlookup set'!$A$1:$R$1374,12,FALSE)=0,"",VLOOKUP('Xlookup set'!$S292,'Xlookup set'!$A$1:$R$1374,12,FALSE)),"")</f>
        <v/>
      </c>
      <c r="L286" s="500" t="str">
        <f>IFERROR(IF(VLOOKUP('Xlookup set'!$S292,'Xlookup set'!$A$1:$R$1374,13,FALSE)=0,"",VLOOKUP('Xlookup set'!$S292,'Xlookup set'!$A$1:$R$1374,13,FALSE)),"")</f>
        <v/>
      </c>
      <c r="M286" s="500" t="str">
        <f>IFERROR(IF(VLOOKUP('Xlookup set'!$S292,'Xlookup set'!$A$1:$R$1374,14,FALSE)=0,"",VLOOKUP('Xlookup set'!$S292,'Xlookup set'!$A$1:$R$1374,14,FALSE)),"")</f>
        <v/>
      </c>
      <c r="N286" s="500" t="str">
        <f>IFERROR(IF(VLOOKUP('Xlookup set'!$S292,'Xlookup set'!$A$1:$R$1374,15,FALSE)=0,"",VLOOKUP('Xlookup set'!$S292,'Xlookup set'!$A$1:$R$1374,15,FALSE)),"")</f>
        <v/>
      </c>
      <c r="O286" s="500" t="str">
        <f>IFERROR(IF(VLOOKUP('Xlookup set'!$S292,'Xlookup set'!$A$1:$R$1374,16,FALSE)=0,"",VLOOKUP('Xlookup set'!$S292,'Xlookup set'!$A$1:$R$1374,16,FALSE)),"")</f>
        <v/>
      </c>
      <c r="P286" s="500" t="str">
        <f t="array" aca="1" ref="P286" ca="1">IFERROR(Y2IF(VLOOKUP('Xlookup set'!$S292,'Xlookup set'!$A$1:$R$1374,17,FALSE)=0,"",VLOOKUP('Xlookup set'!$S292,'Xlookup set'!$A$1:$R$1374,17,FALSE)),"")</f>
        <v/>
      </c>
      <c r="Q286" s="500" t="str">
        <f>IFERROR(IF(VLOOKUP('Xlookup set'!$S292,'Xlookup set'!$A$1:$R$1374,18,FALSE)=0,"",VLOOKUP('Xlookup set'!$S292,'Xlookup set'!$A$1:$R$1374,18,FALSE)),"")</f>
        <v/>
      </c>
      <c r="T286" s="500" t="str">
        <f t="shared" si="5"/>
        <v/>
      </c>
    </row>
    <row r="287" spans="1:20" ht="13.5" customHeight="1">
      <c r="A287" s="500" t="str">
        <f>IFERROR(VLOOKUP('Xlookup set'!$S287,'Xlookup set'!$A$1:$R$2000,2,FALSE),"")</f>
        <v/>
      </c>
      <c r="B287" s="500" t="str">
        <f>IF(I287&lt;&gt;"",ドッグキャリー!$I$2,"")</f>
        <v/>
      </c>
      <c r="C287" s="500" t="str">
        <f t="shared" si="3"/>
        <v/>
      </c>
      <c r="D287" s="500" t="str">
        <f t="shared" si="4"/>
        <v/>
      </c>
      <c r="H287" s="218" t="str">
        <f>IFERROR(IF(VLOOKUP('Xlookup set'!$S287,'Xlookup set'!$A$1:$R$2000,9,FALSE)=0,"",VLOOKUP('Xlookup set'!$S287,'Xlookup set'!$A$1:$R$2000,9,FALSE)),"")</f>
        <v/>
      </c>
      <c r="I287" s="500" t="str">
        <f>IFERROR(IF(VLOOKUP('Xlookup set'!$S287,'Xlookup set'!$A$1:$R$2000,10,FALSE)=0,"",VLOOKUP('Xlookup set'!$S287,'Xlookup set'!$A$1:$R$2000,10,FALSE)),"")</f>
        <v/>
      </c>
      <c r="J287" s="500" t="str">
        <f>IFERROR(IF(VLOOKUP('Xlookup set'!$S293,'Xlookup set'!$A$1:$R$1374,11,FALSE)=0,"",VLOOKUP('Xlookup set'!$S293,'Xlookup set'!$A$1:$R$1374,11,FALSE)),"")</f>
        <v/>
      </c>
      <c r="K287" s="500" t="str">
        <f>IFERROR(IF(VLOOKUP('Xlookup set'!$S293,'Xlookup set'!$A$1:$R$1374,12,FALSE)=0,"",VLOOKUP('Xlookup set'!$S293,'Xlookup set'!$A$1:$R$1374,12,FALSE)),"")</f>
        <v/>
      </c>
      <c r="L287" s="500" t="str">
        <f>IFERROR(IF(VLOOKUP('Xlookup set'!$S293,'Xlookup set'!$A$1:$R$1374,13,FALSE)=0,"",VLOOKUP('Xlookup set'!$S293,'Xlookup set'!$A$1:$R$1374,13,FALSE)),"")</f>
        <v/>
      </c>
      <c r="M287" s="500" t="str">
        <f>IFERROR(IF(VLOOKUP('Xlookup set'!$S293,'Xlookup set'!$A$1:$R$1374,14,FALSE)=0,"",VLOOKUP('Xlookup set'!$S293,'Xlookup set'!$A$1:$R$1374,14,FALSE)),"")</f>
        <v/>
      </c>
      <c r="N287" s="500" t="str">
        <f>IFERROR(IF(VLOOKUP('Xlookup set'!$S293,'Xlookup set'!$A$1:$R$1374,15,FALSE)=0,"",VLOOKUP('Xlookup set'!$S293,'Xlookup set'!$A$1:$R$1374,15,FALSE)),"")</f>
        <v/>
      </c>
      <c r="O287" s="500" t="str">
        <f>IFERROR(IF(VLOOKUP('Xlookup set'!$S293,'Xlookup set'!$A$1:$R$1374,16,FALSE)=0,"",VLOOKUP('Xlookup set'!$S293,'Xlookup set'!$A$1:$R$1374,16,FALSE)),"")</f>
        <v/>
      </c>
      <c r="P287" s="500" t="str">
        <f t="array" aca="1" ref="P287" ca="1">IFERROR(Y2IF(VLOOKUP('Xlookup set'!$S293,'Xlookup set'!$A$1:$R$1374,17,FALSE)=0,"",VLOOKUP('Xlookup set'!$S293,'Xlookup set'!$A$1:$R$1374,17,FALSE)),"")</f>
        <v/>
      </c>
      <c r="Q287" s="500" t="str">
        <f>IFERROR(IF(VLOOKUP('Xlookup set'!$S293,'Xlookup set'!$A$1:$R$1374,18,FALSE)=0,"",VLOOKUP('Xlookup set'!$S293,'Xlookup set'!$A$1:$R$1374,18,FALSE)),"")</f>
        <v/>
      </c>
      <c r="T287" s="500" t="str">
        <f t="shared" si="5"/>
        <v/>
      </c>
    </row>
    <row r="288" spans="1:20" ht="13.5" customHeight="1">
      <c r="A288" s="500" t="str">
        <f>IFERROR(VLOOKUP('Xlookup set'!$S288,'Xlookup set'!$A$1:$R$2000,2,FALSE),"")</f>
        <v/>
      </c>
      <c r="B288" s="500" t="str">
        <f>IF(I288&lt;&gt;"",ドッグキャリー!$I$2,"")</f>
        <v/>
      </c>
      <c r="C288" s="500" t="str">
        <f t="shared" si="3"/>
        <v/>
      </c>
      <c r="D288" s="500" t="str">
        <f t="shared" si="4"/>
        <v/>
      </c>
      <c r="H288" s="218" t="str">
        <f>IFERROR(IF(VLOOKUP('Xlookup set'!$S288,'Xlookup set'!$A$1:$R$2000,9,FALSE)=0,"",VLOOKUP('Xlookup set'!$S288,'Xlookup set'!$A$1:$R$2000,9,FALSE)),"")</f>
        <v/>
      </c>
      <c r="I288" s="500" t="str">
        <f>IFERROR(IF(VLOOKUP('Xlookup set'!$S288,'Xlookup set'!$A$1:$R$2000,10,FALSE)=0,"",VLOOKUP('Xlookup set'!$S288,'Xlookup set'!$A$1:$R$2000,10,FALSE)),"")</f>
        <v/>
      </c>
      <c r="J288" s="500" t="str">
        <f>IFERROR(IF(VLOOKUP('Xlookup set'!$S294,'Xlookup set'!$A$1:$R$1374,11,FALSE)=0,"",VLOOKUP('Xlookup set'!$S294,'Xlookup set'!$A$1:$R$1374,11,FALSE)),"")</f>
        <v/>
      </c>
      <c r="K288" s="500" t="str">
        <f>IFERROR(IF(VLOOKUP('Xlookup set'!$S294,'Xlookup set'!$A$1:$R$1374,12,FALSE)=0,"",VLOOKUP('Xlookup set'!$S294,'Xlookup set'!$A$1:$R$1374,12,FALSE)),"")</f>
        <v/>
      </c>
      <c r="L288" s="500" t="str">
        <f>IFERROR(IF(VLOOKUP('Xlookup set'!$S294,'Xlookup set'!$A$1:$R$1374,13,FALSE)=0,"",VLOOKUP('Xlookup set'!$S294,'Xlookup set'!$A$1:$R$1374,13,FALSE)),"")</f>
        <v/>
      </c>
      <c r="M288" s="500" t="str">
        <f>IFERROR(IF(VLOOKUP('Xlookup set'!$S294,'Xlookup set'!$A$1:$R$1374,14,FALSE)=0,"",VLOOKUP('Xlookup set'!$S294,'Xlookup set'!$A$1:$R$1374,14,FALSE)),"")</f>
        <v/>
      </c>
      <c r="N288" s="500" t="str">
        <f>IFERROR(IF(VLOOKUP('Xlookup set'!$S294,'Xlookup set'!$A$1:$R$1374,15,FALSE)=0,"",VLOOKUP('Xlookup set'!$S294,'Xlookup set'!$A$1:$R$1374,15,FALSE)),"")</f>
        <v/>
      </c>
      <c r="O288" s="500" t="str">
        <f>IFERROR(IF(VLOOKUP('Xlookup set'!$S294,'Xlookup set'!$A$1:$R$1374,16,FALSE)=0,"",VLOOKUP('Xlookup set'!$S294,'Xlookup set'!$A$1:$R$1374,16,FALSE)),"")</f>
        <v/>
      </c>
      <c r="P288" s="500" t="str">
        <f t="array" aca="1" ref="P288" ca="1">IFERROR(Y2IF(VLOOKUP('Xlookup set'!$S294,'Xlookup set'!$A$1:$R$1374,17,FALSE)=0,"",VLOOKUP('Xlookup set'!$S294,'Xlookup set'!$A$1:$R$1374,17,FALSE)),"")</f>
        <v/>
      </c>
      <c r="Q288" s="500" t="str">
        <f>IFERROR(IF(VLOOKUP('Xlookup set'!$S294,'Xlookup set'!$A$1:$R$1374,18,FALSE)=0,"",VLOOKUP('Xlookup set'!$S294,'Xlookup set'!$A$1:$R$1374,18,FALSE)),"")</f>
        <v/>
      </c>
      <c r="T288" s="500" t="str">
        <f t="shared" si="5"/>
        <v/>
      </c>
    </row>
    <row r="289" spans="1:20" ht="13.5" customHeight="1">
      <c r="A289" s="500" t="str">
        <f>IFERROR(VLOOKUP('Xlookup set'!$S289,'Xlookup set'!$A$1:$R$2000,2,FALSE),"")</f>
        <v/>
      </c>
      <c r="B289" s="500" t="str">
        <f>IF(I289&lt;&gt;"",ドッグキャリー!$I$2,"")</f>
        <v/>
      </c>
      <c r="C289" s="500" t="str">
        <f t="shared" si="3"/>
        <v/>
      </c>
      <c r="D289" s="500" t="str">
        <f t="shared" si="4"/>
        <v/>
      </c>
      <c r="H289" s="218" t="str">
        <f>IFERROR(IF(VLOOKUP('Xlookup set'!$S289,'Xlookup set'!$A$1:$R$2000,9,FALSE)=0,"",VLOOKUP('Xlookup set'!$S289,'Xlookup set'!$A$1:$R$2000,9,FALSE)),"")</f>
        <v/>
      </c>
      <c r="I289" s="500" t="str">
        <f>IFERROR(IF(VLOOKUP('Xlookup set'!$S289,'Xlookup set'!$A$1:$R$2000,10,FALSE)=0,"",VLOOKUP('Xlookup set'!$S289,'Xlookup set'!$A$1:$R$2000,10,FALSE)),"")</f>
        <v/>
      </c>
      <c r="J289" s="500" t="str">
        <f>IFERROR(IF(VLOOKUP('Xlookup set'!$S295,'Xlookup set'!$A$1:$R$1374,11,FALSE)=0,"",VLOOKUP('Xlookup set'!$S295,'Xlookup set'!$A$1:$R$1374,11,FALSE)),"")</f>
        <v/>
      </c>
      <c r="K289" s="500" t="str">
        <f>IFERROR(IF(VLOOKUP('Xlookup set'!$S295,'Xlookup set'!$A$1:$R$1374,12,FALSE)=0,"",VLOOKUP('Xlookup set'!$S295,'Xlookup set'!$A$1:$R$1374,12,FALSE)),"")</f>
        <v/>
      </c>
      <c r="L289" s="500" t="str">
        <f>IFERROR(IF(VLOOKUP('Xlookup set'!$S295,'Xlookup set'!$A$1:$R$1374,13,FALSE)=0,"",VLOOKUP('Xlookup set'!$S295,'Xlookup set'!$A$1:$R$1374,13,FALSE)),"")</f>
        <v/>
      </c>
      <c r="M289" s="500" t="str">
        <f>IFERROR(IF(VLOOKUP('Xlookup set'!$S295,'Xlookup set'!$A$1:$R$1374,14,FALSE)=0,"",VLOOKUP('Xlookup set'!$S295,'Xlookup set'!$A$1:$R$1374,14,FALSE)),"")</f>
        <v/>
      </c>
      <c r="N289" s="500" t="str">
        <f>IFERROR(IF(VLOOKUP('Xlookup set'!$S295,'Xlookup set'!$A$1:$R$1374,15,FALSE)=0,"",VLOOKUP('Xlookup set'!$S295,'Xlookup set'!$A$1:$R$1374,15,FALSE)),"")</f>
        <v/>
      </c>
      <c r="O289" s="500" t="str">
        <f>IFERROR(IF(VLOOKUP('Xlookup set'!$S295,'Xlookup set'!$A$1:$R$1374,16,FALSE)=0,"",VLOOKUP('Xlookup set'!$S295,'Xlookup set'!$A$1:$R$1374,16,FALSE)),"")</f>
        <v/>
      </c>
      <c r="P289" s="500" t="str">
        <f t="array" aca="1" ref="P289" ca="1">IFERROR(Y2IF(VLOOKUP('Xlookup set'!$S295,'Xlookup set'!$A$1:$R$1374,17,FALSE)=0,"",VLOOKUP('Xlookup set'!$S295,'Xlookup set'!$A$1:$R$1374,17,FALSE)),"")</f>
        <v/>
      </c>
      <c r="Q289" s="500" t="str">
        <f>IFERROR(IF(VLOOKUP('Xlookup set'!$S295,'Xlookup set'!$A$1:$R$1374,18,FALSE)=0,"",VLOOKUP('Xlookup set'!$S295,'Xlookup set'!$A$1:$R$1374,18,FALSE)),"")</f>
        <v/>
      </c>
      <c r="T289" s="500" t="str">
        <f t="shared" si="5"/>
        <v/>
      </c>
    </row>
    <row r="290" spans="1:20" ht="13.5" customHeight="1">
      <c r="A290" s="500" t="str">
        <f>IFERROR(VLOOKUP('Xlookup set'!$S290,'Xlookup set'!$A$1:$R$2000,2,FALSE),"")</f>
        <v/>
      </c>
      <c r="B290" s="500" t="str">
        <f>IF(I290&lt;&gt;"",ドッグキャリー!$I$2,"")</f>
        <v/>
      </c>
      <c r="C290" s="500" t="str">
        <f t="shared" si="3"/>
        <v/>
      </c>
      <c r="D290" s="500" t="str">
        <f t="shared" si="4"/>
        <v/>
      </c>
      <c r="H290" s="218" t="str">
        <f>IFERROR(IF(VLOOKUP('Xlookup set'!$S290,'Xlookup set'!$A$1:$R$2000,9,FALSE)=0,"",VLOOKUP('Xlookup set'!$S290,'Xlookup set'!$A$1:$R$2000,9,FALSE)),"")</f>
        <v/>
      </c>
      <c r="I290" s="500" t="str">
        <f>IFERROR(IF(VLOOKUP('Xlookup set'!$S290,'Xlookup set'!$A$1:$R$2000,10,FALSE)=0,"",VLOOKUP('Xlookup set'!$S290,'Xlookup set'!$A$1:$R$2000,10,FALSE)),"")</f>
        <v/>
      </c>
      <c r="J290" s="500" t="str">
        <f>IFERROR(IF(VLOOKUP('Xlookup set'!$S296,'Xlookup set'!$A$1:$R$1374,11,FALSE)=0,"",VLOOKUP('Xlookup set'!$S296,'Xlookup set'!$A$1:$R$1374,11,FALSE)),"")</f>
        <v/>
      </c>
      <c r="K290" s="500" t="str">
        <f>IFERROR(IF(VLOOKUP('Xlookup set'!$S296,'Xlookup set'!$A$1:$R$1374,12,FALSE)=0,"",VLOOKUP('Xlookup set'!$S296,'Xlookup set'!$A$1:$R$1374,12,FALSE)),"")</f>
        <v/>
      </c>
      <c r="L290" s="500" t="str">
        <f>IFERROR(IF(VLOOKUP('Xlookup set'!$S296,'Xlookup set'!$A$1:$R$1374,13,FALSE)=0,"",VLOOKUP('Xlookup set'!$S296,'Xlookup set'!$A$1:$R$1374,13,FALSE)),"")</f>
        <v/>
      </c>
      <c r="M290" s="500" t="str">
        <f>IFERROR(IF(VLOOKUP('Xlookup set'!$S296,'Xlookup set'!$A$1:$R$1374,14,FALSE)=0,"",VLOOKUP('Xlookup set'!$S296,'Xlookup set'!$A$1:$R$1374,14,FALSE)),"")</f>
        <v/>
      </c>
      <c r="N290" s="500" t="str">
        <f>IFERROR(IF(VLOOKUP('Xlookup set'!$S296,'Xlookup set'!$A$1:$R$1374,15,FALSE)=0,"",VLOOKUP('Xlookup set'!$S296,'Xlookup set'!$A$1:$R$1374,15,FALSE)),"")</f>
        <v/>
      </c>
      <c r="O290" s="500" t="str">
        <f>IFERROR(IF(VLOOKUP('Xlookup set'!$S296,'Xlookup set'!$A$1:$R$1374,16,FALSE)=0,"",VLOOKUP('Xlookup set'!$S296,'Xlookup set'!$A$1:$R$1374,16,FALSE)),"")</f>
        <v/>
      </c>
      <c r="P290" s="500" t="str">
        <f t="array" aca="1" ref="P290" ca="1">IFERROR(Y2IF(VLOOKUP('Xlookup set'!$S296,'Xlookup set'!$A$1:$R$1374,17,FALSE)=0,"",VLOOKUP('Xlookup set'!$S296,'Xlookup set'!$A$1:$R$1374,17,FALSE)),"")</f>
        <v/>
      </c>
      <c r="Q290" s="500" t="str">
        <f>IFERROR(IF(VLOOKUP('Xlookup set'!$S296,'Xlookup set'!$A$1:$R$1374,18,FALSE)=0,"",VLOOKUP('Xlookup set'!$S296,'Xlookup set'!$A$1:$R$1374,18,FALSE)),"")</f>
        <v/>
      </c>
      <c r="T290" s="500" t="str">
        <f t="shared" si="5"/>
        <v/>
      </c>
    </row>
    <row r="291" spans="1:20" ht="13.5" customHeight="1">
      <c r="A291" s="500" t="str">
        <f>IFERROR(VLOOKUP('Xlookup set'!$S291,'Xlookup set'!$A$1:$R$2000,2,FALSE),"")</f>
        <v/>
      </c>
      <c r="B291" s="500" t="str">
        <f>IF(I291&lt;&gt;"",ドッグキャリー!$I$2,"")</f>
        <v/>
      </c>
      <c r="C291" s="500" t="str">
        <f t="shared" si="3"/>
        <v/>
      </c>
      <c r="D291" s="500" t="str">
        <f t="shared" si="4"/>
        <v/>
      </c>
      <c r="H291" s="218" t="str">
        <f>IFERROR(IF(VLOOKUP('Xlookup set'!$S291,'Xlookup set'!$A$1:$R$2000,9,FALSE)=0,"",VLOOKUP('Xlookup set'!$S291,'Xlookup set'!$A$1:$R$2000,9,FALSE)),"")</f>
        <v/>
      </c>
      <c r="I291" s="500" t="str">
        <f>IFERROR(IF(VLOOKUP('Xlookup set'!$S291,'Xlookup set'!$A$1:$R$2000,10,FALSE)=0,"",VLOOKUP('Xlookup set'!$S291,'Xlookup set'!$A$1:$R$2000,10,FALSE)),"")</f>
        <v/>
      </c>
      <c r="J291" s="500" t="str">
        <f>IFERROR(IF(VLOOKUP('Xlookup set'!$S297,'Xlookup set'!$A$1:$R$1374,11,FALSE)=0,"",VLOOKUP('Xlookup set'!$S297,'Xlookup set'!$A$1:$R$1374,11,FALSE)),"")</f>
        <v/>
      </c>
      <c r="K291" s="500" t="str">
        <f>IFERROR(IF(VLOOKUP('Xlookup set'!$S297,'Xlookup set'!$A$1:$R$1374,12,FALSE)=0,"",VLOOKUP('Xlookup set'!$S297,'Xlookup set'!$A$1:$R$1374,12,FALSE)),"")</f>
        <v/>
      </c>
      <c r="L291" s="500" t="str">
        <f>IFERROR(IF(VLOOKUP('Xlookup set'!$S297,'Xlookup set'!$A$1:$R$1374,13,FALSE)=0,"",VLOOKUP('Xlookup set'!$S297,'Xlookup set'!$A$1:$R$1374,13,FALSE)),"")</f>
        <v/>
      </c>
      <c r="M291" s="500" t="str">
        <f>IFERROR(IF(VLOOKUP('Xlookup set'!$S297,'Xlookup set'!$A$1:$R$1374,14,FALSE)=0,"",VLOOKUP('Xlookup set'!$S297,'Xlookup set'!$A$1:$R$1374,14,FALSE)),"")</f>
        <v/>
      </c>
      <c r="N291" s="500" t="str">
        <f>IFERROR(IF(VLOOKUP('Xlookup set'!$S297,'Xlookup set'!$A$1:$R$1374,15,FALSE)=0,"",VLOOKUP('Xlookup set'!$S297,'Xlookup set'!$A$1:$R$1374,15,FALSE)),"")</f>
        <v/>
      </c>
      <c r="O291" s="500" t="str">
        <f>IFERROR(IF(VLOOKUP('Xlookup set'!$S297,'Xlookup set'!$A$1:$R$1374,16,FALSE)=0,"",VLOOKUP('Xlookup set'!$S297,'Xlookup set'!$A$1:$R$1374,16,FALSE)),"")</f>
        <v/>
      </c>
      <c r="P291" s="500" t="str">
        <f t="array" aca="1" ref="P291" ca="1">IFERROR(Y2IF(VLOOKUP('Xlookup set'!$S297,'Xlookup set'!$A$1:$R$1374,17,FALSE)=0,"",VLOOKUP('Xlookup set'!$S297,'Xlookup set'!$A$1:$R$1374,17,FALSE)),"")</f>
        <v/>
      </c>
      <c r="Q291" s="500" t="str">
        <f>IFERROR(IF(VLOOKUP('Xlookup set'!$S297,'Xlookup set'!$A$1:$R$1374,18,FALSE)=0,"",VLOOKUP('Xlookup set'!$S297,'Xlookup set'!$A$1:$R$1374,18,FALSE)),"")</f>
        <v/>
      </c>
      <c r="T291" s="500" t="str">
        <f t="shared" si="5"/>
        <v/>
      </c>
    </row>
    <row r="292" spans="1:20" ht="13.5" customHeight="1">
      <c r="A292" s="500" t="str">
        <f>IFERROR(VLOOKUP('Xlookup set'!$S292,'Xlookup set'!$A$1:$R$2000,2,FALSE),"")</f>
        <v/>
      </c>
      <c r="B292" s="500" t="str">
        <f>IF(I292&lt;&gt;"",ドッグキャリー!$I$2,"")</f>
        <v/>
      </c>
      <c r="C292" s="500" t="str">
        <f t="shared" si="3"/>
        <v/>
      </c>
      <c r="D292" s="500" t="str">
        <f t="shared" si="4"/>
        <v/>
      </c>
      <c r="H292" s="218" t="str">
        <f>IFERROR(IF(VLOOKUP('Xlookup set'!$S292,'Xlookup set'!$A$1:$R$2000,9,FALSE)=0,"",VLOOKUP('Xlookup set'!$S292,'Xlookup set'!$A$1:$R$2000,9,FALSE)),"")</f>
        <v/>
      </c>
      <c r="I292" s="500" t="str">
        <f>IFERROR(IF(VLOOKUP('Xlookup set'!$S292,'Xlookup set'!$A$1:$R$2000,10,FALSE)=0,"",VLOOKUP('Xlookup set'!$S292,'Xlookup set'!$A$1:$R$2000,10,FALSE)),"")</f>
        <v/>
      </c>
      <c r="J292" s="500" t="str">
        <f>IFERROR(IF(VLOOKUP('Xlookup set'!$S298,'Xlookup set'!$A$1:$R$1374,11,FALSE)=0,"",VLOOKUP('Xlookup set'!$S298,'Xlookup set'!$A$1:$R$1374,11,FALSE)),"")</f>
        <v/>
      </c>
      <c r="K292" s="500" t="str">
        <f>IFERROR(IF(VLOOKUP('Xlookup set'!$S298,'Xlookup set'!$A$1:$R$1374,12,FALSE)=0,"",VLOOKUP('Xlookup set'!$S298,'Xlookup set'!$A$1:$R$1374,12,FALSE)),"")</f>
        <v/>
      </c>
      <c r="L292" s="500" t="str">
        <f>IFERROR(IF(VLOOKUP('Xlookup set'!$S298,'Xlookup set'!$A$1:$R$1374,13,FALSE)=0,"",VLOOKUP('Xlookup set'!$S298,'Xlookup set'!$A$1:$R$1374,13,FALSE)),"")</f>
        <v/>
      </c>
      <c r="M292" s="500" t="str">
        <f>IFERROR(IF(VLOOKUP('Xlookup set'!$S298,'Xlookup set'!$A$1:$R$1374,14,FALSE)=0,"",VLOOKUP('Xlookup set'!$S298,'Xlookup set'!$A$1:$R$1374,14,FALSE)),"")</f>
        <v/>
      </c>
      <c r="N292" s="500" t="str">
        <f>IFERROR(IF(VLOOKUP('Xlookup set'!$S298,'Xlookup set'!$A$1:$R$1374,15,FALSE)=0,"",VLOOKUP('Xlookup set'!$S298,'Xlookup set'!$A$1:$R$1374,15,FALSE)),"")</f>
        <v/>
      </c>
      <c r="O292" s="500" t="str">
        <f>IFERROR(IF(VLOOKUP('Xlookup set'!$S298,'Xlookup set'!$A$1:$R$1374,16,FALSE)=0,"",VLOOKUP('Xlookup set'!$S298,'Xlookup set'!$A$1:$R$1374,16,FALSE)),"")</f>
        <v/>
      </c>
      <c r="P292" s="500" t="str">
        <f t="array" aca="1" ref="P292" ca="1">IFERROR(Y2IF(VLOOKUP('Xlookup set'!$S298,'Xlookup set'!$A$1:$R$1374,17,FALSE)=0,"",VLOOKUP('Xlookup set'!$S298,'Xlookup set'!$A$1:$R$1374,17,FALSE)),"")</f>
        <v/>
      </c>
      <c r="Q292" s="500" t="str">
        <f>IFERROR(IF(VLOOKUP('Xlookup set'!$S298,'Xlookup set'!$A$1:$R$1374,18,FALSE)=0,"",VLOOKUP('Xlookup set'!$S298,'Xlookup set'!$A$1:$R$1374,18,FALSE)),"")</f>
        <v/>
      </c>
      <c r="T292" s="500" t="str">
        <f t="shared" si="5"/>
        <v/>
      </c>
    </row>
    <row r="293" spans="1:20" ht="13.5" customHeight="1">
      <c r="A293" s="500" t="str">
        <f>IFERROR(VLOOKUP('Xlookup set'!$S293,'Xlookup set'!$A$1:$R$2000,2,FALSE),"")</f>
        <v/>
      </c>
      <c r="B293" s="500" t="str">
        <f>IF(I293&lt;&gt;"",ドッグキャリー!$I$2,"")</f>
        <v/>
      </c>
      <c r="C293" s="500" t="str">
        <f t="shared" si="3"/>
        <v/>
      </c>
      <c r="D293" s="500" t="str">
        <f t="shared" si="4"/>
        <v/>
      </c>
      <c r="H293" s="218" t="str">
        <f>IFERROR(IF(VLOOKUP('Xlookup set'!$S293,'Xlookup set'!$A$1:$R$2000,9,FALSE)=0,"",VLOOKUP('Xlookup set'!$S293,'Xlookup set'!$A$1:$R$2000,9,FALSE)),"")</f>
        <v/>
      </c>
      <c r="I293" s="500" t="str">
        <f>IFERROR(IF(VLOOKUP('Xlookup set'!$S293,'Xlookup set'!$A$1:$R$2000,10,FALSE)=0,"",VLOOKUP('Xlookup set'!$S293,'Xlookup set'!$A$1:$R$2000,10,FALSE)),"")</f>
        <v/>
      </c>
      <c r="J293" s="500" t="str">
        <f>IFERROR(IF(VLOOKUP('Xlookup set'!$S299,'Xlookup set'!$A$1:$R$1374,11,FALSE)=0,"",VLOOKUP('Xlookup set'!$S299,'Xlookup set'!$A$1:$R$1374,11,FALSE)),"")</f>
        <v/>
      </c>
      <c r="K293" s="500" t="str">
        <f>IFERROR(IF(VLOOKUP('Xlookup set'!$S299,'Xlookup set'!$A$1:$R$1374,12,FALSE)=0,"",VLOOKUP('Xlookup set'!$S299,'Xlookup set'!$A$1:$R$1374,12,FALSE)),"")</f>
        <v/>
      </c>
      <c r="L293" s="500" t="str">
        <f>IFERROR(IF(VLOOKUP('Xlookup set'!$S299,'Xlookup set'!$A$1:$R$1374,13,FALSE)=0,"",VLOOKUP('Xlookup set'!$S299,'Xlookup set'!$A$1:$R$1374,13,FALSE)),"")</f>
        <v/>
      </c>
      <c r="M293" s="500" t="str">
        <f>IFERROR(IF(VLOOKUP('Xlookup set'!$S299,'Xlookup set'!$A$1:$R$1374,14,FALSE)=0,"",VLOOKUP('Xlookup set'!$S299,'Xlookup set'!$A$1:$R$1374,14,FALSE)),"")</f>
        <v/>
      </c>
      <c r="N293" s="500" t="str">
        <f>IFERROR(IF(VLOOKUP('Xlookup set'!$S299,'Xlookup set'!$A$1:$R$1374,15,FALSE)=0,"",VLOOKUP('Xlookup set'!$S299,'Xlookup set'!$A$1:$R$1374,15,FALSE)),"")</f>
        <v/>
      </c>
      <c r="O293" s="500" t="str">
        <f>IFERROR(IF(VLOOKUP('Xlookup set'!$S299,'Xlookup set'!$A$1:$R$1374,16,FALSE)=0,"",VLOOKUP('Xlookup set'!$S299,'Xlookup set'!$A$1:$R$1374,16,FALSE)),"")</f>
        <v/>
      </c>
      <c r="P293" s="500" t="str">
        <f t="array" aca="1" ref="P293" ca="1">IFERROR(Y2IF(VLOOKUP('Xlookup set'!$S299,'Xlookup set'!$A$1:$R$1374,17,FALSE)=0,"",VLOOKUP('Xlookup set'!$S299,'Xlookup set'!$A$1:$R$1374,17,FALSE)),"")</f>
        <v/>
      </c>
      <c r="Q293" s="500" t="str">
        <f>IFERROR(IF(VLOOKUP('Xlookup set'!$S299,'Xlookup set'!$A$1:$R$1374,18,FALSE)=0,"",VLOOKUP('Xlookup set'!$S299,'Xlookup set'!$A$1:$R$1374,18,FALSE)),"")</f>
        <v/>
      </c>
      <c r="T293" s="500" t="str">
        <f t="shared" si="5"/>
        <v/>
      </c>
    </row>
    <row r="294" spans="1:20" ht="13.5" customHeight="1">
      <c r="A294" s="500" t="str">
        <f>IFERROR(VLOOKUP('Xlookup set'!$S294,'Xlookup set'!$A$1:$R$2000,2,FALSE),"")</f>
        <v/>
      </c>
      <c r="B294" s="500" t="str">
        <f>IF(I294&lt;&gt;"",ドッグキャリー!$I$2,"")</f>
        <v/>
      </c>
      <c r="C294" s="500" t="str">
        <f t="shared" si="3"/>
        <v/>
      </c>
      <c r="D294" s="500" t="str">
        <f t="shared" si="4"/>
        <v/>
      </c>
      <c r="H294" s="218" t="str">
        <f>IFERROR(IF(VLOOKUP('Xlookup set'!$S294,'Xlookup set'!$A$1:$R$2000,9,FALSE)=0,"",VLOOKUP('Xlookup set'!$S294,'Xlookup set'!$A$1:$R$2000,9,FALSE)),"")</f>
        <v/>
      </c>
      <c r="I294" s="500" t="str">
        <f>IFERROR(IF(VLOOKUP('Xlookup set'!$S294,'Xlookup set'!$A$1:$R$2000,10,FALSE)=0,"",VLOOKUP('Xlookup set'!$S294,'Xlookup set'!$A$1:$R$2000,10,FALSE)),"")</f>
        <v/>
      </c>
      <c r="J294" s="500" t="str">
        <f>IFERROR(IF(VLOOKUP('Xlookup set'!$S300,'Xlookup set'!$A$1:$R$1374,11,FALSE)=0,"",VLOOKUP('Xlookup set'!$S300,'Xlookup set'!$A$1:$R$1374,11,FALSE)),"")</f>
        <v/>
      </c>
      <c r="K294" s="500" t="str">
        <f>IFERROR(IF(VLOOKUP('Xlookup set'!$S300,'Xlookup set'!$A$1:$R$1374,12,FALSE)=0,"",VLOOKUP('Xlookup set'!$S300,'Xlookup set'!$A$1:$R$1374,12,FALSE)),"")</f>
        <v/>
      </c>
      <c r="L294" s="500" t="str">
        <f>IFERROR(IF(VLOOKUP('Xlookup set'!$S300,'Xlookup set'!$A$1:$R$1374,13,FALSE)=0,"",VLOOKUP('Xlookup set'!$S300,'Xlookup set'!$A$1:$R$1374,13,FALSE)),"")</f>
        <v/>
      </c>
      <c r="M294" s="500" t="str">
        <f>IFERROR(IF(VLOOKUP('Xlookup set'!$S300,'Xlookup set'!$A$1:$R$1374,14,FALSE)=0,"",VLOOKUP('Xlookup set'!$S300,'Xlookup set'!$A$1:$R$1374,14,FALSE)),"")</f>
        <v/>
      </c>
      <c r="N294" s="500" t="str">
        <f>IFERROR(IF(VLOOKUP('Xlookup set'!$S300,'Xlookup set'!$A$1:$R$1374,15,FALSE)=0,"",VLOOKUP('Xlookup set'!$S300,'Xlookup set'!$A$1:$R$1374,15,FALSE)),"")</f>
        <v/>
      </c>
      <c r="O294" s="500" t="str">
        <f>IFERROR(IF(VLOOKUP('Xlookup set'!$S300,'Xlookup set'!$A$1:$R$1374,16,FALSE)=0,"",VLOOKUP('Xlookup set'!$S300,'Xlookup set'!$A$1:$R$1374,16,FALSE)),"")</f>
        <v/>
      </c>
      <c r="P294" s="500" t="str">
        <f t="array" aca="1" ref="P294" ca="1">IFERROR(Y2IF(VLOOKUP('Xlookup set'!$S300,'Xlookup set'!$A$1:$R$1374,17,FALSE)=0,"",VLOOKUP('Xlookup set'!$S300,'Xlookup set'!$A$1:$R$1374,17,FALSE)),"")</f>
        <v/>
      </c>
      <c r="Q294" s="500" t="str">
        <f>IFERROR(IF(VLOOKUP('Xlookup set'!$S300,'Xlookup set'!$A$1:$R$1374,18,FALSE)=0,"",VLOOKUP('Xlookup set'!$S300,'Xlookup set'!$A$1:$R$1374,18,FALSE)),"")</f>
        <v/>
      </c>
      <c r="T294" s="500" t="str">
        <f t="shared" si="5"/>
        <v/>
      </c>
    </row>
    <row r="295" spans="1:20" ht="13.5" customHeight="1">
      <c r="A295" s="500" t="str">
        <f>IFERROR(VLOOKUP('Xlookup set'!$S295,'Xlookup set'!$A$1:$R$2000,2,FALSE),"")</f>
        <v/>
      </c>
      <c r="B295" s="500" t="str">
        <f>IF(I295&lt;&gt;"",ドッグキャリー!$I$2,"")</f>
        <v/>
      </c>
      <c r="C295" s="500" t="str">
        <f t="shared" si="3"/>
        <v/>
      </c>
      <c r="D295" s="500" t="str">
        <f t="shared" si="4"/>
        <v/>
      </c>
      <c r="H295" s="218" t="str">
        <f>IFERROR(IF(VLOOKUP('Xlookup set'!$S295,'Xlookup set'!$A$1:$R$2000,9,FALSE)=0,"",VLOOKUP('Xlookup set'!$S295,'Xlookup set'!$A$1:$R$2000,9,FALSE)),"")</f>
        <v/>
      </c>
      <c r="I295" s="500" t="str">
        <f>IFERROR(IF(VLOOKUP('Xlookup set'!$S295,'Xlookup set'!$A$1:$R$2000,10,FALSE)=0,"",VLOOKUP('Xlookup set'!$S295,'Xlookup set'!$A$1:$R$2000,10,FALSE)),"")</f>
        <v/>
      </c>
      <c r="J295" s="500" t="str">
        <f>IFERROR(IF(VLOOKUP('Xlookup set'!$S301,'Xlookup set'!$A$1:$R$1374,11,FALSE)=0,"",VLOOKUP('Xlookup set'!$S301,'Xlookup set'!$A$1:$R$1374,11,FALSE)),"")</f>
        <v/>
      </c>
      <c r="K295" s="500" t="str">
        <f>IFERROR(IF(VLOOKUP('Xlookup set'!$S301,'Xlookup set'!$A$1:$R$1374,12,FALSE)=0,"",VLOOKUP('Xlookup set'!$S301,'Xlookup set'!$A$1:$R$1374,12,FALSE)),"")</f>
        <v/>
      </c>
      <c r="L295" s="500" t="str">
        <f>IFERROR(IF(VLOOKUP('Xlookup set'!$S301,'Xlookup set'!$A$1:$R$1374,13,FALSE)=0,"",VLOOKUP('Xlookup set'!$S301,'Xlookup set'!$A$1:$R$1374,13,FALSE)),"")</f>
        <v/>
      </c>
      <c r="M295" s="500" t="str">
        <f>IFERROR(IF(VLOOKUP('Xlookup set'!$S301,'Xlookup set'!$A$1:$R$1374,14,FALSE)=0,"",VLOOKUP('Xlookup set'!$S301,'Xlookup set'!$A$1:$R$1374,14,FALSE)),"")</f>
        <v/>
      </c>
      <c r="N295" s="500" t="str">
        <f>IFERROR(IF(VLOOKUP('Xlookup set'!$S301,'Xlookup set'!$A$1:$R$1374,15,FALSE)=0,"",VLOOKUP('Xlookup set'!$S301,'Xlookup set'!$A$1:$R$1374,15,FALSE)),"")</f>
        <v/>
      </c>
      <c r="O295" s="500" t="str">
        <f>IFERROR(IF(VLOOKUP('Xlookup set'!$S301,'Xlookup set'!$A$1:$R$1374,16,FALSE)=0,"",VLOOKUP('Xlookup set'!$S301,'Xlookup set'!$A$1:$R$1374,16,FALSE)),"")</f>
        <v/>
      </c>
      <c r="P295" s="500" t="str">
        <f t="array" aca="1" ref="P295" ca="1">IFERROR(Y2IF(VLOOKUP('Xlookup set'!$S301,'Xlookup set'!$A$1:$R$1374,17,FALSE)=0,"",VLOOKUP('Xlookup set'!$S301,'Xlookup set'!$A$1:$R$1374,17,FALSE)),"")</f>
        <v/>
      </c>
      <c r="Q295" s="500" t="str">
        <f>IFERROR(IF(VLOOKUP('Xlookup set'!$S301,'Xlookup set'!$A$1:$R$1374,18,FALSE)=0,"",VLOOKUP('Xlookup set'!$S301,'Xlookup set'!$A$1:$R$1374,18,FALSE)),"")</f>
        <v/>
      </c>
      <c r="T295" s="500" t="str">
        <f t="shared" si="5"/>
        <v/>
      </c>
    </row>
    <row r="296" spans="1:20" ht="13.5" customHeight="1">
      <c r="A296" s="500" t="str">
        <f>IFERROR(VLOOKUP('Xlookup set'!$S296,'Xlookup set'!$A$1:$R$2000,2,FALSE),"")</f>
        <v/>
      </c>
      <c r="B296" s="500" t="str">
        <f>IF(I296&lt;&gt;"",ドッグキャリー!$I$2,"")</f>
        <v/>
      </c>
      <c r="C296" s="500" t="str">
        <f t="shared" si="3"/>
        <v/>
      </c>
      <c r="D296" s="500" t="str">
        <f t="shared" si="4"/>
        <v/>
      </c>
      <c r="H296" s="218" t="str">
        <f>IFERROR(IF(VLOOKUP('Xlookup set'!$S296,'Xlookup set'!$A$1:$R$2000,9,FALSE)=0,"",VLOOKUP('Xlookup set'!$S296,'Xlookup set'!$A$1:$R$2000,9,FALSE)),"")</f>
        <v/>
      </c>
      <c r="I296" s="500" t="str">
        <f>IFERROR(IF(VLOOKUP('Xlookup set'!$S296,'Xlookup set'!$A$1:$R$2000,10,FALSE)=0,"",VLOOKUP('Xlookup set'!$S296,'Xlookup set'!$A$1:$R$2000,10,FALSE)),"")</f>
        <v/>
      </c>
      <c r="J296" s="500" t="str">
        <f>IFERROR(IF(VLOOKUP('Xlookup set'!$S302,'Xlookup set'!$A$1:$R$1374,11,FALSE)=0,"",VLOOKUP('Xlookup set'!$S302,'Xlookup set'!$A$1:$R$1374,11,FALSE)),"")</f>
        <v/>
      </c>
      <c r="K296" s="500" t="str">
        <f>IFERROR(IF(VLOOKUP('Xlookup set'!$S302,'Xlookup set'!$A$1:$R$1374,12,FALSE)=0,"",VLOOKUP('Xlookup set'!$S302,'Xlookup set'!$A$1:$R$1374,12,FALSE)),"")</f>
        <v/>
      </c>
      <c r="L296" s="500" t="str">
        <f>IFERROR(IF(VLOOKUP('Xlookup set'!$S302,'Xlookup set'!$A$1:$R$1374,13,FALSE)=0,"",VLOOKUP('Xlookup set'!$S302,'Xlookup set'!$A$1:$R$1374,13,FALSE)),"")</f>
        <v/>
      </c>
      <c r="M296" s="500" t="str">
        <f>IFERROR(IF(VLOOKUP('Xlookup set'!$S302,'Xlookup set'!$A$1:$R$1374,14,FALSE)=0,"",VLOOKUP('Xlookup set'!$S302,'Xlookup set'!$A$1:$R$1374,14,FALSE)),"")</f>
        <v/>
      </c>
      <c r="N296" s="500" t="str">
        <f>IFERROR(IF(VLOOKUP('Xlookup set'!$S302,'Xlookup set'!$A$1:$R$1374,15,FALSE)=0,"",VLOOKUP('Xlookup set'!$S302,'Xlookup set'!$A$1:$R$1374,15,FALSE)),"")</f>
        <v/>
      </c>
      <c r="O296" s="500" t="str">
        <f>IFERROR(IF(VLOOKUP('Xlookup set'!$S302,'Xlookup set'!$A$1:$R$1374,16,FALSE)=0,"",VLOOKUP('Xlookup set'!$S302,'Xlookup set'!$A$1:$R$1374,16,FALSE)),"")</f>
        <v/>
      </c>
      <c r="P296" s="500" t="str">
        <f t="array" aca="1" ref="P296" ca="1">IFERROR(Y2IF(VLOOKUP('Xlookup set'!$S302,'Xlookup set'!$A$1:$R$1374,17,FALSE)=0,"",VLOOKUP('Xlookup set'!$S302,'Xlookup set'!$A$1:$R$1374,17,FALSE)),"")</f>
        <v/>
      </c>
      <c r="Q296" s="500" t="str">
        <f>IFERROR(IF(VLOOKUP('Xlookup set'!$S302,'Xlookup set'!$A$1:$R$1374,18,FALSE)=0,"",VLOOKUP('Xlookup set'!$S302,'Xlookup set'!$A$1:$R$1374,18,FALSE)),"")</f>
        <v/>
      </c>
      <c r="T296" s="500" t="str">
        <f t="shared" si="5"/>
        <v/>
      </c>
    </row>
    <row r="297" spans="1:20" ht="13.5" customHeight="1">
      <c r="A297" s="500" t="str">
        <f>IFERROR(VLOOKUP('Xlookup set'!$S297,'Xlookup set'!$A$1:$R$2000,2,FALSE),"")</f>
        <v/>
      </c>
      <c r="B297" s="500" t="str">
        <f>IF(I297&lt;&gt;"",ドッグキャリー!$I$2,"")</f>
        <v/>
      </c>
      <c r="C297" s="500" t="str">
        <f t="shared" si="3"/>
        <v/>
      </c>
      <c r="D297" s="500" t="str">
        <f t="shared" si="4"/>
        <v/>
      </c>
      <c r="H297" s="218" t="str">
        <f>IFERROR(IF(VLOOKUP('Xlookup set'!$S297,'Xlookup set'!$A$1:$R$2000,9,FALSE)=0,"",VLOOKUP('Xlookup set'!$S297,'Xlookup set'!$A$1:$R$2000,9,FALSE)),"")</f>
        <v/>
      </c>
      <c r="I297" s="500" t="str">
        <f>IFERROR(IF(VLOOKUP('Xlookup set'!$S297,'Xlookup set'!$A$1:$R$2000,10,FALSE)=0,"",VLOOKUP('Xlookup set'!$S297,'Xlookup set'!$A$1:$R$2000,10,FALSE)),"")</f>
        <v/>
      </c>
      <c r="J297" s="500" t="str">
        <f>IFERROR(IF(VLOOKUP('Xlookup set'!$S303,'Xlookup set'!$A$1:$R$1374,11,FALSE)=0,"",VLOOKUP('Xlookup set'!$S303,'Xlookup set'!$A$1:$R$1374,11,FALSE)),"")</f>
        <v/>
      </c>
      <c r="K297" s="500" t="str">
        <f>IFERROR(IF(VLOOKUP('Xlookup set'!$S303,'Xlookup set'!$A$1:$R$1374,12,FALSE)=0,"",VLOOKUP('Xlookup set'!$S303,'Xlookup set'!$A$1:$R$1374,12,FALSE)),"")</f>
        <v/>
      </c>
      <c r="L297" s="500" t="str">
        <f>IFERROR(IF(VLOOKUP('Xlookup set'!$S303,'Xlookup set'!$A$1:$R$1374,13,FALSE)=0,"",VLOOKUP('Xlookup set'!$S303,'Xlookup set'!$A$1:$R$1374,13,FALSE)),"")</f>
        <v/>
      </c>
      <c r="M297" s="500" t="str">
        <f>IFERROR(IF(VLOOKUP('Xlookup set'!$S303,'Xlookup set'!$A$1:$R$1374,14,FALSE)=0,"",VLOOKUP('Xlookup set'!$S303,'Xlookup set'!$A$1:$R$1374,14,FALSE)),"")</f>
        <v/>
      </c>
      <c r="N297" s="500" t="str">
        <f>IFERROR(IF(VLOOKUP('Xlookup set'!$S303,'Xlookup set'!$A$1:$R$1374,15,FALSE)=0,"",VLOOKUP('Xlookup set'!$S303,'Xlookup set'!$A$1:$R$1374,15,FALSE)),"")</f>
        <v/>
      </c>
      <c r="O297" s="500" t="str">
        <f>IFERROR(IF(VLOOKUP('Xlookup set'!$S303,'Xlookup set'!$A$1:$R$1374,16,FALSE)=0,"",VLOOKUP('Xlookup set'!$S303,'Xlookup set'!$A$1:$R$1374,16,FALSE)),"")</f>
        <v/>
      </c>
      <c r="P297" s="500" t="str">
        <f t="array" aca="1" ref="P297" ca="1">IFERROR(Y2IF(VLOOKUP('Xlookup set'!$S303,'Xlookup set'!$A$1:$R$1374,17,FALSE)=0,"",VLOOKUP('Xlookup set'!$S303,'Xlookup set'!$A$1:$R$1374,17,FALSE)),"")</f>
        <v/>
      </c>
      <c r="Q297" s="500" t="str">
        <f>IFERROR(IF(VLOOKUP('Xlookup set'!$S303,'Xlookup set'!$A$1:$R$1374,18,FALSE)=0,"",VLOOKUP('Xlookup set'!$S303,'Xlookup set'!$A$1:$R$1374,18,FALSE)),"")</f>
        <v/>
      </c>
      <c r="T297" s="500" t="str">
        <f t="shared" si="5"/>
        <v/>
      </c>
    </row>
    <row r="298" spans="1:20" ht="13.5" customHeight="1">
      <c r="A298" s="500" t="str">
        <f>IFERROR(VLOOKUP('Xlookup set'!$S298,'Xlookup set'!$A$1:$R$2000,2,FALSE),"")</f>
        <v/>
      </c>
      <c r="B298" s="500" t="str">
        <f>IF(I298&lt;&gt;"",ドッグキャリー!$I$2,"")</f>
        <v/>
      </c>
      <c r="C298" s="500" t="str">
        <f t="shared" si="3"/>
        <v/>
      </c>
      <c r="D298" s="500" t="str">
        <f t="shared" si="4"/>
        <v/>
      </c>
      <c r="H298" s="218" t="str">
        <f>IFERROR(IF(VLOOKUP('Xlookup set'!$S298,'Xlookup set'!$A$1:$R$2000,9,FALSE)=0,"",VLOOKUP('Xlookup set'!$S298,'Xlookup set'!$A$1:$R$2000,9,FALSE)),"")</f>
        <v/>
      </c>
      <c r="I298" s="500" t="str">
        <f>IFERROR(IF(VLOOKUP('Xlookup set'!$S298,'Xlookup set'!$A$1:$R$2000,10,FALSE)=0,"",VLOOKUP('Xlookup set'!$S298,'Xlookup set'!$A$1:$R$2000,10,FALSE)),"")</f>
        <v/>
      </c>
      <c r="J298" s="500" t="str">
        <f>IFERROR(IF(VLOOKUP('Xlookup set'!$S304,'Xlookup set'!$A$1:$R$1374,11,FALSE)=0,"",VLOOKUP('Xlookup set'!$S304,'Xlookup set'!$A$1:$R$1374,11,FALSE)),"")</f>
        <v/>
      </c>
      <c r="K298" s="500" t="str">
        <f>IFERROR(IF(VLOOKUP('Xlookup set'!$S304,'Xlookup set'!$A$1:$R$1374,12,FALSE)=0,"",VLOOKUP('Xlookup set'!$S304,'Xlookup set'!$A$1:$R$1374,12,FALSE)),"")</f>
        <v/>
      </c>
      <c r="L298" s="500" t="str">
        <f>IFERROR(IF(VLOOKUP('Xlookup set'!$S304,'Xlookup set'!$A$1:$R$1374,13,FALSE)=0,"",VLOOKUP('Xlookup set'!$S304,'Xlookup set'!$A$1:$R$1374,13,FALSE)),"")</f>
        <v/>
      </c>
      <c r="M298" s="500" t="str">
        <f>IFERROR(IF(VLOOKUP('Xlookup set'!$S304,'Xlookup set'!$A$1:$R$1374,14,FALSE)=0,"",VLOOKUP('Xlookup set'!$S304,'Xlookup set'!$A$1:$R$1374,14,FALSE)),"")</f>
        <v/>
      </c>
      <c r="N298" s="500" t="str">
        <f>IFERROR(IF(VLOOKUP('Xlookup set'!$S304,'Xlookup set'!$A$1:$R$1374,15,FALSE)=0,"",VLOOKUP('Xlookup set'!$S304,'Xlookup set'!$A$1:$R$1374,15,FALSE)),"")</f>
        <v/>
      </c>
      <c r="O298" s="500" t="str">
        <f>IFERROR(IF(VLOOKUP('Xlookup set'!$S304,'Xlookup set'!$A$1:$R$1374,16,FALSE)=0,"",VLOOKUP('Xlookup set'!$S304,'Xlookup set'!$A$1:$R$1374,16,FALSE)),"")</f>
        <v/>
      </c>
      <c r="P298" s="500" t="str">
        <f t="array" aca="1" ref="P298" ca="1">IFERROR(Y2IF(VLOOKUP('Xlookup set'!$S304,'Xlookup set'!$A$1:$R$1374,17,FALSE)=0,"",VLOOKUP('Xlookup set'!$S304,'Xlookup set'!$A$1:$R$1374,17,FALSE)),"")</f>
        <v/>
      </c>
      <c r="Q298" s="500" t="str">
        <f>IFERROR(IF(VLOOKUP('Xlookup set'!$S304,'Xlookup set'!$A$1:$R$1374,18,FALSE)=0,"",VLOOKUP('Xlookup set'!$S304,'Xlookup set'!$A$1:$R$1374,18,FALSE)),"")</f>
        <v/>
      </c>
      <c r="T298" s="500" t="str">
        <f t="shared" si="5"/>
        <v/>
      </c>
    </row>
    <row r="299" spans="1:20" ht="13.5" customHeight="1">
      <c r="A299" s="500" t="str">
        <f>IFERROR(VLOOKUP('Xlookup set'!$S299,'Xlookup set'!$A$1:$R$2000,2,FALSE),"")</f>
        <v/>
      </c>
      <c r="B299" s="500" t="str">
        <f>IF(I299&lt;&gt;"",ドッグキャリー!$I$2,"")</f>
        <v/>
      </c>
      <c r="C299" s="500" t="str">
        <f t="shared" si="3"/>
        <v/>
      </c>
      <c r="D299" s="500" t="str">
        <f t="shared" si="4"/>
        <v/>
      </c>
      <c r="H299" s="218" t="str">
        <f>IFERROR(IF(VLOOKUP('Xlookup set'!$S299,'Xlookup set'!$A$1:$R$2000,9,FALSE)=0,"",VLOOKUP('Xlookup set'!$S299,'Xlookup set'!$A$1:$R$2000,9,FALSE)),"")</f>
        <v/>
      </c>
      <c r="I299" s="500" t="str">
        <f>IFERROR(IF(VLOOKUP('Xlookup set'!$S299,'Xlookup set'!$A$1:$R$2000,10,FALSE)=0,"",VLOOKUP('Xlookup set'!$S299,'Xlookup set'!$A$1:$R$2000,10,FALSE)),"")</f>
        <v/>
      </c>
      <c r="J299" s="500" t="str">
        <f>IFERROR(IF(VLOOKUP('Xlookup set'!$S305,'Xlookup set'!$A$1:$R$1374,11,FALSE)=0,"",VLOOKUP('Xlookup set'!$S305,'Xlookup set'!$A$1:$R$1374,11,FALSE)),"")</f>
        <v/>
      </c>
      <c r="K299" s="500" t="str">
        <f>IFERROR(IF(VLOOKUP('Xlookup set'!$S305,'Xlookup set'!$A$1:$R$1374,12,FALSE)=0,"",VLOOKUP('Xlookup set'!$S305,'Xlookup set'!$A$1:$R$1374,12,FALSE)),"")</f>
        <v/>
      </c>
      <c r="L299" s="500" t="str">
        <f>IFERROR(IF(VLOOKUP('Xlookup set'!$S305,'Xlookup set'!$A$1:$R$1374,13,FALSE)=0,"",VLOOKUP('Xlookup set'!$S305,'Xlookup set'!$A$1:$R$1374,13,FALSE)),"")</f>
        <v/>
      </c>
      <c r="M299" s="500" t="str">
        <f>IFERROR(IF(VLOOKUP('Xlookup set'!$S305,'Xlookup set'!$A$1:$R$1374,14,FALSE)=0,"",VLOOKUP('Xlookup set'!$S305,'Xlookup set'!$A$1:$R$1374,14,FALSE)),"")</f>
        <v/>
      </c>
      <c r="N299" s="500" t="str">
        <f>IFERROR(IF(VLOOKUP('Xlookup set'!$S305,'Xlookup set'!$A$1:$R$1374,15,FALSE)=0,"",VLOOKUP('Xlookup set'!$S305,'Xlookup set'!$A$1:$R$1374,15,FALSE)),"")</f>
        <v/>
      </c>
      <c r="O299" s="500" t="str">
        <f>IFERROR(IF(VLOOKUP('Xlookup set'!$S305,'Xlookup set'!$A$1:$R$1374,16,FALSE)=0,"",VLOOKUP('Xlookup set'!$S305,'Xlookup set'!$A$1:$R$1374,16,FALSE)),"")</f>
        <v/>
      </c>
      <c r="P299" s="500" t="str">
        <f t="array" aca="1" ref="P299" ca="1">IFERROR(Y2IF(VLOOKUP('Xlookup set'!$S305,'Xlookup set'!$A$1:$R$1374,17,FALSE)=0,"",VLOOKUP('Xlookup set'!$S305,'Xlookup set'!$A$1:$R$1374,17,FALSE)),"")</f>
        <v/>
      </c>
      <c r="Q299" s="500" t="str">
        <f>IFERROR(IF(VLOOKUP('Xlookup set'!$S305,'Xlookup set'!$A$1:$R$1374,18,FALSE)=0,"",VLOOKUP('Xlookup set'!$S305,'Xlookup set'!$A$1:$R$1374,18,FALSE)),"")</f>
        <v/>
      </c>
      <c r="T299" s="500" t="str">
        <f t="shared" si="5"/>
        <v/>
      </c>
    </row>
    <row r="300" spans="1:20" ht="13.5" customHeight="1">
      <c r="A300" s="500" t="str">
        <f>IFERROR(VLOOKUP('Xlookup set'!$S300,'Xlookup set'!$A$1:$R$2000,2,FALSE),"")</f>
        <v/>
      </c>
      <c r="B300" s="500" t="str">
        <f>IF(I300&lt;&gt;"",ドッグキャリー!$I$2,"")</f>
        <v/>
      </c>
      <c r="C300" s="500" t="str">
        <f t="shared" si="3"/>
        <v/>
      </c>
      <c r="D300" s="500" t="str">
        <f t="shared" si="4"/>
        <v/>
      </c>
      <c r="H300" s="218" t="str">
        <f>IFERROR(IF(VLOOKUP('Xlookup set'!$S300,'Xlookup set'!$A$1:$R$2000,9,FALSE)=0,"",VLOOKUP('Xlookup set'!$S300,'Xlookup set'!$A$1:$R$2000,9,FALSE)),"")</f>
        <v/>
      </c>
      <c r="I300" s="500" t="str">
        <f>IFERROR(IF(VLOOKUP('Xlookup set'!$S300,'Xlookup set'!$A$1:$R$2000,10,FALSE)=0,"",VLOOKUP('Xlookup set'!$S300,'Xlookup set'!$A$1:$R$2000,10,FALSE)),"")</f>
        <v/>
      </c>
      <c r="J300" s="500" t="str">
        <f>IFERROR(IF(VLOOKUP('Xlookup set'!$S306,'Xlookup set'!$A$1:$R$1374,11,FALSE)=0,"",VLOOKUP('Xlookup set'!$S306,'Xlookup set'!$A$1:$R$1374,11,FALSE)),"")</f>
        <v/>
      </c>
      <c r="K300" s="500" t="str">
        <f>IFERROR(IF(VLOOKUP('Xlookup set'!$S306,'Xlookup set'!$A$1:$R$1374,12,FALSE)=0,"",VLOOKUP('Xlookup set'!$S306,'Xlookup set'!$A$1:$R$1374,12,FALSE)),"")</f>
        <v/>
      </c>
      <c r="L300" s="500" t="str">
        <f>IFERROR(IF(VLOOKUP('Xlookup set'!$S306,'Xlookup set'!$A$1:$R$1374,13,FALSE)=0,"",VLOOKUP('Xlookup set'!$S306,'Xlookup set'!$A$1:$R$1374,13,FALSE)),"")</f>
        <v/>
      </c>
      <c r="M300" s="500" t="str">
        <f>IFERROR(IF(VLOOKUP('Xlookup set'!$S306,'Xlookup set'!$A$1:$R$1374,14,FALSE)=0,"",VLOOKUP('Xlookup set'!$S306,'Xlookup set'!$A$1:$R$1374,14,FALSE)),"")</f>
        <v/>
      </c>
      <c r="N300" s="500" t="str">
        <f>IFERROR(IF(VLOOKUP('Xlookup set'!$S306,'Xlookup set'!$A$1:$R$1374,15,FALSE)=0,"",VLOOKUP('Xlookup set'!$S306,'Xlookup set'!$A$1:$R$1374,15,FALSE)),"")</f>
        <v/>
      </c>
      <c r="O300" s="500" t="str">
        <f>IFERROR(IF(VLOOKUP('Xlookup set'!$S306,'Xlookup set'!$A$1:$R$1374,16,FALSE)=0,"",VLOOKUP('Xlookup set'!$S306,'Xlookup set'!$A$1:$R$1374,16,FALSE)),"")</f>
        <v/>
      </c>
      <c r="P300" s="500" t="str">
        <f t="array" aca="1" ref="P300" ca="1">IFERROR(Y2IF(VLOOKUP('Xlookup set'!$S306,'Xlookup set'!$A$1:$R$1374,17,FALSE)=0,"",VLOOKUP('Xlookup set'!$S306,'Xlookup set'!$A$1:$R$1374,17,FALSE)),"")</f>
        <v/>
      </c>
      <c r="Q300" s="500" t="str">
        <f>IFERROR(IF(VLOOKUP('Xlookup set'!$S306,'Xlookup set'!$A$1:$R$1374,18,FALSE)=0,"",VLOOKUP('Xlookup set'!$S306,'Xlookup set'!$A$1:$R$1374,18,FALSE)),"")</f>
        <v/>
      </c>
      <c r="T300" s="500" t="str">
        <f t="shared" si="5"/>
        <v/>
      </c>
    </row>
    <row r="301" spans="1:20" ht="13.5" customHeight="1">
      <c r="A301" s="500" t="str">
        <f>IFERROR(VLOOKUP('Xlookup set'!$S301,'Xlookup set'!$A$1:$R$2000,2,FALSE),"")</f>
        <v/>
      </c>
      <c r="B301" s="500" t="str">
        <f>IF(I301&lt;&gt;"",ドッグキャリー!$I$2,"")</f>
        <v/>
      </c>
      <c r="C301" s="500" t="str">
        <f t="shared" si="3"/>
        <v/>
      </c>
      <c r="D301" s="500" t="str">
        <f t="shared" si="4"/>
        <v/>
      </c>
      <c r="H301" s="218" t="str">
        <f>IFERROR(IF(VLOOKUP('Xlookup set'!$S301,'Xlookup set'!$A$1:$R$2000,9,FALSE)=0,"",VLOOKUP('Xlookup set'!$S301,'Xlookup set'!$A$1:$R$2000,9,FALSE)),"")</f>
        <v/>
      </c>
      <c r="I301" s="500" t="str">
        <f>IFERROR(IF(VLOOKUP('Xlookup set'!$S301,'Xlookup set'!$A$1:$R$2000,10,FALSE)=0,"",VLOOKUP('Xlookup set'!$S301,'Xlookup set'!$A$1:$R$2000,10,FALSE)),"")</f>
        <v/>
      </c>
      <c r="J301" s="500" t="str">
        <f>IFERROR(IF(VLOOKUP('Xlookup set'!$S307,'Xlookup set'!$A$1:$R$1374,11,FALSE)=0,"",VLOOKUP('Xlookup set'!$S307,'Xlookup set'!$A$1:$R$1374,11,FALSE)),"")</f>
        <v/>
      </c>
      <c r="K301" s="500" t="str">
        <f>IFERROR(IF(VLOOKUP('Xlookup set'!$S307,'Xlookup set'!$A$1:$R$1374,12,FALSE)=0,"",VLOOKUP('Xlookup set'!$S307,'Xlookup set'!$A$1:$R$1374,12,FALSE)),"")</f>
        <v/>
      </c>
      <c r="L301" s="500" t="str">
        <f>IFERROR(IF(VLOOKUP('Xlookup set'!$S307,'Xlookup set'!$A$1:$R$1374,13,FALSE)=0,"",VLOOKUP('Xlookup set'!$S307,'Xlookup set'!$A$1:$R$1374,13,FALSE)),"")</f>
        <v/>
      </c>
      <c r="M301" s="500" t="str">
        <f>IFERROR(IF(VLOOKUP('Xlookup set'!$S307,'Xlookup set'!$A$1:$R$1374,14,FALSE)=0,"",VLOOKUP('Xlookup set'!$S307,'Xlookup set'!$A$1:$R$1374,14,FALSE)),"")</f>
        <v/>
      </c>
      <c r="N301" s="500" t="str">
        <f>IFERROR(IF(VLOOKUP('Xlookup set'!$S307,'Xlookup set'!$A$1:$R$1374,15,FALSE)=0,"",VLOOKUP('Xlookup set'!$S307,'Xlookup set'!$A$1:$R$1374,15,FALSE)),"")</f>
        <v/>
      </c>
      <c r="O301" s="500" t="str">
        <f>IFERROR(IF(VLOOKUP('Xlookup set'!$S307,'Xlookup set'!$A$1:$R$1374,16,FALSE)=0,"",VLOOKUP('Xlookup set'!$S307,'Xlookup set'!$A$1:$R$1374,16,FALSE)),"")</f>
        <v/>
      </c>
      <c r="P301" s="500" t="str">
        <f t="array" aca="1" ref="P301" ca="1">IFERROR(Y2IF(VLOOKUP('Xlookup set'!$S307,'Xlookup set'!$A$1:$R$1374,17,FALSE)=0,"",VLOOKUP('Xlookup set'!$S307,'Xlookup set'!$A$1:$R$1374,17,FALSE)),"")</f>
        <v/>
      </c>
      <c r="Q301" s="500" t="str">
        <f>IFERROR(IF(VLOOKUP('Xlookup set'!$S307,'Xlookup set'!$A$1:$R$1374,18,FALSE)=0,"",VLOOKUP('Xlookup set'!$S307,'Xlookup set'!$A$1:$R$1374,18,FALSE)),"")</f>
        <v/>
      </c>
      <c r="T301" s="500" t="str">
        <f t="shared" si="5"/>
        <v/>
      </c>
    </row>
    <row r="302" spans="1:20" ht="13.5" customHeight="1">
      <c r="A302" s="500" t="str">
        <f>IFERROR(VLOOKUP('Xlookup set'!$S302,'Xlookup set'!$A$1:$R$2000,2,FALSE),"")</f>
        <v/>
      </c>
      <c r="B302" s="500" t="str">
        <f>IF(I302&lt;&gt;"",ドッグキャリー!$I$2,"")</f>
        <v/>
      </c>
      <c r="C302" s="500" t="str">
        <f t="shared" si="3"/>
        <v/>
      </c>
      <c r="D302" s="500" t="str">
        <f t="shared" si="4"/>
        <v/>
      </c>
      <c r="H302" s="218" t="str">
        <f>IFERROR(IF(VLOOKUP('Xlookup set'!$S302,'Xlookup set'!$A$1:$R$2000,9,FALSE)=0,"",VLOOKUP('Xlookup set'!$S302,'Xlookup set'!$A$1:$R$2000,9,FALSE)),"")</f>
        <v/>
      </c>
      <c r="I302" s="500" t="str">
        <f>IFERROR(IF(VLOOKUP('Xlookup set'!$S302,'Xlookup set'!$A$1:$R$2000,10,FALSE)=0,"",VLOOKUP('Xlookup set'!$S302,'Xlookup set'!$A$1:$R$2000,10,FALSE)),"")</f>
        <v/>
      </c>
      <c r="J302" s="500" t="str">
        <f>IFERROR(IF(VLOOKUP('Xlookup set'!$S308,'Xlookup set'!$A$1:$R$1374,11,FALSE)=0,"",VLOOKUP('Xlookup set'!$S308,'Xlookup set'!$A$1:$R$1374,11,FALSE)),"")</f>
        <v/>
      </c>
      <c r="K302" s="500" t="str">
        <f>IFERROR(IF(VLOOKUP('Xlookup set'!$S308,'Xlookup set'!$A$1:$R$1374,12,FALSE)=0,"",VLOOKUP('Xlookup set'!$S308,'Xlookup set'!$A$1:$R$1374,12,FALSE)),"")</f>
        <v/>
      </c>
      <c r="L302" s="500" t="str">
        <f>IFERROR(IF(VLOOKUP('Xlookup set'!$S308,'Xlookup set'!$A$1:$R$1374,13,FALSE)=0,"",VLOOKUP('Xlookup set'!$S308,'Xlookup set'!$A$1:$R$1374,13,FALSE)),"")</f>
        <v/>
      </c>
      <c r="M302" s="500" t="str">
        <f>IFERROR(IF(VLOOKUP('Xlookup set'!$S308,'Xlookup set'!$A$1:$R$1374,14,FALSE)=0,"",VLOOKUP('Xlookup set'!$S308,'Xlookup set'!$A$1:$R$1374,14,FALSE)),"")</f>
        <v/>
      </c>
      <c r="N302" s="500" t="str">
        <f>IFERROR(IF(VLOOKUP('Xlookup set'!$S308,'Xlookup set'!$A$1:$R$1374,15,FALSE)=0,"",VLOOKUP('Xlookup set'!$S308,'Xlookup set'!$A$1:$R$1374,15,FALSE)),"")</f>
        <v/>
      </c>
      <c r="O302" s="500" t="str">
        <f>IFERROR(IF(VLOOKUP('Xlookup set'!$S308,'Xlookup set'!$A$1:$R$1374,16,FALSE)=0,"",VLOOKUP('Xlookup set'!$S308,'Xlookup set'!$A$1:$R$1374,16,FALSE)),"")</f>
        <v/>
      </c>
      <c r="P302" s="500" t="str">
        <f t="array" aca="1" ref="P302" ca="1">IFERROR(Y2IF(VLOOKUP('Xlookup set'!$S308,'Xlookup set'!$A$1:$R$1374,17,FALSE)=0,"",VLOOKUP('Xlookup set'!$S308,'Xlookup set'!$A$1:$R$1374,17,FALSE)),"")</f>
        <v/>
      </c>
      <c r="Q302" s="500" t="str">
        <f>IFERROR(IF(VLOOKUP('Xlookup set'!$S308,'Xlookup set'!$A$1:$R$1374,18,FALSE)=0,"",VLOOKUP('Xlookup set'!$S308,'Xlookup set'!$A$1:$R$1374,18,FALSE)),"")</f>
        <v/>
      </c>
      <c r="T302" s="500" t="str">
        <f t="shared" si="5"/>
        <v/>
      </c>
    </row>
    <row r="303" spans="1:20" ht="13.5" customHeight="1">
      <c r="A303" s="500" t="str">
        <f>IFERROR(VLOOKUP('Xlookup set'!$S303,'Xlookup set'!$A$1:$R$2000,2,FALSE),"")</f>
        <v/>
      </c>
      <c r="B303" s="500" t="str">
        <f>IF(I303&lt;&gt;"",ドッグキャリー!$I$2,"")</f>
        <v/>
      </c>
      <c r="C303" s="500" t="str">
        <f t="shared" si="3"/>
        <v/>
      </c>
      <c r="D303" s="500" t="str">
        <f t="shared" si="4"/>
        <v/>
      </c>
      <c r="H303" s="218" t="str">
        <f>IFERROR(IF(VLOOKUP('Xlookup set'!$S303,'Xlookup set'!$A$1:$R$2000,9,FALSE)=0,"",VLOOKUP('Xlookup set'!$S303,'Xlookup set'!$A$1:$R$2000,9,FALSE)),"")</f>
        <v/>
      </c>
      <c r="I303" s="500" t="str">
        <f>IFERROR(IF(VLOOKUP('Xlookup set'!$S303,'Xlookup set'!$A$1:$R$2000,10,FALSE)=0,"",VLOOKUP('Xlookup set'!$S303,'Xlookup set'!$A$1:$R$2000,10,FALSE)),"")</f>
        <v/>
      </c>
      <c r="J303" s="500" t="str">
        <f>IFERROR(IF(VLOOKUP('Xlookup set'!$S309,'Xlookup set'!$A$1:$R$1374,11,FALSE)=0,"",VLOOKUP('Xlookup set'!$S309,'Xlookup set'!$A$1:$R$1374,11,FALSE)),"")</f>
        <v/>
      </c>
      <c r="K303" s="500" t="str">
        <f>IFERROR(IF(VLOOKUP('Xlookup set'!$S309,'Xlookup set'!$A$1:$R$1374,12,FALSE)=0,"",VLOOKUP('Xlookup set'!$S309,'Xlookup set'!$A$1:$R$1374,12,FALSE)),"")</f>
        <v/>
      </c>
      <c r="L303" s="500" t="str">
        <f>IFERROR(IF(VLOOKUP('Xlookup set'!$S309,'Xlookup set'!$A$1:$R$1374,13,FALSE)=0,"",VLOOKUP('Xlookup set'!$S309,'Xlookup set'!$A$1:$R$1374,13,FALSE)),"")</f>
        <v/>
      </c>
      <c r="M303" s="500" t="str">
        <f>IFERROR(IF(VLOOKUP('Xlookup set'!$S309,'Xlookup set'!$A$1:$R$1374,14,FALSE)=0,"",VLOOKUP('Xlookup set'!$S309,'Xlookup set'!$A$1:$R$1374,14,FALSE)),"")</f>
        <v/>
      </c>
      <c r="N303" s="500" t="str">
        <f>IFERROR(IF(VLOOKUP('Xlookup set'!$S309,'Xlookup set'!$A$1:$R$1374,15,FALSE)=0,"",VLOOKUP('Xlookup set'!$S309,'Xlookup set'!$A$1:$R$1374,15,FALSE)),"")</f>
        <v/>
      </c>
      <c r="O303" s="500" t="str">
        <f>IFERROR(IF(VLOOKUP('Xlookup set'!$S309,'Xlookup set'!$A$1:$R$1374,16,FALSE)=0,"",VLOOKUP('Xlookup set'!$S309,'Xlookup set'!$A$1:$R$1374,16,FALSE)),"")</f>
        <v/>
      </c>
      <c r="P303" s="500" t="str">
        <f t="array" aca="1" ref="P303" ca="1">IFERROR(Y2IF(VLOOKUP('Xlookup set'!$S309,'Xlookup set'!$A$1:$R$1374,17,FALSE)=0,"",VLOOKUP('Xlookup set'!$S309,'Xlookup set'!$A$1:$R$1374,17,FALSE)),"")</f>
        <v/>
      </c>
      <c r="Q303" s="500" t="str">
        <f>IFERROR(IF(VLOOKUP('Xlookup set'!$S309,'Xlookup set'!$A$1:$R$1374,18,FALSE)=0,"",VLOOKUP('Xlookup set'!$S309,'Xlookup set'!$A$1:$R$1374,18,FALSE)),"")</f>
        <v/>
      </c>
      <c r="T303" s="500" t="str">
        <f t="shared" si="5"/>
        <v/>
      </c>
    </row>
    <row r="304" spans="1:20" ht="13.5" customHeight="1">
      <c r="A304" s="500" t="str">
        <f>IFERROR(VLOOKUP('Xlookup set'!$S304,'Xlookup set'!$A$1:$R$2000,2,FALSE),"")</f>
        <v/>
      </c>
      <c r="B304" s="500" t="str">
        <f>IF(I304&lt;&gt;"",ドッグキャリー!$I$2,"")</f>
        <v/>
      </c>
      <c r="C304" s="500" t="str">
        <f t="shared" si="3"/>
        <v/>
      </c>
      <c r="D304" s="500" t="str">
        <f t="shared" si="4"/>
        <v/>
      </c>
      <c r="H304" s="218" t="str">
        <f>IFERROR(IF(VLOOKUP('Xlookup set'!$S304,'Xlookup set'!$A$1:$R$2000,9,FALSE)=0,"",VLOOKUP('Xlookup set'!$S304,'Xlookup set'!$A$1:$R$2000,9,FALSE)),"")</f>
        <v/>
      </c>
      <c r="I304" s="500" t="str">
        <f>IFERROR(IF(VLOOKUP('Xlookup set'!$S304,'Xlookup set'!$A$1:$R$2000,10,FALSE)=0,"",VLOOKUP('Xlookup set'!$S304,'Xlookup set'!$A$1:$R$2000,10,FALSE)),"")</f>
        <v/>
      </c>
      <c r="J304" s="500" t="str">
        <f>IFERROR(IF(VLOOKUP('Xlookup set'!$S310,'Xlookup set'!$A$1:$R$1374,11,FALSE)=0,"",VLOOKUP('Xlookup set'!$S310,'Xlookup set'!$A$1:$R$1374,11,FALSE)),"")</f>
        <v/>
      </c>
      <c r="K304" s="500" t="str">
        <f>IFERROR(IF(VLOOKUP('Xlookup set'!$S310,'Xlookup set'!$A$1:$R$1374,12,FALSE)=0,"",VLOOKUP('Xlookup set'!$S310,'Xlookup set'!$A$1:$R$1374,12,FALSE)),"")</f>
        <v/>
      </c>
      <c r="L304" s="500" t="str">
        <f>IFERROR(IF(VLOOKUP('Xlookup set'!$S310,'Xlookup set'!$A$1:$R$1374,13,FALSE)=0,"",VLOOKUP('Xlookup set'!$S310,'Xlookup set'!$A$1:$R$1374,13,FALSE)),"")</f>
        <v/>
      </c>
      <c r="M304" s="500" t="str">
        <f>IFERROR(IF(VLOOKUP('Xlookup set'!$S310,'Xlookup set'!$A$1:$R$1374,14,FALSE)=0,"",VLOOKUP('Xlookup set'!$S310,'Xlookup set'!$A$1:$R$1374,14,FALSE)),"")</f>
        <v/>
      </c>
      <c r="N304" s="500" t="str">
        <f>IFERROR(IF(VLOOKUP('Xlookup set'!$S310,'Xlookup set'!$A$1:$R$1374,15,FALSE)=0,"",VLOOKUP('Xlookup set'!$S310,'Xlookup set'!$A$1:$R$1374,15,FALSE)),"")</f>
        <v/>
      </c>
      <c r="O304" s="500" t="str">
        <f>IFERROR(IF(VLOOKUP('Xlookup set'!$S310,'Xlookup set'!$A$1:$R$1374,16,FALSE)=0,"",VLOOKUP('Xlookup set'!$S310,'Xlookup set'!$A$1:$R$1374,16,FALSE)),"")</f>
        <v/>
      </c>
      <c r="P304" s="500" t="str">
        <f t="array" aca="1" ref="P304" ca="1">IFERROR(Y2IF(VLOOKUP('Xlookup set'!$S310,'Xlookup set'!$A$1:$R$1374,17,FALSE)=0,"",VLOOKUP('Xlookup set'!$S310,'Xlookup set'!$A$1:$R$1374,17,FALSE)),"")</f>
        <v/>
      </c>
      <c r="Q304" s="500" t="str">
        <f>IFERROR(IF(VLOOKUP('Xlookup set'!$S310,'Xlookup set'!$A$1:$R$1374,18,FALSE)=0,"",VLOOKUP('Xlookup set'!$S310,'Xlookup set'!$A$1:$R$1374,18,FALSE)),"")</f>
        <v/>
      </c>
      <c r="T304" s="500" t="str">
        <f t="shared" si="5"/>
        <v/>
      </c>
    </row>
    <row r="305" spans="1:20" ht="13.5" customHeight="1">
      <c r="A305" s="500" t="str">
        <f>IFERROR(VLOOKUP('Xlookup set'!$S305,'Xlookup set'!$A$1:$R$2000,2,FALSE),"")</f>
        <v/>
      </c>
      <c r="B305" s="500" t="str">
        <f>IF(I305&lt;&gt;"",ドッグキャリー!$I$2,"")</f>
        <v/>
      </c>
      <c r="C305" s="500" t="str">
        <f t="shared" si="3"/>
        <v/>
      </c>
      <c r="D305" s="500" t="str">
        <f t="shared" si="4"/>
        <v/>
      </c>
      <c r="H305" s="218" t="str">
        <f>IFERROR(IF(VLOOKUP('Xlookup set'!$S305,'Xlookup set'!$A$1:$R$2000,9,FALSE)=0,"",VLOOKUP('Xlookup set'!$S305,'Xlookup set'!$A$1:$R$2000,9,FALSE)),"")</f>
        <v/>
      </c>
      <c r="I305" s="500" t="str">
        <f>IFERROR(IF(VLOOKUP('Xlookup set'!$S305,'Xlookup set'!$A$1:$R$2000,10,FALSE)=0,"",VLOOKUP('Xlookup set'!$S305,'Xlookup set'!$A$1:$R$2000,10,FALSE)),"")</f>
        <v/>
      </c>
      <c r="J305" s="500" t="str">
        <f>IFERROR(IF(VLOOKUP('Xlookup set'!$S311,'Xlookup set'!$A$1:$R$1374,11,FALSE)=0,"",VLOOKUP('Xlookup set'!$S311,'Xlookup set'!$A$1:$R$1374,11,FALSE)),"")</f>
        <v/>
      </c>
      <c r="K305" s="500" t="str">
        <f>IFERROR(IF(VLOOKUP('Xlookup set'!$S311,'Xlookup set'!$A$1:$R$1374,12,FALSE)=0,"",VLOOKUP('Xlookup set'!$S311,'Xlookup set'!$A$1:$R$1374,12,FALSE)),"")</f>
        <v/>
      </c>
      <c r="L305" s="500" t="str">
        <f>IFERROR(IF(VLOOKUP('Xlookup set'!$S311,'Xlookup set'!$A$1:$R$1374,13,FALSE)=0,"",VLOOKUP('Xlookup set'!$S311,'Xlookup set'!$A$1:$R$1374,13,FALSE)),"")</f>
        <v/>
      </c>
      <c r="M305" s="500" t="str">
        <f>IFERROR(IF(VLOOKUP('Xlookup set'!$S311,'Xlookup set'!$A$1:$R$1374,14,FALSE)=0,"",VLOOKUP('Xlookup set'!$S311,'Xlookup set'!$A$1:$R$1374,14,FALSE)),"")</f>
        <v/>
      </c>
      <c r="N305" s="500" t="str">
        <f>IFERROR(IF(VLOOKUP('Xlookup set'!$S311,'Xlookup set'!$A$1:$R$1374,15,FALSE)=0,"",VLOOKUP('Xlookup set'!$S311,'Xlookup set'!$A$1:$R$1374,15,FALSE)),"")</f>
        <v/>
      </c>
      <c r="O305" s="500" t="str">
        <f>IFERROR(IF(VLOOKUP('Xlookup set'!$S311,'Xlookup set'!$A$1:$R$1374,16,FALSE)=0,"",VLOOKUP('Xlookup set'!$S311,'Xlookup set'!$A$1:$R$1374,16,FALSE)),"")</f>
        <v/>
      </c>
      <c r="P305" s="500" t="str">
        <f t="array" aca="1" ref="P305" ca="1">IFERROR(Y2IF(VLOOKUP('Xlookup set'!$S311,'Xlookup set'!$A$1:$R$1374,17,FALSE)=0,"",VLOOKUP('Xlookup set'!$S311,'Xlookup set'!$A$1:$R$1374,17,FALSE)),"")</f>
        <v/>
      </c>
      <c r="Q305" s="500" t="str">
        <f>IFERROR(IF(VLOOKUP('Xlookup set'!$S311,'Xlookup set'!$A$1:$R$1374,18,FALSE)=0,"",VLOOKUP('Xlookup set'!$S311,'Xlookup set'!$A$1:$R$1374,18,FALSE)),"")</f>
        <v/>
      </c>
      <c r="T305" s="500" t="str">
        <f t="shared" si="5"/>
        <v/>
      </c>
    </row>
    <row r="306" spans="1:20" ht="13.5" customHeight="1">
      <c r="A306" s="500" t="str">
        <f>IFERROR(VLOOKUP('Xlookup set'!$S306,'Xlookup set'!$A$1:$R$2000,2,FALSE),"")</f>
        <v/>
      </c>
      <c r="B306" s="500" t="str">
        <f>IF(I306&lt;&gt;"",ドッグキャリー!$I$2,"")</f>
        <v/>
      </c>
      <c r="C306" s="500" t="str">
        <f t="shared" si="3"/>
        <v/>
      </c>
      <c r="D306" s="500" t="str">
        <f t="shared" si="4"/>
        <v/>
      </c>
      <c r="H306" s="218" t="str">
        <f>IFERROR(IF(VLOOKUP('Xlookup set'!$S306,'Xlookup set'!$A$1:$R$2000,9,FALSE)=0,"",VLOOKUP('Xlookup set'!$S306,'Xlookup set'!$A$1:$R$2000,9,FALSE)),"")</f>
        <v/>
      </c>
      <c r="I306" s="500" t="str">
        <f>IFERROR(IF(VLOOKUP('Xlookup set'!$S306,'Xlookup set'!$A$1:$R$2000,10,FALSE)=0,"",VLOOKUP('Xlookup set'!$S306,'Xlookup set'!$A$1:$R$2000,10,FALSE)),"")</f>
        <v/>
      </c>
      <c r="J306" s="500" t="str">
        <f>IFERROR(IF(VLOOKUP('Xlookup set'!$S312,'Xlookup set'!$A$1:$R$1374,11,FALSE)=0,"",VLOOKUP('Xlookup set'!$S312,'Xlookup set'!$A$1:$R$1374,11,FALSE)),"")</f>
        <v/>
      </c>
      <c r="K306" s="500" t="str">
        <f>IFERROR(IF(VLOOKUP('Xlookup set'!$S312,'Xlookup set'!$A$1:$R$1374,12,FALSE)=0,"",VLOOKUP('Xlookup set'!$S312,'Xlookup set'!$A$1:$R$1374,12,FALSE)),"")</f>
        <v/>
      </c>
      <c r="L306" s="500" t="str">
        <f>IFERROR(IF(VLOOKUP('Xlookup set'!$S312,'Xlookup set'!$A$1:$R$1374,13,FALSE)=0,"",VLOOKUP('Xlookup set'!$S312,'Xlookup set'!$A$1:$R$1374,13,FALSE)),"")</f>
        <v/>
      </c>
      <c r="M306" s="500" t="str">
        <f>IFERROR(IF(VLOOKUP('Xlookup set'!$S312,'Xlookup set'!$A$1:$R$1374,14,FALSE)=0,"",VLOOKUP('Xlookup set'!$S312,'Xlookup set'!$A$1:$R$1374,14,FALSE)),"")</f>
        <v/>
      </c>
      <c r="N306" s="500" t="str">
        <f>IFERROR(IF(VLOOKUP('Xlookup set'!$S312,'Xlookup set'!$A$1:$R$1374,15,FALSE)=0,"",VLOOKUP('Xlookup set'!$S312,'Xlookup set'!$A$1:$R$1374,15,FALSE)),"")</f>
        <v/>
      </c>
      <c r="O306" s="500" t="str">
        <f>IFERROR(IF(VLOOKUP('Xlookup set'!$S312,'Xlookup set'!$A$1:$R$1374,16,FALSE)=0,"",VLOOKUP('Xlookup set'!$S312,'Xlookup set'!$A$1:$R$1374,16,FALSE)),"")</f>
        <v/>
      </c>
      <c r="P306" s="500" t="str">
        <f t="array" aca="1" ref="P306" ca="1">IFERROR(Y2IF(VLOOKUP('Xlookup set'!$S312,'Xlookup set'!$A$1:$R$1374,17,FALSE)=0,"",VLOOKUP('Xlookup set'!$S312,'Xlookup set'!$A$1:$R$1374,17,FALSE)),"")</f>
        <v/>
      </c>
      <c r="Q306" s="500" t="str">
        <f>IFERROR(IF(VLOOKUP('Xlookup set'!$S312,'Xlookup set'!$A$1:$R$1374,18,FALSE)=0,"",VLOOKUP('Xlookup set'!$S312,'Xlookup set'!$A$1:$R$1374,18,FALSE)),"")</f>
        <v/>
      </c>
      <c r="T306" s="500" t="str">
        <f t="shared" si="5"/>
        <v/>
      </c>
    </row>
    <row r="307" spans="1:20" ht="13.5" customHeight="1">
      <c r="A307" s="500" t="str">
        <f>IFERROR(VLOOKUP('Xlookup set'!$S307,'Xlookup set'!$A$1:$R$2000,2,FALSE),"")</f>
        <v/>
      </c>
      <c r="B307" s="500" t="str">
        <f>IF(I307&lt;&gt;"",ドッグキャリー!$I$2,"")</f>
        <v/>
      </c>
      <c r="C307" s="500" t="str">
        <f t="shared" si="3"/>
        <v/>
      </c>
      <c r="D307" s="500" t="str">
        <f t="shared" si="4"/>
        <v/>
      </c>
      <c r="H307" s="218" t="str">
        <f>IFERROR(IF(VLOOKUP('Xlookup set'!$S307,'Xlookup set'!$A$1:$R$2000,9,FALSE)=0,"",VLOOKUP('Xlookup set'!$S307,'Xlookup set'!$A$1:$R$2000,9,FALSE)),"")</f>
        <v/>
      </c>
      <c r="I307" s="500" t="str">
        <f>IFERROR(IF(VLOOKUP('Xlookup set'!$S307,'Xlookup set'!$A$1:$R$2000,10,FALSE)=0,"",VLOOKUP('Xlookup set'!$S307,'Xlookup set'!$A$1:$R$2000,10,FALSE)),"")</f>
        <v/>
      </c>
      <c r="J307" s="500" t="str">
        <f>IFERROR(IF(VLOOKUP('Xlookup set'!$S313,'Xlookup set'!$A$1:$R$1374,11,FALSE)=0,"",VLOOKUP('Xlookup set'!$S313,'Xlookup set'!$A$1:$R$1374,11,FALSE)),"")</f>
        <v/>
      </c>
      <c r="K307" s="500" t="str">
        <f>IFERROR(IF(VLOOKUP('Xlookup set'!$S313,'Xlookup set'!$A$1:$R$1374,12,FALSE)=0,"",VLOOKUP('Xlookup set'!$S313,'Xlookup set'!$A$1:$R$1374,12,FALSE)),"")</f>
        <v/>
      </c>
      <c r="L307" s="500" t="str">
        <f>IFERROR(IF(VLOOKUP('Xlookup set'!$S313,'Xlookup set'!$A$1:$R$1374,13,FALSE)=0,"",VLOOKUP('Xlookup set'!$S313,'Xlookup set'!$A$1:$R$1374,13,FALSE)),"")</f>
        <v/>
      </c>
      <c r="M307" s="500" t="str">
        <f>IFERROR(IF(VLOOKUP('Xlookup set'!$S313,'Xlookup set'!$A$1:$R$1374,14,FALSE)=0,"",VLOOKUP('Xlookup set'!$S313,'Xlookup set'!$A$1:$R$1374,14,FALSE)),"")</f>
        <v/>
      </c>
      <c r="N307" s="500" t="str">
        <f>IFERROR(IF(VLOOKUP('Xlookup set'!$S313,'Xlookup set'!$A$1:$R$1374,15,FALSE)=0,"",VLOOKUP('Xlookup set'!$S313,'Xlookup set'!$A$1:$R$1374,15,FALSE)),"")</f>
        <v/>
      </c>
      <c r="O307" s="500" t="str">
        <f>IFERROR(IF(VLOOKUP('Xlookup set'!$S313,'Xlookup set'!$A$1:$R$1374,16,FALSE)=0,"",VLOOKUP('Xlookup set'!$S313,'Xlookup set'!$A$1:$R$1374,16,FALSE)),"")</f>
        <v/>
      </c>
      <c r="P307" s="500" t="str">
        <f t="array" aca="1" ref="P307" ca="1">IFERROR(Y2IF(VLOOKUP('Xlookup set'!$S313,'Xlookup set'!$A$1:$R$1374,17,FALSE)=0,"",VLOOKUP('Xlookup set'!$S313,'Xlookup set'!$A$1:$R$1374,17,FALSE)),"")</f>
        <v/>
      </c>
      <c r="Q307" s="500" t="str">
        <f>IFERROR(IF(VLOOKUP('Xlookup set'!$S313,'Xlookup set'!$A$1:$R$1374,18,FALSE)=0,"",VLOOKUP('Xlookup set'!$S313,'Xlookup set'!$A$1:$R$1374,18,FALSE)),"")</f>
        <v/>
      </c>
      <c r="T307" s="500" t="str">
        <f t="shared" si="5"/>
        <v/>
      </c>
    </row>
    <row r="308" spans="1:20" ht="13.5" customHeight="1">
      <c r="A308" s="500" t="str">
        <f>IFERROR(VLOOKUP('Xlookup set'!$S308,'Xlookup set'!$A$1:$R$2000,2,FALSE),"")</f>
        <v/>
      </c>
      <c r="B308" s="500" t="str">
        <f>IF(I308&lt;&gt;"",ドッグキャリー!$I$2,"")</f>
        <v/>
      </c>
      <c r="C308" s="500" t="str">
        <f t="shared" si="3"/>
        <v/>
      </c>
      <c r="D308" s="500" t="str">
        <f t="shared" si="4"/>
        <v/>
      </c>
      <c r="H308" s="218" t="str">
        <f>IFERROR(IF(VLOOKUP('Xlookup set'!$S308,'Xlookup set'!$A$1:$R$2000,9,FALSE)=0,"",VLOOKUP('Xlookup set'!$S308,'Xlookup set'!$A$1:$R$2000,9,FALSE)),"")</f>
        <v/>
      </c>
      <c r="I308" s="500" t="str">
        <f>IFERROR(IF(VLOOKUP('Xlookup set'!$S308,'Xlookup set'!$A$1:$R$2000,10,FALSE)=0,"",VLOOKUP('Xlookup set'!$S308,'Xlookup set'!$A$1:$R$2000,10,FALSE)),"")</f>
        <v/>
      </c>
      <c r="J308" s="500" t="str">
        <f>IFERROR(IF(VLOOKUP('Xlookup set'!$S314,'Xlookup set'!$A$1:$R$1374,11,FALSE)=0,"",VLOOKUP('Xlookup set'!$S314,'Xlookup set'!$A$1:$R$1374,11,FALSE)),"")</f>
        <v/>
      </c>
      <c r="K308" s="500" t="str">
        <f>IFERROR(IF(VLOOKUP('Xlookup set'!$S314,'Xlookup set'!$A$1:$R$1374,12,FALSE)=0,"",VLOOKUP('Xlookup set'!$S314,'Xlookup set'!$A$1:$R$1374,12,FALSE)),"")</f>
        <v/>
      </c>
      <c r="L308" s="500" t="str">
        <f>IFERROR(IF(VLOOKUP('Xlookup set'!$S314,'Xlookup set'!$A$1:$R$1374,13,FALSE)=0,"",VLOOKUP('Xlookup set'!$S314,'Xlookup set'!$A$1:$R$1374,13,FALSE)),"")</f>
        <v/>
      </c>
      <c r="M308" s="500" t="str">
        <f>IFERROR(IF(VLOOKUP('Xlookup set'!$S314,'Xlookup set'!$A$1:$R$1374,14,FALSE)=0,"",VLOOKUP('Xlookup set'!$S314,'Xlookup set'!$A$1:$R$1374,14,FALSE)),"")</f>
        <v/>
      </c>
      <c r="N308" s="500" t="str">
        <f>IFERROR(IF(VLOOKUP('Xlookup set'!$S314,'Xlookup set'!$A$1:$R$1374,15,FALSE)=0,"",VLOOKUP('Xlookup set'!$S314,'Xlookup set'!$A$1:$R$1374,15,FALSE)),"")</f>
        <v/>
      </c>
      <c r="O308" s="500" t="str">
        <f>IFERROR(IF(VLOOKUP('Xlookup set'!$S314,'Xlookup set'!$A$1:$R$1374,16,FALSE)=0,"",VLOOKUP('Xlookup set'!$S314,'Xlookup set'!$A$1:$R$1374,16,FALSE)),"")</f>
        <v/>
      </c>
      <c r="P308" s="500" t="str">
        <f t="array" aca="1" ref="P308" ca="1">IFERROR(Y2IF(VLOOKUP('Xlookup set'!$S314,'Xlookup set'!$A$1:$R$1374,17,FALSE)=0,"",VLOOKUP('Xlookup set'!$S314,'Xlookup set'!$A$1:$R$1374,17,FALSE)),"")</f>
        <v/>
      </c>
      <c r="Q308" s="500" t="str">
        <f>IFERROR(IF(VLOOKUP('Xlookup set'!$S314,'Xlookup set'!$A$1:$R$1374,18,FALSE)=0,"",VLOOKUP('Xlookup set'!$S314,'Xlookup set'!$A$1:$R$1374,18,FALSE)),"")</f>
        <v/>
      </c>
      <c r="T308" s="500" t="str">
        <f t="shared" si="5"/>
        <v/>
      </c>
    </row>
    <row r="309" spans="1:20" ht="13.5" customHeight="1">
      <c r="A309" s="500" t="str">
        <f>IFERROR(VLOOKUP('Xlookup set'!$S309,'Xlookup set'!$A$1:$R$2000,2,FALSE),"")</f>
        <v/>
      </c>
      <c r="B309" s="500" t="str">
        <f>IF(I309&lt;&gt;"",ドッグキャリー!$I$2,"")</f>
        <v/>
      </c>
      <c r="C309" s="500" t="str">
        <f t="shared" si="3"/>
        <v/>
      </c>
      <c r="D309" s="500" t="str">
        <f t="shared" si="4"/>
        <v/>
      </c>
      <c r="H309" s="218" t="str">
        <f>IFERROR(IF(VLOOKUP('Xlookup set'!$S309,'Xlookup set'!$A$1:$R$2000,9,FALSE)=0,"",VLOOKUP('Xlookup set'!$S309,'Xlookup set'!$A$1:$R$2000,9,FALSE)),"")</f>
        <v/>
      </c>
      <c r="I309" s="500" t="str">
        <f>IFERROR(IF(VLOOKUP('Xlookup set'!$S309,'Xlookup set'!$A$1:$R$2000,10,FALSE)=0,"",VLOOKUP('Xlookup set'!$S309,'Xlookup set'!$A$1:$R$2000,10,FALSE)),"")</f>
        <v/>
      </c>
      <c r="J309" s="500" t="str">
        <f>IFERROR(IF(VLOOKUP('Xlookup set'!$S315,'Xlookup set'!$A$1:$R$1374,11,FALSE)=0,"",VLOOKUP('Xlookup set'!$S315,'Xlookup set'!$A$1:$R$1374,11,FALSE)),"")</f>
        <v/>
      </c>
      <c r="K309" s="500" t="str">
        <f>IFERROR(IF(VLOOKUP('Xlookup set'!$S315,'Xlookup set'!$A$1:$R$1374,12,FALSE)=0,"",VLOOKUP('Xlookup set'!$S315,'Xlookup set'!$A$1:$R$1374,12,FALSE)),"")</f>
        <v/>
      </c>
      <c r="L309" s="500" t="str">
        <f>IFERROR(IF(VLOOKUP('Xlookup set'!$S315,'Xlookup set'!$A$1:$R$1374,13,FALSE)=0,"",VLOOKUP('Xlookup set'!$S315,'Xlookup set'!$A$1:$R$1374,13,FALSE)),"")</f>
        <v/>
      </c>
      <c r="M309" s="500" t="str">
        <f>IFERROR(IF(VLOOKUP('Xlookup set'!$S315,'Xlookup set'!$A$1:$R$1374,14,FALSE)=0,"",VLOOKUP('Xlookup set'!$S315,'Xlookup set'!$A$1:$R$1374,14,FALSE)),"")</f>
        <v/>
      </c>
      <c r="N309" s="500" t="str">
        <f>IFERROR(IF(VLOOKUP('Xlookup set'!$S315,'Xlookup set'!$A$1:$R$1374,15,FALSE)=0,"",VLOOKUP('Xlookup set'!$S315,'Xlookup set'!$A$1:$R$1374,15,FALSE)),"")</f>
        <v/>
      </c>
      <c r="O309" s="500" t="str">
        <f>IFERROR(IF(VLOOKUP('Xlookup set'!$S315,'Xlookup set'!$A$1:$R$1374,16,FALSE)=0,"",VLOOKUP('Xlookup set'!$S315,'Xlookup set'!$A$1:$R$1374,16,FALSE)),"")</f>
        <v/>
      </c>
      <c r="P309" s="500" t="str">
        <f t="array" aca="1" ref="P309" ca="1">IFERROR(Y2IF(VLOOKUP('Xlookup set'!$S315,'Xlookup set'!$A$1:$R$1374,17,FALSE)=0,"",VLOOKUP('Xlookup set'!$S315,'Xlookup set'!$A$1:$R$1374,17,FALSE)),"")</f>
        <v/>
      </c>
      <c r="Q309" s="500" t="str">
        <f>IFERROR(IF(VLOOKUP('Xlookup set'!$S315,'Xlookup set'!$A$1:$R$1374,18,FALSE)=0,"",VLOOKUP('Xlookup set'!$S315,'Xlookup set'!$A$1:$R$1374,18,FALSE)),"")</f>
        <v/>
      </c>
      <c r="T309" s="500" t="str">
        <f t="shared" si="5"/>
        <v/>
      </c>
    </row>
    <row r="310" spans="1:20" ht="13.5" customHeight="1">
      <c r="A310" s="500" t="str">
        <f>IFERROR(VLOOKUP('Xlookup set'!$S310,'Xlookup set'!$A$1:$R$2000,2,FALSE),"")</f>
        <v/>
      </c>
      <c r="B310" s="500" t="str">
        <f>IF(I310&lt;&gt;"",ドッグキャリー!$I$2,"")</f>
        <v/>
      </c>
      <c r="C310" s="500" t="str">
        <f t="shared" si="3"/>
        <v/>
      </c>
      <c r="D310" s="500" t="str">
        <f t="shared" si="4"/>
        <v/>
      </c>
      <c r="H310" s="218" t="str">
        <f>IFERROR(IF(VLOOKUP('Xlookup set'!$S310,'Xlookup set'!$A$1:$R$2000,9,FALSE)=0,"",VLOOKUP('Xlookup set'!$S310,'Xlookup set'!$A$1:$R$2000,9,FALSE)),"")</f>
        <v/>
      </c>
      <c r="I310" s="500" t="str">
        <f>IFERROR(IF(VLOOKUP('Xlookup set'!$S310,'Xlookup set'!$A$1:$R$2000,10,FALSE)=0,"",VLOOKUP('Xlookup set'!$S310,'Xlookup set'!$A$1:$R$2000,10,FALSE)),"")</f>
        <v/>
      </c>
      <c r="J310" s="500" t="str">
        <f>IFERROR(IF(VLOOKUP('Xlookup set'!$S316,'Xlookup set'!$A$1:$R$1374,11,FALSE)=0,"",VLOOKUP('Xlookup set'!$S316,'Xlookup set'!$A$1:$R$1374,11,FALSE)),"")</f>
        <v/>
      </c>
      <c r="K310" s="500" t="str">
        <f>IFERROR(IF(VLOOKUP('Xlookup set'!$S316,'Xlookup set'!$A$1:$R$1374,12,FALSE)=0,"",VLOOKUP('Xlookup set'!$S316,'Xlookup set'!$A$1:$R$1374,12,FALSE)),"")</f>
        <v/>
      </c>
      <c r="L310" s="500" t="str">
        <f>IFERROR(IF(VLOOKUP('Xlookup set'!$S316,'Xlookup set'!$A$1:$R$1374,13,FALSE)=0,"",VLOOKUP('Xlookup set'!$S316,'Xlookup set'!$A$1:$R$1374,13,FALSE)),"")</f>
        <v/>
      </c>
      <c r="M310" s="500" t="str">
        <f>IFERROR(IF(VLOOKUP('Xlookup set'!$S316,'Xlookup set'!$A$1:$R$1374,14,FALSE)=0,"",VLOOKUP('Xlookup set'!$S316,'Xlookup set'!$A$1:$R$1374,14,FALSE)),"")</f>
        <v/>
      </c>
      <c r="N310" s="500" t="str">
        <f>IFERROR(IF(VLOOKUP('Xlookup set'!$S316,'Xlookup set'!$A$1:$R$1374,15,FALSE)=0,"",VLOOKUP('Xlookup set'!$S316,'Xlookup set'!$A$1:$R$1374,15,FALSE)),"")</f>
        <v/>
      </c>
      <c r="O310" s="500" t="str">
        <f>IFERROR(IF(VLOOKUP('Xlookup set'!$S316,'Xlookup set'!$A$1:$R$1374,16,FALSE)=0,"",VLOOKUP('Xlookup set'!$S316,'Xlookup set'!$A$1:$R$1374,16,FALSE)),"")</f>
        <v/>
      </c>
      <c r="P310" s="500" t="str">
        <f t="array" aca="1" ref="P310" ca="1">IFERROR(Y2IF(VLOOKUP('Xlookup set'!$S316,'Xlookup set'!$A$1:$R$1374,17,FALSE)=0,"",VLOOKUP('Xlookup set'!$S316,'Xlookup set'!$A$1:$R$1374,17,FALSE)),"")</f>
        <v/>
      </c>
      <c r="Q310" s="500" t="str">
        <f>IFERROR(IF(VLOOKUP('Xlookup set'!$S316,'Xlookup set'!$A$1:$R$1374,18,FALSE)=0,"",VLOOKUP('Xlookup set'!$S316,'Xlookup set'!$A$1:$R$1374,18,FALSE)),"")</f>
        <v/>
      </c>
      <c r="T310" s="500" t="str">
        <f t="shared" si="5"/>
        <v/>
      </c>
    </row>
    <row r="311" spans="1:20" ht="13.5" customHeight="1">
      <c r="A311" s="500" t="str">
        <f>IFERROR(VLOOKUP('Xlookup set'!$S311,'Xlookup set'!$A$1:$R$2000,2,FALSE),"")</f>
        <v/>
      </c>
      <c r="B311" s="500" t="str">
        <f>IF(I311&lt;&gt;"",ドッグキャリー!$I$2,"")</f>
        <v/>
      </c>
      <c r="C311" s="500" t="str">
        <f t="shared" si="3"/>
        <v/>
      </c>
      <c r="D311" s="500" t="str">
        <f t="shared" si="4"/>
        <v/>
      </c>
      <c r="H311" s="218" t="str">
        <f>IFERROR(IF(VLOOKUP('Xlookup set'!$S311,'Xlookup set'!$A$1:$R$2000,9,FALSE)=0,"",VLOOKUP('Xlookup set'!$S311,'Xlookup set'!$A$1:$R$2000,9,FALSE)),"")</f>
        <v/>
      </c>
      <c r="I311" s="500" t="str">
        <f>IFERROR(IF(VLOOKUP('Xlookup set'!$S311,'Xlookup set'!$A$1:$R$2000,10,FALSE)=0,"",VLOOKUP('Xlookup set'!$S311,'Xlookup set'!$A$1:$R$2000,10,FALSE)),"")</f>
        <v/>
      </c>
      <c r="J311" s="500" t="str">
        <f>IFERROR(IF(VLOOKUP('Xlookup set'!$S317,'Xlookup set'!$A$1:$R$1374,11,FALSE)=0,"",VLOOKUP('Xlookup set'!$S317,'Xlookup set'!$A$1:$R$1374,11,FALSE)),"")</f>
        <v/>
      </c>
      <c r="K311" s="500" t="str">
        <f>IFERROR(IF(VLOOKUP('Xlookup set'!$S317,'Xlookup set'!$A$1:$R$1374,12,FALSE)=0,"",VLOOKUP('Xlookup set'!$S317,'Xlookup set'!$A$1:$R$1374,12,FALSE)),"")</f>
        <v/>
      </c>
      <c r="L311" s="500" t="str">
        <f>IFERROR(IF(VLOOKUP('Xlookup set'!$S317,'Xlookup set'!$A$1:$R$1374,13,FALSE)=0,"",VLOOKUP('Xlookup set'!$S317,'Xlookup set'!$A$1:$R$1374,13,FALSE)),"")</f>
        <v/>
      </c>
      <c r="M311" s="500" t="str">
        <f>IFERROR(IF(VLOOKUP('Xlookup set'!$S317,'Xlookup set'!$A$1:$R$1374,14,FALSE)=0,"",VLOOKUP('Xlookup set'!$S317,'Xlookup set'!$A$1:$R$1374,14,FALSE)),"")</f>
        <v/>
      </c>
      <c r="N311" s="500" t="str">
        <f>IFERROR(IF(VLOOKUP('Xlookup set'!$S317,'Xlookup set'!$A$1:$R$1374,15,FALSE)=0,"",VLOOKUP('Xlookup set'!$S317,'Xlookup set'!$A$1:$R$1374,15,FALSE)),"")</f>
        <v/>
      </c>
      <c r="O311" s="500" t="str">
        <f>IFERROR(IF(VLOOKUP('Xlookup set'!$S317,'Xlookup set'!$A$1:$R$1374,16,FALSE)=0,"",VLOOKUP('Xlookup set'!$S317,'Xlookup set'!$A$1:$R$1374,16,FALSE)),"")</f>
        <v/>
      </c>
      <c r="P311" s="500" t="str">
        <f t="array" aca="1" ref="P311" ca="1">IFERROR(Y2IF(VLOOKUP('Xlookup set'!$S317,'Xlookup set'!$A$1:$R$1374,17,FALSE)=0,"",VLOOKUP('Xlookup set'!$S317,'Xlookup set'!$A$1:$R$1374,17,FALSE)),"")</f>
        <v/>
      </c>
      <c r="Q311" s="500" t="str">
        <f>IFERROR(IF(VLOOKUP('Xlookup set'!$S317,'Xlookup set'!$A$1:$R$1374,18,FALSE)=0,"",VLOOKUP('Xlookup set'!$S317,'Xlookup set'!$A$1:$R$1374,18,FALSE)),"")</f>
        <v/>
      </c>
      <c r="T311" s="500" t="str">
        <f t="shared" si="5"/>
        <v/>
      </c>
    </row>
    <row r="312" spans="1:20" ht="13.5" customHeight="1">
      <c r="A312" s="500" t="str">
        <f>IFERROR(VLOOKUP('Xlookup set'!$S312,'Xlookup set'!$A$1:$R$2000,2,FALSE),"")</f>
        <v/>
      </c>
      <c r="B312" s="500" t="str">
        <f>IF(I312&lt;&gt;"",ドッグキャリー!$I$2,"")</f>
        <v/>
      </c>
      <c r="C312" s="500" t="str">
        <f t="shared" si="3"/>
        <v/>
      </c>
      <c r="D312" s="500" t="str">
        <f t="shared" si="4"/>
        <v/>
      </c>
      <c r="H312" s="218" t="str">
        <f>IFERROR(IF(VLOOKUP('Xlookup set'!$S312,'Xlookup set'!$A$1:$R$2000,9,FALSE)=0,"",VLOOKUP('Xlookup set'!$S312,'Xlookup set'!$A$1:$R$2000,9,FALSE)),"")</f>
        <v/>
      </c>
      <c r="I312" s="500" t="str">
        <f>IFERROR(IF(VLOOKUP('Xlookup set'!$S312,'Xlookup set'!$A$1:$R$2000,10,FALSE)=0,"",VLOOKUP('Xlookup set'!$S312,'Xlookup set'!$A$1:$R$2000,10,FALSE)),"")</f>
        <v/>
      </c>
      <c r="J312" s="500" t="str">
        <f>IFERROR(IF(VLOOKUP('Xlookup set'!$S318,'Xlookup set'!$A$1:$R$1374,11,FALSE)=0,"",VLOOKUP('Xlookup set'!$S318,'Xlookup set'!$A$1:$R$1374,11,FALSE)),"")</f>
        <v/>
      </c>
      <c r="K312" s="500" t="str">
        <f>IFERROR(IF(VLOOKUP('Xlookup set'!$S318,'Xlookup set'!$A$1:$R$1374,12,FALSE)=0,"",VLOOKUP('Xlookup set'!$S318,'Xlookup set'!$A$1:$R$1374,12,FALSE)),"")</f>
        <v/>
      </c>
      <c r="L312" s="500" t="str">
        <f>IFERROR(IF(VLOOKUP('Xlookup set'!$S318,'Xlookup set'!$A$1:$R$1374,13,FALSE)=0,"",VLOOKUP('Xlookup set'!$S318,'Xlookup set'!$A$1:$R$1374,13,FALSE)),"")</f>
        <v/>
      </c>
      <c r="M312" s="500" t="str">
        <f>IFERROR(IF(VLOOKUP('Xlookup set'!$S318,'Xlookup set'!$A$1:$R$1374,14,FALSE)=0,"",VLOOKUP('Xlookup set'!$S318,'Xlookup set'!$A$1:$R$1374,14,FALSE)),"")</f>
        <v/>
      </c>
      <c r="N312" s="500" t="str">
        <f>IFERROR(IF(VLOOKUP('Xlookup set'!$S318,'Xlookup set'!$A$1:$R$1374,15,FALSE)=0,"",VLOOKUP('Xlookup set'!$S318,'Xlookup set'!$A$1:$R$1374,15,FALSE)),"")</f>
        <v/>
      </c>
      <c r="O312" s="500" t="str">
        <f>IFERROR(IF(VLOOKUP('Xlookup set'!$S318,'Xlookup set'!$A$1:$R$1374,16,FALSE)=0,"",VLOOKUP('Xlookup set'!$S318,'Xlookup set'!$A$1:$R$1374,16,FALSE)),"")</f>
        <v/>
      </c>
      <c r="P312" s="500" t="str">
        <f t="array" aca="1" ref="P312" ca="1">IFERROR(Y2IF(VLOOKUP('Xlookup set'!$S318,'Xlookup set'!$A$1:$R$1374,17,FALSE)=0,"",VLOOKUP('Xlookup set'!$S318,'Xlookup set'!$A$1:$R$1374,17,FALSE)),"")</f>
        <v/>
      </c>
      <c r="Q312" s="500" t="str">
        <f>IFERROR(IF(VLOOKUP('Xlookup set'!$S318,'Xlookup set'!$A$1:$R$1374,18,FALSE)=0,"",VLOOKUP('Xlookup set'!$S318,'Xlookup set'!$A$1:$R$1374,18,FALSE)),"")</f>
        <v/>
      </c>
      <c r="T312" s="500" t="str">
        <f t="shared" si="5"/>
        <v/>
      </c>
    </row>
    <row r="313" spans="1:20" ht="13.5" customHeight="1">
      <c r="A313" s="500" t="str">
        <f>IFERROR(VLOOKUP('Xlookup set'!$S313,'Xlookup set'!$A$1:$R$2000,2,FALSE),"")</f>
        <v/>
      </c>
      <c r="B313" s="500" t="str">
        <f>IF(I313&lt;&gt;"",ドッグキャリー!$I$2,"")</f>
        <v/>
      </c>
      <c r="C313" s="500" t="str">
        <f t="shared" si="3"/>
        <v/>
      </c>
      <c r="D313" s="500" t="str">
        <f t="shared" si="4"/>
        <v/>
      </c>
      <c r="H313" s="218" t="str">
        <f>IFERROR(IF(VLOOKUP('Xlookup set'!$S313,'Xlookup set'!$A$1:$R$2000,9,FALSE)=0,"",VLOOKUP('Xlookup set'!$S313,'Xlookup set'!$A$1:$R$2000,9,FALSE)),"")</f>
        <v/>
      </c>
      <c r="I313" s="500" t="str">
        <f>IFERROR(IF(VLOOKUP('Xlookup set'!$S313,'Xlookup set'!$A$1:$R$2000,10,FALSE)=0,"",VLOOKUP('Xlookup set'!$S313,'Xlookup set'!$A$1:$R$2000,10,FALSE)),"")</f>
        <v/>
      </c>
      <c r="J313" s="500" t="str">
        <f>IFERROR(IF(VLOOKUP('Xlookup set'!$S319,'Xlookup set'!$A$1:$R$1374,11,FALSE)=0,"",VLOOKUP('Xlookup set'!$S319,'Xlookup set'!$A$1:$R$1374,11,FALSE)),"")</f>
        <v/>
      </c>
      <c r="K313" s="500" t="str">
        <f>IFERROR(IF(VLOOKUP('Xlookup set'!$S319,'Xlookup set'!$A$1:$R$1374,12,FALSE)=0,"",VLOOKUP('Xlookup set'!$S319,'Xlookup set'!$A$1:$R$1374,12,FALSE)),"")</f>
        <v/>
      </c>
      <c r="L313" s="500" t="str">
        <f>IFERROR(IF(VLOOKUP('Xlookup set'!$S319,'Xlookup set'!$A$1:$R$1374,13,FALSE)=0,"",VLOOKUP('Xlookup set'!$S319,'Xlookup set'!$A$1:$R$1374,13,FALSE)),"")</f>
        <v/>
      </c>
      <c r="M313" s="500" t="str">
        <f>IFERROR(IF(VLOOKUP('Xlookup set'!$S319,'Xlookup set'!$A$1:$R$1374,14,FALSE)=0,"",VLOOKUP('Xlookup set'!$S319,'Xlookup set'!$A$1:$R$1374,14,FALSE)),"")</f>
        <v/>
      </c>
      <c r="N313" s="500" t="str">
        <f>IFERROR(IF(VLOOKUP('Xlookup set'!$S319,'Xlookup set'!$A$1:$R$1374,15,FALSE)=0,"",VLOOKUP('Xlookup set'!$S319,'Xlookup set'!$A$1:$R$1374,15,FALSE)),"")</f>
        <v/>
      </c>
      <c r="O313" s="500" t="str">
        <f>IFERROR(IF(VLOOKUP('Xlookup set'!$S319,'Xlookup set'!$A$1:$R$1374,16,FALSE)=0,"",VLOOKUP('Xlookup set'!$S319,'Xlookup set'!$A$1:$R$1374,16,FALSE)),"")</f>
        <v/>
      </c>
      <c r="P313" s="500" t="str">
        <f t="array" aca="1" ref="P313" ca="1">IFERROR(Y2IF(VLOOKUP('Xlookup set'!$S319,'Xlookup set'!$A$1:$R$1374,17,FALSE)=0,"",VLOOKUP('Xlookup set'!$S319,'Xlookup set'!$A$1:$R$1374,17,FALSE)),"")</f>
        <v/>
      </c>
      <c r="Q313" s="500" t="str">
        <f>IFERROR(IF(VLOOKUP('Xlookup set'!$S319,'Xlookup set'!$A$1:$R$1374,18,FALSE)=0,"",VLOOKUP('Xlookup set'!$S319,'Xlookup set'!$A$1:$R$1374,18,FALSE)),"")</f>
        <v/>
      </c>
      <c r="T313" s="500" t="str">
        <f t="shared" si="5"/>
        <v/>
      </c>
    </row>
    <row r="314" spans="1:20" ht="13.5" customHeight="1">
      <c r="A314" s="500" t="str">
        <f>IFERROR(VLOOKUP('Xlookup set'!$S314,'Xlookup set'!$A$1:$R$2000,2,FALSE),"")</f>
        <v/>
      </c>
      <c r="B314" s="500" t="str">
        <f>IF(I314&lt;&gt;"",ドッグキャリー!$I$2,"")</f>
        <v/>
      </c>
      <c r="C314" s="500" t="str">
        <f t="shared" si="3"/>
        <v/>
      </c>
      <c r="D314" s="500" t="str">
        <f t="shared" si="4"/>
        <v/>
      </c>
      <c r="H314" s="218" t="str">
        <f>IFERROR(IF(VLOOKUP('Xlookup set'!$S314,'Xlookup set'!$A$1:$R$2000,9,FALSE)=0,"",VLOOKUP('Xlookup set'!$S314,'Xlookup set'!$A$1:$R$2000,9,FALSE)),"")</f>
        <v/>
      </c>
      <c r="I314" s="500" t="str">
        <f>IFERROR(IF(VLOOKUP('Xlookup set'!$S314,'Xlookup set'!$A$1:$R$2000,10,FALSE)=0,"",VLOOKUP('Xlookup set'!$S314,'Xlookup set'!$A$1:$R$2000,10,FALSE)),"")</f>
        <v/>
      </c>
      <c r="J314" s="500" t="str">
        <f>IFERROR(IF(VLOOKUP('Xlookup set'!$S320,'Xlookup set'!$A$1:$R$1374,11,FALSE)=0,"",VLOOKUP('Xlookup set'!$S320,'Xlookup set'!$A$1:$R$1374,11,FALSE)),"")</f>
        <v/>
      </c>
      <c r="K314" s="500" t="str">
        <f>IFERROR(IF(VLOOKUP('Xlookup set'!$S320,'Xlookup set'!$A$1:$R$1374,12,FALSE)=0,"",VLOOKUP('Xlookup set'!$S320,'Xlookup set'!$A$1:$R$1374,12,FALSE)),"")</f>
        <v/>
      </c>
      <c r="L314" s="500" t="str">
        <f>IFERROR(IF(VLOOKUP('Xlookup set'!$S320,'Xlookup set'!$A$1:$R$1374,13,FALSE)=0,"",VLOOKUP('Xlookup set'!$S320,'Xlookup set'!$A$1:$R$1374,13,FALSE)),"")</f>
        <v/>
      </c>
      <c r="M314" s="500" t="str">
        <f>IFERROR(IF(VLOOKUP('Xlookup set'!$S320,'Xlookup set'!$A$1:$R$1374,14,FALSE)=0,"",VLOOKUP('Xlookup set'!$S320,'Xlookup set'!$A$1:$R$1374,14,FALSE)),"")</f>
        <v/>
      </c>
      <c r="N314" s="500" t="str">
        <f>IFERROR(IF(VLOOKUP('Xlookup set'!$S320,'Xlookup set'!$A$1:$R$1374,15,FALSE)=0,"",VLOOKUP('Xlookup set'!$S320,'Xlookup set'!$A$1:$R$1374,15,FALSE)),"")</f>
        <v/>
      </c>
      <c r="O314" s="500" t="str">
        <f>IFERROR(IF(VLOOKUP('Xlookup set'!$S320,'Xlookup set'!$A$1:$R$1374,16,FALSE)=0,"",VLOOKUP('Xlookup set'!$S320,'Xlookup set'!$A$1:$R$1374,16,FALSE)),"")</f>
        <v/>
      </c>
      <c r="P314" s="500" t="str">
        <f t="array" aca="1" ref="P314" ca="1">IFERROR(Y2IF(VLOOKUP('Xlookup set'!$S320,'Xlookup set'!$A$1:$R$1374,17,FALSE)=0,"",VLOOKUP('Xlookup set'!$S320,'Xlookup set'!$A$1:$R$1374,17,FALSE)),"")</f>
        <v/>
      </c>
      <c r="Q314" s="500" t="str">
        <f>IFERROR(IF(VLOOKUP('Xlookup set'!$S320,'Xlookup set'!$A$1:$R$1374,18,FALSE)=0,"",VLOOKUP('Xlookup set'!$S320,'Xlookup set'!$A$1:$R$1374,18,FALSE)),"")</f>
        <v/>
      </c>
      <c r="T314" s="500" t="str">
        <f t="shared" si="5"/>
        <v/>
      </c>
    </row>
    <row r="315" spans="1:20" ht="13.5" customHeight="1">
      <c r="A315" s="500" t="str">
        <f>IFERROR(VLOOKUP('Xlookup set'!$S315,'Xlookup set'!$A$1:$R$2000,2,FALSE),"")</f>
        <v/>
      </c>
      <c r="B315" s="500" t="str">
        <f>IF(I315&lt;&gt;"",ドッグキャリー!$I$2,"")</f>
        <v/>
      </c>
      <c r="C315" s="500" t="str">
        <f t="shared" si="3"/>
        <v/>
      </c>
      <c r="D315" s="500" t="str">
        <f t="shared" si="4"/>
        <v/>
      </c>
      <c r="H315" s="218" t="str">
        <f>IFERROR(IF(VLOOKUP('Xlookup set'!$S315,'Xlookup set'!$A$1:$R$2000,9,FALSE)=0,"",VLOOKUP('Xlookup set'!$S315,'Xlookup set'!$A$1:$R$2000,9,FALSE)),"")</f>
        <v/>
      </c>
      <c r="I315" s="500" t="str">
        <f>IFERROR(IF(VLOOKUP('Xlookup set'!$S315,'Xlookup set'!$A$1:$R$2000,10,FALSE)=0,"",VLOOKUP('Xlookup set'!$S315,'Xlookup set'!$A$1:$R$2000,10,FALSE)),"")</f>
        <v/>
      </c>
      <c r="J315" s="500" t="str">
        <f>IFERROR(IF(VLOOKUP('Xlookup set'!$S321,'Xlookup set'!$A$1:$R$1374,11,FALSE)=0,"",VLOOKUP('Xlookup set'!$S321,'Xlookup set'!$A$1:$R$1374,11,FALSE)),"")</f>
        <v/>
      </c>
      <c r="K315" s="500" t="str">
        <f>IFERROR(IF(VLOOKUP('Xlookup set'!$S321,'Xlookup set'!$A$1:$R$1374,12,FALSE)=0,"",VLOOKUP('Xlookup set'!$S321,'Xlookup set'!$A$1:$R$1374,12,FALSE)),"")</f>
        <v/>
      </c>
      <c r="L315" s="500" t="str">
        <f>IFERROR(IF(VLOOKUP('Xlookup set'!$S321,'Xlookup set'!$A$1:$R$1374,13,FALSE)=0,"",VLOOKUP('Xlookup set'!$S321,'Xlookup set'!$A$1:$R$1374,13,FALSE)),"")</f>
        <v/>
      </c>
      <c r="M315" s="500" t="str">
        <f>IFERROR(IF(VLOOKUP('Xlookup set'!$S321,'Xlookup set'!$A$1:$R$1374,14,FALSE)=0,"",VLOOKUP('Xlookup set'!$S321,'Xlookup set'!$A$1:$R$1374,14,FALSE)),"")</f>
        <v/>
      </c>
      <c r="N315" s="500" t="str">
        <f>IFERROR(IF(VLOOKUP('Xlookup set'!$S321,'Xlookup set'!$A$1:$R$1374,15,FALSE)=0,"",VLOOKUP('Xlookup set'!$S321,'Xlookup set'!$A$1:$R$1374,15,FALSE)),"")</f>
        <v/>
      </c>
      <c r="O315" s="500" t="str">
        <f>IFERROR(IF(VLOOKUP('Xlookup set'!$S321,'Xlookup set'!$A$1:$R$1374,16,FALSE)=0,"",VLOOKUP('Xlookup set'!$S321,'Xlookup set'!$A$1:$R$1374,16,FALSE)),"")</f>
        <v/>
      </c>
      <c r="P315" s="500" t="str">
        <f t="array" aca="1" ref="P315" ca="1">IFERROR(Y2IF(VLOOKUP('Xlookup set'!$S321,'Xlookup set'!$A$1:$R$1374,17,FALSE)=0,"",VLOOKUP('Xlookup set'!$S321,'Xlookup set'!$A$1:$R$1374,17,FALSE)),"")</f>
        <v/>
      </c>
      <c r="Q315" s="500" t="str">
        <f>IFERROR(IF(VLOOKUP('Xlookup set'!$S321,'Xlookup set'!$A$1:$R$1374,18,FALSE)=0,"",VLOOKUP('Xlookup set'!$S321,'Xlookup set'!$A$1:$R$1374,18,FALSE)),"")</f>
        <v/>
      </c>
      <c r="T315" s="500" t="str">
        <f t="shared" si="5"/>
        <v/>
      </c>
    </row>
    <row r="316" spans="1:20" ht="13.5" customHeight="1">
      <c r="A316" s="500" t="str">
        <f>IFERROR(VLOOKUP('Xlookup set'!$S316,'Xlookup set'!$A$1:$R$2000,2,FALSE),"")</f>
        <v/>
      </c>
      <c r="B316" s="500" t="str">
        <f>IF(I316&lt;&gt;"",ドッグキャリー!$I$2,"")</f>
        <v/>
      </c>
      <c r="C316" s="500" t="str">
        <f t="shared" si="3"/>
        <v/>
      </c>
      <c r="D316" s="500" t="str">
        <f t="shared" si="4"/>
        <v/>
      </c>
      <c r="H316" s="218" t="str">
        <f>IFERROR(IF(VLOOKUP('Xlookup set'!$S316,'Xlookup set'!$A$1:$R$2000,9,FALSE)=0,"",VLOOKUP('Xlookup set'!$S316,'Xlookup set'!$A$1:$R$2000,9,FALSE)),"")</f>
        <v/>
      </c>
      <c r="I316" s="500" t="str">
        <f>IFERROR(IF(VLOOKUP('Xlookup set'!$S316,'Xlookup set'!$A$1:$R$2000,10,FALSE)=0,"",VLOOKUP('Xlookup set'!$S316,'Xlookup set'!$A$1:$R$2000,10,FALSE)),"")</f>
        <v/>
      </c>
      <c r="J316" s="500" t="str">
        <f>IFERROR(IF(VLOOKUP('Xlookup set'!$S322,'Xlookup set'!$A$1:$R$1374,11,FALSE)=0,"",VLOOKUP('Xlookup set'!$S322,'Xlookup set'!$A$1:$R$1374,11,FALSE)),"")</f>
        <v/>
      </c>
      <c r="K316" s="500" t="str">
        <f>IFERROR(IF(VLOOKUP('Xlookup set'!$S322,'Xlookup set'!$A$1:$R$1374,12,FALSE)=0,"",VLOOKUP('Xlookup set'!$S322,'Xlookup set'!$A$1:$R$1374,12,FALSE)),"")</f>
        <v/>
      </c>
      <c r="L316" s="500" t="str">
        <f>IFERROR(IF(VLOOKUP('Xlookup set'!$S322,'Xlookup set'!$A$1:$R$1374,13,FALSE)=0,"",VLOOKUP('Xlookup set'!$S322,'Xlookup set'!$A$1:$R$1374,13,FALSE)),"")</f>
        <v/>
      </c>
      <c r="M316" s="500" t="str">
        <f>IFERROR(IF(VLOOKUP('Xlookup set'!$S322,'Xlookup set'!$A$1:$R$1374,14,FALSE)=0,"",VLOOKUP('Xlookup set'!$S322,'Xlookup set'!$A$1:$R$1374,14,FALSE)),"")</f>
        <v/>
      </c>
      <c r="N316" s="500" t="str">
        <f>IFERROR(IF(VLOOKUP('Xlookup set'!$S322,'Xlookup set'!$A$1:$R$1374,15,FALSE)=0,"",VLOOKUP('Xlookup set'!$S322,'Xlookup set'!$A$1:$R$1374,15,FALSE)),"")</f>
        <v/>
      </c>
      <c r="O316" s="500" t="str">
        <f>IFERROR(IF(VLOOKUP('Xlookup set'!$S322,'Xlookup set'!$A$1:$R$1374,16,FALSE)=0,"",VLOOKUP('Xlookup set'!$S322,'Xlookup set'!$A$1:$R$1374,16,FALSE)),"")</f>
        <v/>
      </c>
      <c r="P316" s="500" t="str">
        <f t="array" aca="1" ref="P316" ca="1">IFERROR(Y2IF(VLOOKUP('Xlookup set'!$S322,'Xlookup set'!$A$1:$R$1374,17,FALSE)=0,"",VLOOKUP('Xlookup set'!$S322,'Xlookup set'!$A$1:$R$1374,17,FALSE)),"")</f>
        <v/>
      </c>
      <c r="Q316" s="500" t="str">
        <f>IFERROR(IF(VLOOKUP('Xlookup set'!$S322,'Xlookup set'!$A$1:$R$1374,18,FALSE)=0,"",VLOOKUP('Xlookup set'!$S322,'Xlookup set'!$A$1:$R$1374,18,FALSE)),"")</f>
        <v/>
      </c>
      <c r="T316" s="500" t="str">
        <f t="shared" si="5"/>
        <v/>
      </c>
    </row>
    <row r="317" spans="1:20" ht="13.5" customHeight="1">
      <c r="A317" s="500" t="str">
        <f>IFERROR(VLOOKUP('Xlookup set'!$S317,'Xlookup set'!$A$1:$R$2000,2,FALSE),"")</f>
        <v/>
      </c>
      <c r="B317" s="500" t="str">
        <f>IF(I317&lt;&gt;"",ドッグキャリー!$I$2,"")</f>
        <v/>
      </c>
      <c r="C317" s="500" t="str">
        <f t="shared" si="3"/>
        <v/>
      </c>
      <c r="D317" s="500" t="str">
        <f t="shared" si="4"/>
        <v/>
      </c>
      <c r="H317" s="218" t="str">
        <f>IFERROR(IF(VLOOKUP('Xlookup set'!$S317,'Xlookup set'!$A$1:$R$2000,9,FALSE)=0,"",VLOOKUP('Xlookup set'!$S317,'Xlookup set'!$A$1:$R$2000,9,FALSE)),"")</f>
        <v/>
      </c>
      <c r="I317" s="500" t="str">
        <f>IFERROR(IF(VLOOKUP('Xlookup set'!$S317,'Xlookup set'!$A$1:$R$2000,10,FALSE)=0,"",VLOOKUP('Xlookup set'!$S317,'Xlookup set'!$A$1:$R$2000,10,FALSE)),"")</f>
        <v/>
      </c>
      <c r="J317" s="500" t="str">
        <f>IFERROR(IF(VLOOKUP('Xlookup set'!$S323,'Xlookup set'!$A$1:$R$1374,11,FALSE)=0,"",VLOOKUP('Xlookup set'!$S323,'Xlookup set'!$A$1:$R$1374,11,FALSE)),"")</f>
        <v/>
      </c>
      <c r="K317" s="500" t="str">
        <f>IFERROR(IF(VLOOKUP('Xlookup set'!$S323,'Xlookup set'!$A$1:$R$1374,12,FALSE)=0,"",VLOOKUP('Xlookup set'!$S323,'Xlookup set'!$A$1:$R$1374,12,FALSE)),"")</f>
        <v/>
      </c>
      <c r="L317" s="500" t="str">
        <f>IFERROR(IF(VLOOKUP('Xlookup set'!$S323,'Xlookup set'!$A$1:$R$1374,13,FALSE)=0,"",VLOOKUP('Xlookup set'!$S323,'Xlookup set'!$A$1:$R$1374,13,FALSE)),"")</f>
        <v/>
      </c>
      <c r="M317" s="500" t="str">
        <f>IFERROR(IF(VLOOKUP('Xlookup set'!$S323,'Xlookup set'!$A$1:$R$1374,14,FALSE)=0,"",VLOOKUP('Xlookup set'!$S323,'Xlookup set'!$A$1:$R$1374,14,FALSE)),"")</f>
        <v/>
      </c>
      <c r="N317" s="500" t="str">
        <f>IFERROR(IF(VLOOKUP('Xlookup set'!$S323,'Xlookup set'!$A$1:$R$1374,15,FALSE)=0,"",VLOOKUP('Xlookup set'!$S323,'Xlookup set'!$A$1:$R$1374,15,FALSE)),"")</f>
        <v/>
      </c>
      <c r="O317" s="500" t="str">
        <f>IFERROR(IF(VLOOKUP('Xlookup set'!$S323,'Xlookup set'!$A$1:$R$1374,16,FALSE)=0,"",VLOOKUP('Xlookup set'!$S323,'Xlookup set'!$A$1:$R$1374,16,FALSE)),"")</f>
        <v/>
      </c>
      <c r="P317" s="500" t="str">
        <f t="array" aca="1" ref="P317" ca="1">IFERROR(Y2IF(VLOOKUP('Xlookup set'!$S323,'Xlookup set'!$A$1:$R$1374,17,FALSE)=0,"",VLOOKUP('Xlookup set'!$S323,'Xlookup set'!$A$1:$R$1374,17,FALSE)),"")</f>
        <v/>
      </c>
      <c r="Q317" s="500" t="str">
        <f>IFERROR(IF(VLOOKUP('Xlookup set'!$S323,'Xlookup set'!$A$1:$R$1374,18,FALSE)=0,"",VLOOKUP('Xlookup set'!$S323,'Xlookup set'!$A$1:$R$1374,18,FALSE)),"")</f>
        <v/>
      </c>
      <c r="T317" s="500" t="str">
        <f t="shared" si="5"/>
        <v/>
      </c>
    </row>
    <row r="318" spans="1:20" ht="13.5" customHeight="1">
      <c r="A318" s="500" t="str">
        <f>IFERROR(VLOOKUP('Xlookup set'!$S318,'Xlookup set'!$A$1:$R$2000,2,FALSE),"")</f>
        <v/>
      </c>
      <c r="B318" s="500" t="str">
        <f>IF(I318&lt;&gt;"",ドッグキャリー!$I$2,"")</f>
        <v/>
      </c>
      <c r="C318" s="500" t="str">
        <f t="shared" si="3"/>
        <v/>
      </c>
      <c r="D318" s="500" t="str">
        <f t="shared" si="4"/>
        <v/>
      </c>
      <c r="H318" s="218" t="str">
        <f>IFERROR(IF(VLOOKUP('Xlookup set'!$S318,'Xlookup set'!$A$1:$R$2000,9,FALSE)=0,"",VLOOKUP('Xlookup set'!$S318,'Xlookup set'!$A$1:$R$2000,9,FALSE)),"")</f>
        <v/>
      </c>
      <c r="I318" s="500" t="str">
        <f>IFERROR(IF(VLOOKUP('Xlookup set'!$S318,'Xlookup set'!$A$1:$R$2000,10,FALSE)=0,"",VLOOKUP('Xlookup set'!$S318,'Xlookup set'!$A$1:$R$2000,10,FALSE)),"")</f>
        <v/>
      </c>
      <c r="J318" s="500" t="str">
        <f>IFERROR(IF(VLOOKUP('Xlookup set'!$S324,'Xlookup set'!$A$1:$R$1374,11,FALSE)=0,"",VLOOKUP('Xlookup set'!$S324,'Xlookup set'!$A$1:$R$1374,11,FALSE)),"")</f>
        <v/>
      </c>
      <c r="K318" s="500" t="str">
        <f>IFERROR(IF(VLOOKUP('Xlookup set'!$S324,'Xlookup set'!$A$1:$R$1374,12,FALSE)=0,"",VLOOKUP('Xlookup set'!$S324,'Xlookup set'!$A$1:$R$1374,12,FALSE)),"")</f>
        <v/>
      </c>
      <c r="L318" s="500" t="str">
        <f>IFERROR(IF(VLOOKUP('Xlookup set'!$S324,'Xlookup set'!$A$1:$R$1374,13,FALSE)=0,"",VLOOKUP('Xlookup set'!$S324,'Xlookup set'!$A$1:$R$1374,13,FALSE)),"")</f>
        <v/>
      </c>
      <c r="M318" s="500" t="str">
        <f>IFERROR(IF(VLOOKUP('Xlookup set'!$S324,'Xlookup set'!$A$1:$R$1374,14,FALSE)=0,"",VLOOKUP('Xlookup set'!$S324,'Xlookup set'!$A$1:$R$1374,14,FALSE)),"")</f>
        <v/>
      </c>
      <c r="N318" s="500" t="str">
        <f>IFERROR(IF(VLOOKUP('Xlookup set'!$S324,'Xlookup set'!$A$1:$R$1374,15,FALSE)=0,"",VLOOKUP('Xlookup set'!$S324,'Xlookup set'!$A$1:$R$1374,15,FALSE)),"")</f>
        <v/>
      </c>
      <c r="O318" s="500" t="str">
        <f>IFERROR(IF(VLOOKUP('Xlookup set'!$S324,'Xlookup set'!$A$1:$R$1374,16,FALSE)=0,"",VLOOKUP('Xlookup set'!$S324,'Xlookup set'!$A$1:$R$1374,16,FALSE)),"")</f>
        <v/>
      </c>
      <c r="P318" s="500" t="str">
        <f t="array" aca="1" ref="P318" ca="1">IFERROR(Y2IF(VLOOKUP('Xlookup set'!$S324,'Xlookup set'!$A$1:$R$1374,17,FALSE)=0,"",VLOOKUP('Xlookup set'!$S324,'Xlookup set'!$A$1:$R$1374,17,FALSE)),"")</f>
        <v/>
      </c>
      <c r="Q318" s="500" t="str">
        <f>IFERROR(IF(VLOOKUP('Xlookup set'!$S324,'Xlookup set'!$A$1:$R$1374,18,FALSE)=0,"",VLOOKUP('Xlookup set'!$S324,'Xlookup set'!$A$1:$R$1374,18,FALSE)),"")</f>
        <v/>
      </c>
      <c r="T318" s="500" t="str">
        <f t="shared" si="5"/>
        <v/>
      </c>
    </row>
    <row r="319" spans="1:20" ht="13.5" customHeight="1">
      <c r="A319" s="500" t="str">
        <f>IFERROR(VLOOKUP('Xlookup set'!$S319,'Xlookup set'!$A$1:$R$2000,2,FALSE),"")</f>
        <v/>
      </c>
      <c r="B319" s="500" t="str">
        <f>IF(I319&lt;&gt;"",ドッグキャリー!$I$2,"")</f>
        <v/>
      </c>
      <c r="C319" s="500" t="str">
        <f t="shared" si="3"/>
        <v/>
      </c>
      <c r="D319" s="500" t="str">
        <f t="shared" si="4"/>
        <v/>
      </c>
      <c r="H319" s="218" t="str">
        <f>IFERROR(IF(VLOOKUP('Xlookup set'!$S319,'Xlookup set'!$A$1:$R$2000,9,FALSE)=0,"",VLOOKUP('Xlookup set'!$S319,'Xlookup set'!$A$1:$R$2000,9,FALSE)),"")</f>
        <v/>
      </c>
      <c r="I319" s="500" t="str">
        <f>IFERROR(IF(VLOOKUP('Xlookup set'!$S319,'Xlookup set'!$A$1:$R$2000,10,FALSE)=0,"",VLOOKUP('Xlookup set'!$S319,'Xlookup set'!$A$1:$R$2000,10,FALSE)),"")</f>
        <v/>
      </c>
      <c r="J319" s="500" t="str">
        <f>IFERROR(IF(VLOOKUP('Xlookup set'!$S325,'Xlookup set'!$A$1:$R$1374,11,FALSE)=0,"",VLOOKUP('Xlookup set'!$S325,'Xlookup set'!$A$1:$R$1374,11,FALSE)),"")</f>
        <v/>
      </c>
      <c r="K319" s="500" t="str">
        <f>IFERROR(IF(VLOOKUP('Xlookup set'!$S325,'Xlookup set'!$A$1:$R$1374,12,FALSE)=0,"",VLOOKUP('Xlookup set'!$S325,'Xlookup set'!$A$1:$R$1374,12,FALSE)),"")</f>
        <v/>
      </c>
      <c r="L319" s="500" t="str">
        <f>IFERROR(IF(VLOOKUP('Xlookup set'!$S325,'Xlookup set'!$A$1:$R$1374,13,FALSE)=0,"",VLOOKUP('Xlookup set'!$S325,'Xlookup set'!$A$1:$R$1374,13,FALSE)),"")</f>
        <v/>
      </c>
      <c r="M319" s="500" t="str">
        <f>IFERROR(IF(VLOOKUP('Xlookup set'!$S325,'Xlookup set'!$A$1:$R$1374,14,FALSE)=0,"",VLOOKUP('Xlookup set'!$S325,'Xlookup set'!$A$1:$R$1374,14,FALSE)),"")</f>
        <v/>
      </c>
      <c r="N319" s="500" t="str">
        <f>IFERROR(IF(VLOOKUP('Xlookup set'!$S325,'Xlookup set'!$A$1:$R$1374,15,FALSE)=0,"",VLOOKUP('Xlookup set'!$S325,'Xlookup set'!$A$1:$R$1374,15,FALSE)),"")</f>
        <v/>
      </c>
      <c r="O319" s="500" t="str">
        <f>IFERROR(IF(VLOOKUP('Xlookup set'!$S325,'Xlookup set'!$A$1:$R$1374,16,FALSE)=0,"",VLOOKUP('Xlookup set'!$S325,'Xlookup set'!$A$1:$R$1374,16,FALSE)),"")</f>
        <v/>
      </c>
      <c r="P319" s="500" t="str">
        <f t="array" aca="1" ref="P319" ca="1">IFERROR(Y2IF(VLOOKUP('Xlookup set'!$S325,'Xlookup set'!$A$1:$R$1374,17,FALSE)=0,"",VLOOKUP('Xlookup set'!$S325,'Xlookup set'!$A$1:$R$1374,17,FALSE)),"")</f>
        <v/>
      </c>
      <c r="Q319" s="500" t="str">
        <f>IFERROR(IF(VLOOKUP('Xlookup set'!$S325,'Xlookup set'!$A$1:$R$1374,18,FALSE)=0,"",VLOOKUP('Xlookup set'!$S325,'Xlookup set'!$A$1:$R$1374,18,FALSE)),"")</f>
        <v/>
      </c>
      <c r="T319" s="500" t="str">
        <f t="shared" si="5"/>
        <v/>
      </c>
    </row>
    <row r="320" spans="1:20" ht="13.5" customHeight="1">
      <c r="A320" s="500" t="str">
        <f>IFERROR(VLOOKUP('Xlookup set'!$S320,'Xlookup set'!$A$1:$R$2000,2,FALSE),"")</f>
        <v/>
      </c>
      <c r="B320" s="500" t="str">
        <f>IF(I320&lt;&gt;"",ドッグキャリー!$I$2,"")</f>
        <v/>
      </c>
      <c r="C320" s="500" t="str">
        <f t="shared" si="3"/>
        <v/>
      </c>
      <c r="D320" s="500" t="str">
        <f t="shared" si="4"/>
        <v/>
      </c>
      <c r="H320" s="218" t="str">
        <f>IFERROR(IF(VLOOKUP('Xlookup set'!$S320,'Xlookup set'!$A$1:$R$2000,9,FALSE)=0,"",VLOOKUP('Xlookup set'!$S320,'Xlookup set'!$A$1:$R$2000,9,FALSE)),"")</f>
        <v/>
      </c>
      <c r="I320" s="500" t="str">
        <f>IFERROR(IF(VLOOKUP('Xlookup set'!$S320,'Xlookup set'!$A$1:$R$2000,10,FALSE)=0,"",VLOOKUP('Xlookup set'!$S320,'Xlookup set'!$A$1:$R$2000,10,FALSE)),"")</f>
        <v/>
      </c>
      <c r="J320" s="500" t="str">
        <f>IFERROR(IF(VLOOKUP('Xlookup set'!$S326,'Xlookup set'!$A$1:$R$1374,11,FALSE)=0,"",VLOOKUP('Xlookup set'!$S326,'Xlookup set'!$A$1:$R$1374,11,FALSE)),"")</f>
        <v/>
      </c>
      <c r="K320" s="500" t="str">
        <f>IFERROR(IF(VLOOKUP('Xlookup set'!$S326,'Xlookup set'!$A$1:$R$1374,12,FALSE)=0,"",VLOOKUP('Xlookup set'!$S326,'Xlookup set'!$A$1:$R$1374,12,FALSE)),"")</f>
        <v/>
      </c>
      <c r="L320" s="500" t="str">
        <f>IFERROR(IF(VLOOKUP('Xlookup set'!$S326,'Xlookup set'!$A$1:$R$1374,13,FALSE)=0,"",VLOOKUP('Xlookup set'!$S326,'Xlookup set'!$A$1:$R$1374,13,FALSE)),"")</f>
        <v/>
      </c>
      <c r="M320" s="500" t="str">
        <f>IFERROR(IF(VLOOKUP('Xlookup set'!$S326,'Xlookup set'!$A$1:$R$1374,14,FALSE)=0,"",VLOOKUP('Xlookup set'!$S326,'Xlookup set'!$A$1:$R$1374,14,FALSE)),"")</f>
        <v/>
      </c>
      <c r="N320" s="500" t="str">
        <f>IFERROR(IF(VLOOKUP('Xlookup set'!$S326,'Xlookup set'!$A$1:$R$1374,15,FALSE)=0,"",VLOOKUP('Xlookup set'!$S326,'Xlookup set'!$A$1:$R$1374,15,FALSE)),"")</f>
        <v/>
      </c>
      <c r="O320" s="500" t="str">
        <f>IFERROR(IF(VLOOKUP('Xlookup set'!$S326,'Xlookup set'!$A$1:$R$1374,16,FALSE)=0,"",VLOOKUP('Xlookup set'!$S326,'Xlookup set'!$A$1:$R$1374,16,FALSE)),"")</f>
        <v/>
      </c>
      <c r="P320" s="500" t="str">
        <f t="array" aca="1" ref="P320" ca="1">IFERROR(Y2IF(VLOOKUP('Xlookup set'!$S326,'Xlookup set'!$A$1:$R$1374,17,FALSE)=0,"",VLOOKUP('Xlookup set'!$S326,'Xlookup set'!$A$1:$R$1374,17,FALSE)),"")</f>
        <v/>
      </c>
      <c r="Q320" s="500" t="str">
        <f>IFERROR(IF(VLOOKUP('Xlookup set'!$S326,'Xlookup set'!$A$1:$R$1374,18,FALSE)=0,"",VLOOKUP('Xlookup set'!$S326,'Xlookup set'!$A$1:$R$1374,18,FALSE)),"")</f>
        <v/>
      </c>
      <c r="T320" s="500" t="str">
        <f t="shared" si="5"/>
        <v/>
      </c>
    </row>
    <row r="321" spans="1:20" ht="13.5" customHeight="1">
      <c r="A321" s="500" t="str">
        <f>IFERROR(VLOOKUP('Xlookup set'!$S321,'Xlookup set'!$A$1:$R$2000,2,FALSE),"")</f>
        <v/>
      </c>
      <c r="B321" s="500" t="str">
        <f>IF(I321&lt;&gt;"",ドッグキャリー!$I$2,"")</f>
        <v/>
      </c>
      <c r="C321" s="500" t="str">
        <f t="shared" si="3"/>
        <v/>
      </c>
      <c r="D321" s="500" t="str">
        <f t="shared" si="4"/>
        <v/>
      </c>
      <c r="H321" s="218" t="str">
        <f>IFERROR(IF(VLOOKUP('Xlookup set'!$S321,'Xlookup set'!$A$1:$R$2000,9,FALSE)=0,"",VLOOKUP('Xlookup set'!$S321,'Xlookup set'!$A$1:$R$2000,9,FALSE)),"")</f>
        <v/>
      </c>
      <c r="I321" s="500" t="str">
        <f>IFERROR(IF(VLOOKUP('Xlookup set'!$S321,'Xlookup set'!$A$1:$R$2000,10,FALSE)=0,"",VLOOKUP('Xlookup set'!$S321,'Xlookup set'!$A$1:$R$2000,10,FALSE)),"")</f>
        <v/>
      </c>
      <c r="J321" s="500" t="str">
        <f>IFERROR(IF(VLOOKUP('Xlookup set'!$S327,'Xlookup set'!$A$1:$R$1374,11,FALSE)=0,"",VLOOKUP('Xlookup set'!$S327,'Xlookup set'!$A$1:$R$1374,11,FALSE)),"")</f>
        <v/>
      </c>
      <c r="K321" s="500" t="str">
        <f>IFERROR(IF(VLOOKUP('Xlookup set'!$S327,'Xlookup set'!$A$1:$R$1374,12,FALSE)=0,"",VLOOKUP('Xlookup set'!$S327,'Xlookup set'!$A$1:$R$1374,12,FALSE)),"")</f>
        <v/>
      </c>
      <c r="L321" s="500" t="str">
        <f>IFERROR(IF(VLOOKUP('Xlookup set'!$S327,'Xlookup set'!$A$1:$R$1374,13,FALSE)=0,"",VLOOKUP('Xlookup set'!$S327,'Xlookup set'!$A$1:$R$1374,13,FALSE)),"")</f>
        <v/>
      </c>
      <c r="M321" s="500" t="str">
        <f>IFERROR(IF(VLOOKUP('Xlookup set'!$S327,'Xlookup set'!$A$1:$R$1374,14,FALSE)=0,"",VLOOKUP('Xlookup set'!$S327,'Xlookup set'!$A$1:$R$1374,14,FALSE)),"")</f>
        <v/>
      </c>
      <c r="N321" s="500" t="str">
        <f>IFERROR(IF(VLOOKUP('Xlookup set'!$S327,'Xlookup set'!$A$1:$R$1374,15,FALSE)=0,"",VLOOKUP('Xlookup set'!$S327,'Xlookup set'!$A$1:$R$1374,15,FALSE)),"")</f>
        <v/>
      </c>
      <c r="O321" s="500" t="str">
        <f>IFERROR(IF(VLOOKUP('Xlookup set'!$S327,'Xlookup set'!$A$1:$R$1374,16,FALSE)=0,"",VLOOKUP('Xlookup set'!$S327,'Xlookup set'!$A$1:$R$1374,16,FALSE)),"")</f>
        <v/>
      </c>
      <c r="P321" s="500" t="str">
        <f t="array" aca="1" ref="P321" ca="1">IFERROR(Y2IF(VLOOKUP('Xlookup set'!$S327,'Xlookup set'!$A$1:$R$1374,17,FALSE)=0,"",VLOOKUP('Xlookup set'!$S327,'Xlookup set'!$A$1:$R$1374,17,FALSE)),"")</f>
        <v/>
      </c>
      <c r="Q321" s="500" t="str">
        <f>IFERROR(IF(VLOOKUP('Xlookup set'!$S327,'Xlookup set'!$A$1:$R$1374,18,FALSE)=0,"",VLOOKUP('Xlookup set'!$S327,'Xlookup set'!$A$1:$R$1374,18,FALSE)),"")</f>
        <v/>
      </c>
      <c r="T321" s="500" t="str">
        <f t="shared" si="5"/>
        <v/>
      </c>
    </row>
    <row r="322" spans="1:20" ht="13.5" customHeight="1">
      <c r="A322" s="500" t="str">
        <f>IFERROR(VLOOKUP('Xlookup set'!$S322,'Xlookup set'!$A$1:$R$2000,2,FALSE),"")</f>
        <v/>
      </c>
      <c r="B322" s="500" t="str">
        <f>IF(I322&lt;&gt;"",ドッグキャリー!$I$2,"")</f>
        <v/>
      </c>
      <c r="C322" s="500" t="str">
        <f t="shared" si="3"/>
        <v/>
      </c>
      <c r="D322" s="500" t="str">
        <f t="shared" si="4"/>
        <v/>
      </c>
      <c r="H322" s="218" t="str">
        <f>IFERROR(IF(VLOOKUP('Xlookup set'!$S322,'Xlookup set'!$A$1:$R$2000,9,FALSE)=0,"",VLOOKUP('Xlookup set'!$S322,'Xlookup set'!$A$1:$R$2000,9,FALSE)),"")</f>
        <v/>
      </c>
      <c r="I322" s="500" t="str">
        <f>IFERROR(IF(VLOOKUP('Xlookup set'!$S322,'Xlookup set'!$A$1:$R$2000,10,FALSE)=0,"",VLOOKUP('Xlookup set'!$S322,'Xlookup set'!$A$1:$R$2000,10,FALSE)),"")</f>
        <v/>
      </c>
      <c r="J322" s="500" t="str">
        <f>IFERROR(IF(VLOOKUP('Xlookup set'!$S328,'Xlookup set'!$A$1:$R$1374,11,FALSE)=0,"",VLOOKUP('Xlookup set'!$S328,'Xlookup set'!$A$1:$R$1374,11,FALSE)),"")</f>
        <v/>
      </c>
      <c r="K322" s="500" t="str">
        <f>IFERROR(IF(VLOOKUP('Xlookup set'!$S328,'Xlookup set'!$A$1:$R$1374,12,FALSE)=0,"",VLOOKUP('Xlookup set'!$S328,'Xlookup set'!$A$1:$R$1374,12,FALSE)),"")</f>
        <v/>
      </c>
      <c r="L322" s="500" t="str">
        <f>IFERROR(IF(VLOOKUP('Xlookup set'!$S328,'Xlookup set'!$A$1:$R$1374,13,FALSE)=0,"",VLOOKUP('Xlookup set'!$S328,'Xlookup set'!$A$1:$R$1374,13,FALSE)),"")</f>
        <v/>
      </c>
      <c r="M322" s="500" t="str">
        <f>IFERROR(IF(VLOOKUP('Xlookup set'!$S328,'Xlookup set'!$A$1:$R$1374,14,FALSE)=0,"",VLOOKUP('Xlookup set'!$S328,'Xlookup set'!$A$1:$R$1374,14,FALSE)),"")</f>
        <v/>
      </c>
      <c r="N322" s="500" t="str">
        <f>IFERROR(IF(VLOOKUP('Xlookup set'!$S328,'Xlookup set'!$A$1:$R$1374,15,FALSE)=0,"",VLOOKUP('Xlookup set'!$S328,'Xlookup set'!$A$1:$R$1374,15,FALSE)),"")</f>
        <v/>
      </c>
      <c r="O322" s="500" t="str">
        <f>IFERROR(IF(VLOOKUP('Xlookup set'!$S328,'Xlookup set'!$A$1:$R$1374,16,FALSE)=0,"",VLOOKUP('Xlookup set'!$S328,'Xlookup set'!$A$1:$R$1374,16,FALSE)),"")</f>
        <v/>
      </c>
      <c r="P322" s="500" t="str">
        <f t="array" aca="1" ref="P322" ca="1">IFERROR(Y2IF(VLOOKUP('Xlookup set'!$S328,'Xlookup set'!$A$1:$R$1374,17,FALSE)=0,"",VLOOKUP('Xlookup set'!$S328,'Xlookup set'!$A$1:$R$1374,17,FALSE)),"")</f>
        <v/>
      </c>
      <c r="Q322" s="500" t="str">
        <f>IFERROR(IF(VLOOKUP('Xlookup set'!$S328,'Xlookup set'!$A$1:$R$1374,18,FALSE)=0,"",VLOOKUP('Xlookup set'!$S328,'Xlookup set'!$A$1:$R$1374,18,FALSE)),"")</f>
        <v/>
      </c>
      <c r="T322" s="500" t="str">
        <f t="shared" si="5"/>
        <v/>
      </c>
    </row>
    <row r="323" spans="1:20" ht="13.5" customHeight="1">
      <c r="A323" s="500" t="str">
        <f>IFERROR(VLOOKUP('Xlookup set'!$S323,'Xlookup set'!$A$1:$R$2000,2,FALSE),"")</f>
        <v/>
      </c>
      <c r="B323" s="500" t="str">
        <f>IF(I323&lt;&gt;"",ドッグキャリー!$I$2,"")</f>
        <v/>
      </c>
      <c r="C323" s="500" t="str">
        <f t="shared" si="3"/>
        <v/>
      </c>
      <c r="D323" s="500" t="str">
        <f t="shared" si="4"/>
        <v/>
      </c>
      <c r="H323" s="218" t="str">
        <f>IFERROR(IF(VLOOKUP('Xlookup set'!$S323,'Xlookup set'!$A$1:$R$2000,9,FALSE)=0,"",VLOOKUP('Xlookup set'!$S323,'Xlookup set'!$A$1:$R$2000,9,FALSE)),"")</f>
        <v/>
      </c>
      <c r="I323" s="500" t="str">
        <f>IFERROR(IF(VLOOKUP('Xlookup set'!$S323,'Xlookup set'!$A$1:$R$2000,10,FALSE)=0,"",VLOOKUP('Xlookup set'!$S323,'Xlookup set'!$A$1:$R$2000,10,FALSE)),"")</f>
        <v/>
      </c>
      <c r="J323" s="500" t="str">
        <f>IFERROR(IF(VLOOKUP('Xlookup set'!$S329,'Xlookup set'!$A$1:$R$1374,11,FALSE)=0,"",VLOOKUP('Xlookup set'!$S329,'Xlookup set'!$A$1:$R$1374,11,FALSE)),"")</f>
        <v/>
      </c>
      <c r="K323" s="500" t="str">
        <f>IFERROR(IF(VLOOKUP('Xlookup set'!$S329,'Xlookup set'!$A$1:$R$1374,12,FALSE)=0,"",VLOOKUP('Xlookup set'!$S329,'Xlookup set'!$A$1:$R$1374,12,FALSE)),"")</f>
        <v/>
      </c>
      <c r="L323" s="500" t="str">
        <f>IFERROR(IF(VLOOKUP('Xlookup set'!$S329,'Xlookup set'!$A$1:$R$1374,13,FALSE)=0,"",VLOOKUP('Xlookup set'!$S329,'Xlookup set'!$A$1:$R$1374,13,FALSE)),"")</f>
        <v/>
      </c>
      <c r="M323" s="500" t="str">
        <f>IFERROR(IF(VLOOKUP('Xlookup set'!$S329,'Xlookup set'!$A$1:$R$1374,14,FALSE)=0,"",VLOOKUP('Xlookup set'!$S329,'Xlookup set'!$A$1:$R$1374,14,FALSE)),"")</f>
        <v/>
      </c>
      <c r="N323" s="500" t="str">
        <f>IFERROR(IF(VLOOKUP('Xlookup set'!$S329,'Xlookup set'!$A$1:$R$1374,15,FALSE)=0,"",VLOOKUP('Xlookup set'!$S329,'Xlookup set'!$A$1:$R$1374,15,FALSE)),"")</f>
        <v/>
      </c>
      <c r="O323" s="500" t="str">
        <f>IFERROR(IF(VLOOKUP('Xlookup set'!$S329,'Xlookup set'!$A$1:$R$1374,16,FALSE)=0,"",VLOOKUP('Xlookup set'!$S329,'Xlookup set'!$A$1:$R$1374,16,FALSE)),"")</f>
        <v/>
      </c>
      <c r="P323" s="500" t="str">
        <f t="array" aca="1" ref="P323" ca="1">IFERROR(Y2IF(VLOOKUP('Xlookup set'!$S329,'Xlookup set'!$A$1:$R$1374,17,FALSE)=0,"",VLOOKUP('Xlookup set'!$S329,'Xlookup set'!$A$1:$R$1374,17,FALSE)),"")</f>
        <v/>
      </c>
      <c r="Q323" s="500" t="str">
        <f>IFERROR(IF(VLOOKUP('Xlookup set'!$S329,'Xlookup set'!$A$1:$R$1374,18,FALSE)=0,"",VLOOKUP('Xlookup set'!$S329,'Xlookup set'!$A$1:$R$1374,18,FALSE)),"")</f>
        <v/>
      </c>
      <c r="T323" s="500" t="str">
        <f t="shared" si="5"/>
        <v/>
      </c>
    </row>
    <row r="324" spans="1:20" ht="13.5" customHeight="1">
      <c r="A324" s="500" t="str">
        <f>IFERROR(VLOOKUP('Xlookup set'!$S324,'Xlookup set'!$A$1:$R$2000,2,FALSE),"")</f>
        <v/>
      </c>
      <c r="B324" s="500" t="str">
        <f>IF(I324&lt;&gt;"",ドッグキャリー!$I$2,"")</f>
        <v/>
      </c>
      <c r="C324" s="500" t="str">
        <f t="shared" si="3"/>
        <v/>
      </c>
      <c r="D324" s="500" t="str">
        <f t="shared" si="4"/>
        <v/>
      </c>
      <c r="H324" s="218" t="str">
        <f>IFERROR(IF(VLOOKUP('Xlookup set'!$S324,'Xlookup set'!$A$1:$R$2000,9,FALSE)=0,"",VLOOKUP('Xlookup set'!$S324,'Xlookup set'!$A$1:$R$2000,9,FALSE)),"")</f>
        <v/>
      </c>
      <c r="I324" s="500" t="str">
        <f>IFERROR(IF(VLOOKUP('Xlookup set'!$S324,'Xlookup set'!$A$1:$R$2000,10,FALSE)=0,"",VLOOKUP('Xlookup set'!$S324,'Xlookup set'!$A$1:$R$2000,10,FALSE)),"")</f>
        <v/>
      </c>
      <c r="J324" s="500" t="str">
        <f>IFERROR(IF(VLOOKUP('Xlookup set'!$S330,'Xlookup set'!$A$1:$R$1374,11,FALSE)=0,"",VLOOKUP('Xlookup set'!$S330,'Xlookup set'!$A$1:$R$1374,11,FALSE)),"")</f>
        <v/>
      </c>
      <c r="K324" s="500" t="str">
        <f>IFERROR(IF(VLOOKUP('Xlookup set'!$S330,'Xlookup set'!$A$1:$R$1374,12,FALSE)=0,"",VLOOKUP('Xlookup set'!$S330,'Xlookup set'!$A$1:$R$1374,12,FALSE)),"")</f>
        <v/>
      </c>
      <c r="L324" s="500" t="str">
        <f>IFERROR(IF(VLOOKUP('Xlookup set'!$S330,'Xlookup set'!$A$1:$R$1374,13,FALSE)=0,"",VLOOKUP('Xlookup set'!$S330,'Xlookup set'!$A$1:$R$1374,13,FALSE)),"")</f>
        <v/>
      </c>
      <c r="M324" s="500" t="str">
        <f>IFERROR(IF(VLOOKUP('Xlookup set'!$S330,'Xlookup set'!$A$1:$R$1374,14,FALSE)=0,"",VLOOKUP('Xlookup set'!$S330,'Xlookup set'!$A$1:$R$1374,14,FALSE)),"")</f>
        <v/>
      </c>
      <c r="N324" s="500" t="str">
        <f>IFERROR(IF(VLOOKUP('Xlookup set'!$S330,'Xlookup set'!$A$1:$R$1374,15,FALSE)=0,"",VLOOKUP('Xlookup set'!$S330,'Xlookup set'!$A$1:$R$1374,15,FALSE)),"")</f>
        <v/>
      </c>
      <c r="O324" s="500" t="str">
        <f>IFERROR(IF(VLOOKUP('Xlookup set'!$S330,'Xlookup set'!$A$1:$R$1374,16,FALSE)=0,"",VLOOKUP('Xlookup set'!$S330,'Xlookup set'!$A$1:$R$1374,16,FALSE)),"")</f>
        <v/>
      </c>
      <c r="P324" s="500" t="str">
        <f t="array" aca="1" ref="P324" ca="1">IFERROR(Y2IF(VLOOKUP('Xlookup set'!$S330,'Xlookup set'!$A$1:$R$1374,17,FALSE)=0,"",VLOOKUP('Xlookup set'!$S330,'Xlookup set'!$A$1:$R$1374,17,FALSE)),"")</f>
        <v/>
      </c>
      <c r="Q324" s="500" t="str">
        <f>IFERROR(IF(VLOOKUP('Xlookup set'!$S330,'Xlookup set'!$A$1:$R$1374,18,FALSE)=0,"",VLOOKUP('Xlookup set'!$S330,'Xlookup set'!$A$1:$R$1374,18,FALSE)),"")</f>
        <v/>
      </c>
      <c r="T324" s="500" t="str">
        <f t="shared" si="5"/>
        <v/>
      </c>
    </row>
    <row r="325" spans="1:20" ht="13.5" customHeight="1">
      <c r="A325" s="500" t="str">
        <f>IFERROR(VLOOKUP('Xlookup set'!$S325,'Xlookup set'!$A$1:$R$2000,2,FALSE),"")</f>
        <v/>
      </c>
      <c r="B325" s="500" t="str">
        <f>IF(I325&lt;&gt;"",ドッグキャリー!$I$2,"")</f>
        <v/>
      </c>
      <c r="C325" s="500" t="str">
        <f t="shared" si="3"/>
        <v/>
      </c>
      <c r="D325" s="500" t="str">
        <f t="shared" si="4"/>
        <v/>
      </c>
      <c r="H325" s="218" t="str">
        <f>IFERROR(IF(VLOOKUP('Xlookup set'!$S325,'Xlookup set'!$A$1:$R$2000,9,FALSE)=0,"",VLOOKUP('Xlookup set'!$S325,'Xlookup set'!$A$1:$R$2000,9,FALSE)),"")</f>
        <v/>
      </c>
      <c r="I325" s="500" t="str">
        <f>IFERROR(IF(VLOOKUP('Xlookup set'!$S325,'Xlookup set'!$A$1:$R$2000,10,FALSE)=0,"",VLOOKUP('Xlookup set'!$S325,'Xlookup set'!$A$1:$R$2000,10,FALSE)),"")</f>
        <v/>
      </c>
      <c r="J325" s="500" t="str">
        <f>IFERROR(IF(VLOOKUP('Xlookup set'!$S331,'Xlookup set'!$A$1:$R$1374,11,FALSE)=0,"",VLOOKUP('Xlookup set'!$S331,'Xlookup set'!$A$1:$R$1374,11,FALSE)),"")</f>
        <v/>
      </c>
      <c r="K325" s="500" t="str">
        <f>IFERROR(IF(VLOOKUP('Xlookup set'!$S331,'Xlookup set'!$A$1:$R$1374,12,FALSE)=0,"",VLOOKUP('Xlookup set'!$S331,'Xlookup set'!$A$1:$R$1374,12,FALSE)),"")</f>
        <v/>
      </c>
      <c r="L325" s="500" t="str">
        <f>IFERROR(IF(VLOOKUP('Xlookup set'!$S331,'Xlookup set'!$A$1:$R$1374,13,FALSE)=0,"",VLOOKUP('Xlookup set'!$S331,'Xlookup set'!$A$1:$R$1374,13,FALSE)),"")</f>
        <v/>
      </c>
      <c r="M325" s="500" t="str">
        <f>IFERROR(IF(VLOOKUP('Xlookup set'!$S331,'Xlookup set'!$A$1:$R$1374,14,FALSE)=0,"",VLOOKUP('Xlookup set'!$S331,'Xlookup set'!$A$1:$R$1374,14,FALSE)),"")</f>
        <v/>
      </c>
      <c r="N325" s="500" t="str">
        <f>IFERROR(IF(VLOOKUP('Xlookup set'!$S331,'Xlookup set'!$A$1:$R$1374,15,FALSE)=0,"",VLOOKUP('Xlookup set'!$S331,'Xlookup set'!$A$1:$R$1374,15,FALSE)),"")</f>
        <v/>
      </c>
      <c r="O325" s="500" t="str">
        <f>IFERROR(IF(VLOOKUP('Xlookup set'!$S331,'Xlookup set'!$A$1:$R$1374,16,FALSE)=0,"",VLOOKUP('Xlookup set'!$S331,'Xlookup set'!$A$1:$R$1374,16,FALSE)),"")</f>
        <v/>
      </c>
      <c r="P325" s="500" t="str">
        <f t="array" aca="1" ref="P325" ca="1">IFERROR(Y2IF(VLOOKUP('Xlookup set'!$S331,'Xlookup set'!$A$1:$R$1374,17,FALSE)=0,"",VLOOKUP('Xlookup set'!$S331,'Xlookup set'!$A$1:$R$1374,17,FALSE)),"")</f>
        <v/>
      </c>
      <c r="Q325" s="500" t="str">
        <f>IFERROR(IF(VLOOKUP('Xlookup set'!$S331,'Xlookup set'!$A$1:$R$1374,18,FALSE)=0,"",VLOOKUP('Xlookup set'!$S331,'Xlookup set'!$A$1:$R$1374,18,FALSE)),"")</f>
        <v/>
      </c>
      <c r="T325" s="500" t="str">
        <f t="shared" si="5"/>
        <v/>
      </c>
    </row>
    <row r="326" spans="1:20" ht="13.5" customHeight="1">
      <c r="A326" s="500" t="str">
        <f>IFERROR(VLOOKUP('Xlookup set'!$S326,'Xlookup set'!$A$1:$R$2000,2,FALSE),"")</f>
        <v/>
      </c>
      <c r="B326" s="500" t="str">
        <f>IF(I326&lt;&gt;"",ドッグキャリー!$I$2,"")</f>
        <v/>
      </c>
      <c r="C326" s="500" t="str">
        <f t="shared" si="3"/>
        <v/>
      </c>
      <c r="D326" s="500" t="str">
        <f t="shared" si="4"/>
        <v/>
      </c>
      <c r="H326" s="218" t="str">
        <f>IFERROR(IF(VLOOKUP('Xlookup set'!$S326,'Xlookup set'!$A$1:$R$2000,9,FALSE)=0,"",VLOOKUP('Xlookup set'!$S326,'Xlookup set'!$A$1:$R$2000,9,FALSE)),"")</f>
        <v/>
      </c>
      <c r="I326" s="500" t="str">
        <f>IFERROR(IF(VLOOKUP('Xlookup set'!$S326,'Xlookup set'!$A$1:$R$2000,10,FALSE)=0,"",VLOOKUP('Xlookup set'!$S326,'Xlookup set'!$A$1:$R$2000,10,FALSE)),"")</f>
        <v/>
      </c>
      <c r="J326" s="500" t="str">
        <f>IFERROR(IF(VLOOKUP('Xlookup set'!$S332,'Xlookup set'!$A$1:$R$1374,11,FALSE)=0,"",VLOOKUP('Xlookup set'!$S332,'Xlookup set'!$A$1:$R$1374,11,FALSE)),"")</f>
        <v/>
      </c>
      <c r="K326" s="500" t="str">
        <f>IFERROR(IF(VLOOKUP('Xlookup set'!$S332,'Xlookup set'!$A$1:$R$1374,12,FALSE)=0,"",VLOOKUP('Xlookup set'!$S332,'Xlookup set'!$A$1:$R$1374,12,FALSE)),"")</f>
        <v/>
      </c>
      <c r="L326" s="500" t="str">
        <f>IFERROR(IF(VLOOKUP('Xlookup set'!$S332,'Xlookup set'!$A$1:$R$1374,13,FALSE)=0,"",VLOOKUP('Xlookup set'!$S332,'Xlookup set'!$A$1:$R$1374,13,FALSE)),"")</f>
        <v/>
      </c>
      <c r="M326" s="500" t="str">
        <f>IFERROR(IF(VLOOKUP('Xlookup set'!$S332,'Xlookup set'!$A$1:$R$1374,14,FALSE)=0,"",VLOOKUP('Xlookup set'!$S332,'Xlookup set'!$A$1:$R$1374,14,FALSE)),"")</f>
        <v/>
      </c>
      <c r="N326" s="500" t="str">
        <f>IFERROR(IF(VLOOKUP('Xlookup set'!$S332,'Xlookup set'!$A$1:$R$1374,15,FALSE)=0,"",VLOOKUP('Xlookup set'!$S332,'Xlookup set'!$A$1:$R$1374,15,FALSE)),"")</f>
        <v/>
      </c>
      <c r="O326" s="500" t="str">
        <f>IFERROR(IF(VLOOKUP('Xlookup set'!$S332,'Xlookup set'!$A$1:$R$1374,16,FALSE)=0,"",VLOOKUP('Xlookup set'!$S332,'Xlookup set'!$A$1:$R$1374,16,FALSE)),"")</f>
        <v/>
      </c>
      <c r="P326" s="500" t="str">
        <f t="array" aca="1" ref="P326" ca="1">IFERROR(Y2IF(VLOOKUP('Xlookup set'!$S332,'Xlookup set'!$A$1:$R$1374,17,FALSE)=0,"",VLOOKUP('Xlookup set'!$S332,'Xlookup set'!$A$1:$R$1374,17,FALSE)),"")</f>
        <v/>
      </c>
      <c r="Q326" s="500" t="str">
        <f>IFERROR(IF(VLOOKUP('Xlookup set'!$S332,'Xlookup set'!$A$1:$R$1374,18,FALSE)=0,"",VLOOKUP('Xlookup set'!$S332,'Xlookup set'!$A$1:$R$1374,18,FALSE)),"")</f>
        <v/>
      </c>
      <c r="T326" s="500" t="str">
        <f t="shared" si="5"/>
        <v/>
      </c>
    </row>
    <row r="327" spans="1:20" ht="13.5" customHeight="1">
      <c r="A327" s="500" t="str">
        <f>IFERROR(VLOOKUP('Xlookup set'!$S327,'Xlookup set'!$A$1:$R$2000,2,FALSE),"")</f>
        <v/>
      </c>
      <c r="B327" s="500" t="str">
        <f>IF(I327&lt;&gt;"",ドッグキャリー!$I$2,"")</f>
        <v/>
      </c>
      <c r="C327" s="500" t="str">
        <f t="shared" si="3"/>
        <v/>
      </c>
      <c r="D327" s="500" t="str">
        <f t="shared" si="4"/>
        <v/>
      </c>
      <c r="H327" s="218" t="str">
        <f>IFERROR(IF(VLOOKUP('Xlookup set'!$S327,'Xlookup set'!$A$1:$R$2000,9,FALSE)=0,"",VLOOKUP('Xlookup set'!$S327,'Xlookup set'!$A$1:$R$2000,9,FALSE)),"")</f>
        <v/>
      </c>
      <c r="I327" s="500" t="str">
        <f>IFERROR(IF(VLOOKUP('Xlookup set'!$S327,'Xlookup set'!$A$1:$R$2000,10,FALSE)=0,"",VLOOKUP('Xlookup set'!$S327,'Xlookup set'!$A$1:$R$2000,10,FALSE)),"")</f>
        <v/>
      </c>
      <c r="J327" s="500" t="str">
        <f>IFERROR(IF(VLOOKUP('Xlookup set'!$S333,'Xlookup set'!$A$1:$R$1374,11,FALSE)=0,"",VLOOKUP('Xlookup set'!$S333,'Xlookup set'!$A$1:$R$1374,11,FALSE)),"")</f>
        <v/>
      </c>
      <c r="K327" s="500" t="str">
        <f>IFERROR(IF(VLOOKUP('Xlookup set'!$S333,'Xlookup set'!$A$1:$R$1374,12,FALSE)=0,"",VLOOKUP('Xlookup set'!$S333,'Xlookup set'!$A$1:$R$1374,12,FALSE)),"")</f>
        <v/>
      </c>
      <c r="L327" s="500" t="str">
        <f>IFERROR(IF(VLOOKUP('Xlookup set'!$S333,'Xlookup set'!$A$1:$R$1374,13,FALSE)=0,"",VLOOKUP('Xlookup set'!$S333,'Xlookup set'!$A$1:$R$1374,13,FALSE)),"")</f>
        <v/>
      </c>
      <c r="M327" s="500" t="str">
        <f>IFERROR(IF(VLOOKUP('Xlookup set'!$S333,'Xlookup set'!$A$1:$R$1374,14,FALSE)=0,"",VLOOKUP('Xlookup set'!$S333,'Xlookup set'!$A$1:$R$1374,14,FALSE)),"")</f>
        <v/>
      </c>
      <c r="N327" s="500" t="str">
        <f>IFERROR(IF(VLOOKUP('Xlookup set'!$S333,'Xlookup set'!$A$1:$R$1374,15,FALSE)=0,"",VLOOKUP('Xlookup set'!$S333,'Xlookup set'!$A$1:$R$1374,15,FALSE)),"")</f>
        <v/>
      </c>
      <c r="O327" s="500" t="str">
        <f>IFERROR(IF(VLOOKUP('Xlookup set'!$S333,'Xlookup set'!$A$1:$R$1374,16,FALSE)=0,"",VLOOKUP('Xlookup set'!$S333,'Xlookup set'!$A$1:$R$1374,16,FALSE)),"")</f>
        <v/>
      </c>
      <c r="P327" s="500" t="str">
        <f t="array" aca="1" ref="P327" ca="1">IFERROR(Y2IF(VLOOKUP('Xlookup set'!$S333,'Xlookup set'!$A$1:$R$1374,17,FALSE)=0,"",VLOOKUP('Xlookup set'!$S333,'Xlookup set'!$A$1:$R$1374,17,FALSE)),"")</f>
        <v/>
      </c>
      <c r="Q327" s="500" t="str">
        <f>IFERROR(IF(VLOOKUP('Xlookup set'!$S333,'Xlookup set'!$A$1:$R$1374,18,FALSE)=0,"",VLOOKUP('Xlookup set'!$S333,'Xlookup set'!$A$1:$R$1374,18,FALSE)),"")</f>
        <v/>
      </c>
      <c r="T327" s="500" t="str">
        <f t="shared" si="5"/>
        <v/>
      </c>
    </row>
    <row r="328" spans="1:20" ht="13.5" customHeight="1">
      <c r="A328" s="500" t="str">
        <f>IFERROR(VLOOKUP('Xlookup set'!$S328,'Xlookup set'!$A$1:$R$2000,2,FALSE),"")</f>
        <v/>
      </c>
      <c r="B328" s="500" t="str">
        <f>IF(I328&lt;&gt;"",ドッグキャリー!$I$2,"")</f>
        <v/>
      </c>
      <c r="C328" s="500" t="str">
        <f t="shared" si="3"/>
        <v/>
      </c>
      <c r="D328" s="500" t="str">
        <f t="shared" si="4"/>
        <v/>
      </c>
      <c r="H328" s="218" t="str">
        <f>IFERROR(IF(VLOOKUP('Xlookup set'!$S328,'Xlookup set'!$A$1:$R$2000,9,FALSE)=0,"",VLOOKUP('Xlookup set'!$S328,'Xlookup set'!$A$1:$R$2000,9,FALSE)),"")</f>
        <v/>
      </c>
      <c r="I328" s="500" t="str">
        <f>IFERROR(IF(VLOOKUP('Xlookup set'!$S328,'Xlookup set'!$A$1:$R$2000,10,FALSE)=0,"",VLOOKUP('Xlookup set'!$S328,'Xlookup set'!$A$1:$R$2000,10,FALSE)),"")</f>
        <v/>
      </c>
      <c r="J328" s="500" t="str">
        <f>IFERROR(IF(VLOOKUP('Xlookup set'!$S334,'Xlookup set'!$A$1:$R$1374,11,FALSE)=0,"",VLOOKUP('Xlookup set'!$S334,'Xlookup set'!$A$1:$R$1374,11,FALSE)),"")</f>
        <v/>
      </c>
      <c r="K328" s="500" t="str">
        <f>IFERROR(IF(VLOOKUP('Xlookup set'!$S334,'Xlookup set'!$A$1:$R$1374,12,FALSE)=0,"",VLOOKUP('Xlookup set'!$S334,'Xlookup set'!$A$1:$R$1374,12,FALSE)),"")</f>
        <v/>
      </c>
      <c r="L328" s="500" t="str">
        <f>IFERROR(IF(VLOOKUP('Xlookup set'!$S334,'Xlookup set'!$A$1:$R$1374,13,FALSE)=0,"",VLOOKUP('Xlookup set'!$S334,'Xlookup set'!$A$1:$R$1374,13,FALSE)),"")</f>
        <v/>
      </c>
      <c r="M328" s="500" t="str">
        <f>IFERROR(IF(VLOOKUP('Xlookup set'!$S334,'Xlookup set'!$A$1:$R$1374,14,FALSE)=0,"",VLOOKUP('Xlookup set'!$S334,'Xlookup set'!$A$1:$R$1374,14,FALSE)),"")</f>
        <v/>
      </c>
      <c r="N328" s="500" t="str">
        <f>IFERROR(IF(VLOOKUP('Xlookup set'!$S334,'Xlookup set'!$A$1:$R$1374,15,FALSE)=0,"",VLOOKUP('Xlookup set'!$S334,'Xlookup set'!$A$1:$R$1374,15,FALSE)),"")</f>
        <v/>
      </c>
      <c r="O328" s="500" t="str">
        <f>IFERROR(IF(VLOOKUP('Xlookup set'!$S334,'Xlookup set'!$A$1:$R$1374,16,FALSE)=0,"",VLOOKUP('Xlookup set'!$S334,'Xlookup set'!$A$1:$R$1374,16,FALSE)),"")</f>
        <v/>
      </c>
      <c r="P328" s="500" t="str">
        <f t="array" aca="1" ref="P328" ca="1">IFERROR(Y2IF(VLOOKUP('Xlookup set'!$S334,'Xlookup set'!$A$1:$R$1374,17,FALSE)=0,"",VLOOKUP('Xlookup set'!$S334,'Xlookup set'!$A$1:$R$1374,17,FALSE)),"")</f>
        <v/>
      </c>
      <c r="Q328" s="500" t="str">
        <f>IFERROR(IF(VLOOKUP('Xlookup set'!$S334,'Xlookup set'!$A$1:$R$1374,18,FALSE)=0,"",VLOOKUP('Xlookup set'!$S334,'Xlookup set'!$A$1:$R$1374,18,FALSE)),"")</f>
        <v/>
      </c>
      <c r="T328" s="500" t="str">
        <f t="shared" si="5"/>
        <v/>
      </c>
    </row>
    <row r="329" spans="1:20" ht="13.5" customHeight="1">
      <c r="A329" s="500" t="str">
        <f>IFERROR(VLOOKUP('Xlookup set'!$S329,'Xlookup set'!$A$1:$R$2000,2,FALSE),"")</f>
        <v/>
      </c>
      <c r="B329" s="500" t="str">
        <f>IF(I329&lt;&gt;"",ドッグキャリー!$I$2,"")</f>
        <v/>
      </c>
      <c r="C329" s="500" t="str">
        <f t="shared" si="3"/>
        <v/>
      </c>
      <c r="D329" s="500" t="str">
        <f t="shared" si="4"/>
        <v/>
      </c>
      <c r="H329" s="218" t="str">
        <f>IFERROR(IF(VLOOKUP('Xlookup set'!$S329,'Xlookup set'!$A$1:$R$2000,9,FALSE)=0,"",VLOOKUP('Xlookup set'!$S329,'Xlookup set'!$A$1:$R$2000,9,FALSE)),"")</f>
        <v/>
      </c>
      <c r="I329" s="500" t="str">
        <f>IFERROR(IF(VLOOKUP('Xlookup set'!$S329,'Xlookup set'!$A$1:$R$2000,10,FALSE)=0,"",VLOOKUP('Xlookup set'!$S329,'Xlookup set'!$A$1:$R$2000,10,FALSE)),"")</f>
        <v/>
      </c>
      <c r="J329" s="500" t="str">
        <f>IFERROR(IF(VLOOKUP('Xlookup set'!$S335,'Xlookup set'!$A$1:$R$1374,11,FALSE)=0,"",VLOOKUP('Xlookup set'!$S335,'Xlookup set'!$A$1:$R$1374,11,FALSE)),"")</f>
        <v/>
      </c>
      <c r="K329" s="500" t="str">
        <f>IFERROR(IF(VLOOKUP('Xlookup set'!$S335,'Xlookup set'!$A$1:$R$1374,12,FALSE)=0,"",VLOOKUP('Xlookup set'!$S335,'Xlookup set'!$A$1:$R$1374,12,FALSE)),"")</f>
        <v/>
      </c>
      <c r="L329" s="500" t="str">
        <f>IFERROR(IF(VLOOKUP('Xlookup set'!$S335,'Xlookup set'!$A$1:$R$1374,13,FALSE)=0,"",VLOOKUP('Xlookup set'!$S335,'Xlookup set'!$A$1:$R$1374,13,FALSE)),"")</f>
        <v/>
      </c>
      <c r="M329" s="500" t="str">
        <f>IFERROR(IF(VLOOKUP('Xlookup set'!$S335,'Xlookup set'!$A$1:$R$1374,14,FALSE)=0,"",VLOOKUP('Xlookup set'!$S335,'Xlookup set'!$A$1:$R$1374,14,FALSE)),"")</f>
        <v/>
      </c>
      <c r="N329" s="500" t="str">
        <f>IFERROR(IF(VLOOKUP('Xlookup set'!$S335,'Xlookup set'!$A$1:$R$1374,15,FALSE)=0,"",VLOOKUP('Xlookup set'!$S335,'Xlookup set'!$A$1:$R$1374,15,FALSE)),"")</f>
        <v/>
      </c>
      <c r="O329" s="500" t="str">
        <f>IFERROR(IF(VLOOKUP('Xlookup set'!$S335,'Xlookup set'!$A$1:$R$1374,16,FALSE)=0,"",VLOOKUP('Xlookup set'!$S335,'Xlookup set'!$A$1:$R$1374,16,FALSE)),"")</f>
        <v/>
      </c>
      <c r="P329" s="500" t="str">
        <f t="array" aca="1" ref="P329" ca="1">IFERROR(Y2IF(VLOOKUP('Xlookup set'!$S335,'Xlookup set'!$A$1:$R$1374,17,FALSE)=0,"",VLOOKUP('Xlookup set'!$S335,'Xlookup set'!$A$1:$R$1374,17,FALSE)),"")</f>
        <v/>
      </c>
      <c r="Q329" s="500" t="str">
        <f>IFERROR(IF(VLOOKUP('Xlookup set'!$S335,'Xlookup set'!$A$1:$R$1374,18,FALSE)=0,"",VLOOKUP('Xlookup set'!$S335,'Xlookup set'!$A$1:$R$1374,18,FALSE)),"")</f>
        <v/>
      </c>
      <c r="T329" s="500" t="str">
        <f t="shared" si="5"/>
        <v/>
      </c>
    </row>
    <row r="330" spans="1:20" ht="13.5" customHeight="1">
      <c r="A330" s="500" t="str">
        <f>IFERROR(VLOOKUP('Xlookup set'!$S330,'Xlookup set'!$A$1:$R$2000,2,FALSE),"")</f>
        <v/>
      </c>
      <c r="B330" s="500" t="str">
        <f>IF(I330&lt;&gt;"",ドッグキャリー!$I$2,"")</f>
        <v/>
      </c>
      <c r="C330" s="500" t="str">
        <f t="shared" si="3"/>
        <v/>
      </c>
      <c r="D330" s="500" t="str">
        <f t="shared" si="4"/>
        <v/>
      </c>
      <c r="H330" s="218" t="str">
        <f>IFERROR(IF(VLOOKUP('Xlookup set'!$S330,'Xlookup set'!$A$1:$R$2000,9,FALSE)=0,"",VLOOKUP('Xlookup set'!$S330,'Xlookup set'!$A$1:$R$2000,9,FALSE)),"")</f>
        <v/>
      </c>
      <c r="I330" s="500" t="str">
        <f>IFERROR(IF(VLOOKUP('Xlookup set'!$S330,'Xlookup set'!$A$1:$R$2000,10,FALSE)=0,"",VLOOKUP('Xlookup set'!$S330,'Xlookup set'!$A$1:$R$2000,10,FALSE)),"")</f>
        <v/>
      </c>
      <c r="J330" s="500" t="str">
        <f>IFERROR(IF(VLOOKUP('Xlookup set'!$S336,'Xlookup set'!$A$1:$R$1374,11,FALSE)=0,"",VLOOKUP('Xlookup set'!$S336,'Xlookup set'!$A$1:$R$1374,11,FALSE)),"")</f>
        <v/>
      </c>
      <c r="K330" s="500" t="str">
        <f>IFERROR(IF(VLOOKUP('Xlookup set'!$S336,'Xlookup set'!$A$1:$R$1374,12,FALSE)=0,"",VLOOKUP('Xlookup set'!$S336,'Xlookup set'!$A$1:$R$1374,12,FALSE)),"")</f>
        <v/>
      </c>
      <c r="L330" s="500" t="str">
        <f>IFERROR(IF(VLOOKUP('Xlookup set'!$S336,'Xlookup set'!$A$1:$R$1374,13,FALSE)=0,"",VLOOKUP('Xlookup set'!$S336,'Xlookup set'!$A$1:$R$1374,13,FALSE)),"")</f>
        <v/>
      </c>
      <c r="M330" s="500" t="str">
        <f>IFERROR(IF(VLOOKUP('Xlookup set'!$S336,'Xlookup set'!$A$1:$R$1374,14,FALSE)=0,"",VLOOKUP('Xlookup set'!$S336,'Xlookup set'!$A$1:$R$1374,14,FALSE)),"")</f>
        <v/>
      </c>
      <c r="N330" s="500" t="str">
        <f>IFERROR(IF(VLOOKUP('Xlookup set'!$S336,'Xlookup set'!$A$1:$R$1374,15,FALSE)=0,"",VLOOKUP('Xlookup set'!$S336,'Xlookup set'!$A$1:$R$1374,15,FALSE)),"")</f>
        <v/>
      </c>
      <c r="O330" s="500" t="str">
        <f>IFERROR(IF(VLOOKUP('Xlookup set'!$S336,'Xlookup set'!$A$1:$R$1374,16,FALSE)=0,"",VLOOKUP('Xlookup set'!$S336,'Xlookup set'!$A$1:$R$1374,16,FALSE)),"")</f>
        <v/>
      </c>
      <c r="P330" s="500" t="str">
        <f t="array" aca="1" ref="P330" ca="1">IFERROR(Y2IF(VLOOKUP('Xlookup set'!$S336,'Xlookup set'!$A$1:$R$1374,17,FALSE)=0,"",VLOOKUP('Xlookup set'!$S336,'Xlookup set'!$A$1:$R$1374,17,FALSE)),"")</f>
        <v/>
      </c>
      <c r="Q330" s="500" t="str">
        <f>IFERROR(IF(VLOOKUP('Xlookup set'!$S336,'Xlookup set'!$A$1:$R$1374,18,FALSE)=0,"",VLOOKUP('Xlookup set'!$S336,'Xlookup set'!$A$1:$R$1374,18,FALSE)),"")</f>
        <v/>
      </c>
      <c r="T330" s="500" t="str">
        <f t="shared" si="5"/>
        <v/>
      </c>
    </row>
    <row r="331" spans="1:20" ht="13.5" customHeight="1">
      <c r="A331" s="500" t="str">
        <f>IFERROR(VLOOKUP('Xlookup set'!$S331,'Xlookup set'!$A$1:$R$2000,2,FALSE),"")</f>
        <v/>
      </c>
      <c r="B331" s="500" t="str">
        <f>IF(I331&lt;&gt;"",ドッグキャリー!$I$2,"")</f>
        <v/>
      </c>
      <c r="C331" s="500" t="str">
        <f t="shared" si="3"/>
        <v/>
      </c>
      <c r="D331" s="500" t="str">
        <f t="shared" si="4"/>
        <v/>
      </c>
      <c r="H331" s="218" t="str">
        <f>IFERROR(IF(VLOOKUP('Xlookup set'!$S331,'Xlookup set'!$A$1:$R$2000,9,FALSE)=0,"",VLOOKUP('Xlookup set'!$S331,'Xlookup set'!$A$1:$R$2000,9,FALSE)),"")</f>
        <v/>
      </c>
      <c r="I331" s="500" t="str">
        <f>IFERROR(IF(VLOOKUP('Xlookup set'!$S331,'Xlookup set'!$A$1:$R$2000,10,FALSE)=0,"",VLOOKUP('Xlookup set'!$S331,'Xlookup set'!$A$1:$R$2000,10,FALSE)),"")</f>
        <v/>
      </c>
      <c r="J331" s="500" t="str">
        <f>IFERROR(IF(VLOOKUP('Xlookup set'!$S337,'Xlookup set'!$A$1:$R$1374,11,FALSE)=0,"",VLOOKUP('Xlookup set'!$S337,'Xlookup set'!$A$1:$R$1374,11,FALSE)),"")</f>
        <v/>
      </c>
      <c r="K331" s="500" t="str">
        <f>IFERROR(IF(VLOOKUP('Xlookup set'!$S337,'Xlookup set'!$A$1:$R$1374,12,FALSE)=0,"",VLOOKUP('Xlookup set'!$S337,'Xlookup set'!$A$1:$R$1374,12,FALSE)),"")</f>
        <v/>
      </c>
      <c r="L331" s="500" t="str">
        <f>IFERROR(IF(VLOOKUP('Xlookup set'!$S337,'Xlookup set'!$A$1:$R$1374,13,FALSE)=0,"",VLOOKUP('Xlookup set'!$S337,'Xlookup set'!$A$1:$R$1374,13,FALSE)),"")</f>
        <v/>
      </c>
      <c r="M331" s="500" t="str">
        <f>IFERROR(IF(VLOOKUP('Xlookup set'!$S337,'Xlookup set'!$A$1:$R$1374,14,FALSE)=0,"",VLOOKUP('Xlookup set'!$S337,'Xlookup set'!$A$1:$R$1374,14,FALSE)),"")</f>
        <v/>
      </c>
      <c r="N331" s="500" t="str">
        <f>IFERROR(IF(VLOOKUP('Xlookup set'!$S337,'Xlookup set'!$A$1:$R$1374,15,FALSE)=0,"",VLOOKUP('Xlookup set'!$S337,'Xlookup set'!$A$1:$R$1374,15,FALSE)),"")</f>
        <v/>
      </c>
      <c r="O331" s="500" t="str">
        <f>IFERROR(IF(VLOOKUP('Xlookup set'!$S337,'Xlookup set'!$A$1:$R$1374,16,FALSE)=0,"",VLOOKUP('Xlookup set'!$S337,'Xlookup set'!$A$1:$R$1374,16,FALSE)),"")</f>
        <v/>
      </c>
      <c r="P331" s="500" t="str">
        <f t="array" aca="1" ref="P331" ca="1">IFERROR(Y2IF(VLOOKUP('Xlookup set'!$S337,'Xlookup set'!$A$1:$R$1374,17,FALSE)=0,"",VLOOKUP('Xlookup set'!$S337,'Xlookup set'!$A$1:$R$1374,17,FALSE)),"")</f>
        <v/>
      </c>
      <c r="Q331" s="500" t="str">
        <f>IFERROR(IF(VLOOKUP('Xlookup set'!$S337,'Xlookup set'!$A$1:$R$1374,18,FALSE)=0,"",VLOOKUP('Xlookup set'!$S337,'Xlookup set'!$A$1:$R$1374,18,FALSE)),"")</f>
        <v/>
      </c>
      <c r="T331" s="500" t="str">
        <f t="shared" si="5"/>
        <v/>
      </c>
    </row>
    <row r="332" spans="1:20" ht="13.5" customHeight="1">
      <c r="A332" s="500" t="str">
        <f>IFERROR(VLOOKUP('Xlookup set'!$S332,'Xlookup set'!$A$1:$R$2000,2,FALSE),"")</f>
        <v/>
      </c>
      <c r="B332" s="500" t="str">
        <f>IF(I332&lt;&gt;"",ドッグキャリー!$I$2,"")</f>
        <v/>
      </c>
      <c r="C332" s="500" t="str">
        <f t="shared" si="3"/>
        <v/>
      </c>
      <c r="D332" s="500" t="str">
        <f t="shared" si="4"/>
        <v/>
      </c>
      <c r="H332" s="218" t="str">
        <f>IFERROR(IF(VLOOKUP('Xlookup set'!$S332,'Xlookup set'!$A$1:$R$2000,9,FALSE)=0,"",VLOOKUP('Xlookup set'!$S332,'Xlookup set'!$A$1:$R$2000,9,FALSE)),"")</f>
        <v/>
      </c>
      <c r="I332" s="500" t="str">
        <f>IFERROR(IF(VLOOKUP('Xlookup set'!$S332,'Xlookup set'!$A$1:$R$2000,10,FALSE)=0,"",VLOOKUP('Xlookup set'!$S332,'Xlookup set'!$A$1:$R$2000,10,FALSE)),"")</f>
        <v/>
      </c>
      <c r="J332" s="500" t="str">
        <f>IFERROR(IF(VLOOKUP('Xlookup set'!$S338,'Xlookup set'!$A$1:$R$1374,11,FALSE)=0,"",VLOOKUP('Xlookup set'!$S338,'Xlookup set'!$A$1:$R$1374,11,FALSE)),"")</f>
        <v/>
      </c>
      <c r="K332" s="500" t="str">
        <f>IFERROR(IF(VLOOKUP('Xlookup set'!$S338,'Xlookup set'!$A$1:$R$1374,12,FALSE)=0,"",VLOOKUP('Xlookup set'!$S338,'Xlookup set'!$A$1:$R$1374,12,FALSE)),"")</f>
        <v/>
      </c>
      <c r="L332" s="500" t="str">
        <f>IFERROR(IF(VLOOKUP('Xlookup set'!$S338,'Xlookup set'!$A$1:$R$1374,13,FALSE)=0,"",VLOOKUP('Xlookup set'!$S338,'Xlookup set'!$A$1:$R$1374,13,FALSE)),"")</f>
        <v/>
      </c>
      <c r="M332" s="500" t="str">
        <f>IFERROR(IF(VLOOKUP('Xlookup set'!$S338,'Xlookup set'!$A$1:$R$1374,14,FALSE)=0,"",VLOOKUP('Xlookup set'!$S338,'Xlookup set'!$A$1:$R$1374,14,FALSE)),"")</f>
        <v/>
      </c>
      <c r="N332" s="500" t="str">
        <f>IFERROR(IF(VLOOKUP('Xlookup set'!$S338,'Xlookup set'!$A$1:$R$1374,15,FALSE)=0,"",VLOOKUP('Xlookup set'!$S338,'Xlookup set'!$A$1:$R$1374,15,FALSE)),"")</f>
        <v/>
      </c>
      <c r="O332" s="500" t="str">
        <f>IFERROR(IF(VLOOKUP('Xlookup set'!$S338,'Xlookup set'!$A$1:$R$1374,16,FALSE)=0,"",VLOOKUP('Xlookup set'!$S338,'Xlookup set'!$A$1:$R$1374,16,FALSE)),"")</f>
        <v/>
      </c>
      <c r="P332" s="500" t="str">
        <f t="array" aca="1" ref="P332" ca="1">IFERROR(Y2IF(VLOOKUP('Xlookup set'!$S338,'Xlookup set'!$A$1:$R$1374,17,FALSE)=0,"",VLOOKUP('Xlookup set'!$S338,'Xlookup set'!$A$1:$R$1374,17,FALSE)),"")</f>
        <v/>
      </c>
      <c r="Q332" s="500" t="str">
        <f>IFERROR(IF(VLOOKUP('Xlookup set'!$S338,'Xlookup set'!$A$1:$R$1374,18,FALSE)=0,"",VLOOKUP('Xlookup set'!$S338,'Xlookup set'!$A$1:$R$1374,18,FALSE)),"")</f>
        <v/>
      </c>
      <c r="T332" s="500" t="str">
        <f t="shared" si="5"/>
        <v/>
      </c>
    </row>
    <row r="333" spans="1:20" ht="13.5" customHeight="1">
      <c r="A333" s="500" t="str">
        <f>IFERROR(VLOOKUP('Xlookup set'!$S333,'Xlookup set'!$A$1:$R$2000,2,FALSE),"")</f>
        <v/>
      </c>
      <c r="B333" s="500" t="str">
        <f>IF(I333&lt;&gt;"",ドッグキャリー!$I$2,"")</f>
        <v/>
      </c>
      <c r="C333" s="500" t="str">
        <f t="shared" si="3"/>
        <v/>
      </c>
      <c r="D333" s="500" t="str">
        <f t="shared" si="4"/>
        <v/>
      </c>
      <c r="H333" s="218" t="str">
        <f>IFERROR(IF(VLOOKUP('Xlookup set'!$S333,'Xlookup set'!$A$1:$R$2000,9,FALSE)=0,"",VLOOKUP('Xlookup set'!$S333,'Xlookup set'!$A$1:$R$2000,9,FALSE)),"")</f>
        <v/>
      </c>
      <c r="I333" s="500" t="str">
        <f>IFERROR(IF(VLOOKUP('Xlookup set'!$S333,'Xlookup set'!$A$1:$R$2000,10,FALSE)=0,"",VLOOKUP('Xlookup set'!$S333,'Xlookup set'!$A$1:$R$2000,10,FALSE)),"")</f>
        <v/>
      </c>
      <c r="J333" s="500" t="str">
        <f>IFERROR(IF(VLOOKUP('Xlookup set'!$S339,'Xlookup set'!$A$1:$R$1374,11,FALSE)=0,"",VLOOKUP('Xlookup set'!$S339,'Xlookup set'!$A$1:$R$1374,11,FALSE)),"")</f>
        <v/>
      </c>
      <c r="K333" s="500" t="str">
        <f>IFERROR(IF(VLOOKUP('Xlookup set'!$S339,'Xlookup set'!$A$1:$R$1374,12,FALSE)=0,"",VLOOKUP('Xlookup set'!$S339,'Xlookup set'!$A$1:$R$1374,12,FALSE)),"")</f>
        <v/>
      </c>
      <c r="L333" s="500" t="str">
        <f>IFERROR(IF(VLOOKUP('Xlookup set'!$S339,'Xlookup set'!$A$1:$R$1374,13,FALSE)=0,"",VLOOKUP('Xlookup set'!$S339,'Xlookup set'!$A$1:$R$1374,13,FALSE)),"")</f>
        <v/>
      </c>
      <c r="M333" s="500" t="str">
        <f>IFERROR(IF(VLOOKUP('Xlookup set'!$S339,'Xlookup set'!$A$1:$R$1374,14,FALSE)=0,"",VLOOKUP('Xlookup set'!$S339,'Xlookup set'!$A$1:$R$1374,14,FALSE)),"")</f>
        <v/>
      </c>
      <c r="N333" s="500" t="str">
        <f>IFERROR(IF(VLOOKUP('Xlookup set'!$S339,'Xlookup set'!$A$1:$R$1374,15,FALSE)=0,"",VLOOKUP('Xlookup set'!$S339,'Xlookup set'!$A$1:$R$1374,15,FALSE)),"")</f>
        <v/>
      </c>
      <c r="O333" s="500" t="str">
        <f>IFERROR(IF(VLOOKUP('Xlookup set'!$S339,'Xlookup set'!$A$1:$R$1374,16,FALSE)=0,"",VLOOKUP('Xlookup set'!$S339,'Xlookup set'!$A$1:$R$1374,16,FALSE)),"")</f>
        <v/>
      </c>
      <c r="P333" s="500" t="str">
        <f t="array" aca="1" ref="P333" ca="1">IFERROR(Y2IF(VLOOKUP('Xlookup set'!$S339,'Xlookup set'!$A$1:$R$1374,17,FALSE)=0,"",VLOOKUP('Xlookup set'!$S339,'Xlookup set'!$A$1:$R$1374,17,FALSE)),"")</f>
        <v/>
      </c>
      <c r="Q333" s="500" t="str">
        <f>IFERROR(IF(VLOOKUP('Xlookup set'!$S339,'Xlookup set'!$A$1:$R$1374,18,FALSE)=0,"",VLOOKUP('Xlookup set'!$S339,'Xlookup set'!$A$1:$R$1374,18,FALSE)),"")</f>
        <v/>
      </c>
      <c r="T333" s="500" t="str">
        <f t="shared" si="5"/>
        <v/>
      </c>
    </row>
    <row r="334" spans="1:20" ht="13.5" customHeight="1">
      <c r="A334" s="500" t="str">
        <f>IFERROR(VLOOKUP('Xlookup set'!$S334,'Xlookup set'!$A$1:$R$2000,2,FALSE),"")</f>
        <v/>
      </c>
      <c r="B334" s="500" t="str">
        <f>IF(I334&lt;&gt;"",ドッグキャリー!$I$2,"")</f>
        <v/>
      </c>
      <c r="C334" s="500" t="str">
        <f t="shared" si="3"/>
        <v/>
      </c>
      <c r="D334" s="500" t="str">
        <f t="shared" si="4"/>
        <v/>
      </c>
      <c r="H334" s="218" t="str">
        <f>IFERROR(IF(VLOOKUP('Xlookup set'!$S334,'Xlookup set'!$A$1:$R$2000,9,FALSE)=0,"",VLOOKUP('Xlookup set'!$S334,'Xlookup set'!$A$1:$R$2000,9,FALSE)),"")</f>
        <v/>
      </c>
      <c r="I334" s="500" t="str">
        <f>IFERROR(IF(VLOOKUP('Xlookup set'!$S334,'Xlookup set'!$A$1:$R$2000,10,FALSE)=0,"",VLOOKUP('Xlookup set'!$S334,'Xlookup set'!$A$1:$R$2000,10,FALSE)),"")</f>
        <v/>
      </c>
      <c r="J334" s="500" t="str">
        <f>IFERROR(IF(VLOOKUP('Xlookup set'!$S340,'Xlookup set'!$A$1:$R$1374,11,FALSE)=0,"",VLOOKUP('Xlookup set'!$S340,'Xlookup set'!$A$1:$R$1374,11,FALSE)),"")</f>
        <v/>
      </c>
      <c r="K334" s="500" t="str">
        <f>IFERROR(IF(VLOOKUP('Xlookup set'!$S340,'Xlookup set'!$A$1:$R$1374,12,FALSE)=0,"",VLOOKUP('Xlookup set'!$S340,'Xlookup set'!$A$1:$R$1374,12,FALSE)),"")</f>
        <v/>
      </c>
      <c r="L334" s="500" t="str">
        <f>IFERROR(IF(VLOOKUP('Xlookup set'!$S340,'Xlookup set'!$A$1:$R$1374,13,FALSE)=0,"",VLOOKUP('Xlookup set'!$S340,'Xlookup set'!$A$1:$R$1374,13,FALSE)),"")</f>
        <v/>
      </c>
      <c r="M334" s="500" t="str">
        <f>IFERROR(IF(VLOOKUP('Xlookup set'!$S340,'Xlookup set'!$A$1:$R$1374,14,FALSE)=0,"",VLOOKUP('Xlookup set'!$S340,'Xlookup set'!$A$1:$R$1374,14,FALSE)),"")</f>
        <v/>
      </c>
      <c r="N334" s="500" t="str">
        <f>IFERROR(IF(VLOOKUP('Xlookup set'!$S340,'Xlookup set'!$A$1:$R$1374,15,FALSE)=0,"",VLOOKUP('Xlookup set'!$S340,'Xlookup set'!$A$1:$R$1374,15,FALSE)),"")</f>
        <v/>
      </c>
      <c r="O334" s="500" t="str">
        <f>IFERROR(IF(VLOOKUP('Xlookup set'!$S340,'Xlookup set'!$A$1:$R$1374,16,FALSE)=0,"",VLOOKUP('Xlookup set'!$S340,'Xlookup set'!$A$1:$R$1374,16,FALSE)),"")</f>
        <v/>
      </c>
      <c r="P334" s="500" t="str">
        <f t="array" aca="1" ref="P334" ca="1">IFERROR(Y2IF(VLOOKUP('Xlookup set'!$S340,'Xlookup set'!$A$1:$R$1374,17,FALSE)=0,"",VLOOKUP('Xlookup set'!$S340,'Xlookup set'!$A$1:$R$1374,17,FALSE)),"")</f>
        <v/>
      </c>
      <c r="Q334" s="500" t="str">
        <f>IFERROR(IF(VLOOKUP('Xlookup set'!$S340,'Xlookup set'!$A$1:$R$1374,18,FALSE)=0,"",VLOOKUP('Xlookup set'!$S340,'Xlookup set'!$A$1:$R$1374,18,FALSE)),"")</f>
        <v/>
      </c>
      <c r="T334" s="500" t="str">
        <f t="shared" si="5"/>
        <v/>
      </c>
    </row>
    <row r="335" spans="1:20" ht="13.5" customHeight="1">
      <c r="A335" s="500" t="str">
        <f>IFERROR(VLOOKUP('Xlookup set'!$S335,'Xlookup set'!$A$1:$R$2000,2,FALSE),"")</f>
        <v/>
      </c>
      <c r="B335" s="500" t="str">
        <f>IF(I335&lt;&gt;"",ドッグキャリー!$I$2,"")</f>
        <v/>
      </c>
      <c r="C335" s="500" t="str">
        <f t="shared" si="3"/>
        <v/>
      </c>
      <c r="D335" s="500" t="str">
        <f t="shared" si="4"/>
        <v/>
      </c>
      <c r="H335" s="218" t="str">
        <f>IFERROR(IF(VLOOKUP('Xlookup set'!$S335,'Xlookup set'!$A$1:$R$2000,9,FALSE)=0,"",VLOOKUP('Xlookup set'!$S335,'Xlookup set'!$A$1:$R$2000,9,FALSE)),"")</f>
        <v/>
      </c>
      <c r="I335" s="500" t="str">
        <f>IFERROR(IF(VLOOKUP('Xlookup set'!$S335,'Xlookup set'!$A$1:$R$2000,10,FALSE)=0,"",VLOOKUP('Xlookup set'!$S335,'Xlookup set'!$A$1:$R$2000,10,FALSE)),"")</f>
        <v/>
      </c>
      <c r="J335" s="500" t="str">
        <f>IFERROR(IF(VLOOKUP('Xlookup set'!$S341,'Xlookup set'!$A$1:$R$1374,11,FALSE)=0,"",VLOOKUP('Xlookup set'!$S341,'Xlookup set'!$A$1:$R$1374,11,FALSE)),"")</f>
        <v/>
      </c>
      <c r="K335" s="500" t="str">
        <f>IFERROR(IF(VLOOKUP('Xlookup set'!$S341,'Xlookup set'!$A$1:$R$1374,12,FALSE)=0,"",VLOOKUP('Xlookup set'!$S341,'Xlookup set'!$A$1:$R$1374,12,FALSE)),"")</f>
        <v/>
      </c>
      <c r="L335" s="500" t="str">
        <f>IFERROR(IF(VLOOKUP('Xlookup set'!$S341,'Xlookup set'!$A$1:$R$1374,13,FALSE)=0,"",VLOOKUP('Xlookup set'!$S341,'Xlookup set'!$A$1:$R$1374,13,FALSE)),"")</f>
        <v/>
      </c>
      <c r="M335" s="500" t="str">
        <f>IFERROR(IF(VLOOKUP('Xlookup set'!$S341,'Xlookup set'!$A$1:$R$1374,14,FALSE)=0,"",VLOOKUP('Xlookup set'!$S341,'Xlookup set'!$A$1:$R$1374,14,FALSE)),"")</f>
        <v/>
      </c>
      <c r="N335" s="500" t="str">
        <f>IFERROR(IF(VLOOKUP('Xlookup set'!$S341,'Xlookup set'!$A$1:$R$1374,15,FALSE)=0,"",VLOOKUP('Xlookup set'!$S341,'Xlookup set'!$A$1:$R$1374,15,FALSE)),"")</f>
        <v/>
      </c>
      <c r="O335" s="500" t="str">
        <f>IFERROR(IF(VLOOKUP('Xlookup set'!$S341,'Xlookup set'!$A$1:$R$1374,16,FALSE)=0,"",VLOOKUP('Xlookup set'!$S341,'Xlookup set'!$A$1:$R$1374,16,FALSE)),"")</f>
        <v/>
      </c>
      <c r="P335" s="500" t="str">
        <f t="array" aca="1" ref="P335" ca="1">IFERROR(Y2IF(VLOOKUP('Xlookup set'!$S341,'Xlookup set'!$A$1:$R$1374,17,FALSE)=0,"",VLOOKUP('Xlookup set'!$S341,'Xlookup set'!$A$1:$R$1374,17,FALSE)),"")</f>
        <v/>
      </c>
      <c r="Q335" s="500" t="str">
        <f>IFERROR(IF(VLOOKUP('Xlookup set'!$S341,'Xlookup set'!$A$1:$R$1374,18,FALSE)=0,"",VLOOKUP('Xlookup set'!$S341,'Xlookup set'!$A$1:$R$1374,18,FALSE)),"")</f>
        <v/>
      </c>
      <c r="T335" s="500" t="str">
        <f t="shared" si="5"/>
        <v/>
      </c>
    </row>
    <row r="336" spans="1:20" ht="13.5" customHeight="1">
      <c r="A336" s="500" t="str">
        <f>IFERROR(VLOOKUP('Xlookup set'!$S336,'Xlookup set'!$A$1:$R$2000,2,FALSE),"")</f>
        <v/>
      </c>
      <c r="B336" s="500" t="str">
        <f>IF(I336&lt;&gt;"",ドッグキャリー!$I$2,"")</f>
        <v/>
      </c>
      <c r="C336" s="500" t="str">
        <f t="shared" si="3"/>
        <v/>
      </c>
      <c r="D336" s="500" t="str">
        <f t="shared" si="4"/>
        <v/>
      </c>
      <c r="H336" s="218" t="str">
        <f>IFERROR(IF(VLOOKUP('Xlookup set'!$S336,'Xlookup set'!$A$1:$R$2000,9,FALSE)=0,"",VLOOKUP('Xlookup set'!$S336,'Xlookup set'!$A$1:$R$2000,9,FALSE)),"")</f>
        <v/>
      </c>
      <c r="I336" s="500" t="str">
        <f>IFERROR(IF(VLOOKUP('Xlookup set'!$S336,'Xlookup set'!$A$1:$R$2000,10,FALSE)=0,"",VLOOKUP('Xlookup set'!$S336,'Xlookup set'!$A$1:$R$2000,10,FALSE)),"")</f>
        <v/>
      </c>
      <c r="J336" s="500" t="str">
        <f>IFERROR(IF(VLOOKUP('Xlookup set'!$S342,'Xlookup set'!$A$1:$R$1374,11,FALSE)=0,"",VLOOKUP('Xlookup set'!$S342,'Xlookup set'!$A$1:$R$1374,11,FALSE)),"")</f>
        <v/>
      </c>
      <c r="K336" s="500" t="str">
        <f>IFERROR(IF(VLOOKUP('Xlookup set'!$S342,'Xlookup set'!$A$1:$R$1374,12,FALSE)=0,"",VLOOKUP('Xlookup set'!$S342,'Xlookup set'!$A$1:$R$1374,12,FALSE)),"")</f>
        <v/>
      </c>
      <c r="L336" s="500" t="str">
        <f>IFERROR(IF(VLOOKUP('Xlookup set'!$S342,'Xlookup set'!$A$1:$R$1374,13,FALSE)=0,"",VLOOKUP('Xlookup set'!$S342,'Xlookup set'!$A$1:$R$1374,13,FALSE)),"")</f>
        <v/>
      </c>
      <c r="M336" s="500" t="str">
        <f>IFERROR(IF(VLOOKUP('Xlookup set'!$S342,'Xlookup set'!$A$1:$R$1374,14,FALSE)=0,"",VLOOKUP('Xlookup set'!$S342,'Xlookup set'!$A$1:$R$1374,14,FALSE)),"")</f>
        <v/>
      </c>
      <c r="N336" s="500" t="str">
        <f>IFERROR(IF(VLOOKUP('Xlookup set'!$S342,'Xlookup set'!$A$1:$R$1374,15,FALSE)=0,"",VLOOKUP('Xlookup set'!$S342,'Xlookup set'!$A$1:$R$1374,15,FALSE)),"")</f>
        <v/>
      </c>
      <c r="O336" s="500" t="str">
        <f>IFERROR(IF(VLOOKUP('Xlookup set'!$S342,'Xlookup set'!$A$1:$R$1374,16,FALSE)=0,"",VLOOKUP('Xlookup set'!$S342,'Xlookup set'!$A$1:$R$1374,16,FALSE)),"")</f>
        <v/>
      </c>
      <c r="P336" s="500" t="str">
        <f t="array" aca="1" ref="P336" ca="1">IFERROR(Y2IF(VLOOKUP('Xlookup set'!$S342,'Xlookup set'!$A$1:$R$1374,17,FALSE)=0,"",VLOOKUP('Xlookup set'!$S342,'Xlookup set'!$A$1:$R$1374,17,FALSE)),"")</f>
        <v/>
      </c>
      <c r="Q336" s="500" t="str">
        <f>IFERROR(IF(VLOOKUP('Xlookup set'!$S342,'Xlookup set'!$A$1:$R$1374,18,FALSE)=0,"",VLOOKUP('Xlookup set'!$S342,'Xlookup set'!$A$1:$R$1374,18,FALSE)),"")</f>
        <v/>
      </c>
      <c r="T336" s="500" t="str">
        <f t="shared" si="5"/>
        <v/>
      </c>
    </row>
    <row r="337" spans="1:20" ht="13.5" customHeight="1">
      <c r="A337" s="500" t="str">
        <f>IFERROR(VLOOKUP('Xlookup set'!$S337,'Xlookup set'!$A$1:$R$2000,2,FALSE),"")</f>
        <v/>
      </c>
      <c r="B337" s="500" t="str">
        <f>IF(I337&lt;&gt;"",ドッグキャリー!$I$2,"")</f>
        <v/>
      </c>
      <c r="C337" s="500" t="str">
        <f t="shared" si="3"/>
        <v/>
      </c>
      <c r="D337" s="500" t="str">
        <f t="shared" si="4"/>
        <v/>
      </c>
      <c r="H337" s="218" t="str">
        <f>IFERROR(IF(VLOOKUP('Xlookup set'!$S337,'Xlookup set'!$A$1:$R$2000,9,FALSE)=0,"",VLOOKUP('Xlookup set'!$S337,'Xlookup set'!$A$1:$R$2000,9,FALSE)),"")</f>
        <v/>
      </c>
      <c r="I337" s="500" t="str">
        <f>IFERROR(IF(VLOOKUP('Xlookup set'!$S337,'Xlookup set'!$A$1:$R$2000,10,FALSE)=0,"",VLOOKUP('Xlookup set'!$S337,'Xlookup set'!$A$1:$R$2000,10,FALSE)),"")</f>
        <v/>
      </c>
      <c r="J337" s="500" t="str">
        <f>IFERROR(IF(VLOOKUP('Xlookup set'!$S343,'Xlookup set'!$A$1:$R$1374,11,FALSE)=0,"",VLOOKUP('Xlookup set'!$S343,'Xlookup set'!$A$1:$R$1374,11,FALSE)),"")</f>
        <v/>
      </c>
      <c r="K337" s="500" t="str">
        <f>IFERROR(IF(VLOOKUP('Xlookup set'!$S343,'Xlookup set'!$A$1:$R$1374,12,FALSE)=0,"",VLOOKUP('Xlookup set'!$S343,'Xlookup set'!$A$1:$R$1374,12,FALSE)),"")</f>
        <v/>
      </c>
      <c r="L337" s="500" t="str">
        <f>IFERROR(IF(VLOOKUP('Xlookup set'!$S343,'Xlookup set'!$A$1:$R$1374,13,FALSE)=0,"",VLOOKUP('Xlookup set'!$S343,'Xlookup set'!$A$1:$R$1374,13,FALSE)),"")</f>
        <v/>
      </c>
      <c r="M337" s="500" t="str">
        <f>IFERROR(IF(VLOOKUP('Xlookup set'!$S343,'Xlookup set'!$A$1:$R$1374,14,FALSE)=0,"",VLOOKUP('Xlookup set'!$S343,'Xlookup set'!$A$1:$R$1374,14,FALSE)),"")</f>
        <v/>
      </c>
      <c r="N337" s="500" t="str">
        <f>IFERROR(IF(VLOOKUP('Xlookup set'!$S343,'Xlookup set'!$A$1:$R$1374,15,FALSE)=0,"",VLOOKUP('Xlookup set'!$S343,'Xlookup set'!$A$1:$R$1374,15,FALSE)),"")</f>
        <v/>
      </c>
      <c r="O337" s="500" t="str">
        <f>IFERROR(IF(VLOOKUP('Xlookup set'!$S343,'Xlookup set'!$A$1:$R$1374,16,FALSE)=0,"",VLOOKUP('Xlookup set'!$S343,'Xlookup set'!$A$1:$R$1374,16,FALSE)),"")</f>
        <v/>
      </c>
      <c r="P337" s="500" t="str">
        <f t="array" aca="1" ref="P337" ca="1">IFERROR(Y2IF(VLOOKUP('Xlookup set'!$S343,'Xlookup set'!$A$1:$R$1374,17,FALSE)=0,"",VLOOKUP('Xlookup set'!$S343,'Xlookup set'!$A$1:$R$1374,17,FALSE)),"")</f>
        <v/>
      </c>
      <c r="Q337" s="500" t="str">
        <f>IFERROR(IF(VLOOKUP('Xlookup set'!$S343,'Xlookup set'!$A$1:$R$1374,18,FALSE)=0,"",VLOOKUP('Xlookup set'!$S343,'Xlookup set'!$A$1:$R$1374,18,FALSE)),"")</f>
        <v/>
      </c>
      <c r="T337" s="500" t="str">
        <f t="shared" si="5"/>
        <v/>
      </c>
    </row>
    <row r="338" spans="1:20" ht="13.5" customHeight="1">
      <c r="A338" s="500" t="str">
        <f>IFERROR(VLOOKUP('Xlookup set'!$S338,'Xlookup set'!$A$1:$R$2000,2,FALSE),"")</f>
        <v/>
      </c>
      <c r="B338" s="500" t="str">
        <f>IF(I338&lt;&gt;"",ドッグキャリー!$I$2,"")</f>
        <v/>
      </c>
      <c r="C338" s="500" t="str">
        <f t="shared" si="3"/>
        <v/>
      </c>
      <c r="D338" s="500" t="str">
        <f t="shared" si="4"/>
        <v/>
      </c>
      <c r="H338" s="218" t="str">
        <f>IFERROR(IF(VLOOKUP('Xlookup set'!$S338,'Xlookup set'!$A$1:$R$2000,9,FALSE)=0,"",VLOOKUP('Xlookup set'!$S338,'Xlookup set'!$A$1:$R$2000,9,FALSE)),"")</f>
        <v/>
      </c>
      <c r="I338" s="500" t="str">
        <f>IFERROR(IF(VLOOKUP('Xlookup set'!$S338,'Xlookup set'!$A$1:$R$2000,10,FALSE)=0,"",VLOOKUP('Xlookup set'!$S338,'Xlookup set'!$A$1:$R$2000,10,FALSE)),"")</f>
        <v/>
      </c>
      <c r="J338" s="500" t="str">
        <f>IFERROR(IF(VLOOKUP('Xlookup set'!$S344,'Xlookup set'!$A$1:$R$1374,11,FALSE)=0,"",VLOOKUP('Xlookup set'!$S344,'Xlookup set'!$A$1:$R$1374,11,FALSE)),"")</f>
        <v/>
      </c>
      <c r="K338" s="500" t="str">
        <f>IFERROR(IF(VLOOKUP('Xlookup set'!$S344,'Xlookup set'!$A$1:$R$1374,12,FALSE)=0,"",VLOOKUP('Xlookup set'!$S344,'Xlookup set'!$A$1:$R$1374,12,FALSE)),"")</f>
        <v/>
      </c>
      <c r="L338" s="500" t="str">
        <f>IFERROR(IF(VLOOKUP('Xlookup set'!$S344,'Xlookup set'!$A$1:$R$1374,13,FALSE)=0,"",VLOOKUP('Xlookup set'!$S344,'Xlookup set'!$A$1:$R$1374,13,FALSE)),"")</f>
        <v/>
      </c>
      <c r="M338" s="500" t="str">
        <f>IFERROR(IF(VLOOKUP('Xlookup set'!$S344,'Xlookup set'!$A$1:$R$1374,14,FALSE)=0,"",VLOOKUP('Xlookup set'!$S344,'Xlookup set'!$A$1:$R$1374,14,FALSE)),"")</f>
        <v/>
      </c>
      <c r="N338" s="500" t="str">
        <f>IFERROR(IF(VLOOKUP('Xlookup set'!$S344,'Xlookup set'!$A$1:$R$1374,15,FALSE)=0,"",VLOOKUP('Xlookup set'!$S344,'Xlookup set'!$A$1:$R$1374,15,FALSE)),"")</f>
        <v/>
      </c>
      <c r="O338" s="500" t="str">
        <f>IFERROR(IF(VLOOKUP('Xlookup set'!$S344,'Xlookup set'!$A$1:$R$1374,16,FALSE)=0,"",VLOOKUP('Xlookup set'!$S344,'Xlookup set'!$A$1:$R$1374,16,FALSE)),"")</f>
        <v/>
      </c>
      <c r="P338" s="500" t="str">
        <f t="array" aca="1" ref="P338" ca="1">IFERROR(Y2IF(VLOOKUP('Xlookup set'!$S344,'Xlookup set'!$A$1:$R$1374,17,FALSE)=0,"",VLOOKUP('Xlookup set'!$S344,'Xlookup set'!$A$1:$R$1374,17,FALSE)),"")</f>
        <v/>
      </c>
      <c r="Q338" s="500" t="str">
        <f>IFERROR(IF(VLOOKUP('Xlookup set'!$S344,'Xlookup set'!$A$1:$R$1374,18,FALSE)=0,"",VLOOKUP('Xlookup set'!$S344,'Xlookup set'!$A$1:$R$1374,18,FALSE)),"")</f>
        <v/>
      </c>
      <c r="T338" s="500" t="str">
        <f t="shared" si="5"/>
        <v/>
      </c>
    </row>
    <row r="339" spans="1:20" ht="13.5" customHeight="1">
      <c r="A339" s="500" t="str">
        <f>IFERROR(VLOOKUP('Xlookup set'!$S339,'Xlookup set'!$A$1:$R$2000,2,FALSE),"")</f>
        <v/>
      </c>
      <c r="B339" s="500" t="str">
        <f>IF(I339&lt;&gt;"",ドッグキャリー!$I$2,"")</f>
        <v/>
      </c>
      <c r="C339" s="500" t="str">
        <f t="shared" si="3"/>
        <v/>
      </c>
      <c r="D339" s="500" t="str">
        <f t="shared" si="4"/>
        <v/>
      </c>
      <c r="H339" s="218" t="str">
        <f>IFERROR(IF(VLOOKUP('Xlookup set'!$S339,'Xlookup set'!$A$1:$R$2000,9,FALSE)=0,"",VLOOKUP('Xlookup set'!$S339,'Xlookup set'!$A$1:$R$2000,9,FALSE)),"")</f>
        <v/>
      </c>
      <c r="I339" s="500" t="str">
        <f>IFERROR(IF(VLOOKUP('Xlookup set'!$S339,'Xlookup set'!$A$1:$R$2000,10,FALSE)=0,"",VLOOKUP('Xlookup set'!$S339,'Xlookup set'!$A$1:$R$2000,10,FALSE)),"")</f>
        <v/>
      </c>
      <c r="J339" s="500" t="str">
        <f>IFERROR(IF(VLOOKUP('Xlookup set'!$S345,'Xlookup set'!$A$1:$R$1374,11,FALSE)=0,"",VLOOKUP('Xlookup set'!$S345,'Xlookup set'!$A$1:$R$1374,11,FALSE)),"")</f>
        <v/>
      </c>
      <c r="K339" s="500" t="str">
        <f>IFERROR(IF(VLOOKUP('Xlookup set'!$S345,'Xlookup set'!$A$1:$R$1374,12,FALSE)=0,"",VLOOKUP('Xlookup set'!$S345,'Xlookup set'!$A$1:$R$1374,12,FALSE)),"")</f>
        <v/>
      </c>
      <c r="L339" s="500" t="str">
        <f>IFERROR(IF(VLOOKUP('Xlookup set'!$S345,'Xlookup set'!$A$1:$R$1374,13,FALSE)=0,"",VLOOKUP('Xlookup set'!$S345,'Xlookup set'!$A$1:$R$1374,13,FALSE)),"")</f>
        <v/>
      </c>
      <c r="M339" s="500" t="str">
        <f>IFERROR(IF(VLOOKUP('Xlookup set'!$S345,'Xlookup set'!$A$1:$R$1374,14,FALSE)=0,"",VLOOKUP('Xlookup set'!$S345,'Xlookup set'!$A$1:$R$1374,14,FALSE)),"")</f>
        <v/>
      </c>
      <c r="N339" s="500" t="str">
        <f>IFERROR(IF(VLOOKUP('Xlookup set'!$S345,'Xlookup set'!$A$1:$R$1374,15,FALSE)=0,"",VLOOKUP('Xlookup set'!$S345,'Xlookup set'!$A$1:$R$1374,15,FALSE)),"")</f>
        <v/>
      </c>
      <c r="O339" s="500" t="str">
        <f>IFERROR(IF(VLOOKUP('Xlookup set'!$S345,'Xlookup set'!$A$1:$R$1374,16,FALSE)=0,"",VLOOKUP('Xlookup set'!$S345,'Xlookup set'!$A$1:$R$1374,16,FALSE)),"")</f>
        <v/>
      </c>
      <c r="P339" s="500" t="str">
        <f t="array" aca="1" ref="P339" ca="1">IFERROR(Y2IF(VLOOKUP('Xlookup set'!$S345,'Xlookup set'!$A$1:$R$1374,17,FALSE)=0,"",VLOOKUP('Xlookup set'!$S345,'Xlookup set'!$A$1:$R$1374,17,FALSE)),"")</f>
        <v/>
      </c>
      <c r="Q339" s="500" t="str">
        <f>IFERROR(IF(VLOOKUP('Xlookup set'!$S345,'Xlookup set'!$A$1:$R$1374,18,FALSE)=0,"",VLOOKUP('Xlookup set'!$S345,'Xlookup set'!$A$1:$R$1374,18,FALSE)),"")</f>
        <v/>
      </c>
      <c r="T339" s="500" t="str">
        <f t="shared" si="5"/>
        <v/>
      </c>
    </row>
    <row r="340" spans="1:20" ht="13.5" customHeight="1">
      <c r="A340" s="500" t="str">
        <f>IFERROR(VLOOKUP('Xlookup set'!$S340,'Xlookup set'!$A$1:$R$2000,2,FALSE),"")</f>
        <v/>
      </c>
      <c r="B340" s="500" t="str">
        <f>IF(I340&lt;&gt;"",ドッグキャリー!$I$2,"")</f>
        <v/>
      </c>
      <c r="C340" s="500" t="str">
        <f t="shared" si="3"/>
        <v/>
      </c>
      <c r="D340" s="500" t="str">
        <f t="shared" si="4"/>
        <v/>
      </c>
      <c r="H340" s="218" t="str">
        <f>IFERROR(IF(VLOOKUP('Xlookup set'!$S340,'Xlookup set'!$A$1:$R$2000,9,FALSE)=0,"",VLOOKUP('Xlookup set'!$S340,'Xlookup set'!$A$1:$R$2000,9,FALSE)),"")</f>
        <v/>
      </c>
      <c r="I340" s="500" t="str">
        <f>IFERROR(IF(VLOOKUP('Xlookup set'!$S340,'Xlookup set'!$A$1:$R$2000,10,FALSE)=0,"",VLOOKUP('Xlookup set'!$S340,'Xlookup set'!$A$1:$R$2000,10,FALSE)),"")</f>
        <v/>
      </c>
      <c r="J340" s="500" t="str">
        <f>IFERROR(IF(VLOOKUP('Xlookup set'!$S346,'Xlookup set'!$A$1:$R$1374,11,FALSE)=0,"",VLOOKUP('Xlookup set'!$S346,'Xlookup set'!$A$1:$R$1374,11,FALSE)),"")</f>
        <v/>
      </c>
      <c r="K340" s="500" t="str">
        <f>IFERROR(IF(VLOOKUP('Xlookup set'!$S346,'Xlookup set'!$A$1:$R$1374,12,FALSE)=0,"",VLOOKUP('Xlookup set'!$S346,'Xlookup set'!$A$1:$R$1374,12,FALSE)),"")</f>
        <v/>
      </c>
      <c r="L340" s="500" t="str">
        <f>IFERROR(IF(VLOOKUP('Xlookup set'!$S346,'Xlookup set'!$A$1:$R$1374,13,FALSE)=0,"",VLOOKUP('Xlookup set'!$S346,'Xlookup set'!$A$1:$R$1374,13,FALSE)),"")</f>
        <v/>
      </c>
      <c r="M340" s="500" t="str">
        <f>IFERROR(IF(VLOOKUP('Xlookup set'!$S346,'Xlookup set'!$A$1:$R$1374,14,FALSE)=0,"",VLOOKUP('Xlookup set'!$S346,'Xlookup set'!$A$1:$R$1374,14,FALSE)),"")</f>
        <v/>
      </c>
      <c r="N340" s="500" t="str">
        <f>IFERROR(IF(VLOOKUP('Xlookup set'!$S346,'Xlookup set'!$A$1:$R$1374,15,FALSE)=0,"",VLOOKUP('Xlookup set'!$S346,'Xlookup set'!$A$1:$R$1374,15,FALSE)),"")</f>
        <v/>
      </c>
      <c r="O340" s="500" t="str">
        <f>IFERROR(IF(VLOOKUP('Xlookup set'!$S346,'Xlookup set'!$A$1:$R$1374,16,FALSE)=0,"",VLOOKUP('Xlookup set'!$S346,'Xlookup set'!$A$1:$R$1374,16,FALSE)),"")</f>
        <v/>
      </c>
      <c r="P340" s="500" t="str">
        <f t="array" aca="1" ref="P340" ca="1">IFERROR(Y2IF(VLOOKUP('Xlookup set'!$S346,'Xlookup set'!$A$1:$R$1374,17,FALSE)=0,"",VLOOKUP('Xlookup set'!$S346,'Xlookup set'!$A$1:$R$1374,17,FALSE)),"")</f>
        <v/>
      </c>
      <c r="Q340" s="500" t="str">
        <f>IFERROR(IF(VLOOKUP('Xlookup set'!$S346,'Xlookup set'!$A$1:$R$1374,18,FALSE)=0,"",VLOOKUP('Xlookup set'!$S346,'Xlookup set'!$A$1:$R$1374,18,FALSE)),"")</f>
        <v/>
      </c>
      <c r="T340" s="500" t="str">
        <f t="shared" si="5"/>
        <v/>
      </c>
    </row>
    <row r="341" spans="1:20" ht="13.5" customHeight="1">
      <c r="A341" s="500" t="str">
        <f>IFERROR(VLOOKUP('Xlookup set'!$S341,'Xlookup set'!$A$1:$R$2000,2,FALSE),"")</f>
        <v/>
      </c>
      <c r="B341" s="500" t="str">
        <f>IF(I341&lt;&gt;"",ドッグキャリー!$I$2,"")</f>
        <v/>
      </c>
      <c r="C341" s="500" t="str">
        <f t="shared" si="3"/>
        <v/>
      </c>
      <c r="D341" s="500" t="str">
        <f t="shared" si="4"/>
        <v/>
      </c>
      <c r="H341" s="218" t="str">
        <f>IFERROR(IF(VLOOKUP('Xlookup set'!$S341,'Xlookup set'!$A$1:$R$2000,9,FALSE)=0,"",VLOOKUP('Xlookup set'!$S341,'Xlookup set'!$A$1:$R$2000,9,FALSE)),"")</f>
        <v/>
      </c>
      <c r="I341" s="500" t="str">
        <f>IFERROR(IF(VLOOKUP('Xlookup set'!$S341,'Xlookup set'!$A$1:$R$2000,10,FALSE)=0,"",VLOOKUP('Xlookup set'!$S341,'Xlookup set'!$A$1:$R$2000,10,FALSE)),"")</f>
        <v/>
      </c>
      <c r="J341" s="500" t="str">
        <f>IFERROR(IF(VLOOKUP('Xlookup set'!$S347,'Xlookup set'!$A$1:$R$1374,11,FALSE)=0,"",VLOOKUP('Xlookup set'!$S347,'Xlookup set'!$A$1:$R$1374,11,FALSE)),"")</f>
        <v/>
      </c>
      <c r="K341" s="500" t="str">
        <f>IFERROR(IF(VLOOKUP('Xlookup set'!$S347,'Xlookup set'!$A$1:$R$1374,12,FALSE)=0,"",VLOOKUP('Xlookup set'!$S347,'Xlookup set'!$A$1:$R$1374,12,FALSE)),"")</f>
        <v/>
      </c>
      <c r="L341" s="500" t="str">
        <f>IFERROR(IF(VLOOKUP('Xlookup set'!$S347,'Xlookup set'!$A$1:$R$1374,13,FALSE)=0,"",VLOOKUP('Xlookup set'!$S347,'Xlookup set'!$A$1:$R$1374,13,FALSE)),"")</f>
        <v/>
      </c>
      <c r="M341" s="500" t="str">
        <f>IFERROR(IF(VLOOKUP('Xlookup set'!$S347,'Xlookup set'!$A$1:$R$1374,14,FALSE)=0,"",VLOOKUP('Xlookup set'!$S347,'Xlookup set'!$A$1:$R$1374,14,FALSE)),"")</f>
        <v/>
      </c>
      <c r="N341" s="500" t="str">
        <f>IFERROR(IF(VLOOKUP('Xlookup set'!$S347,'Xlookup set'!$A$1:$R$1374,15,FALSE)=0,"",VLOOKUP('Xlookup set'!$S347,'Xlookup set'!$A$1:$R$1374,15,FALSE)),"")</f>
        <v/>
      </c>
      <c r="O341" s="500" t="str">
        <f>IFERROR(IF(VLOOKUP('Xlookup set'!$S347,'Xlookup set'!$A$1:$R$1374,16,FALSE)=0,"",VLOOKUP('Xlookup set'!$S347,'Xlookup set'!$A$1:$R$1374,16,FALSE)),"")</f>
        <v/>
      </c>
      <c r="P341" s="500" t="str">
        <f t="array" aca="1" ref="P341" ca="1">IFERROR(Y2IF(VLOOKUP('Xlookup set'!$S347,'Xlookup set'!$A$1:$R$1374,17,FALSE)=0,"",VLOOKUP('Xlookup set'!$S347,'Xlookup set'!$A$1:$R$1374,17,FALSE)),"")</f>
        <v/>
      </c>
      <c r="Q341" s="500" t="str">
        <f>IFERROR(IF(VLOOKUP('Xlookup set'!$S347,'Xlookup set'!$A$1:$R$1374,18,FALSE)=0,"",VLOOKUP('Xlookup set'!$S347,'Xlookup set'!$A$1:$R$1374,18,FALSE)),"")</f>
        <v/>
      </c>
      <c r="T341" s="500" t="str">
        <f t="shared" si="5"/>
        <v/>
      </c>
    </row>
    <row r="342" spans="1:20" ht="13.5" customHeight="1">
      <c r="A342" s="500" t="str">
        <f>IFERROR(VLOOKUP('Xlookup set'!$S342,'Xlookup set'!$A$1:$R$2000,2,FALSE),"")</f>
        <v/>
      </c>
      <c r="B342" s="500" t="str">
        <f>IF(I342&lt;&gt;"",ドッグキャリー!$I$2,"")</f>
        <v/>
      </c>
      <c r="C342" s="500" t="str">
        <f t="shared" si="3"/>
        <v/>
      </c>
      <c r="D342" s="500" t="str">
        <f t="shared" si="4"/>
        <v/>
      </c>
      <c r="H342" s="218" t="str">
        <f>IFERROR(IF(VLOOKUP('Xlookup set'!$S342,'Xlookup set'!$A$1:$R$2000,9,FALSE)=0,"",VLOOKUP('Xlookup set'!$S342,'Xlookup set'!$A$1:$R$2000,9,FALSE)),"")</f>
        <v/>
      </c>
      <c r="I342" s="500" t="str">
        <f>IFERROR(IF(VLOOKUP('Xlookup set'!$S342,'Xlookup set'!$A$1:$R$2000,10,FALSE)=0,"",VLOOKUP('Xlookup set'!$S342,'Xlookup set'!$A$1:$R$2000,10,FALSE)),"")</f>
        <v/>
      </c>
      <c r="J342" s="500" t="str">
        <f>IFERROR(IF(VLOOKUP('Xlookup set'!$S348,'Xlookup set'!$A$1:$R$1374,11,FALSE)=0,"",VLOOKUP('Xlookup set'!$S348,'Xlookup set'!$A$1:$R$1374,11,FALSE)),"")</f>
        <v/>
      </c>
      <c r="K342" s="500" t="str">
        <f>IFERROR(IF(VLOOKUP('Xlookup set'!$S348,'Xlookup set'!$A$1:$R$1374,12,FALSE)=0,"",VLOOKUP('Xlookup set'!$S348,'Xlookup set'!$A$1:$R$1374,12,FALSE)),"")</f>
        <v/>
      </c>
      <c r="L342" s="500" t="str">
        <f>IFERROR(IF(VLOOKUP('Xlookup set'!$S348,'Xlookup set'!$A$1:$R$1374,13,FALSE)=0,"",VLOOKUP('Xlookup set'!$S348,'Xlookup set'!$A$1:$R$1374,13,FALSE)),"")</f>
        <v/>
      </c>
      <c r="M342" s="500" t="str">
        <f>IFERROR(IF(VLOOKUP('Xlookup set'!$S348,'Xlookup set'!$A$1:$R$1374,14,FALSE)=0,"",VLOOKUP('Xlookup set'!$S348,'Xlookup set'!$A$1:$R$1374,14,FALSE)),"")</f>
        <v/>
      </c>
      <c r="N342" s="500" t="str">
        <f>IFERROR(IF(VLOOKUP('Xlookup set'!$S348,'Xlookup set'!$A$1:$R$1374,15,FALSE)=0,"",VLOOKUP('Xlookup set'!$S348,'Xlookup set'!$A$1:$R$1374,15,FALSE)),"")</f>
        <v/>
      </c>
      <c r="O342" s="500" t="str">
        <f>IFERROR(IF(VLOOKUP('Xlookup set'!$S348,'Xlookup set'!$A$1:$R$1374,16,FALSE)=0,"",VLOOKUP('Xlookup set'!$S348,'Xlookup set'!$A$1:$R$1374,16,FALSE)),"")</f>
        <v/>
      </c>
      <c r="P342" s="500" t="str">
        <f t="array" aca="1" ref="P342" ca="1">IFERROR(Y2IF(VLOOKUP('Xlookup set'!$S348,'Xlookup set'!$A$1:$R$1374,17,FALSE)=0,"",VLOOKUP('Xlookup set'!$S348,'Xlookup set'!$A$1:$R$1374,17,FALSE)),"")</f>
        <v/>
      </c>
      <c r="Q342" s="500" t="str">
        <f>IFERROR(IF(VLOOKUP('Xlookup set'!$S348,'Xlookup set'!$A$1:$R$1374,18,FALSE)=0,"",VLOOKUP('Xlookup set'!$S348,'Xlookup set'!$A$1:$R$1374,18,FALSE)),"")</f>
        <v/>
      </c>
      <c r="T342" s="500" t="str">
        <f t="shared" si="5"/>
        <v/>
      </c>
    </row>
    <row r="343" spans="1:20" ht="13.5" customHeight="1">
      <c r="A343" s="500" t="str">
        <f>IFERROR(VLOOKUP('Xlookup set'!$S343,'Xlookup set'!$A$1:$R$2000,2,FALSE),"")</f>
        <v/>
      </c>
      <c r="B343" s="500" t="str">
        <f>IF(I343&lt;&gt;"",ドッグキャリー!$I$2,"")</f>
        <v/>
      </c>
      <c r="C343" s="500" t="str">
        <f t="shared" si="3"/>
        <v/>
      </c>
      <c r="D343" s="500" t="str">
        <f t="shared" si="4"/>
        <v/>
      </c>
      <c r="H343" s="218" t="str">
        <f>IFERROR(IF(VLOOKUP('Xlookup set'!$S343,'Xlookup set'!$A$1:$R$2000,9,FALSE)=0,"",VLOOKUP('Xlookup set'!$S343,'Xlookup set'!$A$1:$R$2000,9,FALSE)),"")</f>
        <v/>
      </c>
      <c r="I343" s="500" t="str">
        <f>IFERROR(IF(VLOOKUP('Xlookup set'!$S343,'Xlookup set'!$A$1:$R$2000,10,FALSE)=0,"",VLOOKUP('Xlookup set'!$S343,'Xlookup set'!$A$1:$R$2000,10,FALSE)),"")</f>
        <v/>
      </c>
      <c r="J343" s="500" t="str">
        <f>IFERROR(IF(VLOOKUP('Xlookup set'!$S362,'Xlookup set'!$A$1:$R$1374,11,FALSE)=0,"",VLOOKUP('Xlookup set'!$S362,'Xlookup set'!$A$1:$R$1374,11,FALSE)),"")</f>
        <v/>
      </c>
      <c r="K343" s="500" t="str">
        <f>IFERROR(IF(VLOOKUP('Xlookup set'!$S362,'Xlookup set'!$A$1:$R$1374,12,FALSE)=0,"",VLOOKUP('Xlookup set'!$S362,'Xlookup set'!$A$1:$R$1374,12,FALSE)),"")</f>
        <v/>
      </c>
      <c r="L343" s="500" t="str">
        <f>IFERROR(IF(VLOOKUP('Xlookup set'!$S362,'Xlookup set'!$A$1:$R$1374,13,FALSE)=0,"",VLOOKUP('Xlookup set'!$S362,'Xlookup set'!$A$1:$R$1374,13,FALSE)),"")</f>
        <v/>
      </c>
      <c r="M343" s="500" t="str">
        <f>IFERROR(IF(VLOOKUP('Xlookup set'!$S362,'Xlookup set'!$A$1:$R$1374,14,FALSE)=0,"",VLOOKUP('Xlookup set'!$S362,'Xlookup set'!$A$1:$R$1374,14,FALSE)),"")</f>
        <v/>
      </c>
      <c r="N343" s="500" t="str">
        <f>IFERROR(IF(VLOOKUP('Xlookup set'!$S362,'Xlookup set'!$A$1:$R$1374,15,FALSE)=0,"",VLOOKUP('Xlookup set'!$S362,'Xlookup set'!$A$1:$R$1374,15,FALSE)),"")</f>
        <v/>
      </c>
      <c r="O343" s="500" t="str">
        <f>IFERROR(IF(VLOOKUP('Xlookup set'!$S362,'Xlookup set'!$A$1:$R$1374,16,FALSE)=0,"",VLOOKUP('Xlookup set'!$S362,'Xlookup set'!$A$1:$R$1374,16,FALSE)),"")</f>
        <v/>
      </c>
      <c r="P343" s="500" t="str">
        <f t="array" aca="1" ref="P343" ca="1">IFERROR(Y2IF(VLOOKUP('Xlookup set'!$S362,'Xlookup set'!$A$1:$R$1374,17,FALSE)=0,"",VLOOKUP('Xlookup set'!$S362,'Xlookup set'!$A$1:$R$1374,17,FALSE)),"")</f>
        <v/>
      </c>
      <c r="Q343" s="500" t="str">
        <f>IFERROR(IF(VLOOKUP('Xlookup set'!$S362,'Xlookup set'!$A$1:$R$1374,18,FALSE)=0,"",VLOOKUP('Xlookup set'!$S362,'Xlookup set'!$A$1:$R$1374,18,FALSE)),"")</f>
        <v/>
      </c>
      <c r="T343" s="500" t="str">
        <f t="shared" si="5"/>
        <v/>
      </c>
    </row>
    <row r="344" spans="1:20" ht="13.5" customHeight="1">
      <c r="A344" s="500" t="str">
        <f>IFERROR(VLOOKUP('Xlookup set'!$S344,'Xlookup set'!$A$1:$R$2000,2,FALSE),"")</f>
        <v/>
      </c>
      <c r="B344" s="500" t="str">
        <f>IF(I344&lt;&gt;"",ドッグキャリー!$I$2,"")</f>
        <v/>
      </c>
      <c r="C344" s="500" t="str">
        <f t="shared" si="3"/>
        <v/>
      </c>
      <c r="D344" s="500" t="str">
        <f t="shared" si="4"/>
        <v/>
      </c>
      <c r="H344" s="218" t="str">
        <f>IFERROR(IF(VLOOKUP('Xlookup set'!$S344,'Xlookup set'!$A$1:$R$2000,9,FALSE)=0,"",VLOOKUP('Xlookup set'!$S344,'Xlookup set'!$A$1:$R$2000,9,FALSE)),"")</f>
        <v/>
      </c>
      <c r="I344" s="500" t="str">
        <f>IFERROR(IF(VLOOKUP('Xlookup set'!$S344,'Xlookup set'!$A$1:$R$2000,10,FALSE)=0,"",VLOOKUP('Xlookup set'!$S344,'Xlookup set'!$A$1:$R$2000,10,FALSE)),"")</f>
        <v/>
      </c>
      <c r="J344" s="500" t="str">
        <f>IFERROR(IF(VLOOKUP('Xlookup set'!$S363,'Xlookup set'!$A$1:$R$1374,11,FALSE)=0,"",VLOOKUP('Xlookup set'!$S363,'Xlookup set'!$A$1:$R$1374,11,FALSE)),"")</f>
        <v/>
      </c>
      <c r="K344" s="500" t="str">
        <f>IFERROR(IF(VLOOKUP('Xlookup set'!$S363,'Xlookup set'!$A$1:$R$1374,12,FALSE)=0,"",VLOOKUP('Xlookup set'!$S363,'Xlookup set'!$A$1:$R$1374,12,FALSE)),"")</f>
        <v/>
      </c>
      <c r="L344" s="500" t="str">
        <f>IFERROR(IF(VLOOKUP('Xlookup set'!$S363,'Xlookup set'!$A$1:$R$1374,13,FALSE)=0,"",VLOOKUP('Xlookup set'!$S363,'Xlookup set'!$A$1:$R$1374,13,FALSE)),"")</f>
        <v/>
      </c>
      <c r="M344" s="500" t="str">
        <f>IFERROR(IF(VLOOKUP('Xlookup set'!$S363,'Xlookup set'!$A$1:$R$1374,14,FALSE)=0,"",VLOOKUP('Xlookup set'!$S363,'Xlookup set'!$A$1:$R$1374,14,FALSE)),"")</f>
        <v/>
      </c>
      <c r="N344" s="500" t="str">
        <f>IFERROR(IF(VLOOKUP('Xlookup set'!$S363,'Xlookup set'!$A$1:$R$1374,15,FALSE)=0,"",VLOOKUP('Xlookup set'!$S363,'Xlookup set'!$A$1:$R$1374,15,FALSE)),"")</f>
        <v/>
      </c>
      <c r="O344" s="500" t="str">
        <f>IFERROR(IF(VLOOKUP('Xlookup set'!$S363,'Xlookup set'!$A$1:$R$1374,16,FALSE)=0,"",VLOOKUP('Xlookup set'!$S363,'Xlookup set'!$A$1:$R$1374,16,FALSE)),"")</f>
        <v/>
      </c>
      <c r="P344" s="500" t="str">
        <f t="array" aca="1" ref="P344" ca="1">IFERROR(Y2IF(VLOOKUP('Xlookup set'!$S363,'Xlookup set'!$A$1:$R$1374,17,FALSE)=0,"",VLOOKUP('Xlookup set'!$S363,'Xlookup set'!$A$1:$R$1374,17,FALSE)),"")</f>
        <v/>
      </c>
      <c r="Q344" s="500" t="str">
        <f>IFERROR(IF(VLOOKUP('Xlookup set'!$S363,'Xlookup set'!$A$1:$R$1374,18,FALSE)=0,"",VLOOKUP('Xlookup set'!$S363,'Xlookup set'!$A$1:$R$1374,18,FALSE)),"")</f>
        <v/>
      </c>
      <c r="T344" s="500" t="str">
        <f t="shared" si="5"/>
        <v/>
      </c>
    </row>
    <row r="345" spans="1:20" ht="13.5" customHeight="1">
      <c r="A345" s="500" t="str">
        <f>IFERROR(VLOOKUP('Xlookup set'!$S345,'Xlookup set'!$A$1:$R$2000,2,FALSE),"")</f>
        <v/>
      </c>
      <c r="B345" s="500" t="str">
        <f>IF(I345&lt;&gt;"",ドッグキャリー!$I$2,"")</f>
        <v/>
      </c>
      <c r="C345" s="500" t="str">
        <f t="shared" si="3"/>
        <v/>
      </c>
      <c r="D345" s="500" t="str">
        <f t="shared" si="4"/>
        <v/>
      </c>
      <c r="H345" s="218" t="str">
        <f>IFERROR(IF(VLOOKUP('Xlookup set'!$S345,'Xlookup set'!$A$1:$R$2000,9,FALSE)=0,"",VLOOKUP('Xlookup set'!$S345,'Xlookup set'!$A$1:$R$2000,9,FALSE)),"")</f>
        <v/>
      </c>
      <c r="I345" s="500" t="str">
        <f>IFERROR(IF(VLOOKUP('Xlookup set'!$S345,'Xlookup set'!$A$1:$R$2000,10,FALSE)=0,"",VLOOKUP('Xlookup set'!$S345,'Xlookup set'!$A$1:$R$2000,10,FALSE)),"")</f>
        <v/>
      </c>
      <c r="J345" s="500" t="str">
        <f>IFERROR(IF(VLOOKUP('Xlookup set'!$S364,'Xlookup set'!$A$1:$R$1374,11,FALSE)=0,"",VLOOKUP('Xlookup set'!$S364,'Xlookup set'!$A$1:$R$1374,11,FALSE)),"")</f>
        <v/>
      </c>
      <c r="K345" s="500" t="str">
        <f>IFERROR(IF(VLOOKUP('Xlookup set'!$S364,'Xlookup set'!$A$1:$R$1374,12,FALSE)=0,"",VLOOKUP('Xlookup set'!$S364,'Xlookup set'!$A$1:$R$1374,12,FALSE)),"")</f>
        <v/>
      </c>
      <c r="L345" s="500" t="str">
        <f>IFERROR(IF(VLOOKUP('Xlookup set'!$S364,'Xlookup set'!$A$1:$R$1374,13,FALSE)=0,"",VLOOKUP('Xlookup set'!$S364,'Xlookup set'!$A$1:$R$1374,13,FALSE)),"")</f>
        <v/>
      </c>
      <c r="M345" s="500" t="str">
        <f>IFERROR(IF(VLOOKUP('Xlookup set'!$S364,'Xlookup set'!$A$1:$R$1374,14,FALSE)=0,"",VLOOKUP('Xlookup set'!$S364,'Xlookup set'!$A$1:$R$1374,14,FALSE)),"")</f>
        <v/>
      </c>
      <c r="N345" s="500" t="str">
        <f>IFERROR(IF(VLOOKUP('Xlookup set'!$S364,'Xlookup set'!$A$1:$R$1374,15,FALSE)=0,"",VLOOKUP('Xlookup set'!$S364,'Xlookup set'!$A$1:$R$1374,15,FALSE)),"")</f>
        <v/>
      </c>
      <c r="O345" s="500" t="str">
        <f>IFERROR(IF(VLOOKUP('Xlookup set'!$S364,'Xlookup set'!$A$1:$R$1374,16,FALSE)=0,"",VLOOKUP('Xlookup set'!$S364,'Xlookup set'!$A$1:$R$1374,16,FALSE)),"")</f>
        <v/>
      </c>
      <c r="P345" s="500" t="str">
        <f t="array" aca="1" ref="P345" ca="1">IFERROR(Y2IF(VLOOKUP('Xlookup set'!$S364,'Xlookup set'!$A$1:$R$1374,17,FALSE)=0,"",VLOOKUP('Xlookup set'!$S364,'Xlookup set'!$A$1:$R$1374,17,FALSE)),"")</f>
        <v/>
      </c>
      <c r="Q345" s="500" t="str">
        <f>IFERROR(IF(VLOOKUP('Xlookup set'!$S364,'Xlookup set'!$A$1:$R$1374,18,FALSE)=0,"",VLOOKUP('Xlookup set'!$S364,'Xlookup set'!$A$1:$R$1374,18,FALSE)),"")</f>
        <v/>
      </c>
      <c r="T345" s="500" t="str">
        <f t="shared" si="5"/>
        <v/>
      </c>
    </row>
    <row r="346" spans="1:20" ht="13.5" customHeight="1">
      <c r="A346" s="500" t="str">
        <f>IFERROR(VLOOKUP('Xlookup set'!$S346,'Xlookup set'!$A$1:$R$2000,2,FALSE),"")</f>
        <v/>
      </c>
      <c r="B346" s="500" t="str">
        <f>IF(I346&lt;&gt;"",ドッグキャリー!$I$2,"")</f>
        <v/>
      </c>
      <c r="C346" s="500" t="str">
        <f t="shared" si="3"/>
        <v/>
      </c>
      <c r="D346" s="500" t="str">
        <f t="shared" si="4"/>
        <v/>
      </c>
      <c r="H346" s="218" t="str">
        <f>IFERROR(IF(VLOOKUP('Xlookup set'!$S346,'Xlookup set'!$A$1:$R$2000,9,FALSE)=0,"",VLOOKUP('Xlookup set'!$S346,'Xlookup set'!$A$1:$R$2000,9,FALSE)),"")</f>
        <v/>
      </c>
      <c r="I346" s="500" t="str">
        <f>IFERROR(IF(VLOOKUP('Xlookup set'!$S346,'Xlookup set'!$A$1:$R$2000,10,FALSE)=0,"",VLOOKUP('Xlookup set'!$S346,'Xlookup set'!$A$1:$R$2000,10,FALSE)),"")</f>
        <v/>
      </c>
      <c r="J346" s="500" t="str">
        <f>IFERROR(IF(VLOOKUP('Xlookup set'!$S365,'Xlookup set'!$A$1:$R$1374,11,FALSE)=0,"",VLOOKUP('Xlookup set'!$S365,'Xlookup set'!$A$1:$R$1374,11,FALSE)),"")</f>
        <v/>
      </c>
      <c r="K346" s="500" t="str">
        <f>IFERROR(IF(VLOOKUP('Xlookup set'!$S365,'Xlookup set'!$A$1:$R$1374,12,FALSE)=0,"",VLOOKUP('Xlookup set'!$S365,'Xlookup set'!$A$1:$R$1374,12,FALSE)),"")</f>
        <v/>
      </c>
      <c r="L346" s="500" t="str">
        <f>IFERROR(IF(VLOOKUP('Xlookup set'!$S365,'Xlookup set'!$A$1:$R$1374,13,FALSE)=0,"",VLOOKUP('Xlookup set'!$S365,'Xlookup set'!$A$1:$R$1374,13,FALSE)),"")</f>
        <v/>
      </c>
      <c r="M346" s="500" t="str">
        <f>IFERROR(IF(VLOOKUP('Xlookup set'!$S365,'Xlookup set'!$A$1:$R$1374,14,FALSE)=0,"",VLOOKUP('Xlookup set'!$S365,'Xlookup set'!$A$1:$R$1374,14,FALSE)),"")</f>
        <v/>
      </c>
      <c r="N346" s="500" t="str">
        <f>IFERROR(IF(VLOOKUP('Xlookup set'!$S365,'Xlookup set'!$A$1:$R$1374,15,FALSE)=0,"",VLOOKUP('Xlookup set'!$S365,'Xlookup set'!$A$1:$R$1374,15,FALSE)),"")</f>
        <v/>
      </c>
      <c r="O346" s="500" t="str">
        <f>IFERROR(IF(VLOOKUP('Xlookup set'!$S365,'Xlookup set'!$A$1:$R$1374,16,FALSE)=0,"",VLOOKUP('Xlookup set'!$S365,'Xlookup set'!$A$1:$R$1374,16,FALSE)),"")</f>
        <v/>
      </c>
      <c r="P346" s="500" t="str">
        <f t="array" aca="1" ref="P346" ca="1">IFERROR(Y2IF(VLOOKUP('Xlookup set'!$S365,'Xlookup set'!$A$1:$R$1374,17,FALSE)=0,"",VLOOKUP('Xlookup set'!$S365,'Xlookup set'!$A$1:$R$1374,17,FALSE)),"")</f>
        <v/>
      </c>
      <c r="Q346" s="500" t="str">
        <f>IFERROR(IF(VLOOKUP('Xlookup set'!$S365,'Xlookup set'!$A$1:$R$1374,18,FALSE)=0,"",VLOOKUP('Xlookup set'!$S365,'Xlookup set'!$A$1:$R$1374,18,FALSE)),"")</f>
        <v/>
      </c>
      <c r="T346" s="500" t="str">
        <f t="shared" si="5"/>
        <v/>
      </c>
    </row>
    <row r="347" spans="1:20" ht="13.5" customHeight="1">
      <c r="A347" s="500" t="str">
        <f>IFERROR(VLOOKUP('Xlookup set'!$S347,'Xlookup set'!$A$1:$R$2000,2,FALSE),"")</f>
        <v/>
      </c>
      <c r="B347" s="500" t="str">
        <f>IF(I347&lt;&gt;"",ドッグキャリー!$I$2,"")</f>
        <v/>
      </c>
      <c r="C347" s="500" t="str">
        <f t="shared" si="3"/>
        <v/>
      </c>
      <c r="D347" s="500" t="str">
        <f t="shared" si="4"/>
        <v/>
      </c>
      <c r="H347" s="218" t="str">
        <f>IFERROR(IF(VLOOKUP('Xlookup set'!$S347,'Xlookup set'!$A$1:$R$2000,9,FALSE)=0,"",VLOOKUP('Xlookup set'!$S347,'Xlookup set'!$A$1:$R$2000,9,FALSE)),"")</f>
        <v/>
      </c>
      <c r="I347" s="500" t="str">
        <f>IFERROR(IF(VLOOKUP('Xlookup set'!$S347,'Xlookup set'!$A$1:$R$2000,10,FALSE)=0,"",VLOOKUP('Xlookup set'!$S347,'Xlookup set'!$A$1:$R$2000,10,FALSE)),"")</f>
        <v/>
      </c>
      <c r="J347" s="500" t="str">
        <f>IFERROR(IF(VLOOKUP('Xlookup set'!$S366,'Xlookup set'!$A$1:$R$1374,11,FALSE)=0,"",VLOOKUP('Xlookup set'!$S366,'Xlookup set'!$A$1:$R$1374,11,FALSE)),"")</f>
        <v/>
      </c>
      <c r="K347" s="500" t="str">
        <f>IFERROR(IF(VLOOKUP('Xlookup set'!$S366,'Xlookup set'!$A$1:$R$1374,12,FALSE)=0,"",VLOOKUP('Xlookup set'!$S366,'Xlookup set'!$A$1:$R$1374,12,FALSE)),"")</f>
        <v/>
      </c>
      <c r="L347" s="500" t="str">
        <f>IFERROR(IF(VLOOKUP('Xlookup set'!$S366,'Xlookup set'!$A$1:$R$1374,13,FALSE)=0,"",VLOOKUP('Xlookup set'!$S366,'Xlookup set'!$A$1:$R$1374,13,FALSE)),"")</f>
        <v/>
      </c>
      <c r="M347" s="500" t="str">
        <f>IFERROR(IF(VLOOKUP('Xlookup set'!$S366,'Xlookup set'!$A$1:$R$1374,14,FALSE)=0,"",VLOOKUP('Xlookup set'!$S366,'Xlookup set'!$A$1:$R$1374,14,FALSE)),"")</f>
        <v/>
      </c>
      <c r="N347" s="500" t="str">
        <f>IFERROR(IF(VLOOKUP('Xlookup set'!$S366,'Xlookup set'!$A$1:$R$1374,15,FALSE)=0,"",VLOOKUP('Xlookup set'!$S366,'Xlookup set'!$A$1:$R$1374,15,FALSE)),"")</f>
        <v/>
      </c>
      <c r="O347" s="500" t="str">
        <f>IFERROR(IF(VLOOKUP('Xlookup set'!$S366,'Xlookup set'!$A$1:$R$1374,16,FALSE)=0,"",VLOOKUP('Xlookup set'!$S366,'Xlookup set'!$A$1:$R$1374,16,FALSE)),"")</f>
        <v/>
      </c>
      <c r="P347" s="500" t="str">
        <f t="array" aca="1" ref="P347" ca="1">IFERROR(Y2IF(VLOOKUP('Xlookup set'!$S366,'Xlookup set'!$A$1:$R$1374,17,FALSE)=0,"",VLOOKUP('Xlookup set'!$S366,'Xlookup set'!$A$1:$R$1374,17,FALSE)),"")</f>
        <v/>
      </c>
      <c r="Q347" s="500" t="str">
        <f>IFERROR(IF(VLOOKUP('Xlookup set'!$S366,'Xlookup set'!$A$1:$R$1374,18,FALSE)=0,"",VLOOKUP('Xlookup set'!$S366,'Xlookup set'!$A$1:$R$1374,18,FALSE)),"")</f>
        <v/>
      </c>
      <c r="T347" s="500" t="str">
        <f t="shared" si="5"/>
        <v/>
      </c>
    </row>
    <row r="348" spans="1:20" ht="13.5" customHeight="1">
      <c r="A348" s="500" t="str">
        <f>IFERROR(VLOOKUP('Xlookup set'!$S348,'Xlookup set'!$A$1:$R$2000,2,FALSE),"")</f>
        <v/>
      </c>
      <c r="B348" s="500" t="str">
        <f>IF(I348&lt;&gt;"",ドッグキャリー!$I$2,"")</f>
        <v/>
      </c>
      <c r="C348" s="500" t="str">
        <f t="shared" si="3"/>
        <v/>
      </c>
      <c r="D348" s="500" t="str">
        <f t="shared" si="4"/>
        <v/>
      </c>
      <c r="H348" s="218" t="str">
        <f>IFERROR(IF(VLOOKUP('Xlookup set'!$S348,'Xlookup set'!$A$1:$R$2000,9,FALSE)=0,"",VLOOKUP('Xlookup set'!$S348,'Xlookup set'!$A$1:$R$2000,9,FALSE)),"")</f>
        <v/>
      </c>
      <c r="I348" s="500" t="str">
        <f>IFERROR(IF(VLOOKUP('Xlookup set'!$S348,'Xlookup set'!$A$1:$R$2000,10,FALSE)=0,"",VLOOKUP('Xlookup set'!$S348,'Xlookup set'!$A$1:$R$2000,10,FALSE)),"")</f>
        <v/>
      </c>
      <c r="J348" s="500" t="str">
        <f>IFERROR(IF(VLOOKUP('Xlookup set'!$S412,'Xlookup set'!$A$1:$R$1374,11,FALSE)=0,"",VLOOKUP('Xlookup set'!$S412,'Xlookup set'!$A$1:$R$1374,11,FALSE)),"")</f>
        <v/>
      </c>
      <c r="K348" s="500" t="str">
        <f>IFERROR(IF(VLOOKUP('Xlookup set'!$S412,'Xlookup set'!$A$1:$R$1374,12,FALSE)=0,"",VLOOKUP('Xlookup set'!$S412,'Xlookup set'!$A$1:$R$1374,12,FALSE)),"")</f>
        <v/>
      </c>
      <c r="L348" s="500" t="str">
        <f>IFERROR(IF(VLOOKUP('Xlookup set'!$S412,'Xlookup set'!$A$1:$R$1374,13,FALSE)=0,"",VLOOKUP('Xlookup set'!$S412,'Xlookup set'!$A$1:$R$1374,13,FALSE)),"")</f>
        <v/>
      </c>
      <c r="M348" s="500" t="str">
        <f>IFERROR(IF(VLOOKUP('Xlookup set'!$S412,'Xlookup set'!$A$1:$R$1374,14,FALSE)=0,"",VLOOKUP('Xlookup set'!$S412,'Xlookup set'!$A$1:$R$1374,14,FALSE)),"")</f>
        <v/>
      </c>
      <c r="N348" s="500" t="str">
        <f>IFERROR(IF(VLOOKUP('Xlookup set'!$S412,'Xlookup set'!$A$1:$R$1374,15,FALSE)=0,"",VLOOKUP('Xlookup set'!$S412,'Xlookup set'!$A$1:$R$1374,15,FALSE)),"")</f>
        <v/>
      </c>
      <c r="O348" s="500" t="str">
        <f>IFERROR(IF(VLOOKUP('Xlookup set'!$S412,'Xlookup set'!$A$1:$R$1374,16,FALSE)=0,"",VLOOKUP('Xlookup set'!$S412,'Xlookup set'!$A$1:$R$1374,16,FALSE)),"")</f>
        <v/>
      </c>
      <c r="P348" s="500" t="str">
        <f t="array" aca="1" ref="P348" ca="1">IFERROR(Y2IF(VLOOKUP('Xlookup set'!$S412,'Xlookup set'!$A$1:$R$1374,17,FALSE)=0,"",VLOOKUP('Xlookup set'!$S412,'Xlookup set'!$A$1:$R$1374,17,FALSE)),"")</f>
        <v/>
      </c>
      <c r="Q348" s="500" t="str">
        <f>IFERROR(IF(VLOOKUP('Xlookup set'!$S412,'Xlookup set'!$A$1:$R$1374,18,FALSE)=0,"",VLOOKUP('Xlookup set'!$S412,'Xlookup set'!$A$1:$R$1374,18,FALSE)),"")</f>
        <v/>
      </c>
      <c r="T348" s="500" t="str">
        <f t="shared" si="5"/>
        <v/>
      </c>
    </row>
    <row r="349" spans="1:20" ht="13.5" customHeight="1">
      <c r="A349" s="500" t="str">
        <f>IFERROR(VLOOKUP('Xlookup set'!$S349,'Xlookup set'!$A$1:$R$2000,2,FALSE),"")</f>
        <v/>
      </c>
      <c r="B349" s="500" t="str">
        <f>IF(I349&lt;&gt;"",ドッグキャリー!$I$2,"")</f>
        <v/>
      </c>
      <c r="C349" s="500" t="str">
        <f t="shared" si="3"/>
        <v/>
      </c>
      <c r="D349" s="500" t="str">
        <f t="shared" si="4"/>
        <v/>
      </c>
      <c r="H349" s="218" t="str">
        <f>IFERROR(IF(VLOOKUP('Xlookup set'!$S349,'Xlookup set'!$A$1:$R$2000,9,FALSE)=0,"",VLOOKUP('Xlookup set'!$S349,'Xlookup set'!$A$1:$R$2000,9,FALSE)),"")</f>
        <v/>
      </c>
      <c r="I349" s="500" t="str">
        <f>IFERROR(IF(VLOOKUP('Xlookup set'!$S349,'Xlookup set'!$A$1:$R$2000,10,FALSE)=0,"",VLOOKUP('Xlookup set'!$S349,'Xlookup set'!$A$1:$R$2000,10,FALSE)),"")</f>
        <v/>
      </c>
      <c r="J349" s="500" t="str">
        <f>IFERROR(IF(VLOOKUP('Xlookup set'!$S413,'Xlookup set'!$A$1:$R$1374,11,FALSE)=0,"",VLOOKUP('Xlookup set'!$S413,'Xlookup set'!$A$1:$R$1374,11,FALSE)),"")</f>
        <v/>
      </c>
      <c r="K349" s="500" t="str">
        <f>IFERROR(IF(VLOOKUP('Xlookup set'!$S413,'Xlookup set'!$A$1:$R$1374,12,FALSE)=0,"",VLOOKUP('Xlookup set'!$S413,'Xlookup set'!$A$1:$R$1374,12,FALSE)),"")</f>
        <v/>
      </c>
      <c r="L349" s="500" t="str">
        <f>IFERROR(IF(VLOOKUP('Xlookup set'!$S413,'Xlookup set'!$A$1:$R$1374,13,FALSE)=0,"",VLOOKUP('Xlookup set'!$S413,'Xlookup set'!$A$1:$R$1374,13,FALSE)),"")</f>
        <v/>
      </c>
      <c r="M349" s="500" t="str">
        <f>IFERROR(IF(VLOOKUP('Xlookup set'!$S413,'Xlookup set'!$A$1:$R$1374,14,FALSE)=0,"",VLOOKUP('Xlookup set'!$S413,'Xlookup set'!$A$1:$R$1374,14,FALSE)),"")</f>
        <v/>
      </c>
      <c r="N349" s="500" t="str">
        <f>IFERROR(IF(VLOOKUP('Xlookup set'!$S413,'Xlookup set'!$A$1:$R$1374,15,FALSE)=0,"",VLOOKUP('Xlookup set'!$S413,'Xlookup set'!$A$1:$R$1374,15,FALSE)),"")</f>
        <v/>
      </c>
      <c r="O349" s="500" t="str">
        <f>IFERROR(IF(VLOOKUP('Xlookup set'!$S413,'Xlookup set'!$A$1:$R$1374,16,FALSE)=0,"",VLOOKUP('Xlookup set'!$S413,'Xlookup set'!$A$1:$R$1374,16,FALSE)),"")</f>
        <v/>
      </c>
      <c r="P349" s="500" t="str">
        <f t="array" aca="1" ref="P349" ca="1">IFERROR(Y2IF(VLOOKUP('Xlookup set'!$S413,'Xlookup set'!$A$1:$R$1374,17,FALSE)=0,"",VLOOKUP('Xlookup set'!$S413,'Xlookup set'!$A$1:$R$1374,17,FALSE)),"")</f>
        <v/>
      </c>
      <c r="Q349" s="500" t="str">
        <f>IFERROR(IF(VLOOKUP('Xlookup set'!$S413,'Xlookup set'!$A$1:$R$1374,18,FALSE)=0,"",VLOOKUP('Xlookup set'!$S413,'Xlookup set'!$A$1:$R$1374,18,FALSE)),"")</f>
        <v/>
      </c>
      <c r="T349" s="500" t="str">
        <f t="shared" si="5"/>
        <v/>
      </c>
    </row>
    <row r="350" spans="1:20" ht="13.5" customHeight="1">
      <c r="A350" s="500" t="str">
        <f>IFERROR(VLOOKUP('Xlookup set'!$S350,'Xlookup set'!$A$1:$R$2000,2,FALSE),"")</f>
        <v/>
      </c>
      <c r="B350" s="500" t="str">
        <f>IF(I350&lt;&gt;"",ドッグキャリー!$I$2,"")</f>
        <v/>
      </c>
      <c r="C350" s="500" t="str">
        <f t="shared" si="3"/>
        <v/>
      </c>
      <c r="D350" s="500" t="str">
        <f t="shared" si="4"/>
        <v/>
      </c>
      <c r="H350" s="218" t="str">
        <f>IFERROR(IF(VLOOKUP('Xlookup set'!$S350,'Xlookup set'!$A$1:$R$2000,9,FALSE)=0,"",VLOOKUP('Xlookup set'!$S350,'Xlookup set'!$A$1:$R$2000,9,FALSE)),"")</f>
        <v/>
      </c>
      <c r="I350" s="500" t="str">
        <f>IFERROR(IF(VLOOKUP('Xlookup set'!$S350,'Xlookup set'!$A$1:$R$2000,10,FALSE)=0,"",VLOOKUP('Xlookup set'!$S350,'Xlookup set'!$A$1:$R$2000,10,FALSE)),"")</f>
        <v/>
      </c>
      <c r="J350" s="500" t="str">
        <f>IFERROR(IF(VLOOKUP('Xlookup set'!$S414,'Xlookup set'!$A$1:$R$1374,11,FALSE)=0,"",VLOOKUP('Xlookup set'!$S414,'Xlookup set'!$A$1:$R$1374,11,FALSE)),"")</f>
        <v/>
      </c>
      <c r="K350" s="500" t="str">
        <f>IFERROR(IF(VLOOKUP('Xlookup set'!$S414,'Xlookup set'!$A$1:$R$1374,12,FALSE)=0,"",VLOOKUP('Xlookup set'!$S414,'Xlookup set'!$A$1:$R$1374,12,FALSE)),"")</f>
        <v/>
      </c>
      <c r="L350" s="500" t="str">
        <f>IFERROR(IF(VLOOKUP('Xlookup set'!$S414,'Xlookup set'!$A$1:$R$1374,13,FALSE)=0,"",VLOOKUP('Xlookup set'!$S414,'Xlookup set'!$A$1:$R$1374,13,FALSE)),"")</f>
        <v/>
      </c>
      <c r="M350" s="500" t="str">
        <f>IFERROR(IF(VLOOKUP('Xlookup set'!$S414,'Xlookup set'!$A$1:$R$1374,14,FALSE)=0,"",VLOOKUP('Xlookup set'!$S414,'Xlookup set'!$A$1:$R$1374,14,FALSE)),"")</f>
        <v/>
      </c>
      <c r="N350" s="500" t="str">
        <f>IFERROR(IF(VLOOKUP('Xlookup set'!$S414,'Xlookup set'!$A$1:$R$1374,15,FALSE)=0,"",VLOOKUP('Xlookup set'!$S414,'Xlookup set'!$A$1:$R$1374,15,FALSE)),"")</f>
        <v/>
      </c>
      <c r="O350" s="500" t="str">
        <f>IFERROR(IF(VLOOKUP('Xlookup set'!$S414,'Xlookup set'!$A$1:$R$1374,16,FALSE)=0,"",VLOOKUP('Xlookup set'!$S414,'Xlookup set'!$A$1:$R$1374,16,FALSE)),"")</f>
        <v/>
      </c>
      <c r="P350" s="500" t="str">
        <f t="array" aca="1" ref="P350" ca="1">IFERROR(Y2IF(VLOOKUP('Xlookup set'!$S414,'Xlookup set'!$A$1:$R$1374,17,FALSE)=0,"",VLOOKUP('Xlookup set'!$S414,'Xlookup set'!$A$1:$R$1374,17,FALSE)),"")</f>
        <v/>
      </c>
      <c r="Q350" s="500" t="str">
        <f>IFERROR(IF(VLOOKUP('Xlookup set'!$S414,'Xlookup set'!$A$1:$R$1374,18,FALSE)=0,"",VLOOKUP('Xlookup set'!$S414,'Xlookup set'!$A$1:$R$1374,18,FALSE)),"")</f>
        <v/>
      </c>
      <c r="T350" s="500" t="str">
        <f t="shared" si="5"/>
        <v/>
      </c>
    </row>
    <row r="351" spans="1:20" ht="13.5" customHeight="1">
      <c r="A351" s="500" t="str">
        <f>IFERROR(VLOOKUP('Xlookup set'!$S351,'Xlookup set'!$A$1:$R$2000,2,FALSE),"")</f>
        <v/>
      </c>
      <c r="B351" s="500" t="str">
        <f>IF(I351&lt;&gt;"",ドッグキャリー!$I$2,"")</f>
        <v/>
      </c>
      <c r="C351" s="500" t="str">
        <f t="shared" si="3"/>
        <v/>
      </c>
      <c r="D351" s="500" t="str">
        <f t="shared" si="4"/>
        <v/>
      </c>
      <c r="H351" s="218" t="str">
        <f>IFERROR(IF(VLOOKUP('Xlookup set'!$S351,'Xlookup set'!$A$1:$R$2000,9,FALSE)=0,"",VLOOKUP('Xlookup set'!$S351,'Xlookup set'!$A$1:$R$2000,9,FALSE)),"")</f>
        <v/>
      </c>
      <c r="I351" s="500" t="str">
        <f>IFERROR(IF(VLOOKUP('Xlookup set'!$S351,'Xlookup set'!$A$1:$R$2000,10,FALSE)=0,"",VLOOKUP('Xlookup set'!$S351,'Xlookup set'!$A$1:$R$2000,10,FALSE)),"")</f>
        <v/>
      </c>
      <c r="J351" s="500" t="str">
        <f>IFERROR(IF(VLOOKUP('Xlookup set'!$S415,'Xlookup set'!$A$1:$R$1374,11,FALSE)=0,"",VLOOKUP('Xlookup set'!$S415,'Xlookup set'!$A$1:$R$1374,11,FALSE)),"")</f>
        <v/>
      </c>
      <c r="K351" s="500" t="str">
        <f>IFERROR(IF(VLOOKUP('Xlookup set'!$S415,'Xlookup set'!$A$1:$R$1374,12,FALSE)=0,"",VLOOKUP('Xlookup set'!$S415,'Xlookup set'!$A$1:$R$1374,12,FALSE)),"")</f>
        <v/>
      </c>
      <c r="L351" s="500" t="str">
        <f>IFERROR(IF(VLOOKUP('Xlookup set'!$S415,'Xlookup set'!$A$1:$R$1374,13,FALSE)=0,"",VLOOKUP('Xlookup set'!$S415,'Xlookup set'!$A$1:$R$1374,13,FALSE)),"")</f>
        <v/>
      </c>
      <c r="M351" s="500" t="str">
        <f>IFERROR(IF(VLOOKUP('Xlookup set'!$S415,'Xlookup set'!$A$1:$R$1374,14,FALSE)=0,"",VLOOKUP('Xlookup set'!$S415,'Xlookup set'!$A$1:$R$1374,14,FALSE)),"")</f>
        <v/>
      </c>
      <c r="N351" s="500" t="str">
        <f>IFERROR(IF(VLOOKUP('Xlookup set'!$S415,'Xlookup set'!$A$1:$R$1374,15,FALSE)=0,"",VLOOKUP('Xlookup set'!$S415,'Xlookup set'!$A$1:$R$1374,15,FALSE)),"")</f>
        <v/>
      </c>
      <c r="O351" s="500" t="str">
        <f>IFERROR(IF(VLOOKUP('Xlookup set'!$S415,'Xlookup set'!$A$1:$R$1374,16,FALSE)=0,"",VLOOKUP('Xlookup set'!$S415,'Xlookup set'!$A$1:$R$1374,16,FALSE)),"")</f>
        <v/>
      </c>
      <c r="P351" s="500" t="str">
        <f t="array" aca="1" ref="P351" ca="1">IFERROR(Y2IF(VLOOKUP('Xlookup set'!$S415,'Xlookup set'!$A$1:$R$1374,17,FALSE)=0,"",VLOOKUP('Xlookup set'!$S415,'Xlookup set'!$A$1:$R$1374,17,FALSE)),"")</f>
        <v/>
      </c>
      <c r="Q351" s="500" t="str">
        <f>IFERROR(IF(VLOOKUP('Xlookup set'!$S415,'Xlookup set'!$A$1:$R$1374,18,FALSE)=0,"",VLOOKUP('Xlookup set'!$S415,'Xlookup set'!$A$1:$R$1374,18,FALSE)),"")</f>
        <v/>
      </c>
      <c r="T351" s="500" t="str">
        <f t="shared" si="5"/>
        <v/>
      </c>
    </row>
    <row r="352" spans="1:20" ht="13.5" customHeight="1">
      <c r="A352" s="500" t="str">
        <f>IFERROR(VLOOKUP('Xlookup set'!$S352,'Xlookup set'!$A$1:$R$2000,2,FALSE),"")</f>
        <v/>
      </c>
      <c r="B352" s="500" t="str">
        <f>IF(I352&lt;&gt;"",ドッグキャリー!$I$2,"")</f>
        <v/>
      </c>
      <c r="C352" s="500" t="str">
        <f t="shared" si="3"/>
        <v/>
      </c>
      <c r="D352" s="500" t="str">
        <f t="shared" si="4"/>
        <v/>
      </c>
      <c r="H352" s="218" t="str">
        <f>IFERROR(IF(VLOOKUP('Xlookup set'!$S352,'Xlookup set'!$A$1:$R$2000,9,FALSE)=0,"",VLOOKUP('Xlookup set'!$S352,'Xlookup set'!$A$1:$R$2000,9,FALSE)),"")</f>
        <v/>
      </c>
      <c r="I352" s="500" t="str">
        <f>IFERROR(IF(VLOOKUP('Xlookup set'!$S352,'Xlookup set'!$A$1:$R$2000,10,FALSE)=0,"",VLOOKUP('Xlookup set'!$S352,'Xlookup set'!$A$1:$R$2000,10,FALSE)),"")</f>
        <v/>
      </c>
      <c r="J352" s="500" t="str">
        <f>IFERROR(IF(VLOOKUP('Xlookup set'!$S416,'Xlookup set'!$A$1:$R$1374,11,FALSE)=0,"",VLOOKUP('Xlookup set'!$S416,'Xlookup set'!$A$1:$R$1374,11,FALSE)),"")</f>
        <v/>
      </c>
      <c r="K352" s="500" t="str">
        <f>IFERROR(IF(VLOOKUP('Xlookup set'!$S416,'Xlookup set'!$A$1:$R$1374,12,FALSE)=0,"",VLOOKUP('Xlookup set'!$S416,'Xlookup set'!$A$1:$R$1374,12,FALSE)),"")</f>
        <v/>
      </c>
      <c r="L352" s="500" t="str">
        <f>IFERROR(IF(VLOOKUP('Xlookup set'!$S416,'Xlookup set'!$A$1:$R$1374,13,FALSE)=0,"",VLOOKUP('Xlookup set'!$S416,'Xlookup set'!$A$1:$R$1374,13,FALSE)),"")</f>
        <v/>
      </c>
      <c r="M352" s="500" t="str">
        <f>IFERROR(IF(VLOOKUP('Xlookup set'!$S416,'Xlookup set'!$A$1:$R$1374,14,FALSE)=0,"",VLOOKUP('Xlookup set'!$S416,'Xlookup set'!$A$1:$R$1374,14,FALSE)),"")</f>
        <v/>
      </c>
      <c r="N352" s="500" t="str">
        <f>IFERROR(IF(VLOOKUP('Xlookup set'!$S416,'Xlookup set'!$A$1:$R$1374,15,FALSE)=0,"",VLOOKUP('Xlookup set'!$S416,'Xlookup set'!$A$1:$R$1374,15,FALSE)),"")</f>
        <v/>
      </c>
      <c r="O352" s="500" t="str">
        <f>IFERROR(IF(VLOOKUP('Xlookup set'!$S416,'Xlookup set'!$A$1:$R$1374,16,FALSE)=0,"",VLOOKUP('Xlookup set'!$S416,'Xlookup set'!$A$1:$R$1374,16,FALSE)),"")</f>
        <v/>
      </c>
      <c r="P352" s="500" t="str">
        <f t="array" aca="1" ref="P352" ca="1">IFERROR(Y2IF(VLOOKUP('Xlookup set'!$S416,'Xlookup set'!$A$1:$R$1374,17,FALSE)=0,"",VLOOKUP('Xlookup set'!$S416,'Xlookup set'!$A$1:$R$1374,17,FALSE)),"")</f>
        <v/>
      </c>
      <c r="Q352" s="500" t="str">
        <f>IFERROR(IF(VLOOKUP('Xlookup set'!$S416,'Xlookup set'!$A$1:$R$1374,18,FALSE)=0,"",VLOOKUP('Xlookup set'!$S416,'Xlookup set'!$A$1:$R$1374,18,FALSE)),"")</f>
        <v/>
      </c>
      <c r="T352" s="500" t="str">
        <f t="shared" si="5"/>
        <v/>
      </c>
    </row>
    <row r="353" spans="1:20" ht="13.5" customHeight="1">
      <c r="A353" s="500" t="str">
        <f>IFERROR(VLOOKUP('Xlookup set'!$S353,'Xlookup set'!$A$1:$R$2000,2,FALSE),"")</f>
        <v/>
      </c>
      <c r="B353" s="500" t="str">
        <f>IF(I353&lt;&gt;"",ドッグキャリー!$I$2,"")</f>
        <v/>
      </c>
      <c r="C353" s="500" t="str">
        <f t="shared" si="3"/>
        <v/>
      </c>
      <c r="D353" s="500" t="str">
        <f t="shared" si="4"/>
        <v/>
      </c>
      <c r="H353" s="218" t="str">
        <f>IFERROR(IF(VLOOKUP('Xlookup set'!$S353,'Xlookup set'!$A$1:$R$2000,9,FALSE)=0,"",VLOOKUP('Xlookup set'!$S353,'Xlookup set'!$A$1:$R$2000,9,FALSE)),"")</f>
        <v/>
      </c>
      <c r="I353" s="500" t="str">
        <f>IFERROR(IF(VLOOKUP('Xlookup set'!$S353,'Xlookup set'!$A$1:$R$2000,10,FALSE)=0,"",VLOOKUP('Xlookup set'!$S353,'Xlookup set'!$A$1:$R$2000,10,FALSE)),"")</f>
        <v/>
      </c>
      <c r="J353" s="500" t="str">
        <f>IFERROR(IF(VLOOKUP('Xlookup set'!$S417,'Xlookup set'!$A$1:$R$1374,11,FALSE)=0,"",VLOOKUP('Xlookup set'!$S417,'Xlookup set'!$A$1:$R$1374,11,FALSE)),"")</f>
        <v/>
      </c>
      <c r="K353" s="500" t="str">
        <f>IFERROR(IF(VLOOKUP('Xlookup set'!$S417,'Xlookup set'!$A$1:$R$1374,12,FALSE)=0,"",VLOOKUP('Xlookup set'!$S417,'Xlookup set'!$A$1:$R$1374,12,FALSE)),"")</f>
        <v/>
      </c>
      <c r="L353" s="500" t="str">
        <f>IFERROR(IF(VLOOKUP('Xlookup set'!$S417,'Xlookup set'!$A$1:$R$1374,13,FALSE)=0,"",VLOOKUP('Xlookup set'!$S417,'Xlookup set'!$A$1:$R$1374,13,FALSE)),"")</f>
        <v/>
      </c>
      <c r="M353" s="500" t="str">
        <f>IFERROR(IF(VLOOKUP('Xlookup set'!$S417,'Xlookup set'!$A$1:$R$1374,14,FALSE)=0,"",VLOOKUP('Xlookup set'!$S417,'Xlookup set'!$A$1:$R$1374,14,FALSE)),"")</f>
        <v/>
      </c>
      <c r="N353" s="500" t="str">
        <f>IFERROR(IF(VLOOKUP('Xlookup set'!$S417,'Xlookup set'!$A$1:$R$1374,15,FALSE)=0,"",VLOOKUP('Xlookup set'!$S417,'Xlookup set'!$A$1:$R$1374,15,FALSE)),"")</f>
        <v/>
      </c>
      <c r="O353" s="500" t="str">
        <f>IFERROR(IF(VLOOKUP('Xlookup set'!$S417,'Xlookup set'!$A$1:$R$1374,16,FALSE)=0,"",VLOOKUP('Xlookup set'!$S417,'Xlookup set'!$A$1:$R$1374,16,FALSE)),"")</f>
        <v/>
      </c>
      <c r="P353" s="500" t="str">
        <f t="array" aca="1" ref="P353" ca="1">IFERROR(Y2IF(VLOOKUP('Xlookup set'!$S417,'Xlookup set'!$A$1:$R$1374,17,FALSE)=0,"",VLOOKUP('Xlookup set'!$S417,'Xlookup set'!$A$1:$R$1374,17,FALSE)),"")</f>
        <v/>
      </c>
      <c r="Q353" s="500" t="str">
        <f>IFERROR(IF(VLOOKUP('Xlookup set'!$S417,'Xlookup set'!$A$1:$R$1374,18,FALSE)=0,"",VLOOKUP('Xlookup set'!$S417,'Xlookup set'!$A$1:$R$1374,18,FALSE)),"")</f>
        <v/>
      </c>
      <c r="T353" s="500" t="str">
        <f t="shared" si="5"/>
        <v/>
      </c>
    </row>
    <row r="354" spans="1:20" ht="13.5" customHeight="1">
      <c r="A354" s="500" t="str">
        <f>IFERROR(VLOOKUP('Xlookup set'!$S354,'Xlookup set'!$A$1:$R$2000,2,FALSE),"")</f>
        <v/>
      </c>
      <c r="B354" s="500" t="str">
        <f>IF(I354&lt;&gt;"",ドッグキャリー!$I$2,"")</f>
        <v/>
      </c>
      <c r="C354" s="500" t="str">
        <f t="shared" si="3"/>
        <v/>
      </c>
      <c r="D354" s="500" t="str">
        <f t="shared" si="4"/>
        <v/>
      </c>
      <c r="H354" s="218" t="str">
        <f>IFERROR(IF(VLOOKUP('Xlookup set'!$S354,'Xlookup set'!$A$1:$R$2000,9,FALSE)=0,"",VLOOKUP('Xlookup set'!$S354,'Xlookup set'!$A$1:$R$2000,9,FALSE)),"")</f>
        <v/>
      </c>
      <c r="I354" s="500" t="str">
        <f>IFERROR(IF(VLOOKUP('Xlookup set'!$S354,'Xlookup set'!$A$1:$R$2000,10,FALSE)=0,"",VLOOKUP('Xlookup set'!$S354,'Xlookup set'!$A$1:$R$2000,10,FALSE)),"")</f>
        <v/>
      </c>
      <c r="J354" s="500" t="str">
        <f>IFERROR(IF(VLOOKUP('Xlookup set'!$S457,'Xlookup set'!$A$1:$R$1374,11,FALSE)=0,"",VLOOKUP('Xlookup set'!$S457,'Xlookup set'!$A$1:$R$1374,11,FALSE)),"")</f>
        <v/>
      </c>
      <c r="K354" s="500" t="str">
        <f>IFERROR(IF(VLOOKUP('Xlookup set'!$S457,'Xlookup set'!$A$1:$R$1374,12,FALSE)=0,"",VLOOKUP('Xlookup set'!$S457,'Xlookup set'!$A$1:$R$1374,12,FALSE)),"")</f>
        <v/>
      </c>
      <c r="L354" s="500" t="str">
        <f>IFERROR(IF(VLOOKUP('Xlookup set'!$S457,'Xlookup set'!$A$1:$R$1374,13,FALSE)=0,"",VLOOKUP('Xlookup set'!$S457,'Xlookup set'!$A$1:$R$1374,13,FALSE)),"")</f>
        <v/>
      </c>
      <c r="M354" s="500" t="str">
        <f>IFERROR(IF(VLOOKUP('Xlookup set'!$S457,'Xlookup set'!$A$1:$R$1374,14,FALSE)=0,"",VLOOKUP('Xlookup set'!$S457,'Xlookup set'!$A$1:$R$1374,14,FALSE)),"")</f>
        <v/>
      </c>
      <c r="N354" s="500" t="str">
        <f>IFERROR(IF(VLOOKUP('Xlookup set'!$S457,'Xlookup set'!$A$1:$R$1374,15,FALSE)=0,"",VLOOKUP('Xlookup set'!$S457,'Xlookup set'!$A$1:$R$1374,15,FALSE)),"")</f>
        <v/>
      </c>
      <c r="O354" s="500" t="str">
        <f>IFERROR(IF(VLOOKUP('Xlookup set'!$S457,'Xlookup set'!$A$1:$R$1374,16,FALSE)=0,"",VLOOKUP('Xlookup set'!$S457,'Xlookup set'!$A$1:$R$1374,16,FALSE)),"")</f>
        <v/>
      </c>
      <c r="P354" s="500" t="str">
        <f t="array" aca="1" ref="P354" ca="1">IFERROR(Y2IF(VLOOKUP('Xlookup set'!$S457,'Xlookup set'!$A$1:$R$1374,17,FALSE)=0,"",VLOOKUP('Xlookup set'!$S457,'Xlookup set'!$A$1:$R$1374,17,FALSE)),"")</f>
        <v/>
      </c>
      <c r="Q354" s="500" t="str">
        <f>IFERROR(IF(VLOOKUP('Xlookup set'!$S457,'Xlookup set'!$A$1:$R$1374,18,FALSE)=0,"",VLOOKUP('Xlookup set'!$S457,'Xlookup set'!$A$1:$R$1374,18,FALSE)),"")</f>
        <v/>
      </c>
      <c r="T354" s="500" t="str">
        <f t="shared" si="5"/>
        <v/>
      </c>
    </row>
    <row r="355" spans="1:20" ht="13.5" customHeight="1">
      <c r="A355" s="500" t="str">
        <f>IFERROR(VLOOKUP('Xlookup set'!$S355,'Xlookup set'!$A$1:$R$2000,2,FALSE),"")</f>
        <v/>
      </c>
      <c r="B355" s="500" t="str">
        <f>IF(I355&lt;&gt;"",ドッグキャリー!$I$2,"")</f>
        <v/>
      </c>
      <c r="C355" s="500" t="str">
        <f t="shared" si="3"/>
        <v/>
      </c>
      <c r="D355" s="500" t="str">
        <f t="shared" si="4"/>
        <v/>
      </c>
      <c r="H355" s="218" t="str">
        <f>IFERROR(IF(VLOOKUP('Xlookup set'!$S355,'Xlookup set'!$A$1:$R$2000,9,FALSE)=0,"",VLOOKUP('Xlookup set'!$S355,'Xlookup set'!$A$1:$R$2000,9,FALSE)),"")</f>
        <v/>
      </c>
      <c r="I355" s="500" t="str">
        <f>IFERROR(IF(VLOOKUP('Xlookup set'!$S355,'Xlookup set'!$A$1:$R$2000,10,FALSE)=0,"",VLOOKUP('Xlookup set'!$S355,'Xlookup set'!$A$1:$R$2000,10,FALSE)),"")</f>
        <v/>
      </c>
      <c r="J355" s="500" t="str">
        <f>IFERROR(IF(VLOOKUP('Xlookup set'!$S458,'Xlookup set'!$A$1:$R$1374,11,FALSE)=0,"",VLOOKUP('Xlookup set'!$S458,'Xlookup set'!$A$1:$R$1374,11,FALSE)),"")</f>
        <v/>
      </c>
      <c r="K355" s="500" t="str">
        <f>IFERROR(IF(VLOOKUP('Xlookup set'!$S458,'Xlookup set'!$A$1:$R$1374,12,FALSE)=0,"",VLOOKUP('Xlookup set'!$S458,'Xlookup set'!$A$1:$R$1374,12,FALSE)),"")</f>
        <v/>
      </c>
      <c r="L355" s="500" t="str">
        <f>IFERROR(IF(VLOOKUP('Xlookup set'!$S458,'Xlookup set'!$A$1:$R$1374,13,FALSE)=0,"",VLOOKUP('Xlookup set'!$S458,'Xlookup set'!$A$1:$R$1374,13,FALSE)),"")</f>
        <v/>
      </c>
      <c r="M355" s="500" t="str">
        <f>IFERROR(IF(VLOOKUP('Xlookup set'!$S458,'Xlookup set'!$A$1:$R$1374,14,FALSE)=0,"",VLOOKUP('Xlookup set'!$S458,'Xlookup set'!$A$1:$R$1374,14,FALSE)),"")</f>
        <v/>
      </c>
      <c r="N355" s="500" t="str">
        <f>IFERROR(IF(VLOOKUP('Xlookup set'!$S458,'Xlookup set'!$A$1:$R$1374,15,FALSE)=0,"",VLOOKUP('Xlookup set'!$S458,'Xlookup set'!$A$1:$R$1374,15,FALSE)),"")</f>
        <v/>
      </c>
      <c r="O355" s="500" t="str">
        <f>IFERROR(IF(VLOOKUP('Xlookup set'!$S458,'Xlookup set'!$A$1:$R$1374,16,FALSE)=0,"",VLOOKUP('Xlookup set'!$S458,'Xlookup set'!$A$1:$R$1374,16,FALSE)),"")</f>
        <v/>
      </c>
      <c r="P355" s="500" t="str">
        <f t="array" aca="1" ref="P355" ca="1">IFERROR(Y2IF(VLOOKUP('Xlookup set'!$S458,'Xlookup set'!$A$1:$R$1374,17,FALSE)=0,"",VLOOKUP('Xlookup set'!$S458,'Xlookup set'!$A$1:$R$1374,17,FALSE)),"")</f>
        <v/>
      </c>
      <c r="Q355" s="500" t="str">
        <f>IFERROR(IF(VLOOKUP('Xlookup set'!$S458,'Xlookup set'!$A$1:$R$1374,18,FALSE)=0,"",VLOOKUP('Xlookup set'!$S458,'Xlookup set'!$A$1:$R$1374,18,FALSE)),"")</f>
        <v/>
      </c>
      <c r="T355" s="500" t="str">
        <f t="shared" si="5"/>
        <v/>
      </c>
    </row>
    <row r="356" spans="1:20" ht="13.5" customHeight="1">
      <c r="A356" s="500" t="str">
        <f>IFERROR(VLOOKUP('Xlookup set'!$S356,'Xlookup set'!$A$1:$R$2000,2,FALSE),"")</f>
        <v/>
      </c>
      <c r="B356" s="500" t="str">
        <f>IF(I356&lt;&gt;"",ドッグキャリー!$I$2,"")</f>
        <v/>
      </c>
      <c r="C356" s="500" t="str">
        <f t="shared" si="3"/>
        <v/>
      </c>
      <c r="D356" s="500" t="str">
        <f t="shared" si="4"/>
        <v/>
      </c>
      <c r="H356" s="218" t="str">
        <f>IFERROR(IF(VLOOKUP('Xlookup set'!$S356,'Xlookup set'!$A$1:$R$2000,9,FALSE)=0,"",VLOOKUP('Xlookup set'!$S356,'Xlookup set'!$A$1:$R$2000,9,FALSE)),"")</f>
        <v/>
      </c>
      <c r="I356" s="500" t="str">
        <f>IFERROR(IF(VLOOKUP('Xlookup set'!$S356,'Xlookup set'!$A$1:$R$2000,10,FALSE)=0,"",VLOOKUP('Xlookup set'!$S356,'Xlookup set'!$A$1:$R$2000,10,FALSE)),"")</f>
        <v/>
      </c>
      <c r="J356" s="500" t="str">
        <f>IFERROR(IF(VLOOKUP('Xlookup set'!$S459,'Xlookup set'!$A$1:$R$1374,11,FALSE)=0,"",VLOOKUP('Xlookup set'!$S459,'Xlookup set'!$A$1:$R$1374,11,FALSE)),"")</f>
        <v/>
      </c>
      <c r="K356" s="500" t="str">
        <f>IFERROR(IF(VLOOKUP('Xlookup set'!$S459,'Xlookup set'!$A$1:$R$1374,12,FALSE)=0,"",VLOOKUP('Xlookup set'!$S459,'Xlookup set'!$A$1:$R$1374,12,FALSE)),"")</f>
        <v/>
      </c>
      <c r="L356" s="500" t="str">
        <f>IFERROR(IF(VLOOKUP('Xlookup set'!$S459,'Xlookup set'!$A$1:$R$1374,13,FALSE)=0,"",VLOOKUP('Xlookup set'!$S459,'Xlookup set'!$A$1:$R$1374,13,FALSE)),"")</f>
        <v/>
      </c>
      <c r="M356" s="500" t="str">
        <f>IFERROR(IF(VLOOKUP('Xlookup set'!$S459,'Xlookup set'!$A$1:$R$1374,14,FALSE)=0,"",VLOOKUP('Xlookup set'!$S459,'Xlookup set'!$A$1:$R$1374,14,FALSE)),"")</f>
        <v/>
      </c>
      <c r="N356" s="500" t="str">
        <f>IFERROR(IF(VLOOKUP('Xlookup set'!$S459,'Xlookup set'!$A$1:$R$1374,15,FALSE)=0,"",VLOOKUP('Xlookup set'!$S459,'Xlookup set'!$A$1:$R$1374,15,FALSE)),"")</f>
        <v/>
      </c>
      <c r="O356" s="500" t="str">
        <f>IFERROR(IF(VLOOKUP('Xlookup set'!$S459,'Xlookup set'!$A$1:$R$1374,16,FALSE)=0,"",VLOOKUP('Xlookup set'!$S459,'Xlookup set'!$A$1:$R$1374,16,FALSE)),"")</f>
        <v/>
      </c>
      <c r="P356" s="500" t="str">
        <f t="array" aca="1" ref="P356" ca="1">IFERROR(Y2IF(VLOOKUP('Xlookup set'!$S459,'Xlookup set'!$A$1:$R$1374,17,FALSE)=0,"",VLOOKUP('Xlookup set'!$S459,'Xlookup set'!$A$1:$R$1374,17,FALSE)),"")</f>
        <v/>
      </c>
      <c r="Q356" s="500" t="str">
        <f>IFERROR(IF(VLOOKUP('Xlookup set'!$S459,'Xlookup set'!$A$1:$R$1374,18,FALSE)=0,"",VLOOKUP('Xlookup set'!$S459,'Xlookup set'!$A$1:$R$1374,18,FALSE)),"")</f>
        <v/>
      </c>
      <c r="T356" s="500" t="str">
        <f t="shared" si="5"/>
        <v/>
      </c>
    </row>
    <row r="357" spans="1:20" ht="13.5" customHeight="1">
      <c r="A357" s="500" t="str">
        <f>IFERROR(VLOOKUP('Xlookup set'!$S357,'Xlookup set'!$A$1:$R$2000,2,FALSE),"")</f>
        <v/>
      </c>
      <c r="B357" s="500" t="str">
        <f>IF(I357&lt;&gt;"",ドッグキャリー!$I$2,"")</f>
        <v/>
      </c>
      <c r="C357" s="500" t="str">
        <f t="shared" si="3"/>
        <v/>
      </c>
      <c r="D357" s="500" t="str">
        <f t="shared" si="4"/>
        <v/>
      </c>
      <c r="H357" s="218" t="str">
        <f>IFERROR(IF(VLOOKUP('Xlookup set'!$S357,'Xlookup set'!$A$1:$R$2000,9,FALSE)=0,"",VLOOKUP('Xlookup set'!$S357,'Xlookup set'!$A$1:$R$2000,9,FALSE)),"")</f>
        <v/>
      </c>
      <c r="I357" s="500" t="str">
        <f>IFERROR(IF(VLOOKUP('Xlookup set'!$S357,'Xlookup set'!$A$1:$R$2000,10,FALSE)=0,"",VLOOKUP('Xlookup set'!$S357,'Xlookup set'!$A$1:$R$2000,10,FALSE)),"")</f>
        <v/>
      </c>
      <c r="J357" s="500" t="str">
        <f>IFERROR(IF(VLOOKUP('Xlookup set'!$S460,'Xlookup set'!$A$1:$R$1374,11,FALSE)=0,"",VLOOKUP('Xlookup set'!$S460,'Xlookup set'!$A$1:$R$1374,11,FALSE)),"")</f>
        <v/>
      </c>
      <c r="K357" s="500" t="str">
        <f>IFERROR(IF(VLOOKUP('Xlookup set'!$S460,'Xlookup set'!$A$1:$R$1374,12,FALSE)=0,"",VLOOKUP('Xlookup set'!$S460,'Xlookup set'!$A$1:$R$1374,12,FALSE)),"")</f>
        <v/>
      </c>
      <c r="L357" s="500" t="str">
        <f>IFERROR(IF(VLOOKUP('Xlookup set'!$S460,'Xlookup set'!$A$1:$R$1374,13,FALSE)=0,"",VLOOKUP('Xlookup set'!$S460,'Xlookup set'!$A$1:$R$1374,13,FALSE)),"")</f>
        <v/>
      </c>
      <c r="M357" s="500" t="str">
        <f>IFERROR(IF(VLOOKUP('Xlookup set'!$S460,'Xlookup set'!$A$1:$R$1374,14,FALSE)=0,"",VLOOKUP('Xlookup set'!$S460,'Xlookup set'!$A$1:$R$1374,14,FALSE)),"")</f>
        <v/>
      </c>
      <c r="N357" s="500" t="str">
        <f>IFERROR(IF(VLOOKUP('Xlookup set'!$S460,'Xlookup set'!$A$1:$R$1374,15,FALSE)=0,"",VLOOKUP('Xlookup set'!$S460,'Xlookup set'!$A$1:$R$1374,15,FALSE)),"")</f>
        <v/>
      </c>
      <c r="O357" s="500" t="str">
        <f>IFERROR(IF(VLOOKUP('Xlookup set'!$S460,'Xlookup set'!$A$1:$R$1374,16,FALSE)=0,"",VLOOKUP('Xlookup set'!$S460,'Xlookup set'!$A$1:$R$1374,16,FALSE)),"")</f>
        <v/>
      </c>
      <c r="P357" s="500" t="str">
        <f t="array" aca="1" ref="P357" ca="1">IFERROR(Y2IF(VLOOKUP('Xlookup set'!$S460,'Xlookup set'!$A$1:$R$1374,17,FALSE)=0,"",VLOOKUP('Xlookup set'!$S460,'Xlookup set'!$A$1:$R$1374,17,FALSE)),"")</f>
        <v/>
      </c>
      <c r="Q357" s="500" t="str">
        <f>IFERROR(IF(VLOOKUP('Xlookup set'!$S460,'Xlookup set'!$A$1:$R$1374,18,FALSE)=0,"",VLOOKUP('Xlookup set'!$S460,'Xlookup set'!$A$1:$R$1374,18,FALSE)),"")</f>
        <v/>
      </c>
      <c r="T357" s="500" t="str">
        <f t="shared" si="5"/>
        <v/>
      </c>
    </row>
    <row r="358" spans="1:20" ht="13.5" customHeight="1">
      <c r="A358" s="500" t="str">
        <f>IFERROR(VLOOKUP('Xlookup set'!$S358,'Xlookup set'!$A$1:$R$2000,2,FALSE),"")</f>
        <v/>
      </c>
      <c r="B358" s="500" t="str">
        <f>IF(I358&lt;&gt;"",ドッグキャリー!$I$2,"")</f>
        <v/>
      </c>
      <c r="C358" s="500" t="str">
        <f t="shared" si="3"/>
        <v/>
      </c>
      <c r="D358" s="500" t="str">
        <f t="shared" si="4"/>
        <v/>
      </c>
      <c r="H358" s="218" t="str">
        <f>IFERROR(IF(VLOOKUP('Xlookup set'!$S358,'Xlookup set'!$A$1:$R$2000,9,FALSE)=0,"",VLOOKUP('Xlookup set'!$S358,'Xlookup set'!$A$1:$R$2000,9,FALSE)),"")</f>
        <v/>
      </c>
      <c r="I358" s="500" t="str">
        <f>IFERROR(IF(VLOOKUP('Xlookup set'!$S358,'Xlookup set'!$A$1:$R$2000,10,FALSE)=0,"",VLOOKUP('Xlookup set'!$S358,'Xlookup set'!$A$1:$R$2000,10,FALSE)),"")</f>
        <v/>
      </c>
      <c r="J358" s="500" t="str">
        <f>IFERROR(IF(VLOOKUP('Xlookup set'!$S461,'Xlookup set'!$A$1:$R$1374,11,FALSE)=0,"",VLOOKUP('Xlookup set'!$S461,'Xlookup set'!$A$1:$R$1374,11,FALSE)),"")</f>
        <v/>
      </c>
      <c r="K358" s="500" t="str">
        <f>IFERROR(IF(VLOOKUP('Xlookup set'!$S461,'Xlookup set'!$A$1:$R$1374,12,FALSE)=0,"",VLOOKUP('Xlookup set'!$S461,'Xlookup set'!$A$1:$R$1374,12,FALSE)),"")</f>
        <v/>
      </c>
      <c r="L358" s="500" t="str">
        <f>IFERROR(IF(VLOOKUP('Xlookup set'!$S461,'Xlookup set'!$A$1:$R$1374,13,FALSE)=0,"",VLOOKUP('Xlookup set'!$S461,'Xlookup set'!$A$1:$R$1374,13,FALSE)),"")</f>
        <v/>
      </c>
      <c r="M358" s="500" t="str">
        <f>IFERROR(IF(VLOOKUP('Xlookup set'!$S461,'Xlookup set'!$A$1:$R$1374,14,FALSE)=0,"",VLOOKUP('Xlookup set'!$S461,'Xlookup set'!$A$1:$R$1374,14,FALSE)),"")</f>
        <v/>
      </c>
      <c r="N358" s="500" t="str">
        <f>IFERROR(IF(VLOOKUP('Xlookup set'!$S461,'Xlookup set'!$A$1:$R$1374,15,FALSE)=0,"",VLOOKUP('Xlookup set'!$S461,'Xlookup set'!$A$1:$R$1374,15,FALSE)),"")</f>
        <v/>
      </c>
      <c r="O358" s="500" t="str">
        <f>IFERROR(IF(VLOOKUP('Xlookup set'!$S461,'Xlookup set'!$A$1:$R$1374,16,FALSE)=0,"",VLOOKUP('Xlookup set'!$S461,'Xlookup set'!$A$1:$R$1374,16,FALSE)),"")</f>
        <v/>
      </c>
      <c r="P358" s="500" t="str">
        <f t="array" aca="1" ref="P358" ca="1">IFERROR(Y2IF(VLOOKUP('Xlookup set'!$S461,'Xlookup set'!$A$1:$R$1374,17,FALSE)=0,"",VLOOKUP('Xlookup set'!$S461,'Xlookup set'!$A$1:$R$1374,17,FALSE)),"")</f>
        <v/>
      </c>
      <c r="Q358" s="500" t="str">
        <f>IFERROR(IF(VLOOKUP('Xlookup set'!$S461,'Xlookup set'!$A$1:$R$1374,18,FALSE)=0,"",VLOOKUP('Xlookup set'!$S461,'Xlookup set'!$A$1:$R$1374,18,FALSE)),"")</f>
        <v/>
      </c>
      <c r="T358" s="500" t="str">
        <f t="shared" si="5"/>
        <v/>
      </c>
    </row>
    <row r="359" spans="1:20" ht="13.5" customHeight="1">
      <c r="A359" s="500" t="str">
        <f>IFERROR(VLOOKUP('Xlookup set'!$S359,'Xlookup set'!$A$1:$R$2000,2,FALSE),"")</f>
        <v/>
      </c>
      <c r="B359" s="500" t="str">
        <f>IF(I359&lt;&gt;"",ドッグキャリー!$I$2,"")</f>
        <v/>
      </c>
      <c r="C359" s="500" t="str">
        <f t="shared" si="3"/>
        <v/>
      </c>
      <c r="D359" s="500" t="str">
        <f t="shared" si="4"/>
        <v/>
      </c>
      <c r="H359" s="218" t="str">
        <f>IFERROR(IF(VLOOKUP('Xlookup set'!$S359,'Xlookup set'!$A$1:$R$2000,9,FALSE)=0,"",VLOOKUP('Xlookup set'!$S359,'Xlookup set'!$A$1:$R$2000,9,FALSE)),"")</f>
        <v/>
      </c>
      <c r="I359" s="500" t="str">
        <f>IFERROR(IF(VLOOKUP('Xlookup set'!$S359,'Xlookup set'!$A$1:$R$2000,10,FALSE)=0,"",VLOOKUP('Xlookup set'!$S359,'Xlookup set'!$A$1:$R$2000,10,FALSE)),"")</f>
        <v/>
      </c>
      <c r="J359" s="500" t="str">
        <f>IFERROR(IF(VLOOKUP('Xlookup set'!$S462,'Xlookup set'!$A$1:$R$1374,11,FALSE)=0,"",VLOOKUP('Xlookup set'!$S462,'Xlookup set'!$A$1:$R$1374,11,FALSE)),"")</f>
        <v/>
      </c>
      <c r="K359" s="500" t="str">
        <f>IFERROR(IF(VLOOKUP('Xlookup set'!$S462,'Xlookup set'!$A$1:$R$1374,12,FALSE)=0,"",VLOOKUP('Xlookup set'!$S462,'Xlookup set'!$A$1:$R$1374,12,FALSE)),"")</f>
        <v/>
      </c>
      <c r="L359" s="500" t="str">
        <f>IFERROR(IF(VLOOKUP('Xlookup set'!$S462,'Xlookup set'!$A$1:$R$1374,13,FALSE)=0,"",VLOOKUP('Xlookup set'!$S462,'Xlookup set'!$A$1:$R$1374,13,FALSE)),"")</f>
        <v/>
      </c>
      <c r="M359" s="500" t="str">
        <f>IFERROR(IF(VLOOKUP('Xlookup set'!$S462,'Xlookup set'!$A$1:$R$1374,14,FALSE)=0,"",VLOOKUP('Xlookup set'!$S462,'Xlookup set'!$A$1:$R$1374,14,FALSE)),"")</f>
        <v/>
      </c>
      <c r="N359" s="500" t="str">
        <f>IFERROR(IF(VLOOKUP('Xlookup set'!$S462,'Xlookup set'!$A$1:$R$1374,15,FALSE)=0,"",VLOOKUP('Xlookup set'!$S462,'Xlookup set'!$A$1:$R$1374,15,FALSE)),"")</f>
        <v/>
      </c>
      <c r="O359" s="500" t="str">
        <f>IFERROR(IF(VLOOKUP('Xlookup set'!$S462,'Xlookup set'!$A$1:$R$1374,16,FALSE)=0,"",VLOOKUP('Xlookup set'!$S462,'Xlookup set'!$A$1:$R$1374,16,FALSE)),"")</f>
        <v/>
      </c>
      <c r="P359" s="500" t="str">
        <f t="array" aca="1" ref="P359" ca="1">IFERROR(Y2IF(VLOOKUP('Xlookup set'!$S462,'Xlookup set'!$A$1:$R$1374,17,FALSE)=0,"",VLOOKUP('Xlookup set'!$S462,'Xlookup set'!$A$1:$R$1374,17,FALSE)),"")</f>
        <v/>
      </c>
      <c r="Q359" s="500" t="str">
        <f>IFERROR(IF(VLOOKUP('Xlookup set'!$S462,'Xlookup set'!$A$1:$R$1374,18,FALSE)=0,"",VLOOKUP('Xlookup set'!$S462,'Xlookup set'!$A$1:$R$1374,18,FALSE)),"")</f>
        <v/>
      </c>
      <c r="T359" s="500" t="str">
        <f t="shared" si="5"/>
        <v/>
      </c>
    </row>
    <row r="360" spans="1:20" ht="13.5" customHeight="1">
      <c r="A360" s="500" t="str">
        <f>IFERROR(VLOOKUP('Xlookup set'!$S360,'Xlookup set'!$A$1:$R$2000,2,FALSE),"")</f>
        <v/>
      </c>
      <c r="B360" s="500" t="str">
        <f>IF(I360&lt;&gt;"",ドッグキャリー!$I$2,"")</f>
        <v/>
      </c>
      <c r="C360" s="500" t="str">
        <f t="shared" si="3"/>
        <v/>
      </c>
      <c r="D360" s="500" t="str">
        <f t="shared" si="4"/>
        <v/>
      </c>
      <c r="H360" s="218" t="str">
        <f>IFERROR(IF(VLOOKUP('Xlookup set'!$S360,'Xlookup set'!$A$1:$R$2000,9,FALSE)=0,"",VLOOKUP('Xlookup set'!$S360,'Xlookup set'!$A$1:$R$2000,9,FALSE)),"")</f>
        <v/>
      </c>
      <c r="I360" s="500" t="str">
        <f>IFERROR(IF(VLOOKUP('Xlookup set'!$S360,'Xlookup set'!$A$1:$R$2000,10,FALSE)=0,"",VLOOKUP('Xlookup set'!$S360,'Xlookup set'!$A$1:$R$2000,10,FALSE)),"")</f>
        <v/>
      </c>
      <c r="J360" s="500" t="str">
        <f>IFERROR(IF(VLOOKUP('Xlookup set'!$S463,'Xlookup set'!$A$1:$R$1374,11,FALSE)=0,"",VLOOKUP('Xlookup set'!$S463,'Xlookup set'!$A$1:$R$1374,11,FALSE)),"")</f>
        <v/>
      </c>
      <c r="K360" s="500" t="str">
        <f>IFERROR(IF(VLOOKUP('Xlookup set'!$S463,'Xlookup set'!$A$1:$R$1374,12,FALSE)=0,"",VLOOKUP('Xlookup set'!$S463,'Xlookup set'!$A$1:$R$1374,12,FALSE)),"")</f>
        <v/>
      </c>
      <c r="L360" s="500" t="str">
        <f>IFERROR(IF(VLOOKUP('Xlookup set'!$S463,'Xlookup set'!$A$1:$R$1374,13,FALSE)=0,"",VLOOKUP('Xlookup set'!$S463,'Xlookup set'!$A$1:$R$1374,13,FALSE)),"")</f>
        <v/>
      </c>
      <c r="M360" s="500" t="str">
        <f>IFERROR(IF(VLOOKUP('Xlookup set'!$S463,'Xlookup set'!$A$1:$R$1374,14,FALSE)=0,"",VLOOKUP('Xlookup set'!$S463,'Xlookup set'!$A$1:$R$1374,14,FALSE)),"")</f>
        <v/>
      </c>
      <c r="N360" s="500" t="str">
        <f>IFERROR(IF(VLOOKUP('Xlookup set'!$S463,'Xlookup set'!$A$1:$R$1374,15,FALSE)=0,"",VLOOKUP('Xlookup set'!$S463,'Xlookup set'!$A$1:$R$1374,15,FALSE)),"")</f>
        <v/>
      </c>
      <c r="O360" s="500" t="str">
        <f>IFERROR(IF(VLOOKUP('Xlookup set'!$S463,'Xlookup set'!$A$1:$R$1374,16,FALSE)=0,"",VLOOKUP('Xlookup set'!$S463,'Xlookup set'!$A$1:$R$1374,16,FALSE)),"")</f>
        <v/>
      </c>
      <c r="P360" s="500" t="str">
        <f t="array" aca="1" ref="P360" ca="1">IFERROR(Y2IF(VLOOKUP('Xlookup set'!$S463,'Xlookup set'!$A$1:$R$1374,17,FALSE)=0,"",VLOOKUP('Xlookup set'!$S463,'Xlookup set'!$A$1:$R$1374,17,FALSE)),"")</f>
        <v/>
      </c>
      <c r="Q360" s="500" t="str">
        <f>IFERROR(IF(VLOOKUP('Xlookup set'!$S463,'Xlookup set'!$A$1:$R$1374,18,FALSE)=0,"",VLOOKUP('Xlookup set'!$S463,'Xlookup set'!$A$1:$R$1374,18,FALSE)),"")</f>
        <v/>
      </c>
      <c r="T360" s="500" t="str">
        <f t="shared" si="5"/>
        <v/>
      </c>
    </row>
    <row r="361" spans="1:20" ht="13.5" customHeight="1">
      <c r="A361" s="500" t="str">
        <f>IFERROR(VLOOKUP('Xlookup set'!$S361,'Xlookup set'!$A$1:$R$2000,2,FALSE),"")</f>
        <v/>
      </c>
      <c r="B361" s="500" t="str">
        <f>IF(I361&lt;&gt;"",ドッグキャリー!$I$2,"")</f>
        <v/>
      </c>
      <c r="C361" s="500" t="str">
        <f t="shared" si="3"/>
        <v/>
      </c>
      <c r="D361" s="500" t="str">
        <f t="shared" si="4"/>
        <v/>
      </c>
      <c r="H361" s="218" t="str">
        <f>IFERROR(IF(VLOOKUP('Xlookup set'!$S361,'Xlookup set'!$A$1:$R$2000,9,FALSE)=0,"",VLOOKUP('Xlookup set'!$S361,'Xlookup set'!$A$1:$R$2000,9,FALSE)),"")</f>
        <v/>
      </c>
      <c r="I361" s="500" t="str">
        <f>IFERROR(IF(VLOOKUP('Xlookup set'!$S361,'Xlookup set'!$A$1:$R$2000,10,FALSE)=0,"",VLOOKUP('Xlookup set'!$S361,'Xlookup set'!$A$1:$R$2000,10,FALSE)),"")</f>
        <v/>
      </c>
      <c r="J361" s="500" t="str">
        <f>IFERROR(IF(VLOOKUP('Xlookup set'!$S464,'Xlookup set'!$A$1:$R$1374,11,FALSE)=0,"",VLOOKUP('Xlookup set'!$S464,'Xlookup set'!$A$1:$R$1374,11,FALSE)),"")</f>
        <v/>
      </c>
      <c r="K361" s="500" t="str">
        <f>IFERROR(IF(VLOOKUP('Xlookup set'!$S464,'Xlookup set'!$A$1:$R$1374,12,FALSE)=0,"",VLOOKUP('Xlookup set'!$S464,'Xlookup set'!$A$1:$R$1374,12,FALSE)),"")</f>
        <v/>
      </c>
      <c r="L361" s="500" t="str">
        <f>IFERROR(IF(VLOOKUP('Xlookup set'!$S464,'Xlookup set'!$A$1:$R$1374,13,FALSE)=0,"",VLOOKUP('Xlookup set'!$S464,'Xlookup set'!$A$1:$R$1374,13,FALSE)),"")</f>
        <v/>
      </c>
      <c r="M361" s="500" t="str">
        <f>IFERROR(IF(VLOOKUP('Xlookup set'!$S464,'Xlookup set'!$A$1:$R$1374,14,FALSE)=0,"",VLOOKUP('Xlookup set'!$S464,'Xlookup set'!$A$1:$R$1374,14,FALSE)),"")</f>
        <v/>
      </c>
      <c r="N361" s="500" t="str">
        <f>IFERROR(IF(VLOOKUP('Xlookup set'!$S464,'Xlookup set'!$A$1:$R$1374,15,FALSE)=0,"",VLOOKUP('Xlookup set'!$S464,'Xlookup set'!$A$1:$R$1374,15,FALSE)),"")</f>
        <v/>
      </c>
      <c r="O361" s="500" t="str">
        <f>IFERROR(IF(VLOOKUP('Xlookup set'!$S464,'Xlookup set'!$A$1:$R$1374,16,FALSE)=0,"",VLOOKUP('Xlookup set'!$S464,'Xlookup set'!$A$1:$R$1374,16,FALSE)),"")</f>
        <v/>
      </c>
      <c r="P361" s="500" t="str">
        <f t="array" aca="1" ref="P361" ca="1">IFERROR(Y2IF(VLOOKUP('Xlookup set'!$S464,'Xlookup set'!$A$1:$R$1374,17,FALSE)=0,"",VLOOKUP('Xlookup set'!$S464,'Xlookup set'!$A$1:$R$1374,17,FALSE)),"")</f>
        <v/>
      </c>
      <c r="Q361" s="500" t="str">
        <f>IFERROR(IF(VLOOKUP('Xlookup set'!$S464,'Xlookup set'!$A$1:$R$1374,18,FALSE)=0,"",VLOOKUP('Xlookup set'!$S464,'Xlookup set'!$A$1:$R$1374,18,FALSE)),"")</f>
        <v/>
      </c>
      <c r="T361" s="500" t="str">
        <f t="shared" si="5"/>
        <v/>
      </c>
    </row>
    <row r="362" spans="1:20" ht="13.5" customHeight="1">
      <c r="A362" s="500" t="str">
        <f>IFERROR(VLOOKUP('Xlookup set'!$S362,'Xlookup set'!$A$1:$R$2000,2,FALSE),"")</f>
        <v/>
      </c>
      <c r="B362" s="500" t="str">
        <f>IF(I362&lt;&gt;"",ドッグキャリー!$I$2,"")</f>
        <v/>
      </c>
      <c r="C362" s="500" t="str">
        <f t="shared" si="3"/>
        <v/>
      </c>
      <c r="D362" s="500" t="str">
        <f t="shared" si="4"/>
        <v/>
      </c>
      <c r="H362" s="218" t="str">
        <f>IFERROR(IF(VLOOKUP('Xlookup set'!$S362,'Xlookup set'!$A$1:$R$2000,9,FALSE)=0,"",VLOOKUP('Xlookup set'!$S362,'Xlookup set'!$A$1:$R$2000,9,FALSE)),"")</f>
        <v/>
      </c>
      <c r="I362" s="500" t="str">
        <f>IFERROR(IF(VLOOKUP('Xlookup set'!$S362,'Xlookup set'!$A$1:$R$2000,10,FALSE)=0,"",VLOOKUP('Xlookup set'!$S362,'Xlookup set'!$A$1:$R$2000,10,FALSE)),"")</f>
        <v/>
      </c>
      <c r="J362" s="500" t="str">
        <f>IFERROR(IF(VLOOKUP('Xlookup set'!$S465,'Xlookup set'!$A$1:$R$1374,11,FALSE)=0,"",VLOOKUP('Xlookup set'!$S465,'Xlookup set'!$A$1:$R$1374,11,FALSE)),"")</f>
        <v/>
      </c>
      <c r="K362" s="500" t="str">
        <f>IFERROR(IF(VLOOKUP('Xlookup set'!$S465,'Xlookup set'!$A$1:$R$1374,12,FALSE)=0,"",VLOOKUP('Xlookup set'!$S465,'Xlookup set'!$A$1:$R$1374,12,FALSE)),"")</f>
        <v/>
      </c>
      <c r="L362" s="500" t="str">
        <f>IFERROR(IF(VLOOKUP('Xlookup set'!$S465,'Xlookup set'!$A$1:$R$1374,13,FALSE)=0,"",VLOOKUP('Xlookup set'!$S465,'Xlookup set'!$A$1:$R$1374,13,FALSE)),"")</f>
        <v/>
      </c>
      <c r="M362" s="500" t="str">
        <f>IFERROR(IF(VLOOKUP('Xlookup set'!$S465,'Xlookup set'!$A$1:$R$1374,14,FALSE)=0,"",VLOOKUP('Xlookup set'!$S465,'Xlookup set'!$A$1:$R$1374,14,FALSE)),"")</f>
        <v/>
      </c>
      <c r="N362" s="500" t="str">
        <f>IFERROR(IF(VLOOKUP('Xlookup set'!$S465,'Xlookup set'!$A$1:$R$1374,15,FALSE)=0,"",VLOOKUP('Xlookup set'!$S465,'Xlookup set'!$A$1:$R$1374,15,FALSE)),"")</f>
        <v/>
      </c>
      <c r="O362" s="500" t="str">
        <f>IFERROR(IF(VLOOKUP('Xlookup set'!$S465,'Xlookup set'!$A$1:$R$1374,16,FALSE)=0,"",VLOOKUP('Xlookup set'!$S465,'Xlookup set'!$A$1:$R$1374,16,FALSE)),"")</f>
        <v/>
      </c>
      <c r="P362" s="500" t="str">
        <f t="array" aca="1" ref="P362" ca="1">IFERROR(Y2IF(VLOOKUP('Xlookup set'!$S465,'Xlookup set'!$A$1:$R$1374,17,FALSE)=0,"",VLOOKUP('Xlookup set'!$S465,'Xlookup set'!$A$1:$R$1374,17,FALSE)),"")</f>
        <v/>
      </c>
      <c r="Q362" s="500" t="str">
        <f>IFERROR(IF(VLOOKUP('Xlookup set'!$S465,'Xlookup set'!$A$1:$R$1374,18,FALSE)=0,"",VLOOKUP('Xlookup set'!$S465,'Xlookup set'!$A$1:$R$1374,18,FALSE)),"")</f>
        <v/>
      </c>
      <c r="T362" s="500" t="str">
        <f t="shared" si="5"/>
        <v/>
      </c>
    </row>
    <row r="363" spans="1:20" ht="13.5" customHeight="1">
      <c r="A363" s="500" t="str">
        <f>IFERROR(VLOOKUP('Xlookup set'!$S363,'Xlookup set'!$A$1:$R$2000,2,FALSE),"")</f>
        <v/>
      </c>
      <c r="B363" s="500" t="str">
        <f>IF(I363&lt;&gt;"",ドッグキャリー!$I$2,"")</f>
        <v/>
      </c>
      <c r="C363" s="500" t="str">
        <f t="shared" si="3"/>
        <v/>
      </c>
      <c r="D363" s="500" t="str">
        <f t="shared" si="4"/>
        <v/>
      </c>
      <c r="H363" s="218" t="str">
        <f>IFERROR(IF(VLOOKUP('Xlookup set'!$S363,'Xlookup set'!$A$1:$R$2000,9,FALSE)=0,"",VLOOKUP('Xlookup set'!$S363,'Xlookup set'!$A$1:$R$2000,9,FALSE)),"")</f>
        <v/>
      </c>
      <c r="I363" s="500" t="str">
        <f>IFERROR(IF(VLOOKUP('Xlookup set'!$S363,'Xlookup set'!$A$1:$R$2000,10,FALSE)=0,"",VLOOKUP('Xlookup set'!$S363,'Xlookup set'!$A$1:$R$2000,10,FALSE)),"")</f>
        <v/>
      </c>
      <c r="J363" s="500" t="str">
        <f>IFERROR(IF(VLOOKUP('Xlookup set'!$S466,'Xlookup set'!$A$1:$R$1374,11,FALSE)=0,"",VLOOKUP('Xlookup set'!$S466,'Xlookup set'!$A$1:$R$1374,11,FALSE)),"")</f>
        <v/>
      </c>
      <c r="K363" s="500" t="str">
        <f>IFERROR(IF(VLOOKUP('Xlookup set'!$S466,'Xlookup set'!$A$1:$R$1374,12,FALSE)=0,"",VLOOKUP('Xlookup set'!$S466,'Xlookup set'!$A$1:$R$1374,12,FALSE)),"")</f>
        <v/>
      </c>
      <c r="L363" s="500" t="str">
        <f>IFERROR(IF(VLOOKUP('Xlookup set'!$S466,'Xlookup set'!$A$1:$R$1374,13,FALSE)=0,"",VLOOKUP('Xlookup set'!$S466,'Xlookup set'!$A$1:$R$1374,13,FALSE)),"")</f>
        <v/>
      </c>
      <c r="M363" s="500" t="str">
        <f>IFERROR(IF(VLOOKUP('Xlookup set'!$S466,'Xlookup set'!$A$1:$R$1374,14,FALSE)=0,"",VLOOKUP('Xlookup set'!$S466,'Xlookup set'!$A$1:$R$1374,14,FALSE)),"")</f>
        <v/>
      </c>
      <c r="N363" s="500" t="str">
        <f>IFERROR(IF(VLOOKUP('Xlookup set'!$S466,'Xlookup set'!$A$1:$R$1374,15,FALSE)=0,"",VLOOKUP('Xlookup set'!$S466,'Xlookup set'!$A$1:$R$1374,15,FALSE)),"")</f>
        <v/>
      </c>
      <c r="O363" s="500" t="str">
        <f>IFERROR(IF(VLOOKUP('Xlookup set'!$S466,'Xlookup set'!$A$1:$R$1374,16,FALSE)=0,"",VLOOKUP('Xlookup set'!$S466,'Xlookup set'!$A$1:$R$1374,16,FALSE)),"")</f>
        <v/>
      </c>
      <c r="P363" s="500" t="str">
        <f t="array" aca="1" ref="P363" ca="1">IFERROR(Y2IF(VLOOKUP('Xlookup set'!$S466,'Xlookup set'!$A$1:$R$1374,17,FALSE)=0,"",VLOOKUP('Xlookup set'!$S466,'Xlookup set'!$A$1:$R$1374,17,FALSE)),"")</f>
        <v/>
      </c>
      <c r="Q363" s="500" t="str">
        <f>IFERROR(IF(VLOOKUP('Xlookup set'!$S466,'Xlookup set'!$A$1:$R$1374,18,FALSE)=0,"",VLOOKUP('Xlookup set'!$S466,'Xlookup set'!$A$1:$R$1374,18,FALSE)),"")</f>
        <v/>
      </c>
      <c r="T363" s="500" t="str">
        <f t="shared" si="5"/>
        <v/>
      </c>
    </row>
    <row r="364" spans="1:20" ht="13.5" customHeight="1">
      <c r="A364" s="500" t="str">
        <f>IFERROR(VLOOKUP('Xlookup set'!$S364,'Xlookup set'!$A$1:$R$2000,2,FALSE),"")</f>
        <v/>
      </c>
      <c r="B364" s="500" t="str">
        <f>IF(I364&lt;&gt;"",ドッグキャリー!$I$2,"")</f>
        <v/>
      </c>
      <c r="C364" s="500" t="str">
        <f t="shared" si="3"/>
        <v/>
      </c>
      <c r="D364" s="500" t="str">
        <f t="shared" si="4"/>
        <v/>
      </c>
      <c r="H364" s="218" t="str">
        <f>IFERROR(IF(VLOOKUP('Xlookup set'!$S364,'Xlookup set'!$A$1:$R$2000,9,FALSE)=0,"",VLOOKUP('Xlookup set'!$S364,'Xlookup set'!$A$1:$R$2000,9,FALSE)),"")</f>
        <v/>
      </c>
      <c r="I364" s="500" t="str">
        <f>IFERROR(IF(VLOOKUP('Xlookup set'!$S364,'Xlookup set'!$A$1:$R$2000,10,FALSE)=0,"",VLOOKUP('Xlookup set'!$S364,'Xlookup set'!$A$1:$R$2000,10,FALSE)),"")</f>
        <v/>
      </c>
      <c r="J364" s="500" t="str">
        <f>IFERROR(IF(VLOOKUP('Xlookup set'!$S467,'Xlookup set'!$A$1:$R$1374,11,FALSE)=0,"",VLOOKUP('Xlookup set'!$S467,'Xlookup set'!$A$1:$R$1374,11,FALSE)),"")</f>
        <v/>
      </c>
      <c r="K364" s="500" t="str">
        <f>IFERROR(IF(VLOOKUP('Xlookup set'!$S467,'Xlookup set'!$A$1:$R$1374,12,FALSE)=0,"",VLOOKUP('Xlookup set'!$S467,'Xlookup set'!$A$1:$R$1374,12,FALSE)),"")</f>
        <v/>
      </c>
      <c r="L364" s="500" t="str">
        <f>IFERROR(IF(VLOOKUP('Xlookup set'!$S467,'Xlookup set'!$A$1:$R$1374,13,FALSE)=0,"",VLOOKUP('Xlookup set'!$S467,'Xlookup set'!$A$1:$R$1374,13,FALSE)),"")</f>
        <v/>
      </c>
      <c r="M364" s="500" t="str">
        <f>IFERROR(IF(VLOOKUP('Xlookup set'!$S467,'Xlookup set'!$A$1:$R$1374,14,FALSE)=0,"",VLOOKUP('Xlookup set'!$S467,'Xlookup set'!$A$1:$R$1374,14,FALSE)),"")</f>
        <v/>
      </c>
      <c r="N364" s="500" t="str">
        <f>IFERROR(IF(VLOOKUP('Xlookup set'!$S467,'Xlookup set'!$A$1:$R$1374,15,FALSE)=0,"",VLOOKUP('Xlookup set'!$S467,'Xlookup set'!$A$1:$R$1374,15,FALSE)),"")</f>
        <v/>
      </c>
      <c r="O364" s="500" t="str">
        <f>IFERROR(IF(VLOOKUP('Xlookup set'!$S467,'Xlookup set'!$A$1:$R$1374,16,FALSE)=0,"",VLOOKUP('Xlookup set'!$S467,'Xlookup set'!$A$1:$R$1374,16,FALSE)),"")</f>
        <v/>
      </c>
      <c r="P364" s="500" t="str">
        <f t="array" aca="1" ref="P364" ca="1">IFERROR(Y2IF(VLOOKUP('Xlookup set'!$S467,'Xlookup set'!$A$1:$R$1374,17,FALSE)=0,"",VLOOKUP('Xlookup set'!$S467,'Xlookup set'!$A$1:$R$1374,17,FALSE)),"")</f>
        <v/>
      </c>
      <c r="Q364" s="500" t="str">
        <f>IFERROR(IF(VLOOKUP('Xlookup set'!$S467,'Xlookup set'!$A$1:$R$1374,18,FALSE)=0,"",VLOOKUP('Xlookup set'!$S467,'Xlookup set'!$A$1:$R$1374,18,FALSE)),"")</f>
        <v/>
      </c>
      <c r="T364" s="500" t="str">
        <f t="shared" si="5"/>
        <v/>
      </c>
    </row>
    <row r="365" spans="1:20" ht="13.5" customHeight="1">
      <c r="A365" s="500" t="str">
        <f>IFERROR(VLOOKUP('Xlookup set'!$S365,'Xlookup set'!$A$1:$R$2000,2,FALSE),"")</f>
        <v/>
      </c>
      <c r="B365" s="500" t="str">
        <f>IF(I365&lt;&gt;"",ドッグキャリー!$I$2,"")</f>
        <v/>
      </c>
      <c r="C365" s="500" t="str">
        <f t="shared" si="3"/>
        <v/>
      </c>
      <c r="D365" s="500" t="str">
        <f t="shared" si="4"/>
        <v/>
      </c>
      <c r="H365" s="218" t="str">
        <f>IFERROR(IF(VLOOKUP('Xlookup set'!$S365,'Xlookup set'!$A$1:$R$2000,9,FALSE)=0,"",VLOOKUP('Xlookup set'!$S365,'Xlookup set'!$A$1:$R$2000,9,FALSE)),"")</f>
        <v/>
      </c>
      <c r="I365" s="500" t="str">
        <f>IFERROR(IF(VLOOKUP('Xlookup set'!$S365,'Xlookup set'!$A$1:$R$2000,10,FALSE)=0,"",VLOOKUP('Xlookup set'!$S365,'Xlookup set'!$A$1:$R$2000,10,FALSE)),"")</f>
        <v/>
      </c>
      <c r="J365" s="500" t="str">
        <f>IFERROR(IF(VLOOKUP('Xlookup set'!$S468,'Xlookup set'!$A$1:$R$1374,11,FALSE)=0,"",VLOOKUP('Xlookup set'!$S468,'Xlookup set'!$A$1:$R$1374,11,FALSE)),"")</f>
        <v/>
      </c>
      <c r="K365" s="500" t="str">
        <f>IFERROR(IF(VLOOKUP('Xlookup set'!$S468,'Xlookup set'!$A$1:$R$1374,12,FALSE)=0,"",VLOOKUP('Xlookup set'!$S468,'Xlookup set'!$A$1:$R$1374,12,FALSE)),"")</f>
        <v/>
      </c>
      <c r="L365" s="500" t="str">
        <f>IFERROR(IF(VLOOKUP('Xlookup set'!$S468,'Xlookup set'!$A$1:$R$1374,13,FALSE)=0,"",VLOOKUP('Xlookup set'!$S468,'Xlookup set'!$A$1:$R$1374,13,FALSE)),"")</f>
        <v/>
      </c>
      <c r="M365" s="500" t="str">
        <f>IFERROR(IF(VLOOKUP('Xlookup set'!$S468,'Xlookup set'!$A$1:$R$1374,14,FALSE)=0,"",VLOOKUP('Xlookup set'!$S468,'Xlookup set'!$A$1:$R$1374,14,FALSE)),"")</f>
        <v/>
      </c>
      <c r="N365" s="500" t="str">
        <f>IFERROR(IF(VLOOKUP('Xlookup set'!$S468,'Xlookup set'!$A$1:$R$1374,15,FALSE)=0,"",VLOOKUP('Xlookup set'!$S468,'Xlookup set'!$A$1:$R$1374,15,FALSE)),"")</f>
        <v/>
      </c>
      <c r="O365" s="500" t="str">
        <f>IFERROR(IF(VLOOKUP('Xlookup set'!$S468,'Xlookup set'!$A$1:$R$1374,16,FALSE)=0,"",VLOOKUP('Xlookup set'!$S468,'Xlookup set'!$A$1:$R$1374,16,FALSE)),"")</f>
        <v/>
      </c>
      <c r="P365" s="500" t="str">
        <f t="array" aca="1" ref="P365" ca="1">IFERROR(Y2IF(VLOOKUP('Xlookup set'!$S468,'Xlookup set'!$A$1:$R$1374,17,FALSE)=0,"",VLOOKUP('Xlookup set'!$S468,'Xlookup set'!$A$1:$R$1374,17,FALSE)),"")</f>
        <v/>
      </c>
      <c r="Q365" s="500" t="str">
        <f>IFERROR(IF(VLOOKUP('Xlookup set'!$S468,'Xlookup set'!$A$1:$R$1374,18,FALSE)=0,"",VLOOKUP('Xlookup set'!$S468,'Xlookup set'!$A$1:$R$1374,18,FALSE)),"")</f>
        <v/>
      </c>
      <c r="T365" s="500" t="str">
        <f t="shared" si="5"/>
        <v/>
      </c>
    </row>
    <row r="366" spans="1:20" ht="13.5" customHeight="1">
      <c r="A366" s="500" t="str">
        <f>IFERROR(VLOOKUP('Xlookup set'!$S366,'Xlookup set'!$A$1:$R$2000,2,FALSE),"")</f>
        <v/>
      </c>
      <c r="B366" s="500" t="str">
        <f>IF(I366&lt;&gt;"",ドッグキャリー!$I$2,"")</f>
        <v/>
      </c>
      <c r="C366" s="500" t="str">
        <f t="shared" si="3"/>
        <v/>
      </c>
      <c r="D366" s="500" t="str">
        <f t="shared" si="4"/>
        <v/>
      </c>
      <c r="H366" s="218" t="str">
        <f>IFERROR(IF(VLOOKUP('Xlookup set'!$S366,'Xlookup set'!$A$1:$R$2000,9,FALSE)=0,"",VLOOKUP('Xlookup set'!$S366,'Xlookup set'!$A$1:$R$2000,9,FALSE)),"")</f>
        <v/>
      </c>
      <c r="I366" s="500" t="str">
        <f>IFERROR(IF(VLOOKUP('Xlookup set'!$S366,'Xlookup set'!$A$1:$R$2000,10,FALSE)=0,"",VLOOKUP('Xlookup set'!$S366,'Xlookup set'!$A$1:$R$2000,10,FALSE)),"")</f>
        <v/>
      </c>
      <c r="J366" s="500" t="str">
        <f>IFERROR(IF(VLOOKUP('Xlookup set'!$S469,'Xlookup set'!$A$1:$R$1374,11,FALSE)=0,"",VLOOKUP('Xlookup set'!$S469,'Xlookup set'!$A$1:$R$1374,11,FALSE)),"")</f>
        <v/>
      </c>
      <c r="K366" s="500" t="str">
        <f>IFERROR(IF(VLOOKUP('Xlookup set'!$S469,'Xlookup set'!$A$1:$R$1374,12,FALSE)=0,"",VLOOKUP('Xlookup set'!$S469,'Xlookup set'!$A$1:$R$1374,12,FALSE)),"")</f>
        <v/>
      </c>
      <c r="L366" s="500" t="str">
        <f>IFERROR(IF(VLOOKUP('Xlookup set'!$S469,'Xlookup set'!$A$1:$R$1374,13,FALSE)=0,"",VLOOKUP('Xlookup set'!$S469,'Xlookup set'!$A$1:$R$1374,13,FALSE)),"")</f>
        <v/>
      </c>
      <c r="M366" s="500" t="str">
        <f>IFERROR(IF(VLOOKUP('Xlookup set'!$S469,'Xlookup set'!$A$1:$R$1374,14,FALSE)=0,"",VLOOKUP('Xlookup set'!$S469,'Xlookup set'!$A$1:$R$1374,14,FALSE)),"")</f>
        <v/>
      </c>
      <c r="N366" s="500" t="str">
        <f>IFERROR(IF(VLOOKUP('Xlookup set'!$S469,'Xlookup set'!$A$1:$R$1374,15,FALSE)=0,"",VLOOKUP('Xlookup set'!$S469,'Xlookup set'!$A$1:$R$1374,15,FALSE)),"")</f>
        <v/>
      </c>
      <c r="O366" s="500" t="str">
        <f>IFERROR(IF(VLOOKUP('Xlookup set'!$S469,'Xlookup set'!$A$1:$R$1374,16,FALSE)=0,"",VLOOKUP('Xlookup set'!$S469,'Xlookup set'!$A$1:$R$1374,16,FALSE)),"")</f>
        <v/>
      </c>
      <c r="P366" s="500" t="str">
        <f t="array" aca="1" ref="P366" ca="1">IFERROR(Y2IF(VLOOKUP('Xlookup set'!$S469,'Xlookup set'!$A$1:$R$1374,17,FALSE)=0,"",VLOOKUP('Xlookup set'!$S469,'Xlookup set'!$A$1:$R$1374,17,FALSE)),"")</f>
        <v/>
      </c>
      <c r="Q366" s="500" t="str">
        <f>IFERROR(IF(VLOOKUP('Xlookup set'!$S469,'Xlookup set'!$A$1:$R$1374,18,FALSE)=0,"",VLOOKUP('Xlookup set'!$S469,'Xlookup set'!$A$1:$R$1374,18,FALSE)),"")</f>
        <v/>
      </c>
      <c r="T366" s="500" t="str">
        <f t="shared" si="5"/>
        <v/>
      </c>
    </row>
    <row r="367" spans="1:20" ht="13.5" customHeight="1">
      <c r="A367" s="500" t="str">
        <f>IFERROR(VLOOKUP('Xlookup set'!$S367,'Xlookup set'!$A$1:$R$2000,2,FALSE),"")</f>
        <v/>
      </c>
      <c r="B367" s="500" t="str">
        <f>IF(I367&lt;&gt;"",ドッグキャリー!$I$2,"")</f>
        <v/>
      </c>
      <c r="C367" s="500" t="str">
        <f t="shared" si="3"/>
        <v/>
      </c>
      <c r="D367" s="500" t="str">
        <f t="shared" si="4"/>
        <v/>
      </c>
      <c r="H367" s="218" t="str">
        <f>IFERROR(IF(VLOOKUP('Xlookup set'!$S367,'Xlookup set'!$A$1:$R$2000,9,FALSE)=0,"",VLOOKUP('Xlookup set'!$S367,'Xlookup set'!$A$1:$R$2000,9,FALSE)),"")</f>
        <v/>
      </c>
      <c r="I367" s="500" t="str">
        <f>IFERROR(IF(VLOOKUP('Xlookup set'!$S367,'Xlookup set'!$A$1:$R$2000,10,FALSE)=0,"",VLOOKUP('Xlookup set'!$S367,'Xlookup set'!$A$1:$R$2000,10,FALSE)),"")</f>
        <v/>
      </c>
      <c r="J367" s="500" t="str">
        <f>IFERROR(IF(VLOOKUP('Xlookup set'!$S470,'Xlookup set'!$A$1:$R$1374,11,FALSE)=0,"",VLOOKUP('Xlookup set'!$S470,'Xlookup set'!$A$1:$R$1374,11,FALSE)),"")</f>
        <v/>
      </c>
      <c r="K367" s="500" t="str">
        <f>IFERROR(IF(VLOOKUP('Xlookup set'!$S470,'Xlookup set'!$A$1:$R$1374,12,FALSE)=0,"",VLOOKUP('Xlookup set'!$S470,'Xlookup set'!$A$1:$R$1374,12,FALSE)),"")</f>
        <v/>
      </c>
      <c r="L367" s="500" t="str">
        <f>IFERROR(IF(VLOOKUP('Xlookup set'!$S470,'Xlookup set'!$A$1:$R$1374,13,FALSE)=0,"",VLOOKUP('Xlookup set'!$S470,'Xlookup set'!$A$1:$R$1374,13,FALSE)),"")</f>
        <v/>
      </c>
      <c r="M367" s="500" t="str">
        <f>IFERROR(IF(VLOOKUP('Xlookup set'!$S470,'Xlookup set'!$A$1:$R$1374,14,FALSE)=0,"",VLOOKUP('Xlookup set'!$S470,'Xlookup set'!$A$1:$R$1374,14,FALSE)),"")</f>
        <v/>
      </c>
      <c r="N367" s="500" t="str">
        <f>IFERROR(IF(VLOOKUP('Xlookup set'!$S470,'Xlookup set'!$A$1:$R$1374,15,FALSE)=0,"",VLOOKUP('Xlookup set'!$S470,'Xlookup set'!$A$1:$R$1374,15,FALSE)),"")</f>
        <v/>
      </c>
      <c r="O367" s="500" t="str">
        <f>IFERROR(IF(VLOOKUP('Xlookup set'!$S470,'Xlookup set'!$A$1:$R$1374,16,FALSE)=0,"",VLOOKUP('Xlookup set'!$S470,'Xlookup set'!$A$1:$R$1374,16,FALSE)),"")</f>
        <v/>
      </c>
      <c r="P367" s="500" t="str">
        <f t="array" aca="1" ref="P367" ca="1">IFERROR(Y2IF(VLOOKUP('Xlookup set'!$S470,'Xlookup set'!$A$1:$R$1374,17,FALSE)=0,"",VLOOKUP('Xlookup set'!$S470,'Xlookup set'!$A$1:$R$1374,17,FALSE)),"")</f>
        <v/>
      </c>
      <c r="Q367" s="500" t="str">
        <f>IFERROR(IF(VLOOKUP('Xlookup set'!$S470,'Xlookup set'!$A$1:$R$1374,18,FALSE)=0,"",VLOOKUP('Xlookup set'!$S470,'Xlookup set'!$A$1:$R$1374,18,FALSE)),"")</f>
        <v/>
      </c>
      <c r="T367" s="500" t="str">
        <f t="shared" si="5"/>
        <v/>
      </c>
    </row>
    <row r="368" spans="1:20" ht="13.5" customHeight="1">
      <c r="A368" s="500" t="str">
        <f>IFERROR(VLOOKUP('Xlookup set'!$S368,'Xlookup set'!$A$1:$R$2000,2,FALSE),"")</f>
        <v/>
      </c>
      <c r="B368" s="500" t="str">
        <f>IF(I368&lt;&gt;"",ドッグキャリー!$I$2,"")</f>
        <v/>
      </c>
      <c r="C368" s="500" t="str">
        <f t="shared" si="3"/>
        <v/>
      </c>
      <c r="D368" s="500" t="str">
        <f t="shared" si="4"/>
        <v/>
      </c>
      <c r="H368" s="218" t="str">
        <f>IFERROR(IF(VLOOKUP('Xlookup set'!$S368,'Xlookup set'!$A$1:$R$2000,9,FALSE)=0,"",VLOOKUP('Xlookup set'!$S368,'Xlookup set'!$A$1:$R$2000,9,FALSE)),"")</f>
        <v/>
      </c>
      <c r="I368" s="500" t="str">
        <f>IFERROR(IF(VLOOKUP('Xlookup set'!$S368,'Xlookup set'!$A$1:$R$2000,10,FALSE)=0,"",VLOOKUP('Xlookup set'!$S368,'Xlookup set'!$A$1:$R$2000,10,FALSE)),"")</f>
        <v/>
      </c>
      <c r="J368" s="500" t="str">
        <f>IFERROR(IF(VLOOKUP('Xlookup set'!$S471,'Xlookup set'!$A$1:$R$1374,11,FALSE)=0,"",VLOOKUP('Xlookup set'!$S471,'Xlookup set'!$A$1:$R$1374,11,FALSE)),"")</f>
        <v/>
      </c>
      <c r="K368" s="500" t="str">
        <f>IFERROR(IF(VLOOKUP('Xlookup set'!$S471,'Xlookup set'!$A$1:$R$1374,12,FALSE)=0,"",VLOOKUP('Xlookup set'!$S471,'Xlookup set'!$A$1:$R$1374,12,FALSE)),"")</f>
        <v/>
      </c>
      <c r="L368" s="500" t="str">
        <f>IFERROR(IF(VLOOKUP('Xlookup set'!$S471,'Xlookup set'!$A$1:$R$1374,13,FALSE)=0,"",VLOOKUP('Xlookup set'!$S471,'Xlookup set'!$A$1:$R$1374,13,FALSE)),"")</f>
        <v/>
      </c>
      <c r="M368" s="500" t="str">
        <f>IFERROR(IF(VLOOKUP('Xlookup set'!$S471,'Xlookup set'!$A$1:$R$1374,14,FALSE)=0,"",VLOOKUP('Xlookup set'!$S471,'Xlookup set'!$A$1:$R$1374,14,FALSE)),"")</f>
        <v/>
      </c>
      <c r="N368" s="500" t="str">
        <f>IFERROR(IF(VLOOKUP('Xlookup set'!$S471,'Xlookup set'!$A$1:$R$1374,15,FALSE)=0,"",VLOOKUP('Xlookup set'!$S471,'Xlookup set'!$A$1:$R$1374,15,FALSE)),"")</f>
        <v/>
      </c>
      <c r="O368" s="500" t="str">
        <f>IFERROR(IF(VLOOKUP('Xlookup set'!$S471,'Xlookup set'!$A$1:$R$1374,16,FALSE)=0,"",VLOOKUP('Xlookup set'!$S471,'Xlookup set'!$A$1:$R$1374,16,FALSE)),"")</f>
        <v/>
      </c>
      <c r="P368" s="500" t="str">
        <f t="array" aca="1" ref="P368" ca="1">IFERROR(Y2IF(VLOOKUP('Xlookup set'!$S471,'Xlookup set'!$A$1:$R$1374,17,FALSE)=0,"",VLOOKUP('Xlookup set'!$S471,'Xlookup set'!$A$1:$R$1374,17,FALSE)),"")</f>
        <v/>
      </c>
      <c r="Q368" s="500" t="str">
        <f>IFERROR(IF(VLOOKUP('Xlookup set'!$S471,'Xlookup set'!$A$1:$R$1374,18,FALSE)=0,"",VLOOKUP('Xlookup set'!$S471,'Xlookup set'!$A$1:$R$1374,18,FALSE)),"")</f>
        <v/>
      </c>
      <c r="T368" s="500" t="str">
        <f t="shared" si="5"/>
        <v/>
      </c>
    </row>
    <row r="369" spans="1:20" ht="13.5" customHeight="1">
      <c r="A369" s="500" t="str">
        <f>IFERROR(VLOOKUP('Xlookup set'!$S369,'Xlookup set'!$A$1:$R$2000,2,FALSE),"")</f>
        <v/>
      </c>
      <c r="B369" s="500" t="str">
        <f>IF(I369&lt;&gt;"",ドッグキャリー!$I$2,"")</f>
        <v/>
      </c>
      <c r="C369" s="500" t="str">
        <f t="shared" si="3"/>
        <v/>
      </c>
      <c r="D369" s="500" t="str">
        <f t="shared" si="4"/>
        <v/>
      </c>
      <c r="H369" s="218" t="str">
        <f>IFERROR(IF(VLOOKUP('Xlookup set'!$S369,'Xlookup set'!$A$1:$R$2000,9,FALSE)=0,"",VLOOKUP('Xlookup set'!$S369,'Xlookup set'!$A$1:$R$2000,9,FALSE)),"")</f>
        <v/>
      </c>
      <c r="I369" s="500" t="str">
        <f>IFERROR(IF(VLOOKUP('Xlookup set'!$S369,'Xlookup set'!$A$1:$R$2000,10,FALSE)=0,"",VLOOKUP('Xlookup set'!$S369,'Xlookup set'!$A$1:$R$2000,10,FALSE)),"")</f>
        <v/>
      </c>
      <c r="J369" s="500" t="str">
        <f>IFERROR(IF(VLOOKUP('Xlookup set'!$S472,'Xlookup set'!$A$1:$R$1374,11,FALSE)=0,"",VLOOKUP('Xlookup set'!$S472,'Xlookup set'!$A$1:$R$1374,11,FALSE)),"")</f>
        <v/>
      </c>
      <c r="K369" s="500" t="str">
        <f>IFERROR(IF(VLOOKUP('Xlookup set'!$S472,'Xlookup set'!$A$1:$R$1374,12,FALSE)=0,"",VLOOKUP('Xlookup set'!$S472,'Xlookup set'!$A$1:$R$1374,12,FALSE)),"")</f>
        <v/>
      </c>
      <c r="L369" s="500" t="str">
        <f>IFERROR(IF(VLOOKUP('Xlookup set'!$S472,'Xlookup set'!$A$1:$R$1374,13,FALSE)=0,"",VLOOKUP('Xlookup set'!$S472,'Xlookup set'!$A$1:$R$1374,13,FALSE)),"")</f>
        <v/>
      </c>
      <c r="M369" s="500" t="str">
        <f>IFERROR(IF(VLOOKUP('Xlookup set'!$S472,'Xlookup set'!$A$1:$R$1374,14,FALSE)=0,"",VLOOKUP('Xlookup set'!$S472,'Xlookup set'!$A$1:$R$1374,14,FALSE)),"")</f>
        <v/>
      </c>
      <c r="N369" s="500" t="str">
        <f>IFERROR(IF(VLOOKUP('Xlookup set'!$S472,'Xlookup set'!$A$1:$R$1374,15,FALSE)=0,"",VLOOKUP('Xlookup set'!$S472,'Xlookup set'!$A$1:$R$1374,15,FALSE)),"")</f>
        <v/>
      </c>
      <c r="O369" s="500" t="str">
        <f>IFERROR(IF(VLOOKUP('Xlookup set'!$S472,'Xlookup set'!$A$1:$R$1374,16,FALSE)=0,"",VLOOKUP('Xlookup set'!$S472,'Xlookup set'!$A$1:$R$1374,16,FALSE)),"")</f>
        <v/>
      </c>
      <c r="P369" s="500" t="str">
        <f t="array" aca="1" ref="P369" ca="1">IFERROR(Y2IF(VLOOKUP('Xlookup set'!$S472,'Xlookup set'!$A$1:$R$1374,17,FALSE)=0,"",VLOOKUP('Xlookup set'!$S472,'Xlookup set'!$A$1:$R$1374,17,FALSE)),"")</f>
        <v/>
      </c>
      <c r="Q369" s="500" t="str">
        <f>IFERROR(IF(VLOOKUP('Xlookup set'!$S472,'Xlookup set'!$A$1:$R$1374,18,FALSE)=0,"",VLOOKUP('Xlookup set'!$S472,'Xlookup set'!$A$1:$R$1374,18,FALSE)),"")</f>
        <v/>
      </c>
      <c r="T369" s="500" t="str">
        <f t="shared" si="5"/>
        <v/>
      </c>
    </row>
    <row r="370" spans="1:20" ht="13.5" customHeight="1">
      <c r="A370" s="500" t="str">
        <f>IFERROR(VLOOKUP('Xlookup set'!$S370,'Xlookup set'!$A$1:$R$2000,2,FALSE),"")</f>
        <v/>
      </c>
      <c r="B370" s="500" t="str">
        <f>IF(I370&lt;&gt;"",ドッグキャリー!$I$2,"")</f>
        <v/>
      </c>
      <c r="C370" s="500" t="str">
        <f t="shared" si="3"/>
        <v/>
      </c>
      <c r="D370" s="500" t="str">
        <f t="shared" si="4"/>
        <v/>
      </c>
      <c r="H370" s="218" t="str">
        <f>IFERROR(IF(VLOOKUP('Xlookup set'!$S370,'Xlookup set'!$A$1:$R$2000,9,FALSE)=0,"",VLOOKUP('Xlookup set'!$S370,'Xlookup set'!$A$1:$R$2000,9,FALSE)),"")</f>
        <v/>
      </c>
      <c r="I370" s="500" t="str">
        <f>IFERROR(IF(VLOOKUP('Xlookup set'!$S370,'Xlookup set'!$A$1:$R$2000,10,FALSE)=0,"",VLOOKUP('Xlookup set'!$S370,'Xlookup set'!$A$1:$R$2000,10,FALSE)),"")</f>
        <v/>
      </c>
      <c r="J370" s="500" t="str">
        <f>IFERROR(IF(VLOOKUP('Xlookup set'!$S473,'Xlookup set'!$A$1:$R$1374,11,FALSE)=0,"",VLOOKUP('Xlookup set'!$S473,'Xlookup set'!$A$1:$R$1374,11,FALSE)),"")</f>
        <v/>
      </c>
      <c r="K370" s="500" t="str">
        <f>IFERROR(IF(VLOOKUP('Xlookup set'!$S473,'Xlookup set'!$A$1:$R$1374,12,FALSE)=0,"",VLOOKUP('Xlookup set'!$S473,'Xlookup set'!$A$1:$R$1374,12,FALSE)),"")</f>
        <v/>
      </c>
      <c r="L370" s="500" t="str">
        <f>IFERROR(IF(VLOOKUP('Xlookup set'!$S473,'Xlookup set'!$A$1:$R$1374,13,FALSE)=0,"",VLOOKUP('Xlookup set'!$S473,'Xlookup set'!$A$1:$R$1374,13,FALSE)),"")</f>
        <v/>
      </c>
      <c r="M370" s="500" t="str">
        <f>IFERROR(IF(VLOOKUP('Xlookup set'!$S473,'Xlookup set'!$A$1:$R$1374,14,FALSE)=0,"",VLOOKUP('Xlookup set'!$S473,'Xlookup set'!$A$1:$R$1374,14,FALSE)),"")</f>
        <v/>
      </c>
      <c r="N370" s="500" t="str">
        <f>IFERROR(IF(VLOOKUP('Xlookup set'!$S473,'Xlookup set'!$A$1:$R$1374,15,FALSE)=0,"",VLOOKUP('Xlookup set'!$S473,'Xlookup set'!$A$1:$R$1374,15,FALSE)),"")</f>
        <v/>
      </c>
      <c r="O370" s="500" t="str">
        <f>IFERROR(IF(VLOOKUP('Xlookup set'!$S473,'Xlookup set'!$A$1:$R$1374,16,FALSE)=0,"",VLOOKUP('Xlookup set'!$S473,'Xlookup set'!$A$1:$R$1374,16,FALSE)),"")</f>
        <v/>
      </c>
      <c r="P370" s="500" t="str">
        <f t="array" aca="1" ref="P370" ca="1">IFERROR(Y2IF(VLOOKUP('Xlookup set'!$S473,'Xlookup set'!$A$1:$R$1374,17,FALSE)=0,"",VLOOKUP('Xlookup set'!$S473,'Xlookup set'!$A$1:$R$1374,17,FALSE)),"")</f>
        <v/>
      </c>
      <c r="Q370" s="500" t="str">
        <f>IFERROR(IF(VLOOKUP('Xlookup set'!$S473,'Xlookup set'!$A$1:$R$1374,18,FALSE)=0,"",VLOOKUP('Xlookup set'!$S473,'Xlookup set'!$A$1:$R$1374,18,FALSE)),"")</f>
        <v/>
      </c>
      <c r="T370" s="500" t="str">
        <f t="shared" si="5"/>
        <v/>
      </c>
    </row>
    <row r="371" spans="1:20" ht="13.5" customHeight="1">
      <c r="A371" s="500" t="str">
        <f>IFERROR(VLOOKUP('Xlookup set'!$S371,'Xlookup set'!$A$1:$R$2000,2,FALSE),"")</f>
        <v/>
      </c>
      <c r="B371" s="500" t="str">
        <f>IF(I371&lt;&gt;"",ドッグキャリー!$I$2,"")</f>
        <v/>
      </c>
      <c r="C371" s="500" t="str">
        <f t="shared" si="3"/>
        <v/>
      </c>
      <c r="D371" s="500" t="str">
        <f t="shared" si="4"/>
        <v/>
      </c>
      <c r="H371" s="218" t="str">
        <f>IFERROR(IF(VLOOKUP('Xlookup set'!$S371,'Xlookup set'!$A$1:$R$2000,9,FALSE)=0,"",VLOOKUP('Xlookup set'!$S371,'Xlookup set'!$A$1:$R$2000,9,FALSE)),"")</f>
        <v/>
      </c>
      <c r="I371" s="500" t="str">
        <f>IFERROR(IF(VLOOKUP('Xlookup set'!$S371,'Xlookup set'!$A$1:$R$2000,10,FALSE)=0,"",VLOOKUP('Xlookup set'!$S371,'Xlookup set'!$A$1:$R$2000,10,FALSE)),"")</f>
        <v/>
      </c>
      <c r="J371" s="500" t="str">
        <f>IFERROR(IF(VLOOKUP('Xlookup set'!$S474,'Xlookup set'!$A$1:$R$1374,11,FALSE)=0,"",VLOOKUP('Xlookup set'!$S474,'Xlookup set'!$A$1:$R$1374,11,FALSE)),"")</f>
        <v/>
      </c>
      <c r="K371" s="500" t="str">
        <f>IFERROR(IF(VLOOKUP('Xlookup set'!$S474,'Xlookup set'!$A$1:$R$1374,12,FALSE)=0,"",VLOOKUP('Xlookup set'!$S474,'Xlookup set'!$A$1:$R$1374,12,FALSE)),"")</f>
        <v/>
      </c>
      <c r="L371" s="500" t="str">
        <f>IFERROR(IF(VLOOKUP('Xlookup set'!$S474,'Xlookup set'!$A$1:$R$1374,13,FALSE)=0,"",VLOOKUP('Xlookup set'!$S474,'Xlookup set'!$A$1:$R$1374,13,FALSE)),"")</f>
        <v/>
      </c>
      <c r="M371" s="500" t="str">
        <f>IFERROR(IF(VLOOKUP('Xlookup set'!$S474,'Xlookup set'!$A$1:$R$1374,14,FALSE)=0,"",VLOOKUP('Xlookup set'!$S474,'Xlookup set'!$A$1:$R$1374,14,FALSE)),"")</f>
        <v/>
      </c>
      <c r="N371" s="500" t="str">
        <f>IFERROR(IF(VLOOKUP('Xlookup set'!$S474,'Xlookup set'!$A$1:$R$1374,15,FALSE)=0,"",VLOOKUP('Xlookup set'!$S474,'Xlookup set'!$A$1:$R$1374,15,FALSE)),"")</f>
        <v/>
      </c>
      <c r="O371" s="500" t="str">
        <f>IFERROR(IF(VLOOKUP('Xlookup set'!$S474,'Xlookup set'!$A$1:$R$1374,16,FALSE)=0,"",VLOOKUP('Xlookup set'!$S474,'Xlookup set'!$A$1:$R$1374,16,FALSE)),"")</f>
        <v/>
      </c>
      <c r="P371" s="500" t="str">
        <f t="array" aca="1" ref="P371" ca="1">IFERROR(Y2IF(VLOOKUP('Xlookup set'!$S474,'Xlookup set'!$A$1:$R$1374,17,FALSE)=0,"",VLOOKUP('Xlookup set'!$S474,'Xlookup set'!$A$1:$R$1374,17,FALSE)),"")</f>
        <v/>
      </c>
      <c r="Q371" s="500" t="str">
        <f>IFERROR(IF(VLOOKUP('Xlookup set'!$S474,'Xlookup set'!$A$1:$R$1374,18,FALSE)=0,"",VLOOKUP('Xlookup set'!$S474,'Xlookup set'!$A$1:$R$1374,18,FALSE)),"")</f>
        <v/>
      </c>
      <c r="T371" s="500" t="str">
        <f t="shared" si="5"/>
        <v/>
      </c>
    </row>
    <row r="372" spans="1:20" ht="13.5" customHeight="1">
      <c r="A372" s="500" t="str">
        <f>IFERROR(VLOOKUP('Xlookup set'!$S372,'Xlookup set'!$A$1:$R$2000,2,FALSE),"")</f>
        <v/>
      </c>
      <c r="B372" s="500" t="str">
        <f>IF(I372&lt;&gt;"",ドッグキャリー!$I$2,"")</f>
        <v/>
      </c>
      <c r="C372" s="500" t="str">
        <f t="shared" si="3"/>
        <v/>
      </c>
      <c r="D372" s="500" t="str">
        <f t="shared" si="4"/>
        <v/>
      </c>
      <c r="H372" s="218" t="str">
        <f>IFERROR(IF(VLOOKUP('Xlookup set'!$S372,'Xlookup set'!$A$1:$R$2000,9,FALSE)=0,"",VLOOKUP('Xlookup set'!$S372,'Xlookup set'!$A$1:$R$2000,9,FALSE)),"")</f>
        <v/>
      </c>
      <c r="I372" s="500" t="str">
        <f>IFERROR(IF(VLOOKUP('Xlookup set'!$S372,'Xlookup set'!$A$1:$R$2000,10,FALSE)=0,"",VLOOKUP('Xlookup set'!$S372,'Xlookup set'!$A$1:$R$2000,10,FALSE)),"")</f>
        <v/>
      </c>
      <c r="J372" s="500" t="str">
        <f>IFERROR(IF(VLOOKUP('Xlookup set'!$S475,'Xlookup set'!$A$1:$R$1374,11,FALSE)=0,"",VLOOKUP('Xlookup set'!$S475,'Xlookup set'!$A$1:$R$1374,11,FALSE)),"")</f>
        <v/>
      </c>
      <c r="K372" s="500" t="str">
        <f>IFERROR(IF(VLOOKUP('Xlookup set'!$S475,'Xlookup set'!$A$1:$R$1374,12,FALSE)=0,"",VLOOKUP('Xlookup set'!$S475,'Xlookup set'!$A$1:$R$1374,12,FALSE)),"")</f>
        <v/>
      </c>
      <c r="L372" s="500" t="str">
        <f>IFERROR(IF(VLOOKUP('Xlookup set'!$S475,'Xlookup set'!$A$1:$R$1374,13,FALSE)=0,"",VLOOKUP('Xlookup set'!$S475,'Xlookup set'!$A$1:$R$1374,13,FALSE)),"")</f>
        <v/>
      </c>
      <c r="M372" s="500" t="str">
        <f>IFERROR(IF(VLOOKUP('Xlookup set'!$S475,'Xlookup set'!$A$1:$R$1374,14,FALSE)=0,"",VLOOKUP('Xlookup set'!$S475,'Xlookup set'!$A$1:$R$1374,14,FALSE)),"")</f>
        <v/>
      </c>
      <c r="N372" s="500" t="str">
        <f>IFERROR(IF(VLOOKUP('Xlookup set'!$S475,'Xlookup set'!$A$1:$R$1374,15,FALSE)=0,"",VLOOKUP('Xlookup set'!$S475,'Xlookup set'!$A$1:$R$1374,15,FALSE)),"")</f>
        <v/>
      </c>
      <c r="O372" s="500" t="str">
        <f>IFERROR(IF(VLOOKUP('Xlookup set'!$S475,'Xlookup set'!$A$1:$R$1374,16,FALSE)=0,"",VLOOKUP('Xlookup set'!$S475,'Xlookup set'!$A$1:$R$1374,16,FALSE)),"")</f>
        <v/>
      </c>
      <c r="P372" s="500" t="str">
        <f t="array" aca="1" ref="P372" ca="1">IFERROR(Y2IF(VLOOKUP('Xlookup set'!$S475,'Xlookup set'!$A$1:$R$1374,17,FALSE)=0,"",VLOOKUP('Xlookup set'!$S475,'Xlookup set'!$A$1:$R$1374,17,FALSE)),"")</f>
        <v/>
      </c>
      <c r="Q372" s="500" t="str">
        <f>IFERROR(IF(VLOOKUP('Xlookup set'!$S475,'Xlookup set'!$A$1:$R$1374,18,FALSE)=0,"",VLOOKUP('Xlookup set'!$S475,'Xlookup set'!$A$1:$R$1374,18,FALSE)),"")</f>
        <v/>
      </c>
      <c r="T372" s="500" t="str">
        <f t="shared" si="5"/>
        <v/>
      </c>
    </row>
    <row r="373" spans="1:20" ht="13.5" customHeight="1">
      <c r="A373" s="500" t="str">
        <f>IFERROR(VLOOKUP('Xlookup set'!$S373,'Xlookup set'!$A$1:$R$2000,2,FALSE),"")</f>
        <v/>
      </c>
      <c r="B373" s="500" t="str">
        <f>IF(I373&lt;&gt;"",ドッグキャリー!$I$2,"")</f>
        <v/>
      </c>
      <c r="C373" s="500" t="str">
        <f t="shared" si="3"/>
        <v/>
      </c>
      <c r="D373" s="500" t="str">
        <f t="shared" si="4"/>
        <v/>
      </c>
      <c r="H373" s="218" t="str">
        <f>IFERROR(IF(VLOOKUP('Xlookup set'!$S373,'Xlookup set'!$A$1:$R$2000,9,FALSE)=0,"",VLOOKUP('Xlookup set'!$S373,'Xlookup set'!$A$1:$R$2000,9,FALSE)),"")</f>
        <v/>
      </c>
      <c r="I373" s="500" t="str">
        <f>IFERROR(IF(VLOOKUP('Xlookup set'!$S373,'Xlookup set'!$A$1:$R$2000,10,FALSE)=0,"",VLOOKUP('Xlookup set'!$S373,'Xlookup set'!$A$1:$R$2000,10,FALSE)),"")</f>
        <v/>
      </c>
      <c r="J373" s="500" t="str">
        <f>IFERROR(IF(VLOOKUP('Xlookup set'!$S476,'Xlookup set'!$A$1:$R$1374,11,FALSE)=0,"",VLOOKUP('Xlookup set'!$S476,'Xlookup set'!$A$1:$R$1374,11,FALSE)),"")</f>
        <v/>
      </c>
      <c r="K373" s="500" t="str">
        <f>IFERROR(IF(VLOOKUP('Xlookup set'!$S476,'Xlookup set'!$A$1:$R$1374,12,FALSE)=0,"",VLOOKUP('Xlookup set'!$S476,'Xlookup set'!$A$1:$R$1374,12,FALSE)),"")</f>
        <v/>
      </c>
      <c r="L373" s="500" t="str">
        <f>IFERROR(IF(VLOOKUP('Xlookup set'!$S476,'Xlookup set'!$A$1:$R$1374,13,FALSE)=0,"",VLOOKUP('Xlookup set'!$S476,'Xlookup set'!$A$1:$R$1374,13,FALSE)),"")</f>
        <v/>
      </c>
      <c r="M373" s="500" t="str">
        <f>IFERROR(IF(VLOOKUP('Xlookup set'!$S476,'Xlookup set'!$A$1:$R$1374,14,FALSE)=0,"",VLOOKUP('Xlookup set'!$S476,'Xlookup set'!$A$1:$R$1374,14,FALSE)),"")</f>
        <v/>
      </c>
      <c r="N373" s="500" t="str">
        <f>IFERROR(IF(VLOOKUP('Xlookup set'!$S476,'Xlookup set'!$A$1:$R$1374,15,FALSE)=0,"",VLOOKUP('Xlookup set'!$S476,'Xlookup set'!$A$1:$R$1374,15,FALSE)),"")</f>
        <v/>
      </c>
      <c r="O373" s="500" t="str">
        <f>IFERROR(IF(VLOOKUP('Xlookup set'!$S476,'Xlookup set'!$A$1:$R$1374,16,FALSE)=0,"",VLOOKUP('Xlookup set'!$S476,'Xlookup set'!$A$1:$R$1374,16,FALSE)),"")</f>
        <v/>
      </c>
      <c r="P373" s="500" t="str">
        <f t="array" aca="1" ref="P373" ca="1">IFERROR(Y2IF(VLOOKUP('Xlookup set'!$S476,'Xlookup set'!$A$1:$R$1374,17,FALSE)=0,"",VLOOKUP('Xlookup set'!$S476,'Xlookup set'!$A$1:$R$1374,17,FALSE)),"")</f>
        <v/>
      </c>
      <c r="Q373" s="500" t="str">
        <f>IFERROR(IF(VLOOKUP('Xlookup set'!$S476,'Xlookup set'!$A$1:$R$1374,18,FALSE)=0,"",VLOOKUP('Xlookup set'!$S476,'Xlookup set'!$A$1:$R$1374,18,FALSE)),"")</f>
        <v/>
      </c>
      <c r="T373" s="500" t="str">
        <f t="shared" si="5"/>
        <v/>
      </c>
    </row>
    <row r="374" spans="1:20" ht="13.5" customHeight="1">
      <c r="A374" s="500" t="str">
        <f>IFERROR(VLOOKUP('Xlookup set'!$S374,'Xlookup set'!$A$1:$R$2000,2,FALSE),"")</f>
        <v/>
      </c>
      <c r="B374" s="500" t="str">
        <f>IF(I374&lt;&gt;"",ドッグキャリー!$I$2,"")</f>
        <v/>
      </c>
      <c r="C374" s="500" t="str">
        <f t="shared" si="3"/>
        <v/>
      </c>
      <c r="D374" s="500" t="str">
        <f t="shared" si="4"/>
        <v/>
      </c>
      <c r="H374" s="218" t="str">
        <f>IFERROR(IF(VLOOKUP('Xlookup set'!$S374,'Xlookup set'!$A$1:$R$2000,9,FALSE)=0,"",VLOOKUP('Xlookup set'!$S374,'Xlookup set'!$A$1:$R$2000,9,FALSE)),"")</f>
        <v/>
      </c>
      <c r="I374" s="500" t="str">
        <f>IFERROR(IF(VLOOKUP('Xlookup set'!$S374,'Xlookup set'!$A$1:$R$2000,10,FALSE)=0,"",VLOOKUP('Xlookup set'!$S374,'Xlookup set'!$A$1:$R$2000,10,FALSE)),"")</f>
        <v/>
      </c>
      <c r="J374" s="500" t="str">
        <f>IFERROR(IF(VLOOKUP('Xlookup set'!$S477,'Xlookup set'!$A$1:$R$1374,11,FALSE)=0,"",VLOOKUP('Xlookup set'!$S477,'Xlookup set'!$A$1:$R$1374,11,FALSE)),"")</f>
        <v/>
      </c>
      <c r="K374" s="500" t="str">
        <f>IFERROR(IF(VLOOKUP('Xlookup set'!$S477,'Xlookup set'!$A$1:$R$1374,12,FALSE)=0,"",VLOOKUP('Xlookup set'!$S477,'Xlookup set'!$A$1:$R$1374,12,FALSE)),"")</f>
        <v/>
      </c>
      <c r="L374" s="500" t="str">
        <f>IFERROR(IF(VLOOKUP('Xlookup set'!$S477,'Xlookup set'!$A$1:$R$1374,13,FALSE)=0,"",VLOOKUP('Xlookup set'!$S477,'Xlookup set'!$A$1:$R$1374,13,FALSE)),"")</f>
        <v/>
      </c>
      <c r="M374" s="500" t="str">
        <f>IFERROR(IF(VLOOKUP('Xlookup set'!$S477,'Xlookup set'!$A$1:$R$1374,14,FALSE)=0,"",VLOOKUP('Xlookup set'!$S477,'Xlookup set'!$A$1:$R$1374,14,FALSE)),"")</f>
        <v/>
      </c>
      <c r="N374" s="500" t="str">
        <f>IFERROR(IF(VLOOKUP('Xlookup set'!$S477,'Xlookup set'!$A$1:$R$1374,15,FALSE)=0,"",VLOOKUP('Xlookup set'!$S477,'Xlookup set'!$A$1:$R$1374,15,FALSE)),"")</f>
        <v/>
      </c>
      <c r="O374" s="500" t="str">
        <f>IFERROR(IF(VLOOKUP('Xlookup set'!$S477,'Xlookup set'!$A$1:$R$1374,16,FALSE)=0,"",VLOOKUP('Xlookup set'!$S477,'Xlookup set'!$A$1:$R$1374,16,FALSE)),"")</f>
        <v/>
      </c>
      <c r="P374" s="500" t="str">
        <f t="array" aca="1" ref="P374" ca="1">IFERROR(Y2IF(VLOOKUP('Xlookup set'!$S477,'Xlookup set'!$A$1:$R$1374,17,FALSE)=0,"",VLOOKUP('Xlookup set'!$S477,'Xlookup set'!$A$1:$R$1374,17,FALSE)),"")</f>
        <v/>
      </c>
      <c r="Q374" s="500" t="str">
        <f>IFERROR(IF(VLOOKUP('Xlookup set'!$S477,'Xlookup set'!$A$1:$R$1374,18,FALSE)=0,"",VLOOKUP('Xlookup set'!$S477,'Xlookup set'!$A$1:$R$1374,18,FALSE)),"")</f>
        <v/>
      </c>
      <c r="T374" s="500" t="str">
        <f t="shared" si="5"/>
        <v/>
      </c>
    </row>
    <row r="375" spans="1:20" ht="13.5" customHeight="1">
      <c r="A375" s="500" t="str">
        <f>IFERROR(VLOOKUP('Xlookup set'!$S375,'Xlookup set'!$A$1:$R$2000,2,FALSE),"")</f>
        <v/>
      </c>
      <c r="B375" s="500" t="str">
        <f>IF(I375&lt;&gt;"",ドッグキャリー!$I$2,"")</f>
        <v/>
      </c>
      <c r="C375" s="500" t="str">
        <f t="shared" si="3"/>
        <v/>
      </c>
      <c r="D375" s="500" t="str">
        <f t="shared" si="4"/>
        <v/>
      </c>
      <c r="H375" s="218" t="str">
        <f>IFERROR(IF(VLOOKUP('Xlookup set'!$S375,'Xlookup set'!$A$1:$R$2000,9,FALSE)=0,"",VLOOKUP('Xlookup set'!$S375,'Xlookup set'!$A$1:$R$2000,9,FALSE)),"")</f>
        <v/>
      </c>
      <c r="I375" s="500" t="str">
        <f>IFERROR(IF(VLOOKUP('Xlookup set'!$S375,'Xlookup set'!$A$1:$R$2000,10,FALSE)=0,"",VLOOKUP('Xlookup set'!$S375,'Xlookup set'!$A$1:$R$2000,10,FALSE)),"")</f>
        <v/>
      </c>
      <c r="J375" s="500" t="str">
        <f>IFERROR(IF(VLOOKUP('Xlookup set'!$S478,'Xlookup set'!$A$1:$R$1374,11,FALSE)=0,"",VLOOKUP('Xlookup set'!$S478,'Xlookup set'!$A$1:$R$1374,11,FALSE)),"")</f>
        <v/>
      </c>
      <c r="K375" s="500" t="str">
        <f>IFERROR(IF(VLOOKUP('Xlookup set'!$S478,'Xlookup set'!$A$1:$R$1374,12,FALSE)=0,"",VLOOKUP('Xlookup set'!$S478,'Xlookup set'!$A$1:$R$1374,12,FALSE)),"")</f>
        <v/>
      </c>
      <c r="L375" s="500" t="str">
        <f>IFERROR(IF(VLOOKUP('Xlookup set'!$S478,'Xlookup set'!$A$1:$R$1374,13,FALSE)=0,"",VLOOKUP('Xlookup set'!$S478,'Xlookup set'!$A$1:$R$1374,13,FALSE)),"")</f>
        <v/>
      </c>
      <c r="M375" s="500" t="str">
        <f>IFERROR(IF(VLOOKUP('Xlookup set'!$S478,'Xlookup set'!$A$1:$R$1374,14,FALSE)=0,"",VLOOKUP('Xlookup set'!$S478,'Xlookup set'!$A$1:$R$1374,14,FALSE)),"")</f>
        <v/>
      </c>
      <c r="N375" s="500" t="str">
        <f>IFERROR(IF(VLOOKUP('Xlookup set'!$S478,'Xlookup set'!$A$1:$R$1374,15,FALSE)=0,"",VLOOKUP('Xlookup set'!$S478,'Xlookup set'!$A$1:$R$1374,15,FALSE)),"")</f>
        <v/>
      </c>
      <c r="O375" s="500" t="str">
        <f>IFERROR(IF(VLOOKUP('Xlookup set'!$S478,'Xlookup set'!$A$1:$R$1374,16,FALSE)=0,"",VLOOKUP('Xlookup set'!$S478,'Xlookup set'!$A$1:$R$1374,16,FALSE)),"")</f>
        <v/>
      </c>
      <c r="P375" s="500" t="str">
        <f t="array" aca="1" ref="P375" ca="1">IFERROR(Y2IF(VLOOKUP('Xlookup set'!$S478,'Xlookup set'!$A$1:$R$1374,17,FALSE)=0,"",VLOOKUP('Xlookup set'!$S478,'Xlookup set'!$A$1:$R$1374,17,FALSE)),"")</f>
        <v/>
      </c>
      <c r="Q375" s="500" t="str">
        <f>IFERROR(IF(VLOOKUP('Xlookup set'!$S478,'Xlookup set'!$A$1:$R$1374,18,FALSE)=0,"",VLOOKUP('Xlookup set'!$S478,'Xlookup set'!$A$1:$R$1374,18,FALSE)),"")</f>
        <v/>
      </c>
      <c r="T375" s="500" t="str">
        <f t="shared" si="5"/>
        <v/>
      </c>
    </row>
    <row r="376" spans="1:20" ht="13.5" customHeight="1">
      <c r="A376" s="500" t="str">
        <f>IFERROR(VLOOKUP('Xlookup set'!$S376,'Xlookup set'!$A$1:$R$2000,2,FALSE),"")</f>
        <v/>
      </c>
      <c r="B376" s="500" t="str">
        <f>IF(I376&lt;&gt;"",ドッグキャリー!$I$2,"")</f>
        <v/>
      </c>
      <c r="C376" s="500" t="str">
        <f t="shared" si="3"/>
        <v/>
      </c>
      <c r="D376" s="500" t="str">
        <f t="shared" si="4"/>
        <v/>
      </c>
      <c r="H376" s="218" t="str">
        <f>IFERROR(IF(VLOOKUP('Xlookup set'!$S376,'Xlookup set'!$A$1:$R$2000,9,FALSE)=0,"",VLOOKUP('Xlookup set'!$S376,'Xlookup set'!$A$1:$R$2000,9,FALSE)),"")</f>
        <v/>
      </c>
      <c r="I376" s="500" t="str">
        <f>IFERROR(IF(VLOOKUP('Xlookup set'!$S376,'Xlookup set'!$A$1:$R$2000,10,FALSE)=0,"",VLOOKUP('Xlookup set'!$S376,'Xlookup set'!$A$1:$R$2000,10,FALSE)),"")</f>
        <v/>
      </c>
      <c r="J376" s="500" t="str">
        <f>IFERROR(IF(VLOOKUP('Xlookup set'!$S479,'Xlookup set'!$A$1:$R$1374,11,FALSE)=0,"",VLOOKUP('Xlookup set'!$S479,'Xlookup set'!$A$1:$R$1374,11,FALSE)),"")</f>
        <v/>
      </c>
      <c r="K376" s="500" t="str">
        <f>IFERROR(IF(VLOOKUP('Xlookup set'!$S479,'Xlookup set'!$A$1:$R$1374,12,FALSE)=0,"",VLOOKUP('Xlookup set'!$S479,'Xlookup set'!$A$1:$R$1374,12,FALSE)),"")</f>
        <v/>
      </c>
      <c r="L376" s="500" t="str">
        <f>IFERROR(IF(VLOOKUP('Xlookup set'!$S479,'Xlookup set'!$A$1:$R$1374,13,FALSE)=0,"",VLOOKUP('Xlookup set'!$S479,'Xlookup set'!$A$1:$R$1374,13,FALSE)),"")</f>
        <v/>
      </c>
      <c r="M376" s="500" t="str">
        <f>IFERROR(IF(VLOOKUP('Xlookup set'!$S479,'Xlookup set'!$A$1:$R$1374,14,FALSE)=0,"",VLOOKUP('Xlookup set'!$S479,'Xlookup set'!$A$1:$R$1374,14,FALSE)),"")</f>
        <v/>
      </c>
      <c r="N376" s="500" t="str">
        <f>IFERROR(IF(VLOOKUP('Xlookup set'!$S479,'Xlookup set'!$A$1:$R$1374,15,FALSE)=0,"",VLOOKUP('Xlookup set'!$S479,'Xlookup set'!$A$1:$R$1374,15,FALSE)),"")</f>
        <v/>
      </c>
      <c r="O376" s="500" t="str">
        <f>IFERROR(IF(VLOOKUP('Xlookup set'!$S479,'Xlookup set'!$A$1:$R$1374,16,FALSE)=0,"",VLOOKUP('Xlookup set'!$S479,'Xlookup set'!$A$1:$R$1374,16,FALSE)),"")</f>
        <v/>
      </c>
      <c r="P376" s="500" t="str">
        <f t="array" aca="1" ref="P376" ca="1">IFERROR(Y2IF(VLOOKUP('Xlookup set'!$S479,'Xlookup set'!$A$1:$R$1374,17,FALSE)=0,"",VLOOKUP('Xlookup set'!$S479,'Xlookup set'!$A$1:$R$1374,17,FALSE)),"")</f>
        <v/>
      </c>
      <c r="Q376" s="500" t="str">
        <f>IFERROR(IF(VLOOKUP('Xlookup set'!$S479,'Xlookup set'!$A$1:$R$1374,18,FALSE)=0,"",VLOOKUP('Xlookup set'!$S479,'Xlookup set'!$A$1:$R$1374,18,FALSE)),"")</f>
        <v/>
      </c>
      <c r="T376" s="500" t="str">
        <f t="shared" si="5"/>
        <v/>
      </c>
    </row>
    <row r="377" spans="1:20" ht="13.5" customHeight="1">
      <c r="A377" s="500" t="str">
        <f>IFERROR(VLOOKUP('Xlookup set'!$S377,'Xlookup set'!$A$1:$R$2000,2,FALSE),"")</f>
        <v/>
      </c>
      <c r="B377" s="500" t="str">
        <f>IF(I377&lt;&gt;"",ドッグキャリー!$I$2,"")</f>
        <v/>
      </c>
      <c r="C377" s="500" t="str">
        <f t="shared" si="3"/>
        <v/>
      </c>
      <c r="D377" s="500" t="str">
        <f t="shared" si="4"/>
        <v/>
      </c>
      <c r="H377" s="218" t="str">
        <f>IFERROR(IF(VLOOKUP('Xlookup set'!$S377,'Xlookup set'!$A$1:$R$2000,9,FALSE)=0,"",VLOOKUP('Xlookup set'!$S377,'Xlookup set'!$A$1:$R$2000,9,FALSE)),"")</f>
        <v/>
      </c>
      <c r="I377" s="500" t="str">
        <f>IFERROR(IF(VLOOKUP('Xlookup set'!$S377,'Xlookup set'!$A$1:$R$2000,10,FALSE)=0,"",VLOOKUP('Xlookup set'!$S377,'Xlookup set'!$A$1:$R$2000,10,FALSE)),"")</f>
        <v/>
      </c>
      <c r="J377" s="500" t="str">
        <f>IFERROR(IF(VLOOKUP('Xlookup set'!$S480,'Xlookup set'!$A$1:$R$1374,11,FALSE)=0,"",VLOOKUP('Xlookup set'!$S480,'Xlookup set'!$A$1:$R$1374,11,FALSE)),"")</f>
        <v/>
      </c>
      <c r="K377" s="500" t="str">
        <f>IFERROR(IF(VLOOKUP('Xlookup set'!$S480,'Xlookup set'!$A$1:$R$1374,12,FALSE)=0,"",VLOOKUP('Xlookup set'!$S480,'Xlookup set'!$A$1:$R$1374,12,FALSE)),"")</f>
        <v/>
      </c>
      <c r="L377" s="500" t="str">
        <f>IFERROR(IF(VLOOKUP('Xlookup set'!$S480,'Xlookup set'!$A$1:$R$1374,13,FALSE)=0,"",VLOOKUP('Xlookup set'!$S480,'Xlookup set'!$A$1:$R$1374,13,FALSE)),"")</f>
        <v/>
      </c>
      <c r="M377" s="500" t="str">
        <f>IFERROR(IF(VLOOKUP('Xlookup set'!$S480,'Xlookup set'!$A$1:$R$1374,14,FALSE)=0,"",VLOOKUP('Xlookup set'!$S480,'Xlookup set'!$A$1:$R$1374,14,FALSE)),"")</f>
        <v/>
      </c>
      <c r="N377" s="500" t="str">
        <f>IFERROR(IF(VLOOKUP('Xlookup set'!$S480,'Xlookup set'!$A$1:$R$1374,15,FALSE)=0,"",VLOOKUP('Xlookup set'!$S480,'Xlookup set'!$A$1:$R$1374,15,FALSE)),"")</f>
        <v/>
      </c>
      <c r="O377" s="500" t="str">
        <f>IFERROR(IF(VLOOKUP('Xlookup set'!$S480,'Xlookup set'!$A$1:$R$1374,16,FALSE)=0,"",VLOOKUP('Xlookup set'!$S480,'Xlookup set'!$A$1:$R$1374,16,FALSE)),"")</f>
        <v/>
      </c>
      <c r="P377" s="500" t="str">
        <f t="array" aca="1" ref="P377" ca="1">IFERROR(Y2IF(VLOOKUP('Xlookup set'!$S480,'Xlookup set'!$A$1:$R$1374,17,FALSE)=0,"",VLOOKUP('Xlookup set'!$S480,'Xlookup set'!$A$1:$R$1374,17,FALSE)),"")</f>
        <v/>
      </c>
      <c r="Q377" s="500" t="str">
        <f>IFERROR(IF(VLOOKUP('Xlookup set'!$S480,'Xlookup set'!$A$1:$R$1374,18,FALSE)=0,"",VLOOKUP('Xlookup set'!$S480,'Xlookup set'!$A$1:$R$1374,18,FALSE)),"")</f>
        <v/>
      </c>
      <c r="T377" s="500" t="str">
        <f t="shared" si="5"/>
        <v/>
      </c>
    </row>
    <row r="378" spans="1:20" ht="13.5" customHeight="1">
      <c r="A378" s="500" t="str">
        <f>IFERROR(VLOOKUP('Xlookup set'!$S378,'Xlookup set'!$A$1:$R$2000,2,FALSE),"")</f>
        <v/>
      </c>
      <c r="B378" s="500" t="str">
        <f>IF(I378&lt;&gt;"",ドッグキャリー!$I$2,"")</f>
        <v/>
      </c>
      <c r="C378" s="500" t="str">
        <f t="shared" si="3"/>
        <v/>
      </c>
      <c r="D378" s="500" t="str">
        <f t="shared" si="4"/>
        <v/>
      </c>
      <c r="H378" s="218" t="str">
        <f>IFERROR(IF(VLOOKUP('Xlookup set'!$S378,'Xlookup set'!$A$1:$R$2000,9,FALSE)=0,"",VLOOKUP('Xlookup set'!$S378,'Xlookup set'!$A$1:$R$2000,9,FALSE)),"")</f>
        <v/>
      </c>
      <c r="I378" s="500" t="str">
        <f>IFERROR(IF(VLOOKUP('Xlookup set'!$S378,'Xlookup set'!$A$1:$R$2000,10,FALSE)=0,"",VLOOKUP('Xlookup set'!$S378,'Xlookup set'!$A$1:$R$2000,10,FALSE)),"")</f>
        <v/>
      </c>
      <c r="J378" s="500" t="str">
        <f>IFERROR(IF(VLOOKUP('Xlookup set'!$S481,'Xlookup set'!$A$1:$R$1374,11,FALSE)=0,"",VLOOKUP('Xlookup set'!$S481,'Xlookup set'!$A$1:$R$1374,11,FALSE)),"")</f>
        <v/>
      </c>
      <c r="K378" s="500" t="str">
        <f>IFERROR(IF(VLOOKUP('Xlookup set'!$S481,'Xlookup set'!$A$1:$R$1374,12,FALSE)=0,"",VLOOKUP('Xlookup set'!$S481,'Xlookup set'!$A$1:$R$1374,12,FALSE)),"")</f>
        <v/>
      </c>
      <c r="L378" s="500" t="str">
        <f>IFERROR(IF(VLOOKUP('Xlookup set'!$S481,'Xlookup set'!$A$1:$R$1374,13,FALSE)=0,"",VLOOKUP('Xlookup set'!$S481,'Xlookup set'!$A$1:$R$1374,13,FALSE)),"")</f>
        <v/>
      </c>
      <c r="M378" s="500" t="str">
        <f>IFERROR(IF(VLOOKUP('Xlookup set'!$S481,'Xlookup set'!$A$1:$R$1374,14,FALSE)=0,"",VLOOKUP('Xlookup set'!$S481,'Xlookup set'!$A$1:$R$1374,14,FALSE)),"")</f>
        <v/>
      </c>
      <c r="N378" s="500" t="str">
        <f>IFERROR(IF(VLOOKUP('Xlookup set'!$S481,'Xlookup set'!$A$1:$R$1374,15,FALSE)=0,"",VLOOKUP('Xlookup set'!$S481,'Xlookup set'!$A$1:$R$1374,15,FALSE)),"")</f>
        <v/>
      </c>
      <c r="O378" s="500" t="str">
        <f>IFERROR(IF(VLOOKUP('Xlookup set'!$S481,'Xlookup set'!$A$1:$R$1374,16,FALSE)=0,"",VLOOKUP('Xlookup set'!$S481,'Xlookup set'!$A$1:$R$1374,16,FALSE)),"")</f>
        <v/>
      </c>
      <c r="P378" s="500" t="str">
        <f t="array" aca="1" ref="P378" ca="1">IFERROR(Y2IF(VLOOKUP('Xlookup set'!$S481,'Xlookup set'!$A$1:$R$1374,17,FALSE)=0,"",VLOOKUP('Xlookup set'!$S481,'Xlookup set'!$A$1:$R$1374,17,FALSE)),"")</f>
        <v/>
      </c>
      <c r="Q378" s="500" t="str">
        <f>IFERROR(IF(VLOOKUP('Xlookup set'!$S481,'Xlookup set'!$A$1:$R$1374,18,FALSE)=0,"",VLOOKUP('Xlookup set'!$S481,'Xlookup set'!$A$1:$R$1374,18,FALSE)),"")</f>
        <v/>
      </c>
      <c r="T378" s="500" t="str">
        <f t="shared" si="5"/>
        <v/>
      </c>
    </row>
    <row r="379" spans="1:20" ht="13.5" customHeight="1">
      <c r="A379" s="500" t="str">
        <f>IFERROR(VLOOKUP('Xlookup set'!$S379,'Xlookup set'!$A$1:$R$2000,2,FALSE),"")</f>
        <v/>
      </c>
      <c r="B379" s="500" t="str">
        <f>IF(I379&lt;&gt;"",ドッグキャリー!$I$2,"")</f>
        <v/>
      </c>
      <c r="C379" s="500" t="str">
        <f t="shared" si="3"/>
        <v/>
      </c>
      <c r="D379" s="500" t="str">
        <f t="shared" si="4"/>
        <v/>
      </c>
      <c r="H379" s="218" t="str">
        <f>IFERROR(IF(VLOOKUP('Xlookup set'!$S379,'Xlookup set'!$A$1:$R$2000,9,FALSE)=0,"",VLOOKUP('Xlookup set'!$S379,'Xlookup set'!$A$1:$R$2000,9,FALSE)),"")</f>
        <v/>
      </c>
      <c r="I379" s="500" t="str">
        <f>IFERROR(IF(VLOOKUP('Xlookup set'!$S379,'Xlookup set'!$A$1:$R$2000,10,FALSE)=0,"",VLOOKUP('Xlookup set'!$S379,'Xlookup set'!$A$1:$R$2000,10,FALSE)),"")</f>
        <v/>
      </c>
      <c r="J379" s="500" t="str">
        <f>IFERROR(IF(VLOOKUP('Xlookup set'!$S482,'Xlookup set'!$A$1:$R$1374,11,FALSE)=0,"",VLOOKUP('Xlookup set'!$S482,'Xlookup set'!$A$1:$R$1374,11,FALSE)),"")</f>
        <v/>
      </c>
      <c r="K379" s="500" t="str">
        <f>IFERROR(IF(VLOOKUP('Xlookup set'!$S482,'Xlookup set'!$A$1:$R$1374,12,FALSE)=0,"",VLOOKUP('Xlookup set'!$S482,'Xlookup set'!$A$1:$R$1374,12,FALSE)),"")</f>
        <v/>
      </c>
      <c r="L379" s="500" t="str">
        <f>IFERROR(IF(VLOOKUP('Xlookup set'!$S482,'Xlookup set'!$A$1:$R$1374,13,FALSE)=0,"",VLOOKUP('Xlookup set'!$S482,'Xlookup set'!$A$1:$R$1374,13,FALSE)),"")</f>
        <v/>
      </c>
      <c r="M379" s="500" t="str">
        <f>IFERROR(IF(VLOOKUP('Xlookup set'!$S482,'Xlookup set'!$A$1:$R$1374,14,FALSE)=0,"",VLOOKUP('Xlookup set'!$S482,'Xlookup set'!$A$1:$R$1374,14,FALSE)),"")</f>
        <v/>
      </c>
      <c r="N379" s="500" t="str">
        <f>IFERROR(IF(VLOOKUP('Xlookup set'!$S482,'Xlookup set'!$A$1:$R$1374,15,FALSE)=0,"",VLOOKUP('Xlookup set'!$S482,'Xlookup set'!$A$1:$R$1374,15,FALSE)),"")</f>
        <v/>
      </c>
      <c r="O379" s="500" t="str">
        <f>IFERROR(IF(VLOOKUP('Xlookup set'!$S482,'Xlookup set'!$A$1:$R$1374,16,FALSE)=0,"",VLOOKUP('Xlookup set'!$S482,'Xlookup set'!$A$1:$R$1374,16,FALSE)),"")</f>
        <v/>
      </c>
      <c r="P379" s="500" t="str">
        <f t="array" aca="1" ref="P379" ca="1">IFERROR(Y2IF(VLOOKUP('Xlookup set'!$S482,'Xlookup set'!$A$1:$R$1374,17,FALSE)=0,"",VLOOKUP('Xlookup set'!$S482,'Xlookup set'!$A$1:$R$1374,17,FALSE)),"")</f>
        <v/>
      </c>
      <c r="Q379" s="500" t="str">
        <f>IFERROR(IF(VLOOKUP('Xlookup set'!$S482,'Xlookup set'!$A$1:$R$1374,18,FALSE)=0,"",VLOOKUP('Xlookup set'!$S482,'Xlookup set'!$A$1:$R$1374,18,FALSE)),"")</f>
        <v/>
      </c>
      <c r="T379" s="500" t="str">
        <f t="shared" si="5"/>
        <v/>
      </c>
    </row>
    <row r="380" spans="1:20" ht="13.5" customHeight="1">
      <c r="A380" s="500" t="str">
        <f>IFERROR(VLOOKUP('Xlookup set'!$S380,'Xlookup set'!$A$1:$R$2000,2,FALSE),"")</f>
        <v/>
      </c>
      <c r="B380" s="500" t="str">
        <f>IF(I380&lt;&gt;"",ドッグキャリー!$I$2,"")</f>
        <v/>
      </c>
      <c r="C380" s="500" t="str">
        <f t="shared" si="3"/>
        <v/>
      </c>
      <c r="D380" s="500" t="str">
        <f t="shared" si="4"/>
        <v/>
      </c>
      <c r="H380" s="218" t="str">
        <f>IFERROR(IF(VLOOKUP('Xlookup set'!$S380,'Xlookup set'!$A$1:$R$2000,9,FALSE)=0,"",VLOOKUP('Xlookup set'!$S380,'Xlookup set'!$A$1:$R$2000,9,FALSE)),"")</f>
        <v/>
      </c>
      <c r="I380" s="500" t="str">
        <f>IFERROR(IF(VLOOKUP('Xlookup set'!$S380,'Xlookup set'!$A$1:$R$2000,10,FALSE)=0,"",VLOOKUP('Xlookup set'!$S380,'Xlookup set'!$A$1:$R$2000,10,FALSE)),"")</f>
        <v/>
      </c>
      <c r="J380" s="500" t="str">
        <f>IFERROR(IF(VLOOKUP('Xlookup set'!$S483,'Xlookup set'!$A$1:$R$1374,11,FALSE)=0,"",VLOOKUP('Xlookup set'!$S483,'Xlookup set'!$A$1:$R$1374,11,FALSE)),"")</f>
        <v/>
      </c>
      <c r="K380" s="500" t="str">
        <f>IFERROR(IF(VLOOKUP('Xlookup set'!$S483,'Xlookup set'!$A$1:$R$1374,12,FALSE)=0,"",VLOOKUP('Xlookup set'!$S483,'Xlookup set'!$A$1:$R$1374,12,FALSE)),"")</f>
        <v/>
      </c>
      <c r="L380" s="500" t="str">
        <f>IFERROR(IF(VLOOKUP('Xlookup set'!$S483,'Xlookup set'!$A$1:$R$1374,13,FALSE)=0,"",VLOOKUP('Xlookup set'!$S483,'Xlookup set'!$A$1:$R$1374,13,FALSE)),"")</f>
        <v/>
      </c>
      <c r="M380" s="500" t="str">
        <f>IFERROR(IF(VLOOKUP('Xlookup set'!$S483,'Xlookup set'!$A$1:$R$1374,14,FALSE)=0,"",VLOOKUP('Xlookup set'!$S483,'Xlookup set'!$A$1:$R$1374,14,FALSE)),"")</f>
        <v/>
      </c>
      <c r="N380" s="500" t="str">
        <f>IFERROR(IF(VLOOKUP('Xlookup set'!$S483,'Xlookup set'!$A$1:$R$1374,15,FALSE)=0,"",VLOOKUP('Xlookup set'!$S483,'Xlookup set'!$A$1:$R$1374,15,FALSE)),"")</f>
        <v/>
      </c>
      <c r="O380" s="500" t="str">
        <f>IFERROR(IF(VLOOKUP('Xlookup set'!$S483,'Xlookup set'!$A$1:$R$1374,16,FALSE)=0,"",VLOOKUP('Xlookup set'!$S483,'Xlookup set'!$A$1:$R$1374,16,FALSE)),"")</f>
        <v/>
      </c>
      <c r="P380" s="500" t="str">
        <f t="array" aca="1" ref="P380" ca="1">IFERROR(Y2IF(VLOOKUP('Xlookup set'!$S483,'Xlookup set'!$A$1:$R$1374,17,FALSE)=0,"",VLOOKUP('Xlookup set'!$S483,'Xlookup set'!$A$1:$R$1374,17,FALSE)),"")</f>
        <v/>
      </c>
      <c r="Q380" s="500" t="str">
        <f>IFERROR(IF(VLOOKUP('Xlookup set'!$S483,'Xlookup set'!$A$1:$R$1374,18,FALSE)=0,"",VLOOKUP('Xlookup set'!$S483,'Xlookup set'!$A$1:$R$1374,18,FALSE)),"")</f>
        <v/>
      </c>
      <c r="T380" s="500" t="str">
        <f t="shared" si="5"/>
        <v/>
      </c>
    </row>
    <row r="381" spans="1:20" ht="13.5" customHeight="1">
      <c r="A381" s="500" t="str">
        <f>IFERROR(VLOOKUP('Xlookup set'!$S381,'Xlookup set'!$A$1:$R$2000,2,FALSE),"")</f>
        <v/>
      </c>
      <c r="B381" s="500" t="str">
        <f>IF(I381&lt;&gt;"",ドッグキャリー!$I$2,"")</f>
        <v/>
      </c>
      <c r="C381" s="500" t="str">
        <f t="shared" si="3"/>
        <v/>
      </c>
      <c r="D381" s="500" t="str">
        <f t="shared" si="4"/>
        <v/>
      </c>
      <c r="H381" s="218" t="str">
        <f>IFERROR(IF(VLOOKUP('Xlookup set'!$S381,'Xlookup set'!$A$1:$R$2000,9,FALSE)=0,"",VLOOKUP('Xlookup set'!$S381,'Xlookup set'!$A$1:$R$2000,9,FALSE)),"")</f>
        <v/>
      </c>
      <c r="I381" s="500" t="str">
        <f>IFERROR(IF(VLOOKUP('Xlookup set'!$S381,'Xlookup set'!$A$1:$R$2000,10,FALSE)=0,"",VLOOKUP('Xlookup set'!$S381,'Xlookup set'!$A$1:$R$2000,10,FALSE)),"")</f>
        <v/>
      </c>
      <c r="J381" s="500" t="str">
        <f>IFERROR(IF(VLOOKUP('Xlookup set'!$S484,'Xlookup set'!$A$1:$R$1374,11,FALSE)=0,"",VLOOKUP('Xlookup set'!$S484,'Xlookup set'!$A$1:$R$1374,11,FALSE)),"")</f>
        <v/>
      </c>
      <c r="K381" s="500" t="str">
        <f>IFERROR(IF(VLOOKUP('Xlookup set'!$S484,'Xlookup set'!$A$1:$R$1374,12,FALSE)=0,"",VLOOKUP('Xlookup set'!$S484,'Xlookup set'!$A$1:$R$1374,12,FALSE)),"")</f>
        <v/>
      </c>
      <c r="L381" s="500" t="str">
        <f>IFERROR(IF(VLOOKUP('Xlookup set'!$S484,'Xlookup set'!$A$1:$R$1374,13,FALSE)=0,"",VLOOKUP('Xlookup set'!$S484,'Xlookup set'!$A$1:$R$1374,13,FALSE)),"")</f>
        <v/>
      </c>
      <c r="M381" s="500" t="str">
        <f>IFERROR(IF(VLOOKUP('Xlookup set'!$S484,'Xlookup set'!$A$1:$R$1374,14,FALSE)=0,"",VLOOKUP('Xlookup set'!$S484,'Xlookup set'!$A$1:$R$1374,14,FALSE)),"")</f>
        <v/>
      </c>
      <c r="N381" s="500" t="str">
        <f>IFERROR(IF(VLOOKUP('Xlookup set'!$S484,'Xlookup set'!$A$1:$R$1374,15,FALSE)=0,"",VLOOKUP('Xlookup set'!$S484,'Xlookup set'!$A$1:$R$1374,15,FALSE)),"")</f>
        <v/>
      </c>
      <c r="O381" s="500" t="str">
        <f>IFERROR(IF(VLOOKUP('Xlookup set'!$S484,'Xlookup set'!$A$1:$R$1374,16,FALSE)=0,"",VLOOKUP('Xlookup set'!$S484,'Xlookup set'!$A$1:$R$1374,16,FALSE)),"")</f>
        <v/>
      </c>
      <c r="P381" s="500" t="str">
        <f t="array" aca="1" ref="P381" ca="1">IFERROR(Y2IF(VLOOKUP('Xlookup set'!$S484,'Xlookup set'!$A$1:$R$1374,17,FALSE)=0,"",VLOOKUP('Xlookup set'!$S484,'Xlookup set'!$A$1:$R$1374,17,FALSE)),"")</f>
        <v/>
      </c>
      <c r="Q381" s="500" t="str">
        <f>IFERROR(IF(VLOOKUP('Xlookup set'!$S484,'Xlookup set'!$A$1:$R$1374,18,FALSE)=0,"",VLOOKUP('Xlookup set'!$S484,'Xlookup set'!$A$1:$R$1374,18,FALSE)),"")</f>
        <v/>
      </c>
      <c r="T381" s="500" t="str">
        <f t="shared" si="5"/>
        <v/>
      </c>
    </row>
    <row r="382" spans="1:20" ht="13.5" customHeight="1">
      <c r="A382" s="500" t="str">
        <f>IFERROR(VLOOKUP('Xlookup set'!$S382,'Xlookup set'!$A$1:$R$2000,2,FALSE),"")</f>
        <v/>
      </c>
      <c r="B382" s="500" t="str">
        <f>IF(I382&lt;&gt;"",ドッグキャリー!$I$2,"")</f>
        <v/>
      </c>
      <c r="C382" s="500" t="str">
        <f t="shared" si="3"/>
        <v/>
      </c>
      <c r="D382" s="500" t="str">
        <f t="shared" si="4"/>
        <v/>
      </c>
      <c r="H382" s="218" t="str">
        <f>IFERROR(IF(VLOOKUP('Xlookup set'!$S382,'Xlookup set'!$A$1:$R$2000,9,FALSE)=0,"",VLOOKUP('Xlookup set'!$S382,'Xlookup set'!$A$1:$R$2000,9,FALSE)),"")</f>
        <v/>
      </c>
      <c r="I382" s="500" t="str">
        <f>IFERROR(IF(VLOOKUP('Xlookup set'!$S382,'Xlookup set'!$A$1:$R$2000,10,FALSE)=0,"",VLOOKUP('Xlookup set'!$S382,'Xlookup set'!$A$1:$R$2000,10,FALSE)),"")</f>
        <v/>
      </c>
      <c r="J382" s="500" t="str">
        <f>IFERROR(IF(VLOOKUP('Xlookup set'!$S485,'Xlookup set'!$A$1:$R$1374,11,FALSE)=0,"",VLOOKUP('Xlookup set'!$S485,'Xlookup set'!$A$1:$R$1374,11,FALSE)),"")</f>
        <v/>
      </c>
      <c r="K382" s="500" t="str">
        <f>IFERROR(IF(VLOOKUP('Xlookup set'!$S485,'Xlookup set'!$A$1:$R$1374,12,FALSE)=0,"",VLOOKUP('Xlookup set'!$S485,'Xlookup set'!$A$1:$R$1374,12,FALSE)),"")</f>
        <v/>
      </c>
      <c r="L382" s="500" t="str">
        <f>IFERROR(IF(VLOOKUP('Xlookup set'!$S485,'Xlookup set'!$A$1:$R$1374,13,FALSE)=0,"",VLOOKUP('Xlookup set'!$S485,'Xlookup set'!$A$1:$R$1374,13,FALSE)),"")</f>
        <v/>
      </c>
      <c r="M382" s="500" t="str">
        <f>IFERROR(IF(VLOOKUP('Xlookup set'!$S485,'Xlookup set'!$A$1:$R$1374,14,FALSE)=0,"",VLOOKUP('Xlookup set'!$S485,'Xlookup set'!$A$1:$R$1374,14,FALSE)),"")</f>
        <v/>
      </c>
      <c r="N382" s="500" t="str">
        <f>IFERROR(IF(VLOOKUP('Xlookup set'!$S485,'Xlookup set'!$A$1:$R$1374,15,FALSE)=0,"",VLOOKUP('Xlookup set'!$S485,'Xlookup set'!$A$1:$R$1374,15,FALSE)),"")</f>
        <v/>
      </c>
      <c r="O382" s="500" t="str">
        <f>IFERROR(IF(VLOOKUP('Xlookup set'!$S485,'Xlookup set'!$A$1:$R$1374,16,FALSE)=0,"",VLOOKUP('Xlookup set'!$S485,'Xlookup set'!$A$1:$R$1374,16,FALSE)),"")</f>
        <v/>
      </c>
      <c r="P382" s="500" t="str">
        <f t="array" aca="1" ref="P382" ca="1">IFERROR(Y2IF(VLOOKUP('Xlookup set'!$S485,'Xlookup set'!$A$1:$R$1374,17,FALSE)=0,"",VLOOKUP('Xlookup set'!$S485,'Xlookup set'!$A$1:$R$1374,17,FALSE)),"")</f>
        <v/>
      </c>
      <c r="Q382" s="500" t="str">
        <f>IFERROR(IF(VLOOKUP('Xlookup set'!$S485,'Xlookup set'!$A$1:$R$1374,18,FALSE)=0,"",VLOOKUP('Xlookup set'!$S485,'Xlookup set'!$A$1:$R$1374,18,FALSE)),"")</f>
        <v/>
      </c>
      <c r="T382" s="500" t="str">
        <f t="shared" si="5"/>
        <v/>
      </c>
    </row>
    <row r="383" spans="1:20" ht="13.5" customHeight="1">
      <c r="A383" s="500" t="str">
        <f>IFERROR(VLOOKUP('Xlookup set'!$S383,'Xlookup set'!$A$1:$R$2000,2,FALSE),"")</f>
        <v/>
      </c>
      <c r="B383" s="500" t="str">
        <f>IF(I383&lt;&gt;"",ドッグキャリー!$I$2,"")</f>
        <v/>
      </c>
      <c r="C383" s="500" t="str">
        <f t="shared" si="3"/>
        <v/>
      </c>
      <c r="D383" s="500" t="str">
        <f t="shared" si="4"/>
        <v/>
      </c>
      <c r="H383" s="218" t="str">
        <f>IFERROR(IF(VLOOKUP('Xlookup set'!$S383,'Xlookup set'!$A$1:$R$2000,9,FALSE)=0,"",VLOOKUP('Xlookup set'!$S383,'Xlookup set'!$A$1:$R$2000,9,FALSE)),"")</f>
        <v/>
      </c>
      <c r="I383" s="500" t="str">
        <f>IFERROR(IF(VLOOKUP('Xlookup set'!$S383,'Xlookup set'!$A$1:$R$2000,10,FALSE)=0,"",VLOOKUP('Xlookup set'!$S383,'Xlookup set'!$A$1:$R$2000,10,FALSE)),"")</f>
        <v/>
      </c>
      <c r="J383" s="500" t="str">
        <f>IFERROR(IF(VLOOKUP('Xlookup set'!$S486,'Xlookup set'!$A$1:$R$1374,11,FALSE)=0,"",VLOOKUP('Xlookup set'!$S486,'Xlookup set'!$A$1:$R$1374,11,FALSE)),"")</f>
        <v/>
      </c>
      <c r="K383" s="500" t="str">
        <f>IFERROR(IF(VLOOKUP('Xlookup set'!$S486,'Xlookup set'!$A$1:$R$1374,12,FALSE)=0,"",VLOOKUP('Xlookup set'!$S486,'Xlookup set'!$A$1:$R$1374,12,FALSE)),"")</f>
        <v/>
      </c>
      <c r="L383" s="500" t="str">
        <f>IFERROR(IF(VLOOKUP('Xlookup set'!$S486,'Xlookup set'!$A$1:$R$1374,13,FALSE)=0,"",VLOOKUP('Xlookup set'!$S486,'Xlookup set'!$A$1:$R$1374,13,FALSE)),"")</f>
        <v/>
      </c>
      <c r="M383" s="500" t="str">
        <f>IFERROR(IF(VLOOKUP('Xlookup set'!$S486,'Xlookup set'!$A$1:$R$1374,14,FALSE)=0,"",VLOOKUP('Xlookup set'!$S486,'Xlookup set'!$A$1:$R$1374,14,FALSE)),"")</f>
        <v/>
      </c>
      <c r="N383" s="500" t="str">
        <f>IFERROR(IF(VLOOKUP('Xlookup set'!$S486,'Xlookup set'!$A$1:$R$1374,15,FALSE)=0,"",VLOOKUP('Xlookup set'!$S486,'Xlookup set'!$A$1:$R$1374,15,FALSE)),"")</f>
        <v/>
      </c>
      <c r="O383" s="500" t="str">
        <f>IFERROR(IF(VLOOKUP('Xlookup set'!$S486,'Xlookup set'!$A$1:$R$1374,16,FALSE)=0,"",VLOOKUP('Xlookup set'!$S486,'Xlookup set'!$A$1:$R$1374,16,FALSE)),"")</f>
        <v/>
      </c>
      <c r="P383" s="500" t="str">
        <f t="array" aca="1" ref="P383" ca="1">IFERROR(Y2IF(VLOOKUP('Xlookup set'!$S486,'Xlookup set'!$A$1:$R$1374,17,FALSE)=0,"",VLOOKUP('Xlookup set'!$S486,'Xlookup set'!$A$1:$R$1374,17,FALSE)),"")</f>
        <v/>
      </c>
      <c r="Q383" s="500" t="str">
        <f>IFERROR(IF(VLOOKUP('Xlookup set'!$S486,'Xlookup set'!$A$1:$R$1374,18,FALSE)=0,"",VLOOKUP('Xlookup set'!$S486,'Xlookup set'!$A$1:$R$1374,18,FALSE)),"")</f>
        <v/>
      </c>
      <c r="T383" s="500" t="str">
        <f t="shared" si="5"/>
        <v/>
      </c>
    </row>
    <row r="384" spans="1:20" ht="13.5" customHeight="1">
      <c r="A384" s="500" t="str">
        <f>IFERROR(VLOOKUP('Xlookup set'!$S384,'Xlookup set'!$A$1:$R$2000,2,FALSE),"")</f>
        <v/>
      </c>
      <c r="B384" s="500" t="str">
        <f>IF(I384&lt;&gt;"",ドッグキャリー!$I$2,"")</f>
        <v/>
      </c>
      <c r="C384" s="500" t="str">
        <f t="shared" si="3"/>
        <v/>
      </c>
      <c r="D384" s="500" t="str">
        <f t="shared" si="4"/>
        <v/>
      </c>
      <c r="H384" s="218" t="str">
        <f>IFERROR(IF(VLOOKUP('Xlookup set'!$S384,'Xlookup set'!$A$1:$R$2000,9,FALSE)=0,"",VLOOKUP('Xlookup set'!$S384,'Xlookup set'!$A$1:$R$2000,9,FALSE)),"")</f>
        <v/>
      </c>
      <c r="I384" s="500" t="str">
        <f>IFERROR(IF(VLOOKUP('Xlookup set'!$S384,'Xlookup set'!$A$1:$R$2000,10,FALSE)=0,"",VLOOKUP('Xlookup set'!$S384,'Xlookup set'!$A$1:$R$2000,10,FALSE)),"")</f>
        <v/>
      </c>
      <c r="J384" s="500" t="str">
        <f>IFERROR(IF(VLOOKUP('Xlookup set'!$S487,'Xlookup set'!$A$1:$R$1374,11,FALSE)=0,"",VLOOKUP('Xlookup set'!$S487,'Xlookup set'!$A$1:$R$1374,11,FALSE)),"")</f>
        <v/>
      </c>
      <c r="K384" s="500" t="str">
        <f>IFERROR(IF(VLOOKUP('Xlookup set'!$S487,'Xlookup set'!$A$1:$R$1374,12,FALSE)=0,"",VLOOKUP('Xlookup set'!$S487,'Xlookup set'!$A$1:$R$1374,12,FALSE)),"")</f>
        <v/>
      </c>
      <c r="L384" s="500" t="str">
        <f>IFERROR(IF(VLOOKUP('Xlookup set'!$S487,'Xlookup set'!$A$1:$R$1374,13,FALSE)=0,"",VLOOKUP('Xlookup set'!$S487,'Xlookup set'!$A$1:$R$1374,13,FALSE)),"")</f>
        <v/>
      </c>
      <c r="M384" s="500" t="str">
        <f>IFERROR(IF(VLOOKUP('Xlookup set'!$S487,'Xlookup set'!$A$1:$R$1374,14,FALSE)=0,"",VLOOKUP('Xlookup set'!$S487,'Xlookup set'!$A$1:$R$1374,14,FALSE)),"")</f>
        <v/>
      </c>
      <c r="N384" s="500" t="str">
        <f>IFERROR(IF(VLOOKUP('Xlookup set'!$S487,'Xlookup set'!$A$1:$R$1374,15,FALSE)=0,"",VLOOKUP('Xlookup set'!$S487,'Xlookup set'!$A$1:$R$1374,15,FALSE)),"")</f>
        <v/>
      </c>
      <c r="O384" s="500" t="str">
        <f>IFERROR(IF(VLOOKUP('Xlookup set'!$S487,'Xlookup set'!$A$1:$R$1374,16,FALSE)=0,"",VLOOKUP('Xlookup set'!$S487,'Xlookup set'!$A$1:$R$1374,16,FALSE)),"")</f>
        <v/>
      </c>
      <c r="P384" s="500" t="str">
        <f t="array" aca="1" ref="P384" ca="1">IFERROR(Y2IF(VLOOKUP('Xlookup set'!$S487,'Xlookup set'!$A$1:$R$1374,17,FALSE)=0,"",VLOOKUP('Xlookup set'!$S487,'Xlookup set'!$A$1:$R$1374,17,FALSE)),"")</f>
        <v/>
      </c>
      <c r="Q384" s="500" t="str">
        <f>IFERROR(IF(VLOOKUP('Xlookup set'!$S487,'Xlookup set'!$A$1:$R$1374,18,FALSE)=0,"",VLOOKUP('Xlookup set'!$S487,'Xlookup set'!$A$1:$R$1374,18,FALSE)),"")</f>
        <v/>
      </c>
      <c r="T384" s="500" t="str">
        <f t="shared" si="5"/>
        <v/>
      </c>
    </row>
    <row r="385" spans="1:20" ht="13.5" customHeight="1">
      <c r="A385" s="500" t="str">
        <f>IFERROR(VLOOKUP('Xlookup set'!$S385,'Xlookup set'!$A$1:$R$2000,2,FALSE),"")</f>
        <v/>
      </c>
      <c r="B385" s="500" t="str">
        <f>IF(I385&lt;&gt;"",ドッグキャリー!$I$2,"")</f>
        <v/>
      </c>
      <c r="C385" s="500" t="str">
        <f t="shared" si="3"/>
        <v/>
      </c>
      <c r="D385" s="500" t="str">
        <f t="shared" si="4"/>
        <v/>
      </c>
      <c r="H385" s="218" t="str">
        <f>IFERROR(IF(VLOOKUP('Xlookup set'!$S385,'Xlookup set'!$A$1:$R$2000,9,FALSE)=0,"",VLOOKUP('Xlookup set'!$S385,'Xlookup set'!$A$1:$R$2000,9,FALSE)),"")</f>
        <v/>
      </c>
      <c r="I385" s="500" t="str">
        <f>IFERROR(IF(VLOOKUP('Xlookup set'!$S385,'Xlookup set'!$A$1:$R$2000,10,FALSE)=0,"",VLOOKUP('Xlookup set'!$S385,'Xlookup set'!$A$1:$R$2000,10,FALSE)),"")</f>
        <v/>
      </c>
      <c r="J385" s="500" t="str">
        <f>IFERROR(IF(VLOOKUP('Xlookup set'!$S488,'Xlookup set'!$A$1:$R$1374,11,FALSE)=0,"",VLOOKUP('Xlookup set'!$S488,'Xlookup set'!$A$1:$R$1374,11,FALSE)),"")</f>
        <v/>
      </c>
      <c r="K385" s="500" t="str">
        <f>IFERROR(IF(VLOOKUP('Xlookup set'!$S488,'Xlookup set'!$A$1:$R$1374,12,FALSE)=0,"",VLOOKUP('Xlookup set'!$S488,'Xlookup set'!$A$1:$R$1374,12,FALSE)),"")</f>
        <v/>
      </c>
      <c r="L385" s="500" t="str">
        <f>IFERROR(IF(VLOOKUP('Xlookup set'!$S488,'Xlookup set'!$A$1:$R$1374,13,FALSE)=0,"",VLOOKUP('Xlookup set'!$S488,'Xlookup set'!$A$1:$R$1374,13,FALSE)),"")</f>
        <v/>
      </c>
      <c r="M385" s="500" t="str">
        <f>IFERROR(IF(VLOOKUP('Xlookup set'!$S488,'Xlookup set'!$A$1:$R$1374,14,FALSE)=0,"",VLOOKUP('Xlookup set'!$S488,'Xlookup set'!$A$1:$R$1374,14,FALSE)),"")</f>
        <v/>
      </c>
      <c r="N385" s="500" t="str">
        <f>IFERROR(IF(VLOOKUP('Xlookup set'!$S488,'Xlookup set'!$A$1:$R$1374,15,FALSE)=0,"",VLOOKUP('Xlookup set'!$S488,'Xlookup set'!$A$1:$R$1374,15,FALSE)),"")</f>
        <v/>
      </c>
      <c r="O385" s="500" t="str">
        <f>IFERROR(IF(VLOOKUP('Xlookup set'!$S488,'Xlookup set'!$A$1:$R$1374,16,FALSE)=0,"",VLOOKUP('Xlookup set'!$S488,'Xlookup set'!$A$1:$R$1374,16,FALSE)),"")</f>
        <v/>
      </c>
      <c r="P385" s="500" t="str">
        <f t="array" aca="1" ref="P385" ca="1">IFERROR(Y2IF(VLOOKUP('Xlookup set'!$S488,'Xlookup set'!$A$1:$R$1374,17,FALSE)=0,"",VLOOKUP('Xlookup set'!$S488,'Xlookup set'!$A$1:$R$1374,17,FALSE)),"")</f>
        <v/>
      </c>
      <c r="Q385" s="500" t="str">
        <f>IFERROR(IF(VLOOKUP('Xlookup set'!$S488,'Xlookup set'!$A$1:$R$1374,18,FALSE)=0,"",VLOOKUP('Xlookup set'!$S488,'Xlookup set'!$A$1:$R$1374,18,FALSE)),"")</f>
        <v/>
      </c>
      <c r="T385" s="500" t="str">
        <f t="shared" si="5"/>
        <v/>
      </c>
    </row>
    <row r="386" spans="1:20" ht="13.5" customHeight="1">
      <c r="A386" s="500" t="str">
        <f>IFERROR(VLOOKUP('Xlookup set'!$S386,'Xlookup set'!$A$1:$R$2000,2,FALSE),"")</f>
        <v/>
      </c>
      <c r="B386" s="500" t="str">
        <f>IF(I386&lt;&gt;"",ドッグキャリー!$I$2,"")</f>
        <v/>
      </c>
      <c r="C386" s="500" t="str">
        <f t="shared" si="3"/>
        <v/>
      </c>
      <c r="D386" s="500" t="str">
        <f t="shared" si="4"/>
        <v/>
      </c>
      <c r="H386" s="218" t="str">
        <f>IFERROR(IF(VLOOKUP('Xlookup set'!$S386,'Xlookup set'!$A$1:$R$2000,9,FALSE)=0,"",VLOOKUP('Xlookup set'!$S386,'Xlookup set'!$A$1:$R$2000,9,FALSE)),"")</f>
        <v/>
      </c>
      <c r="I386" s="500" t="str">
        <f>IFERROR(IF(VLOOKUP('Xlookup set'!$S386,'Xlookup set'!$A$1:$R$2000,10,FALSE)=0,"",VLOOKUP('Xlookup set'!$S386,'Xlookup set'!$A$1:$R$2000,10,FALSE)),"")</f>
        <v/>
      </c>
      <c r="J386" s="500" t="str">
        <f>IFERROR(IF(VLOOKUP('Xlookup set'!$S489,'Xlookup set'!$A$1:$R$1374,11,FALSE)=0,"",VLOOKUP('Xlookup set'!$S489,'Xlookup set'!$A$1:$R$1374,11,FALSE)),"")</f>
        <v/>
      </c>
      <c r="K386" s="500" t="str">
        <f>IFERROR(IF(VLOOKUP('Xlookup set'!$S489,'Xlookup set'!$A$1:$R$1374,12,FALSE)=0,"",VLOOKUP('Xlookup set'!$S489,'Xlookup set'!$A$1:$R$1374,12,FALSE)),"")</f>
        <v/>
      </c>
      <c r="L386" s="500" t="str">
        <f>IFERROR(IF(VLOOKUP('Xlookup set'!$S489,'Xlookup set'!$A$1:$R$1374,13,FALSE)=0,"",VLOOKUP('Xlookup set'!$S489,'Xlookup set'!$A$1:$R$1374,13,FALSE)),"")</f>
        <v/>
      </c>
      <c r="M386" s="500" t="str">
        <f>IFERROR(IF(VLOOKUP('Xlookup set'!$S489,'Xlookup set'!$A$1:$R$1374,14,FALSE)=0,"",VLOOKUP('Xlookup set'!$S489,'Xlookup set'!$A$1:$R$1374,14,FALSE)),"")</f>
        <v/>
      </c>
      <c r="N386" s="500" t="str">
        <f>IFERROR(IF(VLOOKUP('Xlookup set'!$S489,'Xlookup set'!$A$1:$R$1374,15,FALSE)=0,"",VLOOKUP('Xlookup set'!$S489,'Xlookup set'!$A$1:$R$1374,15,FALSE)),"")</f>
        <v/>
      </c>
      <c r="O386" s="500" t="str">
        <f>IFERROR(IF(VLOOKUP('Xlookup set'!$S489,'Xlookup set'!$A$1:$R$1374,16,FALSE)=0,"",VLOOKUP('Xlookup set'!$S489,'Xlookup set'!$A$1:$R$1374,16,FALSE)),"")</f>
        <v/>
      </c>
      <c r="P386" s="500" t="str">
        <f t="array" aca="1" ref="P386" ca="1">IFERROR(Y2IF(VLOOKUP('Xlookup set'!$S489,'Xlookup set'!$A$1:$R$1374,17,FALSE)=0,"",VLOOKUP('Xlookup set'!$S489,'Xlookup set'!$A$1:$R$1374,17,FALSE)),"")</f>
        <v/>
      </c>
      <c r="Q386" s="500" t="str">
        <f>IFERROR(IF(VLOOKUP('Xlookup set'!$S489,'Xlookup set'!$A$1:$R$1374,18,FALSE)=0,"",VLOOKUP('Xlookup set'!$S489,'Xlookup set'!$A$1:$R$1374,18,FALSE)),"")</f>
        <v/>
      </c>
      <c r="T386" s="500" t="str">
        <f t="shared" si="5"/>
        <v/>
      </c>
    </row>
    <row r="387" spans="1:20" ht="13.5" customHeight="1">
      <c r="A387" s="500" t="str">
        <f>IFERROR(VLOOKUP('Xlookup set'!$S387,'Xlookup set'!$A$1:$R$2000,2,FALSE),"")</f>
        <v/>
      </c>
      <c r="B387" s="500" t="str">
        <f>IF(I387&lt;&gt;"",ドッグキャリー!$I$2,"")</f>
        <v/>
      </c>
      <c r="C387" s="500" t="str">
        <f t="shared" si="3"/>
        <v/>
      </c>
      <c r="D387" s="500" t="str">
        <f t="shared" si="4"/>
        <v/>
      </c>
      <c r="H387" s="218" t="str">
        <f>IFERROR(IF(VLOOKUP('Xlookup set'!$S387,'Xlookup set'!$A$1:$R$2000,9,FALSE)=0,"",VLOOKUP('Xlookup set'!$S387,'Xlookup set'!$A$1:$R$2000,9,FALSE)),"")</f>
        <v/>
      </c>
      <c r="I387" s="500" t="str">
        <f>IFERROR(IF(VLOOKUP('Xlookup set'!$S387,'Xlookup set'!$A$1:$R$2000,10,FALSE)=0,"",VLOOKUP('Xlookup set'!$S387,'Xlookup set'!$A$1:$R$2000,10,FALSE)),"")</f>
        <v/>
      </c>
      <c r="J387" s="500" t="str">
        <f>IFERROR(IF(VLOOKUP('Xlookup set'!$S490,'Xlookup set'!$A$1:$R$1374,11,FALSE)=0,"",VLOOKUP('Xlookup set'!$S490,'Xlookup set'!$A$1:$R$1374,11,FALSE)),"")</f>
        <v/>
      </c>
      <c r="K387" s="500" t="str">
        <f>IFERROR(IF(VLOOKUP('Xlookup set'!$S490,'Xlookup set'!$A$1:$R$1374,12,FALSE)=0,"",VLOOKUP('Xlookup set'!$S490,'Xlookup set'!$A$1:$R$1374,12,FALSE)),"")</f>
        <v/>
      </c>
      <c r="L387" s="500" t="str">
        <f>IFERROR(IF(VLOOKUP('Xlookup set'!$S490,'Xlookup set'!$A$1:$R$1374,13,FALSE)=0,"",VLOOKUP('Xlookup set'!$S490,'Xlookup set'!$A$1:$R$1374,13,FALSE)),"")</f>
        <v/>
      </c>
      <c r="M387" s="500" t="str">
        <f>IFERROR(IF(VLOOKUP('Xlookup set'!$S490,'Xlookup set'!$A$1:$R$1374,14,FALSE)=0,"",VLOOKUP('Xlookup set'!$S490,'Xlookup set'!$A$1:$R$1374,14,FALSE)),"")</f>
        <v/>
      </c>
      <c r="N387" s="500" t="str">
        <f>IFERROR(IF(VLOOKUP('Xlookup set'!$S490,'Xlookup set'!$A$1:$R$1374,15,FALSE)=0,"",VLOOKUP('Xlookup set'!$S490,'Xlookup set'!$A$1:$R$1374,15,FALSE)),"")</f>
        <v/>
      </c>
      <c r="O387" s="500" t="str">
        <f>IFERROR(IF(VLOOKUP('Xlookup set'!$S490,'Xlookup set'!$A$1:$R$1374,16,FALSE)=0,"",VLOOKUP('Xlookup set'!$S490,'Xlookup set'!$A$1:$R$1374,16,FALSE)),"")</f>
        <v/>
      </c>
      <c r="P387" s="500" t="str">
        <f t="array" aca="1" ref="P387" ca="1">IFERROR(Y2IF(VLOOKUP('Xlookup set'!$S490,'Xlookup set'!$A$1:$R$1374,17,FALSE)=0,"",VLOOKUP('Xlookup set'!$S490,'Xlookup set'!$A$1:$R$1374,17,FALSE)),"")</f>
        <v/>
      </c>
      <c r="Q387" s="500" t="str">
        <f>IFERROR(IF(VLOOKUP('Xlookup set'!$S490,'Xlookup set'!$A$1:$R$1374,18,FALSE)=0,"",VLOOKUP('Xlookup set'!$S490,'Xlookup set'!$A$1:$R$1374,18,FALSE)),"")</f>
        <v/>
      </c>
      <c r="T387" s="500" t="str">
        <f t="shared" si="5"/>
        <v/>
      </c>
    </row>
    <row r="388" spans="1:20" ht="13.5" customHeight="1">
      <c r="A388" s="500" t="str">
        <f>IFERROR(VLOOKUP('Xlookup set'!$S388,'Xlookup set'!$A$1:$R$2000,2,FALSE),"")</f>
        <v/>
      </c>
      <c r="B388" s="500" t="str">
        <f>IF(I388&lt;&gt;"",ドッグキャリー!$I$2,"")</f>
        <v/>
      </c>
      <c r="C388" s="500" t="str">
        <f t="shared" si="3"/>
        <v/>
      </c>
      <c r="D388" s="500" t="str">
        <f t="shared" si="4"/>
        <v/>
      </c>
      <c r="H388" s="218" t="str">
        <f>IFERROR(IF(VLOOKUP('Xlookup set'!$S388,'Xlookup set'!$A$1:$R$2000,9,FALSE)=0,"",VLOOKUP('Xlookup set'!$S388,'Xlookup set'!$A$1:$R$2000,9,FALSE)),"")</f>
        <v/>
      </c>
      <c r="I388" s="500" t="str">
        <f>IFERROR(IF(VLOOKUP('Xlookup set'!$S388,'Xlookup set'!$A$1:$R$2000,10,FALSE)=0,"",VLOOKUP('Xlookup set'!$S388,'Xlookup set'!$A$1:$R$2000,10,FALSE)),"")</f>
        <v/>
      </c>
      <c r="J388" s="500" t="str">
        <f>IFERROR(IF(VLOOKUP('Xlookup set'!$S491,'Xlookup set'!$A$1:$R$1374,11,FALSE)=0,"",VLOOKUP('Xlookup set'!$S491,'Xlookup set'!$A$1:$R$1374,11,FALSE)),"")</f>
        <v/>
      </c>
      <c r="K388" s="500" t="str">
        <f>IFERROR(IF(VLOOKUP('Xlookup set'!$S491,'Xlookup set'!$A$1:$R$1374,12,FALSE)=0,"",VLOOKUP('Xlookup set'!$S491,'Xlookup set'!$A$1:$R$1374,12,FALSE)),"")</f>
        <v/>
      </c>
      <c r="L388" s="500" t="str">
        <f>IFERROR(IF(VLOOKUP('Xlookup set'!$S491,'Xlookup set'!$A$1:$R$1374,13,FALSE)=0,"",VLOOKUP('Xlookup set'!$S491,'Xlookup set'!$A$1:$R$1374,13,FALSE)),"")</f>
        <v/>
      </c>
      <c r="M388" s="500" t="str">
        <f>IFERROR(IF(VLOOKUP('Xlookup set'!$S491,'Xlookup set'!$A$1:$R$1374,14,FALSE)=0,"",VLOOKUP('Xlookup set'!$S491,'Xlookup set'!$A$1:$R$1374,14,FALSE)),"")</f>
        <v/>
      </c>
      <c r="N388" s="500" t="str">
        <f>IFERROR(IF(VLOOKUP('Xlookup set'!$S491,'Xlookup set'!$A$1:$R$1374,15,FALSE)=0,"",VLOOKUP('Xlookup set'!$S491,'Xlookup set'!$A$1:$R$1374,15,FALSE)),"")</f>
        <v/>
      </c>
      <c r="O388" s="500" t="str">
        <f>IFERROR(IF(VLOOKUP('Xlookup set'!$S491,'Xlookup set'!$A$1:$R$1374,16,FALSE)=0,"",VLOOKUP('Xlookup set'!$S491,'Xlookup set'!$A$1:$R$1374,16,FALSE)),"")</f>
        <v/>
      </c>
      <c r="P388" s="500" t="str">
        <f t="array" aca="1" ref="P388" ca="1">IFERROR(Y2IF(VLOOKUP('Xlookup set'!$S491,'Xlookup set'!$A$1:$R$1374,17,FALSE)=0,"",VLOOKUP('Xlookup set'!$S491,'Xlookup set'!$A$1:$R$1374,17,FALSE)),"")</f>
        <v/>
      </c>
      <c r="Q388" s="500" t="str">
        <f>IFERROR(IF(VLOOKUP('Xlookup set'!$S491,'Xlookup set'!$A$1:$R$1374,18,FALSE)=0,"",VLOOKUP('Xlookup set'!$S491,'Xlookup set'!$A$1:$R$1374,18,FALSE)),"")</f>
        <v/>
      </c>
      <c r="T388" s="500" t="str">
        <f t="shared" si="5"/>
        <v/>
      </c>
    </row>
    <row r="389" spans="1:20" ht="13.5" customHeight="1">
      <c r="A389" s="500" t="str">
        <f>IFERROR(VLOOKUP('Xlookup set'!$S389,'Xlookup set'!$A$1:$R$2000,2,FALSE),"")</f>
        <v/>
      </c>
      <c r="B389" s="500" t="str">
        <f>IF(I389&lt;&gt;"",ドッグキャリー!$I$2,"")</f>
        <v/>
      </c>
      <c r="C389" s="500" t="str">
        <f t="shared" si="3"/>
        <v/>
      </c>
      <c r="D389" s="500" t="str">
        <f t="shared" si="4"/>
        <v/>
      </c>
      <c r="H389" s="218" t="str">
        <f>IFERROR(IF(VLOOKUP('Xlookup set'!$S389,'Xlookup set'!$A$1:$R$2000,9,FALSE)=0,"",VLOOKUP('Xlookup set'!$S389,'Xlookup set'!$A$1:$R$2000,9,FALSE)),"")</f>
        <v/>
      </c>
      <c r="I389" s="500" t="str">
        <f>IFERROR(IF(VLOOKUP('Xlookup set'!$S389,'Xlookup set'!$A$1:$R$2000,10,FALSE)=0,"",VLOOKUP('Xlookup set'!$S389,'Xlookup set'!$A$1:$R$2000,10,FALSE)),"")</f>
        <v/>
      </c>
      <c r="J389" s="500" t="str">
        <f>IFERROR(IF(VLOOKUP('Xlookup set'!$S492,'Xlookup set'!$A$1:$R$1374,11,FALSE)=0,"",VLOOKUP('Xlookup set'!$S492,'Xlookup set'!$A$1:$R$1374,11,FALSE)),"")</f>
        <v/>
      </c>
      <c r="K389" s="500" t="str">
        <f>IFERROR(IF(VLOOKUP('Xlookup set'!$S492,'Xlookup set'!$A$1:$R$1374,12,FALSE)=0,"",VLOOKUP('Xlookup set'!$S492,'Xlookup set'!$A$1:$R$1374,12,FALSE)),"")</f>
        <v/>
      </c>
      <c r="L389" s="500" t="str">
        <f>IFERROR(IF(VLOOKUP('Xlookup set'!$S492,'Xlookup set'!$A$1:$R$1374,13,FALSE)=0,"",VLOOKUP('Xlookup set'!$S492,'Xlookup set'!$A$1:$R$1374,13,FALSE)),"")</f>
        <v/>
      </c>
      <c r="M389" s="500" t="str">
        <f>IFERROR(IF(VLOOKUP('Xlookup set'!$S492,'Xlookup set'!$A$1:$R$1374,14,FALSE)=0,"",VLOOKUP('Xlookup set'!$S492,'Xlookup set'!$A$1:$R$1374,14,FALSE)),"")</f>
        <v/>
      </c>
      <c r="N389" s="500" t="str">
        <f>IFERROR(IF(VLOOKUP('Xlookup set'!$S492,'Xlookup set'!$A$1:$R$1374,15,FALSE)=0,"",VLOOKUP('Xlookup set'!$S492,'Xlookup set'!$A$1:$R$1374,15,FALSE)),"")</f>
        <v/>
      </c>
      <c r="O389" s="500" t="str">
        <f>IFERROR(IF(VLOOKUP('Xlookup set'!$S492,'Xlookup set'!$A$1:$R$1374,16,FALSE)=0,"",VLOOKUP('Xlookup set'!$S492,'Xlookup set'!$A$1:$R$1374,16,FALSE)),"")</f>
        <v/>
      </c>
      <c r="P389" s="500" t="str">
        <f t="array" aca="1" ref="P389" ca="1">IFERROR(Y2IF(VLOOKUP('Xlookup set'!$S492,'Xlookup set'!$A$1:$R$1374,17,FALSE)=0,"",VLOOKUP('Xlookup set'!$S492,'Xlookup set'!$A$1:$R$1374,17,FALSE)),"")</f>
        <v/>
      </c>
      <c r="Q389" s="500" t="str">
        <f>IFERROR(IF(VLOOKUP('Xlookup set'!$S492,'Xlookup set'!$A$1:$R$1374,18,FALSE)=0,"",VLOOKUP('Xlookup set'!$S492,'Xlookup set'!$A$1:$R$1374,18,FALSE)),"")</f>
        <v/>
      </c>
      <c r="T389" s="500" t="str">
        <f t="shared" si="5"/>
        <v/>
      </c>
    </row>
    <row r="390" spans="1:20" ht="13.5" customHeight="1">
      <c r="A390" s="500" t="str">
        <f>IFERROR(VLOOKUP('Xlookup set'!$S390,'Xlookup set'!$A$1:$R$2000,2,FALSE),"")</f>
        <v/>
      </c>
      <c r="B390" s="500" t="str">
        <f>IF(I390&lt;&gt;"",ドッグキャリー!$I$2,"")</f>
        <v/>
      </c>
      <c r="C390" s="500" t="str">
        <f t="shared" si="3"/>
        <v/>
      </c>
      <c r="D390" s="500" t="str">
        <f t="shared" si="4"/>
        <v/>
      </c>
      <c r="H390" s="218" t="str">
        <f>IFERROR(IF(VLOOKUP('Xlookup set'!$S390,'Xlookup set'!$A$1:$R$2000,9,FALSE)=0,"",VLOOKUP('Xlookup set'!$S390,'Xlookup set'!$A$1:$R$2000,9,FALSE)),"")</f>
        <v/>
      </c>
      <c r="I390" s="500" t="str">
        <f>IFERROR(IF(VLOOKUP('Xlookup set'!$S390,'Xlookup set'!$A$1:$R$2000,10,FALSE)=0,"",VLOOKUP('Xlookup set'!$S390,'Xlookup set'!$A$1:$R$2000,10,FALSE)),"")</f>
        <v/>
      </c>
      <c r="J390" s="500" t="str">
        <f>IFERROR(IF(VLOOKUP('Xlookup set'!$S493,'Xlookup set'!$A$1:$R$1374,11,FALSE)=0,"",VLOOKUP('Xlookup set'!$S493,'Xlookup set'!$A$1:$R$1374,11,FALSE)),"")</f>
        <v/>
      </c>
      <c r="K390" s="500" t="str">
        <f>IFERROR(IF(VLOOKUP('Xlookup set'!$S493,'Xlookup set'!$A$1:$R$1374,12,FALSE)=0,"",VLOOKUP('Xlookup set'!$S493,'Xlookup set'!$A$1:$R$1374,12,FALSE)),"")</f>
        <v/>
      </c>
      <c r="L390" s="500" t="str">
        <f>IFERROR(IF(VLOOKUP('Xlookup set'!$S493,'Xlookup set'!$A$1:$R$1374,13,FALSE)=0,"",VLOOKUP('Xlookup set'!$S493,'Xlookup set'!$A$1:$R$1374,13,FALSE)),"")</f>
        <v/>
      </c>
      <c r="M390" s="500" t="str">
        <f>IFERROR(IF(VLOOKUP('Xlookup set'!$S493,'Xlookup set'!$A$1:$R$1374,14,FALSE)=0,"",VLOOKUP('Xlookup set'!$S493,'Xlookup set'!$A$1:$R$1374,14,FALSE)),"")</f>
        <v/>
      </c>
      <c r="N390" s="500" t="str">
        <f>IFERROR(IF(VLOOKUP('Xlookup set'!$S493,'Xlookup set'!$A$1:$R$1374,15,FALSE)=0,"",VLOOKUP('Xlookup set'!$S493,'Xlookup set'!$A$1:$R$1374,15,FALSE)),"")</f>
        <v/>
      </c>
      <c r="O390" s="500" t="str">
        <f>IFERROR(IF(VLOOKUP('Xlookup set'!$S493,'Xlookup set'!$A$1:$R$1374,16,FALSE)=0,"",VLOOKUP('Xlookup set'!$S493,'Xlookup set'!$A$1:$R$1374,16,FALSE)),"")</f>
        <v/>
      </c>
      <c r="P390" s="500" t="str">
        <f t="array" aca="1" ref="P390" ca="1">IFERROR(Y2IF(VLOOKUP('Xlookup set'!$S493,'Xlookup set'!$A$1:$R$1374,17,FALSE)=0,"",VLOOKUP('Xlookup set'!$S493,'Xlookup set'!$A$1:$R$1374,17,FALSE)),"")</f>
        <v/>
      </c>
      <c r="Q390" s="500" t="str">
        <f>IFERROR(IF(VLOOKUP('Xlookup set'!$S493,'Xlookup set'!$A$1:$R$1374,18,FALSE)=0,"",VLOOKUP('Xlookup set'!$S493,'Xlookup set'!$A$1:$R$1374,18,FALSE)),"")</f>
        <v/>
      </c>
      <c r="T390" s="500" t="str">
        <f t="shared" si="5"/>
        <v/>
      </c>
    </row>
    <row r="391" spans="1:20" ht="13.5" customHeight="1">
      <c r="A391" s="500" t="str">
        <f>IFERROR(VLOOKUP('Xlookup set'!$S391,'Xlookup set'!$A$1:$R$2000,2,FALSE),"")</f>
        <v/>
      </c>
      <c r="B391" s="500" t="str">
        <f>IF(I391&lt;&gt;"",ドッグキャリー!$I$2,"")</f>
        <v/>
      </c>
      <c r="C391" s="500" t="str">
        <f t="shared" si="3"/>
        <v/>
      </c>
      <c r="D391" s="500" t="str">
        <f t="shared" si="4"/>
        <v/>
      </c>
      <c r="H391" s="218" t="str">
        <f>IFERROR(IF(VLOOKUP('Xlookup set'!$S391,'Xlookup set'!$A$1:$R$2000,9,FALSE)=0,"",VLOOKUP('Xlookup set'!$S391,'Xlookup set'!$A$1:$R$2000,9,FALSE)),"")</f>
        <v/>
      </c>
      <c r="I391" s="500" t="str">
        <f>IFERROR(IF(VLOOKUP('Xlookup set'!$S391,'Xlookup set'!$A$1:$R$2000,10,FALSE)=0,"",VLOOKUP('Xlookup set'!$S391,'Xlookup set'!$A$1:$R$2000,10,FALSE)),"")</f>
        <v/>
      </c>
      <c r="J391" s="500" t="str">
        <f>IFERROR(IF(VLOOKUP('Xlookup set'!$S494,'Xlookup set'!$A$1:$R$1374,11,FALSE)=0,"",VLOOKUP('Xlookup set'!$S494,'Xlookup set'!$A$1:$R$1374,11,FALSE)),"")</f>
        <v/>
      </c>
      <c r="K391" s="500" t="str">
        <f>IFERROR(IF(VLOOKUP('Xlookup set'!$S494,'Xlookup set'!$A$1:$R$1374,12,FALSE)=0,"",VLOOKUP('Xlookup set'!$S494,'Xlookup set'!$A$1:$R$1374,12,FALSE)),"")</f>
        <v/>
      </c>
      <c r="L391" s="500" t="str">
        <f>IFERROR(IF(VLOOKUP('Xlookup set'!$S494,'Xlookup set'!$A$1:$R$1374,13,FALSE)=0,"",VLOOKUP('Xlookup set'!$S494,'Xlookup set'!$A$1:$R$1374,13,FALSE)),"")</f>
        <v/>
      </c>
      <c r="M391" s="500" t="str">
        <f>IFERROR(IF(VLOOKUP('Xlookup set'!$S494,'Xlookup set'!$A$1:$R$1374,14,FALSE)=0,"",VLOOKUP('Xlookup set'!$S494,'Xlookup set'!$A$1:$R$1374,14,FALSE)),"")</f>
        <v/>
      </c>
      <c r="N391" s="500" t="str">
        <f>IFERROR(IF(VLOOKUP('Xlookup set'!$S494,'Xlookup set'!$A$1:$R$1374,15,FALSE)=0,"",VLOOKUP('Xlookup set'!$S494,'Xlookup set'!$A$1:$R$1374,15,FALSE)),"")</f>
        <v/>
      </c>
      <c r="O391" s="500" t="str">
        <f>IFERROR(IF(VLOOKUP('Xlookup set'!$S494,'Xlookup set'!$A$1:$R$1374,16,FALSE)=0,"",VLOOKUP('Xlookup set'!$S494,'Xlookup set'!$A$1:$R$1374,16,FALSE)),"")</f>
        <v/>
      </c>
      <c r="P391" s="500" t="str">
        <f t="array" aca="1" ref="P391" ca="1">IFERROR(Y2IF(VLOOKUP('Xlookup set'!$S494,'Xlookup set'!$A$1:$R$1374,17,FALSE)=0,"",VLOOKUP('Xlookup set'!$S494,'Xlookup set'!$A$1:$R$1374,17,FALSE)),"")</f>
        <v/>
      </c>
      <c r="Q391" s="500" t="str">
        <f>IFERROR(IF(VLOOKUP('Xlookup set'!$S494,'Xlookup set'!$A$1:$R$1374,18,FALSE)=0,"",VLOOKUP('Xlookup set'!$S494,'Xlookup set'!$A$1:$R$1374,18,FALSE)),"")</f>
        <v/>
      </c>
      <c r="T391" s="500" t="str">
        <f t="shared" si="5"/>
        <v/>
      </c>
    </row>
    <row r="392" spans="1:20" ht="13.5" customHeight="1">
      <c r="A392" s="500" t="str">
        <f>IFERROR(VLOOKUP('Xlookup set'!$S392,'Xlookup set'!$A$1:$R$2000,2,FALSE),"")</f>
        <v/>
      </c>
      <c r="B392" s="500" t="str">
        <f>IF(I392&lt;&gt;"",ドッグキャリー!$I$2,"")</f>
        <v/>
      </c>
      <c r="C392" s="500" t="str">
        <f t="shared" si="3"/>
        <v/>
      </c>
      <c r="D392" s="500" t="str">
        <f t="shared" si="4"/>
        <v/>
      </c>
      <c r="H392" s="218" t="str">
        <f>IFERROR(IF(VLOOKUP('Xlookup set'!$S392,'Xlookup set'!$A$1:$R$2000,9,FALSE)=0,"",VLOOKUP('Xlookup set'!$S392,'Xlookup set'!$A$1:$R$2000,9,FALSE)),"")</f>
        <v/>
      </c>
      <c r="I392" s="500" t="str">
        <f>IFERROR(IF(VLOOKUP('Xlookup set'!$S392,'Xlookup set'!$A$1:$R$2000,10,FALSE)=0,"",VLOOKUP('Xlookup set'!$S392,'Xlookup set'!$A$1:$R$2000,10,FALSE)),"")</f>
        <v/>
      </c>
      <c r="J392" s="500" t="str">
        <f>IFERROR(IF(VLOOKUP('Xlookup set'!$S495,'Xlookup set'!$A$1:$R$1374,11,FALSE)=0,"",VLOOKUP('Xlookup set'!$S495,'Xlookup set'!$A$1:$R$1374,11,FALSE)),"")</f>
        <v/>
      </c>
      <c r="K392" s="500" t="str">
        <f>IFERROR(IF(VLOOKUP('Xlookup set'!$S495,'Xlookup set'!$A$1:$R$1374,12,FALSE)=0,"",VLOOKUP('Xlookup set'!$S495,'Xlookup set'!$A$1:$R$1374,12,FALSE)),"")</f>
        <v/>
      </c>
      <c r="L392" s="500" t="str">
        <f>IFERROR(IF(VLOOKUP('Xlookup set'!$S495,'Xlookup set'!$A$1:$R$1374,13,FALSE)=0,"",VLOOKUP('Xlookup set'!$S495,'Xlookup set'!$A$1:$R$1374,13,FALSE)),"")</f>
        <v/>
      </c>
      <c r="M392" s="500" t="str">
        <f>IFERROR(IF(VLOOKUP('Xlookup set'!$S495,'Xlookup set'!$A$1:$R$1374,14,FALSE)=0,"",VLOOKUP('Xlookup set'!$S495,'Xlookup set'!$A$1:$R$1374,14,FALSE)),"")</f>
        <v/>
      </c>
      <c r="N392" s="500" t="str">
        <f>IFERROR(IF(VLOOKUP('Xlookup set'!$S495,'Xlookup set'!$A$1:$R$1374,15,FALSE)=0,"",VLOOKUP('Xlookup set'!$S495,'Xlookup set'!$A$1:$R$1374,15,FALSE)),"")</f>
        <v/>
      </c>
      <c r="O392" s="500" t="str">
        <f>IFERROR(IF(VLOOKUP('Xlookup set'!$S495,'Xlookup set'!$A$1:$R$1374,16,FALSE)=0,"",VLOOKUP('Xlookup set'!$S495,'Xlookup set'!$A$1:$R$1374,16,FALSE)),"")</f>
        <v/>
      </c>
      <c r="P392" s="500" t="str">
        <f t="array" aca="1" ref="P392" ca="1">IFERROR(Y2IF(VLOOKUP('Xlookup set'!$S495,'Xlookup set'!$A$1:$R$1374,17,FALSE)=0,"",VLOOKUP('Xlookup set'!$S495,'Xlookup set'!$A$1:$R$1374,17,FALSE)),"")</f>
        <v/>
      </c>
      <c r="Q392" s="500" t="str">
        <f>IFERROR(IF(VLOOKUP('Xlookup set'!$S495,'Xlookup set'!$A$1:$R$1374,18,FALSE)=0,"",VLOOKUP('Xlookup set'!$S495,'Xlookup set'!$A$1:$R$1374,18,FALSE)),"")</f>
        <v/>
      </c>
      <c r="T392" s="500" t="str">
        <f t="shared" si="5"/>
        <v/>
      </c>
    </row>
    <row r="393" spans="1:20" ht="13.5" customHeight="1">
      <c r="A393" s="500" t="str">
        <f>IFERROR(VLOOKUP('Xlookup set'!$S393,'Xlookup set'!$A$1:$R$2000,2,FALSE),"")</f>
        <v/>
      </c>
      <c r="B393" s="500" t="str">
        <f>IF(I393&lt;&gt;"",ドッグキャリー!$I$2,"")</f>
        <v/>
      </c>
      <c r="C393" s="500" t="str">
        <f t="shared" si="3"/>
        <v/>
      </c>
      <c r="D393" s="500" t="str">
        <f t="shared" si="4"/>
        <v/>
      </c>
      <c r="H393" s="218" t="str">
        <f>IFERROR(IF(VLOOKUP('Xlookup set'!$S393,'Xlookup set'!$A$1:$R$2000,9,FALSE)=0,"",VLOOKUP('Xlookup set'!$S393,'Xlookup set'!$A$1:$R$2000,9,FALSE)),"")</f>
        <v/>
      </c>
      <c r="I393" s="500" t="str">
        <f>IFERROR(IF(VLOOKUP('Xlookup set'!$S393,'Xlookup set'!$A$1:$R$2000,10,FALSE)=0,"",VLOOKUP('Xlookup set'!$S393,'Xlookup set'!$A$1:$R$2000,10,FALSE)),"")</f>
        <v/>
      </c>
      <c r="J393" s="500" t="str">
        <f>IFERROR(IF(VLOOKUP('Xlookup set'!$S496,'Xlookup set'!$A$1:$R$1374,11,FALSE)=0,"",VLOOKUP('Xlookup set'!$S496,'Xlookup set'!$A$1:$R$1374,11,FALSE)),"")</f>
        <v/>
      </c>
      <c r="K393" s="500" t="str">
        <f>IFERROR(IF(VLOOKUP('Xlookup set'!$S496,'Xlookup set'!$A$1:$R$1374,12,FALSE)=0,"",VLOOKUP('Xlookup set'!$S496,'Xlookup set'!$A$1:$R$1374,12,FALSE)),"")</f>
        <v/>
      </c>
      <c r="L393" s="500" t="str">
        <f>IFERROR(IF(VLOOKUP('Xlookup set'!$S496,'Xlookup set'!$A$1:$R$1374,13,FALSE)=0,"",VLOOKUP('Xlookup set'!$S496,'Xlookup set'!$A$1:$R$1374,13,FALSE)),"")</f>
        <v/>
      </c>
      <c r="M393" s="500" t="str">
        <f>IFERROR(IF(VLOOKUP('Xlookup set'!$S496,'Xlookup set'!$A$1:$R$1374,14,FALSE)=0,"",VLOOKUP('Xlookup set'!$S496,'Xlookup set'!$A$1:$R$1374,14,FALSE)),"")</f>
        <v/>
      </c>
      <c r="N393" s="500" t="str">
        <f>IFERROR(IF(VLOOKUP('Xlookup set'!$S496,'Xlookup set'!$A$1:$R$1374,15,FALSE)=0,"",VLOOKUP('Xlookup set'!$S496,'Xlookup set'!$A$1:$R$1374,15,FALSE)),"")</f>
        <v/>
      </c>
      <c r="O393" s="500" t="str">
        <f>IFERROR(IF(VLOOKUP('Xlookup set'!$S496,'Xlookup set'!$A$1:$R$1374,16,FALSE)=0,"",VLOOKUP('Xlookup set'!$S496,'Xlookup set'!$A$1:$R$1374,16,FALSE)),"")</f>
        <v/>
      </c>
      <c r="P393" s="500" t="str">
        <f t="array" aca="1" ref="P393" ca="1">IFERROR(Y2IF(VLOOKUP('Xlookup set'!$S496,'Xlookup set'!$A$1:$R$1374,17,FALSE)=0,"",VLOOKUP('Xlookup set'!$S496,'Xlookup set'!$A$1:$R$1374,17,FALSE)),"")</f>
        <v/>
      </c>
      <c r="Q393" s="500" t="str">
        <f>IFERROR(IF(VLOOKUP('Xlookup set'!$S496,'Xlookup set'!$A$1:$R$1374,18,FALSE)=0,"",VLOOKUP('Xlookup set'!$S496,'Xlookup set'!$A$1:$R$1374,18,FALSE)),"")</f>
        <v/>
      </c>
      <c r="T393" s="500" t="str">
        <f t="shared" si="5"/>
        <v/>
      </c>
    </row>
    <row r="394" spans="1:20" ht="13.5" customHeight="1">
      <c r="A394" s="500" t="str">
        <f>IFERROR(VLOOKUP('Xlookup set'!$S394,'Xlookup set'!$A$1:$R$2000,2,FALSE),"")</f>
        <v/>
      </c>
      <c r="B394" s="500" t="str">
        <f>IF(I394&lt;&gt;"",ドッグキャリー!$I$2,"")</f>
        <v/>
      </c>
      <c r="C394" s="500" t="str">
        <f t="shared" si="3"/>
        <v/>
      </c>
      <c r="D394" s="500" t="str">
        <f t="shared" si="4"/>
        <v/>
      </c>
      <c r="H394" s="218" t="str">
        <f>IFERROR(IF(VLOOKUP('Xlookup set'!$S394,'Xlookup set'!$A$1:$R$2000,9,FALSE)=0,"",VLOOKUP('Xlookup set'!$S394,'Xlookup set'!$A$1:$R$2000,9,FALSE)),"")</f>
        <v/>
      </c>
      <c r="I394" s="500" t="str">
        <f>IFERROR(IF(VLOOKUP('Xlookup set'!$S394,'Xlookup set'!$A$1:$R$2000,10,FALSE)=0,"",VLOOKUP('Xlookup set'!$S394,'Xlookup set'!$A$1:$R$2000,10,FALSE)),"")</f>
        <v/>
      </c>
      <c r="J394" s="500" t="str">
        <f>IFERROR(IF(VLOOKUP('Xlookup set'!$S497,'Xlookup set'!$A$1:$R$1374,11,FALSE)=0,"",VLOOKUP('Xlookup set'!$S497,'Xlookup set'!$A$1:$R$1374,11,FALSE)),"")</f>
        <v/>
      </c>
      <c r="K394" s="500" t="str">
        <f>IFERROR(IF(VLOOKUP('Xlookup set'!$S497,'Xlookup set'!$A$1:$R$1374,12,FALSE)=0,"",VLOOKUP('Xlookup set'!$S497,'Xlookup set'!$A$1:$R$1374,12,FALSE)),"")</f>
        <v/>
      </c>
      <c r="L394" s="500" t="str">
        <f>IFERROR(IF(VLOOKUP('Xlookup set'!$S497,'Xlookup set'!$A$1:$R$1374,13,FALSE)=0,"",VLOOKUP('Xlookup set'!$S497,'Xlookup set'!$A$1:$R$1374,13,FALSE)),"")</f>
        <v/>
      </c>
      <c r="M394" s="500" t="str">
        <f>IFERROR(IF(VLOOKUP('Xlookup set'!$S497,'Xlookup set'!$A$1:$R$1374,14,FALSE)=0,"",VLOOKUP('Xlookup set'!$S497,'Xlookup set'!$A$1:$R$1374,14,FALSE)),"")</f>
        <v/>
      </c>
      <c r="N394" s="500" t="str">
        <f>IFERROR(IF(VLOOKUP('Xlookup set'!$S497,'Xlookup set'!$A$1:$R$1374,15,FALSE)=0,"",VLOOKUP('Xlookup set'!$S497,'Xlookup set'!$A$1:$R$1374,15,FALSE)),"")</f>
        <v/>
      </c>
      <c r="O394" s="500" t="str">
        <f>IFERROR(IF(VLOOKUP('Xlookup set'!$S497,'Xlookup set'!$A$1:$R$1374,16,FALSE)=0,"",VLOOKUP('Xlookup set'!$S497,'Xlookup set'!$A$1:$R$1374,16,FALSE)),"")</f>
        <v/>
      </c>
      <c r="P394" s="500" t="str">
        <f t="array" aca="1" ref="P394" ca="1">IFERROR(Y2IF(VLOOKUP('Xlookup set'!$S497,'Xlookup set'!$A$1:$R$1374,17,FALSE)=0,"",VLOOKUP('Xlookup set'!$S497,'Xlookup set'!$A$1:$R$1374,17,FALSE)),"")</f>
        <v/>
      </c>
      <c r="Q394" s="500" t="str">
        <f>IFERROR(IF(VLOOKUP('Xlookup set'!$S497,'Xlookup set'!$A$1:$R$1374,18,FALSE)=0,"",VLOOKUP('Xlookup set'!$S497,'Xlookup set'!$A$1:$R$1374,18,FALSE)),"")</f>
        <v/>
      </c>
      <c r="T394" s="500" t="str">
        <f t="shared" si="5"/>
        <v/>
      </c>
    </row>
    <row r="395" spans="1:20" ht="13.5" customHeight="1">
      <c r="A395" s="500" t="str">
        <f>IFERROR(VLOOKUP('Xlookup set'!$S395,'Xlookup set'!$A$1:$R$2000,2,FALSE),"")</f>
        <v/>
      </c>
      <c r="B395" s="500" t="str">
        <f>IF(I395&lt;&gt;"",ドッグキャリー!$I$2,"")</f>
        <v/>
      </c>
      <c r="C395" s="500" t="str">
        <f t="shared" si="3"/>
        <v/>
      </c>
      <c r="D395" s="500" t="str">
        <f t="shared" si="4"/>
        <v/>
      </c>
      <c r="H395" s="218" t="str">
        <f>IFERROR(IF(VLOOKUP('Xlookup set'!$S395,'Xlookup set'!$A$1:$R$2000,9,FALSE)=0,"",VLOOKUP('Xlookup set'!$S395,'Xlookup set'!$A$1:$R$2000,9,FALSE)),"")</f>
        <v/>
      </c>
      <c r="I395" s="500" t="str">
        <f>IFERROR(IF(VLOOKUP('Xlookup set'!$S395,'Xlookup set'!$A$1:$R$2000,10,FALSE)=0,"",VLOOKUP('Xlookup set'!$S395,'Xlookup set'!$A$1:$R$2000,10,FALSE)),"")</f>
        <v/>
      </c>
      <c r="J395" s="500" t="str">
        <f>IFERROR(IF(VLOOKUP('Xlookup set'!$S498,'Xlookup set'!$A$1:$R$1374,11,FALSE)=0,"",VLOOKUP('Xlookup set'!$S498,'Xlookup set'!$A$1:$R$1374,11,FALSE)),"")</f>
        <v/>
      </c>
      <c r="K395" s="500" t="str">
        <f>IFERROR(IF(VLOOKUP('Xlookup set'!$S498,'Xlookup set'!$A$1:$R$1374,12,FALSE)=0,"",VLOOKUP('Xlookup set'!$S498,'Xlookup set'!$A$1:$R$1374,12,FALSE)),"")</f>
        <v/>
      </c>
      <c r="L395" s="500" t="str">
        <f>IFERROR(IF(VLOOKUP('Xlookup set'!$S498,'Xlookup set'!$A$1:$R$1374,13,FALSE)=0,"",VLOOKUP('Xlookup set'!$S498,'Xlookup set'!$A$1:$R$1374,13,FALSE)),"")</f>
        <v/>
      </c>
      <c r="M395" s="500" t="str">
        <f>IFERROR(IF(VLOOKUP('Xlookup set'!$S498,'Xlookup set'!$A$1:$R$1374,14,FALSE)=0,"",VLOOKUP('Xlookup set'!$S498,'Xlookup set'!$A$1:$R$1374,14,FALSE)),"")</f>
        <v/>
      </c>
      <c r="N395" s="500" t="str">
        <f>IFERROR(IF(VLOOKUP('Xlookup set'!$S498,'Xlookup set'!$A$1:$R$1374,15,FALSE)=0,"",VLOOKUP('Xlookup set'!$S498,'Xlookup set'!$A$1:$R$1374,15,FALSE)),"")</f>
        <v/>
      </c>
      <c r="O395" s="500" t="str">
        <f>IFERROR(IF(VLOOKUP('Xlookup set'!$S498,'Xlookup set'!$A$1:$R$1374,16,FALSE)=0,"",VLOOKUP('Xlookup set'!$S498,'Xlookup set'!$A$1:$R$1374,16,FALSE)),"")</f>
        <v/>
      </c>
      <c r="P395" s="500" t="str">
        <f t="array" aca="1" ref="P395" ca="1">IFERROR(Y2IF(VLOOKUP('Xlookup set'!$S498,'Xlookup set'!$A$1:$R$1374,17,FALSE)=0,"",VLOOKUP('Xlookup set'!$S498,'Xlookup set'!$A$1:$R$1374,17,FALSE)),"")</f>
        <v/>
      </c>
      <c r="Q395" s="500" t="str">
        <f>IFERROR(IF(VLOOKUP('Xlookup set'!$S498,'Xlookup set'!$A$1:$R$1374,18,FALSE)=0,"",VLOOKUP('Xlookup set'!$S498,'Xlookup set'!$A$1:$R$1374,18,FALSE)),"")</f>
        <v/>
      </c>
      <c r="T395" s="500" t="str">
        <f t="shared" si="5"/>
        <v/>
      </c>
    </row>
    <row r="396" spans="1:20" ht="13.5" customHeight="1">
      <c r="A396" s="500" t="str">
        <f>IFERROR(VLOOKUP('Xlookup set'!$S396,'Xlookup set'!$A$1:$R$2000,2,FALSE),"")</f>
        <v/>
      </c>
      <c r="B396" s="500" t="str">
        <f>IF(I396&lt;&gt;"",ドッグキャリー!$I$2,"")</f>
        <v/>
      </c>
      <c r="C396" s="500" t="str">
        <f t="shared" si="3"/>
        <v/>
      </c>
      <c r="D396" s="500" t="str">
        <f t="shared" si="4"/>
        <v/>
      </c>
      <c r="H396" s="218" t="str">
        <f>IFERROR(IF(VLOOKUP('Xlookup set'!$S396,'Xlookup set'!$A$1:$R$2000,9,FALSE)=0,"",VLOOKUP('Xlookup set'!$S396,'Xlookup set'!$A$1:$R$2000,9,FALSE)),"")</f>
        <v/>
      </c>
      <c r="I396" s="500" t="str">
        <f>IFERROR(IF(VLOOKUP('Xlookup set'!$S396,'Xlookup set'!$A$1:$R$2000,10,FALSE)=0,"",VLOOKUP('Xlookup set'!$S396,'Xlookup set'!$A$1:$R$2000,10,FALSE)),"")</f>
        <v/>
      </c>
      <c r="J396" s="500" t="str">
        <f>IFERROR(IF(VLOOKUP('Xlookup set'!$S499,'Xlookup set'!$A$1:$R$1374,11,FALSE)=0,"",VLOOKUP('Xlookup set'!$S499,'Xlookup set'!$A$1:$R$1374,11,FALSE)),"")</f>
        <v/>
      </c>
      <c r="K396" s="500" t="str">
        <f>IFERROR(IF(VLOOKUP('Xlookup set'!$S499,'Xlookup set'!$A$1:$R$1374,12,FALSE)=0,"",VLOOKUP('Xlookup set'!$S499,'Xlookup set'!$A$1:$R$1374,12,FALSE)),"")</f>
        <v/>
      </c>
      <c r="L396" s="500" t="str">
        <f>IFERROR(IF(VLOOKUP('Xlookup set'!$S499,'Xlookup set'!$A$1:$R$1374,13,FALSE)=0,"",VLOOKUP('Xlookup set'!$S499,'Xlookup set'!$A$1:$R$1374,13,FALSE)),"")</f>
        <v/>
      </c>
      <c r="M396" s="500" t="str">
        <f>IFERROR(IF(VLOOKUP('Xlookup set'!$S499,'Xlookup set'!$A$1:$R$1374,14,FALSE)=0,"",VLOOKUP('Xlookup set'!$S499,'Xlookup set'!$A$1:$R$1374,14,FALSE)),"")</f>
        <v/>
      </c>
      <c r="N396" s="500" t="str">
        <f>IFERROR(IF(VLOOKUP('Xlookup set'!$S499,'Xlookup set'!$A$1:$R$1374,15,FALSE)=0,"",VLOOKUP('Xlookup set'!$S499,'Xlookup set'!$A$1:$R$1374,15,FALSE)),"")</f>
        <v/>
      </c>
      <c r="O396" s="500" t="str">
        <f>IFERROR(IF(VLOOKUP('Xlookup set'!$S499,'Xlookup set'!$A$1:$R$1374,16,FALSE)=0,"",VLOOKUP('Xlookup set'!$S499,'Xlookup set'!$A$1:$R$1374,16,FALSE)),"")</f>
        <v/>
      </c>
      <c r="P396" s="500" t="str">
        <f t="array" aca="1" ref="P396" ca="1">IFERROR(Y2IF(VLOOKUP('Xlookup set'!$S499,'Xlookup set'!$A$1:$R$1374,17,FALSE)=0,"",VLOOKUP('Xlookup set'!$S499,'Xlookup set'!$A$1:$R$1374,17,FALSE)),"")</f>
        <v/>
      </c>
      <c r="Q396" s="500" t="str">
        <f>IFERROR(IF(VLOOKUP('Xlookup set'!$S499,'Xlookup set'!$A$1:$R$1374,18,FALSE)=0,"",VLOOKUP('Xlookup set'!$S499,'Xlookup set'!$A$1:$R$1374,18,FALSE)),"")</f>
        <v/>
      </c>
      <c r="T396" s="500" t="str">
        <f t="shared" si="5"/>
        <v/>
      </c>
    </row>
    <row r="397" spans="1:20" ht="13.5" customHeight="1">
      <c r="A397" s="500" t="str">
        <f>IFERROR(VLOOKUP('Xlookup set'!$S397,'Xlookup set'!$A$1:$R$2000,2,FALSE),"")</f>
        <v/>
      </c>
      <c r="B397" s="500" t="str">
        <f>IF(I397&lt;&gt;"",ドッグキャリー!$I$2,"")</f>
        <v/>
      </c>
      <c r="C397" s="500" t="str">
        <f t="shared" si="3"/>
        <v/>
      </c>
      <c r="D397" s="500" t="str">
        <f t="shared" si="4"/>
        <v/>
      </c>
      <c r="H397" s="218" t="str">
        <f>IFERROR(IF(VLOOKUP('Xlookup set'!$S397,'Xlookup set'!$A$1:$R$2000,9,FALSE)=0,"",VLOOKUP('Xlookup set'!$S397,'Xlookup set'!$A$1:$R$2000,9,FALSE)),"")</f>
        <v/>
      </c>
      <c r="I397" s="500" t="str">
        <f>IFERROR(IF(VLOOKUP('Xlookup set'!$S397,'Xlookup set'!$A$1:$R$2000,10,FALSE)=0,"",VLOOKUP('Xlookup set'!$S397,'Xlookup set'!$A$1:$R$2000,10,FALSE)),"")</f>
        <v/>
      </c>
      <c r="J397" s="500" t="str">
        <f>IFERROR(IF(VLOOKUP('Xlookup set'!$S500,'Xlookup set'!$A$1:$R$1374,11,FALSE)=0,"",VLOOKUP('Xlookup set'!$S500,'Xlookup set'!$A$1:$R$1374,11,FALSE)),"")</f>
        <v/>
      </c>
      <c r="K397" s="500" t="str">
        <f>IFERROR(IF(VLOOKUP('Xlookup set'!$S500,'Xlookup set'!$A$1:$R$1374,12,FALSE)=0,"",VLOOKUP('Xlookup set'!$S500,'Xlookup set'!$A$1:$R$1374,12,FALSE)),"")</f>
        <v/>
      </c>
      <c r="L397" s="500" t="str">
        <f>IFERROR(IF(VLOOKUP('Xlookup set'!$S500,'Xlookup set'!$A$1:$R$1374,13,FALSE)=0,"",VLOOKUP('Xlookup set'!$S500,'Xlookup set'!$A$1:$R$1374,13,FALSE)),"")</f>
        <v/>
      </c>
      <c r="M397" s="500" t="str">
        <f>IFERROR(IF(VLOOKUP('Xlookup set'!$S500,'Xlookup set'!$A$1:$R$1374,14,FALSE)=0,"",VLOOKUP('Xlookup set'!$S500,'Xlookup set'!$A$1:$R$1374,14,FALSE)),"")</f>
        <v/>
      </c>
      <c r="N397" s="500" t="str">
        <f>IFERROR(IF(VLOOKUP('Xlookup set'!$S500,'Xlookup set'!$A$1:$R$1374,15,FALSE)=0,"",VLOOKUP('Xlookup set'!$S500,'Xlookup set'!$A$1:$R$1374,15,FALSE)),"")</f>
        <v/>
      </c>
      <c r="O397" s="500" t="str">
        <f>IFERROR(IF(VLOOKUP('Xlookup set'!$S500,'Xlookup set'!$A$1:$R$1374,16,FALSE)=0,"",VLOOKUP('Xlookup set'!$S500,'Xlookup set'!$A$1:$R$1374,16,FALSE)),"")</f>
        <v/>
      </c>
      <c r="P397" s="500" t="str">
        <f t="array" aca="1" ref="P397" ca="1">IFERROR(Y2IF(VLOOKUP('Xlookup set'!$S500,'Xlookup set'!$A$1:$R$1374,17,FALSE)=0,"",VLOOKUP('Xlookup set'!$S500,'Xlookup set'!$A$1:$R$1374,17,FALSE)),"")</f>
        <v/>
      </c>
      <c r="Q397" s="500" t="str">
        <f>IFERROR(IF(VLOOKUP('Xlookup set'!$S500,'Xlookup set'!$A$1:$R$1374,18,FALSE)=0,"",VLOOKUP('Xlookup set'!$S500,'Xlookup set'!$A$1:$R$1374,18,FALSE)),"")</f>
        <v/>
      </c>
      <c r="T397" s="500" t="str">
        <f t="shared" si="5"/>
        <v/>
      </c>
    </row>
    <row r="398" spans="1:20" ht="13.5" customHeight="1">
      <c r="A398" s="500" t="str">
        <f>IFERROR(VLOOKUP('Xlookup set'!$S398,'Xlookup set'!$A$1:$R$2000,2,FALSE),"")</f>
        <v/>
      </c>
      <c r="B398" s="500" t="str">
        <f>IF(I398&lt;&gt;"",ドッグキャリー!$I$2,"")</f>
        <v/>
      </c>
      <c r="C398" s="500" t="str">
        <f t="shared" si="3"/>
        <v/>
      </c>
      <c r="D398" s="500" t="str">
        <f t="shared" si="4"/>
        <v/>
      </c>
      <c r="H398" s="218" t="str">
        <f>IFERROR(IF(VLOOKUP('Xlookup set'!$S398,'Xlookup set'!$A$1:$R$2000,9,FALSE)=0,"",VLOOKUP('Xlookup set'!$S398,'Xlookup set'!$A$1:$R$2000,9,FALSE)),"")</f>
        <v/>
      </c>
      <c r="I398" s="500" t="str">
        <f>IFERROR(IF(VLOOKUP('Xlookup set'!$S398,'Xlookup set'!$A$1:$R$2000,10,FALSE)=0,"",VLOOKUP('Xlookup set'!$S398,'Xlookup set'!$A$1:$R$2000,10,FALSE)),"")</f>
        <v/>
      </c>
      <c r="J398" s="500" t="str">
        <f>IFERROR(IF(VLOOKUP('Xlookup set'!$S501,'Xlookup set'!$A$1:$R$1374,11,FALSE)=0,"",VLOOKUP('Xlookup set'!$S501,'Xlookup set'!$A$1:$R$1374,11,FALSE)),"")</f>
        <v/>
      </c>
      <c r="K398" s="500" t="str">
        <f>IFERROR(IF(VLOOKUP('Xlookup set'!$S501,'Xlookup set'!$A$1:$R$1374,12,FALSE)=0,"",VLOOKUP('Xlookup set'!$S501,'Xlookup set'!$A$1:$R$1374,12,FALSE)),"")</f>
        <v/>
      </c>
      <c r="L398" s="500" t="str">
        <f>IFERROR(IF(VLOOKUP('Xlookup set'!$S501,'Xlookup set'!$A$1:$R$1374,13,FALSE)=0,"",VLOOKUP('Xlookup set'!$S501,'Xlookup set'!$A$1:$R$1374,13,FALSE)),"")</f>
        <v/>
      </c>
      <c r="M398" s="500" t="str">
        <f>IFERROR(IF(VLOOKUP('Xlookup set'!$S501,'Xlookup set'!$A$1:$R$1374,14,FALSE)=0,"",VLOOKUP('Xlookup set'!$S501,'Xlookup set'!$A$1:$R$1374,14,FALSE)),"")</f>
        <v/>
      </c>
      <c r="N398" s="500" t="str">
        <f>IFERROR(IF(VLOOKUP('Xlookup set'!$S501,'Xlookup set'!$A$1:$R$1374,15,FALSE)=0,"",VLOOKUP('Xlookup set'!$S501,'Xlookup set'!$A$1:$R$1374,15,FALSE)),"")</f>
        <v/>
      </c>
      <c r="O398" s="500" t="str">
        <f>IFERROR(IF(VLOOKUP('Xlookup set'!$S501,'Xlookup set'!$A$1:$R$1374,16,FALSE)=0,"",VLOOKUP('Xlookup set'!$S501,'Xlookup set'!$A$1:$R$1374,16,FALSE)),"")</f>
        <v/>
      </c>
      <c r="P398" s="500" t="str">
        <f t="array" aca="1" ref="P398" ca="1">IFERROR(Y2IF(VLOOKUP('Xlookup set'!$S501,'Xlookup set'!$A$1:$R$1374,17,FALSE)=0,"",VLOOKUP('Xlookup set'!$S501,'Xlookup set'!$A$1:$R$1374,17,FALSE)),"")</f>
        <v/>
      </c>
      <c r="Q398" s="500" t="str">
        <f>IFERROR(IF(VLOOKUP('Xlookup set'!$S501,'Xlookup set'!$A$1:$R$1374,18,FALSE)=0,"",VLOOKUP('Xlookup set'!$S501,'Xlookup set'!$A$1:$R$1374,18,FALSE)),"")</f>
        <v/>
      </c>
      <c r="T398" s="500" t="str">
        <f t="shared" si="5"/>
        <v/>
      </c>
    </row>
    <row r="399" spans="1:20" ht="13.5" customHeight="1">
      <c r="A399" s="500" t="str">
        <f>IFERROR(VLOOKUP('Xlookup set'!$S399,'Xlookup set'!$A$1:$R$2000,2,FALSE),"")</f>
        <v/>
      </c>
      <c r="B399" s="500" t="str">
        <f>IF(I399&lt;&gt;"",ドッグキャリー!$I$2,"")</f>
        <v/>
      </c>
      <c r="C399" s="500" t="str">
        <f t="shared" si="3"/>
        <v/>
      </c>
      <c r="D399" s="500" t="str">
        <f t="shared" si="4"/>
        <v/>
      </c>
      <c r="H399" s="218" t="str">
        <f>IFERROR(IF(VLOOKUP('Xlookup set'!$S399,'Xlookup set'!$A$1:$R$2000,9,FALSE)=0,"",VLOOKUP('Xlookup set'!$S399,'Xlookup set'!$A$1:$R$2000,9,FALSE)),"")</f>
        <v/>
      </c>
      <c r="I399" s="500" t="str">
        <f>IFERROR(IF(VLOOKUP('Xlookup set'!$S399,'Xlookup set'!$A$1:$R$2000,10,FALSE)=0,"",VLOOKUP('Xlookup set'!$S399,'Xlookup set'!$A$1:$R$2000,10,FALSE)),"")</f>
        <v/>
      </c>
      <c r="J399" s="500" t="str">
        <f>IFERROR(IF(VLOOKUP('Xlookup set'!$S502,'Xlookup set'!$A$1:$R$1374,11,FALSE)=0,"",VLOOKUP('Xlookup set'!$S502,'Xlookup set'!$A$1:$R$1374,11,FALSE)),"")</f>
        <v/>
      </c>
      <c r="K399" s="500" t="str">
        <f>IFERROR(IF(VLOOKUP('Xlookup set'!$S502,'Xlookup set'!$A$1:$R$1374,12,FALSE)=0,"",VLOOKUP('Xlookup set'!$S502,'Xlookup set'!$A$1:$R$1374,12,FALSE)),"")</f>
        <v/>
      </c>
      <c r="L399" s="500" t="str">
        <f>IFERROR(IF(VLOOKUP('Xlookup set'!$S502,'Xlookup set'!$A$1:$R$1374,13,FALSE)=0,"",VLOOKUP('Xlookup set'!$S502,'Xlookup set'!$A$1:$R$1374,13,FALSE)),"")</f>
        <v/>
      </c>
      <c r="M399" s="500" t="str">
        <f>IFERROR(IF(VLOOKUP('Xlookup set'!$S502,'Xlookup set'!$A$1:$R$1374,14,FALSE)=0,"",VLOOKUP('Xlookup set'!$S502,'Xlookup set'!$A$1:$R$1374,14,FALSE)),"")</f>
        <v/>
      </c>
      <c r="N399" s="500" t="str">
        <f>IFERROR(IF(VLOOKUP('Xlookup set'!$S502,'Xlookup set'!$A$1:$R$1374,15,FALSE)=0,"",VLOOKUP('Xlookup set'!$S502,'Xlookup set'!$A$1:$R$1374,15,FALSE)),"")</f>
        <v/>
      </c>
      <c r="O399" s="500" t="str">
        <f>IFERROR(IF(VLOOKUP('Xlookup set'!$S502,'Xlookup set'!$A$1:$R$1374,16,FALSE)=0,"",VLOOKUP('Xlookup set'!$S502,'Xlookup set'!$A$1:$R$1374,16,FALSE)),"")</f>
        <v/>
      </c>
      <c r="P399" s="500" t="str">
        <f t="array" aca="1" ref="P399" ca="1">IFERROR(Y2IF(VLOOKUP('Xlookup set'!$S502,'Xlookup set'!$A$1:$R$1374,17,FALSE)=0,"",VLOOKUP('Xlookup set'!$S502,'Xlookup set'!$A$1:$R$1374,17,FALSE)),"")</f>
        <v/>
      </c>
      <c r="Q399" s="500" t="str">
        <f>IFERROR(IF(VLOOKUP('Xlookup set'!$S502,'Xlookup set'!$A$1:$R$1374,18,FALSE)=0,"",VLOOKUP('Xlookup set'!$S502,'Xlookup set'!$A$1:$R$1374,18,FALSE)),"")</f>
        <v/>
      </c>
      <c r="T399" s="500" t="str">
        <f t="shared" si="5"/>
        <v/>
      </c>
    </row>
    <row r="400" spans="1:20" ht="13.5" customHeight="1">
      <c r="A400" s="500" t="str">
        <f>IFERROR(VLOOKUP('Xlookup set'!$S400,'Xlookup set'!$A$1:$R$2000,2,FALSE),"")</f>
        <v/>
      </c>
      <c r="B400" s="500" t="str">
        <f>IF(I400&lt;&gt;"",ドッグキャリー!$I$2,"")</f>
        <v/>
      </c>
      <c r="C400" s="500" t="str">
        <f t="shared" si="3"/>
        <v/>
      </c>
      <c r="D400" s="500" t="str">
        <f t="shared" si="4"/>
        <v/>
      </c>
      <c r="H400" s="218" t="str">
        <f>IFERROR(IF(VLOOKUP('Xlookup set'!$S400,'Xlookup set'!$A$1:$R$2000,9,FALSE)=0,"",VLOOKUP('Xlookup set'!$S400,'Xlookup set'!$A$1:$R$2000,9,FALSE)),"")</f>
        <v/>
      </c>
      <c r="I400" s="500" t="str">
        <f>IFERROR(IF(VLOOKUP('Xlookup set'!$S400,'Xlookup set'!$A$1:$R$2000,10,FALSE)=0,"",VLOOKUP('Xlookup set'!$S400,'Xlookup set'!$A$1:$R$2000,10,FALSE)),"")</f>
        <v/>
      </c>
      <c r="J400" s="500" t="str">
        <f>IFERROR(IF(VLOOKUP('Xlookup set'!$S503,'Xlookup set'!$A$1:$R$1374,11,FALSE)=0,"",VLOOKUP('Xlookup set'!$S503,'Xlookup set'!$A$1:$R$1374,11,FALSE)),"")</f>
        <v/>
      </c>
      <c r="K400" s="500" t="str">
        <f>IFERROR(IF(VLOOKUP('Xlookup set'!$S503,'Xlookup set'!$A$1:$R$1374,12,FALSE)=0,"",VLOOKUP('Xlookup set'!$S503,'Xlookup set'!$A$1:$R$1374,12,FALSE)),"")</f>
        <v/>
      </c>
      <c r="L400" s="500" t="str">
        <f>IFERROR(IF(VLOOKUP('Xlookup set'!$S503,'Xlookup set'!$A$1:$R$1374,13,FALSE)=0,"",VLOOKUP('Xlookup set'!$S503,'Xlookup set'!$A$1:$R$1374,13,FALSE)),"")</f>
        <v/>
      </c>
      <c r="M400" s="500" t="str">
        <f>IFERROR(IF(VLOOKUP('Xlookup set'!$S503,'Xlookup set'!$A$1:$R$1374,14,FALSE)=0,"",VLOOKUP('Xlookup set'!$S503,'Xlookup set'!$A$1:$R$1374,14,FALSE)),"")</f>
        <v/>
      </c>
      <c r="N400" s="500" t="str">
        <f>IFERROR(IF(VLOOKUP('Xlookup set'!$S503,'Xlookup set'!$A$1:$R$1374,15,FALSE)=0,"",VLOOKUP('Xlookup set'!$S503,'Xlookup set'!$A$1:$R$1374,15,FALSE)),"")</f>
        <v/>
      </c>
      <c r="O400" s="500" t="str">
        <f>IFERROR(IF(VLOOKUP('Xlookup set'!$S503,'Xlookup set'!$A$1:$R$1374,16,FALSE)=0,"",VLOOKUP('Xlookup set'!$S503,'Xlookup set'!$A$1:$R$1374,16,FALSE)),"")</f>
        <v/>
      </c>
      <c r="P400" s="500" t="str">
        <f t="array" aca="1" ref="P400" ca="1">IFERROR(Y2IF(VLOOKUP('Xlookup set'!$S503,'Xlookup set'!$A$1:$R$1374,17,FALSE)=0,"",VLOOKUP('Xlookup set'!$S503,'Xlookup set'!$A$1:$R$1374,17,FALSE)),"")</f>
        <v/>
      </c>
      <c r="Q400" s="500" t="str">
        <f>IFERROR(IF(VLOOKUP('Xlookup set'!$S503,'Xlookup set'!$A$1:$R$1374,18,FALSE)=0,"",VLOOKUP('Xlookup set'!$S503,'Xlookup set'!$A$1:$R$1374,18,FALSE)),"")</f>
        <v/>
      </c>
      <c r="T400" s="500" t="str">
        <f t="shared" si="5"/>
        <v/>
      </c>
    </row>
    <row r="401" spans="1:20" ht="13.5" customHeight="1">
      <c r="A401" s="500" t="str">
        <f>IFERROR(VLOOKUP('Xlookup set'!$S401,'Xlookup set'!$A$1:$R$2000,2,FALSE),"")</f>
        <v/>
      </c>
      <c r="B401" s="500" t="str">
        <f>IF(I401&lt;&gt;"",ドッグキャリー!$I$2,"")</f>
        <v/>
      </c>
      <c r="C401" s="500" t="str">
        <f t="shared" si="3"/>
        <v/>
      </c>
      <c r="D401" s="500" t="str">
        <f t="shared" si="4"/>
        <v/>
      </c>
      <c r="H401" s="218" t="str">
        <f>IFERROR(IF(VLOOKUP('Xlookup set'!$S401,'Xlookup set'!$A$1:$R$2000,9,FALSE)=0,"",VLOOKUP('Xlookup set'!$S401,'Xlookup set'!$A$1:$R$2000,9,FALSE)),"")</f>
        <v/>
      </c>
      <c r="I401" s="500" t="str">
        <f>IFERROR(IF(VLOOKUP('Xlookup set'!$S401,'Xlookup set'!$A$1:$R$2000,10,FALSE)=0,"",VLOOKUP('Xlookup set'!$S401,'Xlookup set'!$A$1:$R$2000,10,FALSE)),"")</f>
        <v/>
      </c>
      <c r="J401" s="500" t="str">
        <f>IFERROR(IF(VLOOKUP('Xlookup set'!$S504,'Xlookup set'!$A$1:$R$1374,11,FALSE)=0,"",VLOOKUP('Xlookup set'!$S504,'Xlookup set'!$A$1:$R$1374,11,FALSE)),"")</f>
        <v/>
      </c>
      <c r="K401" s="500" t="str">
        <f>IFERROR(IF(VLOOKUP('Xlookup set'!$S504,'Xlookup set'!$A$1:$R$1374,12,FALSE)=0,"",VLOOKUP('Xlookup set'!$S504,'Xlookup set'!$A$1:$R$1374,12,FALSE)),"")</f>
        <v/>
      </c>
      <c r="L401" s="500" t="str">
        <f>IFERROR(IF(VLOOKUP('Xlookup set'!$S504,'Xlookup set'!$A$1:$R$1374,13,FALSE)=0,"",VLOOKUP('Xlookup set'!$S504,'Xlookup set'!$A$1:$R$1374,13,FALSE)),"")</f>
        <v/>
      </c>
      <c r="M401" s="500" t="str">
        <f>IFERROR(IF(VLOOKUP('Xlookup set'!$S504,'Xlookup set'!$A$1:$R$1374,14,FALSE)=0,"",VLOOKUP('Xlookup set'!$S504,'Xlookup set'!$A$1:$R$1374,14,FALSE)),"")</f>
        <v/>
      </c>
      <c r="N401" s="500" t="str">
        <f>IFERROR(IF(VLOOKUP('Xlookup set'!$S504,'Xlookup set'!$A$1:$R$1374,15,FALSE)=0,"",VLOOKUP('Xlookup set'!$S504,'Xlookup set'!$A$1:$R$1374,15,FALSE)),"")</f>
        <v/>
      </c>
      <c r="O401" s="500" t="str">
        <f>IFERROR(IF(VLOOKUP('Xlookup set'!$S504,'Xlookup set'!$A$1:$R$1374,16,FALSE)=0,"",VLOOKUP('Xlookup set'!$S504,'Xlookup set'!$A$1:$R$1374,16,FALSE)),"")</f>
        <v/>
      </c>
      <c r="P401" s="500" t="str">
        <f t="array" aca="1" ref="P401" ca="1">IFERROR(Y2IF(VLOOKUP('Xlookup set'!$S504,'Xlookup set'!$A$1:$R$1374,17,FALSE)=0,"",VLOOKUP('Xlookup set'!$S504,'Xlookup set'!$A$1:$R$1374,17,FALSE)),"")</f>
        <v/>
      </c>
      <c r="Q401" s="500" t="str">
        <f>IFERROR(IF(VLOOKUP('Xlookup set'!$S504,'Xlookup set'!$A$1:$R$1374,18,FALSE)=0,"",VLOOKUP('Xlookup set'!$S504,'Xlookup set'!$A$1:$R$1374,18,FALSE)),"")</f>
        <v/>
      </c>
      <c r="T401" s="500" t="str">
        <f t="shared" si="5"/>
        <v/>
      </c>
    </row>
    <row r="402" spans="1:20" ht="13.5" customHeight="1">
      <c r="A402" s="500" t="str">
        <f>IFERROR(VLOOKUP('Xlookup set'!$S402,'Xlookup set'!$A$1:$R$2000,2,FALSE),"")</f>
        <v/>
      </c>
      <c r="B402" s="500" t="str">
        <f>IF(I402&lt;&gt;"",ドッグキャリー!$I$2,"")</f>
        <v/>
      </c>
      <c r="C402" s="500" t="str">
        <f t="shared" si="3"/>
        <v/>
      </c>
      <c r="D402" s="500" t="str">
        <f t="shared" si="4"/>
        <v/>
      </c>
      <c r="H402" s="218" t="str">
        <f>IFERROR(IF(VLOOKUP('Xlookup set'!$S402,'Xlookup set'!$A$1:$R$2000,9,FALSE)=0,"",VLOOKUP('Xlookup set'!$S402,'Xlookup set'!$A$1:$R$2000,9,FALSE)),"")</f>
        <v/>
      </c>
      <c r="I402" s="500" t="str">
        <f>IFERROR(IF(VLOOKUP('Xlookup set'!$S402,'Xlookup set'!$A$1:$R$2000,10,FALSE)=0,"",VLOOKUP('Xlookup set'!$S402,'Xlookup set'!$A$1:$R$2000,10,FALSE)),"")</f>
        <v/>
      </c>
      <c r="J402" s="500" t="str">
        <f>IFERROR(IF(VLOOKUP('Xlookup set'!$S505,'Xlookup set'!$A$1:$R$1374,11,FALSE)=0,"",VLOOKUP('Xlookup set'!$S505,'Xlookup set'!$A$1:$R$1374,11,FALSE)),"")</f>
        <v/>
      </c>
      <c r="K402" s="500" t="str">
        <f>IFERROR(IF(VLOOKUP('Xlookup set'!$S505,'Xlookup set'!$A$1:$R$1374,12,FALSE)=0,"",VLOOKUP('Xlookup set'!$S505,'Xlookup set'!$A$1:$R$1374,12,FALSE)),"")</f>
        <v/>
      </c>
      <c r="L402" s="500" t="str">
        <f>IFERROR(IF(VLOOKUP('Xlookup set'!$S505,'Xlookup set'!$A$1:$R$1374,13,FALSE)=0,"",VLOOKUP('Xlookup set'!$S505,'Xlookup set'!$A$1:$R$1374,13,FALSE)),"")</f>
        <v/>
      </c>
      <c r="M402" s="500" t="str">
        <f>IFERROR(IF(VLOOKUP('Xlookup set'!$S505,'Xlookup set'!$A$1:$R$1374,14,FALSE)=0,"",VLOOKUP('Xlookup set'!$S505,'Xlookup set'!$A$1:$R$1374,14,FALSE)),"")</f>
        <v/>
      </c>
      <c r="N402" s="500" t="str">
        <f>IFERROR(IF(VLOOKUP('Xlookup set'!$S505,'Xlookup set'!$A$1:$R$1374,15,FALSE)=0,"",VLOOKUP('Xlookup set'!$S505,'Xlookup set'!$A$1:$R$1374,15,FALSE)),"")</f>
        <v/>
      </c>
      <c r="O402" s="500" t="str">
        <f>IFERROR(IF(VLOOKUP('Xlookup set'!$S505,'Xlookup set'!$A$1:$R$1374,16,FALSE)=0,"",VLOOKUP('Xlookup set'!$S505,'Xlookup set'!$A$1:$R$1374,16,FALSE)),"")</f>
        <v/>
      </c>
      <c r="P402" s="500" t="str">
        <f t="array" aca="1" ref="P402" ca="1">IFERROR(Y2IF(VLOOKUP('Xlookup set'!$S505,'Xlookup set'!$A$1:$R$1374,17,FALSE)=0,"",VLOOKUP('Xlookup set'!$S505,'Xlookup set'!$A$1:$R$1374,17,FALSE)),"")</f>
        <v/>
      </c>
      <c r="Q402" s="500" t="str">
        <f>IFERROR(IF(VLOOKUP('Xlookup set'!$S505,'Xlookup set'!$A$1:$R$1374,18,FALSE)=0,"",VLOOKUP('Xlookup set'!$S505,'Xlookup set'!$A$1:$R$1374,18,FALSE)),"")</f>
        <v/>
      </c>
      <c r="T402" s="500" t="str">
        <f t="shared" si="5"/>
        <v/>
      </c>
    </row>
    <row r="403" spans="1:20" ht="13.5" customHeight="1">
      <c r="A403" s="500" t="str">
        <f>IFERROR(VLOOKUP('Xlookup set'!$S403,'Xlookup set'!$A$1:$R$2000,2,FALSE),"")</f>
        <v/>
      </c>
      <c r="B403" s="500" t="str">
        <f>IF(I403&lt;&gt;"",ドッグキャリー!$I$2,"")</f>
        <v/>
      </c>
      <c r="C403" s="500" t="str">
        <f t="shared" si="3"/>
        <v/>
      </c>
      <c r="D403" s="500" t="str">
        <f t="shared" si="4"/>
        <v/>
      </c>
      <c r="H403" s="218" t="str">
        <f>IFERROR(IF(VLOOKUP('Xlookup set'!$S403,'Xlookup set'!$A$1:$R$2000,9,FALSE)=0,"",VLOOKUP('Xlookup set'!$S403,'Xlookup set'!$A$1:$R$2000,9,FALSE)),"")</f>
        <v/>
      </c>
      <c r="I403" s="500" t="str">
        <f>IFERROR(IF(VLOOKUP('Xlookup set'!$S403,'Xlookup set'!$A$1:$R$2000,10,FALSE)=0,"",VLOOKUP('Xlookup set'!$S403,'Xlookup set'!$A$1:$R$2000,10,FALSE)),"")</f>
        <v/>
      </c>
      <c r="J403" s="500" t="str">
        <f>IFERROR(IF(VLOOKUP('Xlookup set'!$S506,'Xlookup set'!$A$1:$R$1374,11,FALSE)=0,"",VLOOKUP('Xlookup set'!$S506,'Xlookup set'!$A$1:$R$1374,11,FALSE)),"")</f>
        <v/>
      </c>
      <c r="K403" s="500" t="str">
        <f>IFERROR(IF(VLOOKUP('Xlookup set'!$S506,'Xlookup set'!$A$1:$R$1374,12,FALSE)=0,"",VLOOKUP('Xlookup set'!$S506,'Xlookup set'!$A$1:$R$1374,12,FALSE)),"")</f>
        <v/>
      </c>
      <c r="L403" s="500" t="str">
        <f>IFERROR(IF(VLOOKUP('Xlookup set'!$S506,'Xlookup set'!$A$1:$R$1374,13,FALSE)=0,"",VLOOKUP('Xlookup set'!$S506,'Xlookup set'!$A$1:$R$1374,13,FALSE)),"")</f>
        <v/>
      </c>
      <c r="M403" s="500" t="str">
        <f>IFERROR(IF(VLOOKUP('Xlookup set'!$S506,'Xlookup set'!$A$1:$R$1374,14,FALSE)=0,"",VLOOKUP('Xlookup set'!$S506,'Xlookup set'!$A$1:$R$1374,14,FALSE)),"")</f>
        <v/>
      </c>
      <c r="N403" s="500" t="str">
        <f>IFERROR(IF(VLOOKUP('Xlookup set'!$S506,'Xlookup set'!$A$1:$R$1374,15,FALSE)=0,"",VLOOKUP('Xlookup set'!$S506,'Xlookup set'!$A$1:$R$1374,15,FALSE)),"")</f>
        <v/>
      </c>
      <c r="O403" s="500" t="str">
        <f>IFERROR(IF(VLOOKUP('Xlookup set'!$S506,'Xlookup set'!$A$1:$R$1374,16,FALSE)=0,"",VLOOKUP('Xlookup set'!$S506,'Xlookup set'!$A$1:$R$1374,16,FALSE)),"")</f>
        <v/>
      </c>
      <c r="P403" s="500" t="str">
        <f t="array" aca="1" ref="P403" ca="1">IFERROR(Y2IF(VLOOKUP('Xlookup set'!$S506,'Xlookup set'!$A$1:$R$1374,17,FALSE)=0,"",VLOOKUP('Xlookup set'!$S506,'Xlookup set'!$A$1:$R$1374,17,FALSE)),"")</f>
        <v/>
      </c>
      <c r="Q403" s="500" t="str">
        <f>IFERROR(IF(VLOOKUP('Xlookup set'!$S506,'Xlookup set'!$A$1:$R$1374,18,FALSE)=0,"",VLOOKUP('Xlookup set'!$S506,'Xlookup set'!$A$1:$R$1374,18,FALSE)),"")</f>
        <v/>
      </c>
      <c r="T403" s="500" t="str">
        <f t="shared" si="5"/>
        <v/>
      </c>
    </row>
    <row r="404" spans="1:20" ht="13.5" customHeight="1">
      <c r="A404" s="500" t="str">
        <f>IFERROR(VLOOKUP('Xlookup set'!$S404,'Xlookup set'!$A$1:$R$2000,2,FALSE),"")</f>
        <v/>
      </c>
      <c r="B404" s="500" t="str">
        <f>IF(I404&lt;&gt;"",ドッグキャリー!$I$2,"")</f>
        <v/>
      </c>
      <c r="C404" s="500" t="str">
        <f t="shared" si="3"/>
        <v/>
      </c>
      <c r="D404" s="500" t="str">
        <f t="shared" si="4"/>
        <v/>
      </c>
      <c r="H404" s="218" t="str">
        <f>IFERROR(IF(VLOOKUP('Xlookup set'!$S404,'Xlookup set'!$A$1:$R$2000,9,FALSE)=0,"",VLOOKUP('Xlookup set'!$S404,'Xlookup set'!$A$1:$R$2000,9,FALSE)),"")</f>
        <v/>
      </c>
      <c r="I404" s="500" t="str">
        <f>IFERROR(IF(VLOOKUP('Xlookup set'!$S404,'Xlookup set'!$A$1:$R$2000,10,FALSE)=0,"",VLOOKUP('Xlookup set'!$S404,'Xlookup set'!$A$1:$R$2000,10,FALSE)),"")</f>
        <v/>
      </c>
      <c r="J404" s="500" t="str">
        <f>IFERROR(IF(VLOOKUP('Xlookup set'!$S507,'Xlookup set'!$A$1:$R$1374,11,FALSE)=0,"",VLOOKUP('Xlookup set'!$S507,'Xlookup set'!$A$1:$R$1374,11,FALSE)),"")</f>
        <v/>
      </c>
      <c r="K404" s="500" t="str">
        <f>IFERROR(IF(VLOOKUP('Xlookup set'!$S507,'Xlookup set'!$A$1:$R$1374,12,FALSE)=0,"",VLOOKUP('Xlookup set'!$S507,'Xlookup set'!$A$1:$R$1374,12,FALSE)),"")</f>
        <v/>
      </c>
      <c r="L404" s="500" t="str">
        <f>IFERROR(IF(VLOOKUP('Xlookup set'!$S507,'Xlookup set'!$A$1:$R$1374,13,FALSE)=0,"",VLOOKUP('Xlookup set'!$S507,'Xlookup set'!$A$1:$R$1374,13,FALSE)),"")</f>
        <v/>
      </c>
      <c r="M404" s="500" t="str">
        <f>IFERROR(IF(VLOOKUP('Xlookup set'!$S507,'Xlookup set'!$A$1:$R$1374,14,FALSE)=0,"",VLOOKUP('Xlookup set'!$S507,'Xlookup set'!$A$1:$R$1374,14,FALSE)),"")</f>
        <v/>
      </c>
      <c r="N404" s="500" t="str">
        <f>IFERROR(IF(VLOOKUP('Xlookup set'!$S507,'Xlookup set'!$A$1:$R$1374,15,FALSE)=0,"",VLOOKUP('Xlookup set'!$S507,'Xlookup set'!$A$1:$R$1374,15,FALSE)),"")</f>
        <v/>
      </c>
      <c r="O404" s="500" t="str">
        <f>IFERROR(IF(VLOOKUP('Xlookup set'!$S507,'Xlookup set'!$A$1:$R$1374,16,FALSE)=0,"",VLOOKUP('Xlookup set'!$S507,'Xlookup set'!$A$1:$R$1374,16,FALSE)),"")</f>
        <v/>
      </c>
      <c r="P404" s="500" t="str">
        <f t="array" aca="1" ref="P404" ca="1">IFERROR(Y2IF(VLOOKUP('Xlookup set'!$S507,'Xlookup set'!$A$1:$R$1374,17,FALSE)=0,"",VLOOKUP('Xlookup set'!$S507,'Xlookup set'!$A$1:$R$1374,17,FALSE)),"")</f>
        <v/>
      </c>
      <c r="Q404" s="500" t="str">
        <f>IFERROR(IF(VLOOKUP('Xlookup set'!$S507,'Xlookup set'!$A$1:$R$1374,18,FALSE)=0,"",VLOOKUP('Xlookup set'!$S507,'Xlookup set'!$A$1:$R$1374,18,FALSE)),"")</f>
        <v/>
      </c>
      <c r="T404" s="500" t="str">
        <f t="shared" si="5"/>
        <v/>
      </c>
    </row>
    <row r="405" spans="1:20" ht="13.5" customHeight="1">
      <c r="A405" s="500" t="str">
        <f>IFERROR(VLOOKUP('Xlookup set'!$S405,'Xlookup set'!$A$1:$R$2000,2,FALSE),"")</f>
        <v/>
      </c>
      <c r="B405" s="500" t="str">
        <f>IF(I405&lt;&gt;"",ドッグキャリー!$I$2,"")</f>
        <v/>
      </c>
      <c r="C405" s="500" t="str">
        <f t="shared" si="3"/>
        <v/>
      </c>
      <c r="D405" s="500" t="str">
        <f t="shared" si="4"/>
        <v/>
      </c>
      <c r="H405" s="218" t="str">
        <f>IFERROR(IF(VLOOKUP('Xlookup set'!$S405,'Xlookup set'!$A$1:$R$2000,9,FALSE)=0,"",VLOOKUP('Xlookup set'!$S405,'Xlookup set'!$A$1:$R$2000,9,FALSE)),"")</f>
        <v/>
      </c>
      <c r="I405" s="500" t="str">
        <f>IFERROR(IF(VLOOKUP('Xlookup set'!$S405,'Xlookup set'!$A$1:$R$2000,10,FALSE)=0,"",VLOOKUP('Xlookup set'!$S405,'Xlookup set'!$A$1:$R$2000,10,FALSE)),"")</f>
        <v/>
      </c>
      <c r="J405" s="500" t="str">
        <f>IFERROR(IF(VLOOKUP('Xlookup set'!$S508,'Xlookup set'!$A$1:$R$1374,11,FALSE)=0,"",VLOOKUP('Xlookup set'!$S508,'Xlookup set'!$A$1:$R$1374,11,FALSE)),"")</f>
        <v/>
      </c>
      <c r="K405" s="500" t="str">
        <f>IFERROR(IF(VLOOKUP('Xlookup set'!$S508,'Xlookup set'!$A$1:$R$1374,12,FALSE)=0,"",VLOOKUP('Xlookup set'!$S508,'Xlookup set'!$A$1:$R$1374,12,FALSE)),"")</f>
        <v/>
      </c>
      <c r="L405" s="500" t="str">
        <f>IFERROR(IF(VLOOKUP('Xlookup set'!$S508,'Xlookup set'!$A$1:$R$1374,13,FALSE)=0,"",VLOOKUP('Xlookup set'!$S508,'Xlookup set'!$A$1:$R$1374,13,FALSE)),"")</f>
        <v/>
      </c>
      <c r="M405" s="500" t="str">
        <f>IFERROR(IF(VLOOKUP('Xlookup set'!$S508,'Xlookup set'!$A$1:$R$1374,14,FALSE)=0,"",VLOOKUP('Xlookup set'!$S508,'Xlookup set'!$A$1:$R$1374,14,FALSE)),"")</f>
        <v/>
      </c>
      <c r="N405" s="500" t="str">
        <f>IFERROR(IF(VLOOKUP('Xlookup set'!$S508,'Xlookup set'!$A$1:$R$1374,15,FALSE)=0,"",VLOOKUP('Xlookup set'!$S508,'Xlookup set'!$A$1:$R$1374,15,FALSE)),"")</f>
        <v/>
      </c>
      <c r="O405" s="500" t="str">
        <f>IFERROR(IF(VLOOKUP('Xlookup set'!$S508,'Xlookup set'!$A$1:$R$1374,16,FALSE)=0,"",VLOOKUP('Xlookup set'!$S508,'Xlookup set'!$A$1:$R$1374,16,FALSE)),"")</f>
        <v/>
      </c>
      <c r="P405" s="500" t="str">
        <f t="array" aca="1" ref="P405" ca="1">IFERROR(Y2IF(VLOOKUP('Xlookup set'!$S508,'Xlookup set'!$A$1:$R$1374,17,FALSE)=0,"",VLOOKUP('Xlookup set'!$S508,'Xlookup set'!$A$1:$R$1374,17,FALSE)),"")</f>
        <v/>
      </c>
      <c r="Q405" s="500" t="str">
        <f>IFERROR(IF(VLOOKUP('Xlookup set'!$S508,'Xlookup set'!$A$1:$R$1374,18,FALSE)=0,"",VLOOKUP('Xlookup set'!$S508,'Xlookup set'!$A$1:$R$1374,18,FALSE)),"")</f>
        <v/>
      </c>
      <c r="T405" s="500" t="str">
        <f t="shared" si="5"/>
        <v/>
      </c>
    </row>
    <row r="406" spans="1:20" ht="13.5" customHeight="1">
      <c r="A406" s="500" t="str">
        <f>IFERROR(VLOOKUP('Xlookup set'!$S406,'Xlookup set'!$A$1:$R$2000,2,FALSE),"")</f>
        <v/>
      </c>
      <c r="B406" s="500" t="str">
        <f>IF(I406&lt;&gt;"",ドッグキャリー!$I$2,"")</f>
        <v/>
      </c>
      <c r="C406" s="500" t="str">
        <f t="shared" si="3"/>
        <v/>
      </c>
      <c r="D406" s="500" t="str">
        <f t="shared" si="4"/>
        <v/>
      </c>
      <c r="H406" s="218" t="str">
        <f>IFERROR(IF(VLOOKUP('Xlookup set'!$S406,'Xlookup set'!$A$1:$R$2000,9,FALSE)=0,"",VLOOKUP('Xlookup set'!$S406,'Xlookup set'!$A$1:$R$2000,9,FALSE)),"")</f>
        <v/>
      </c>
      <c r="I406" s="500" t="str">
        <f>IFERROR(IF(VLOOKUP('Xlookup set'!$S406,'Xlookup set'!$A$1:$R$2000,10,FALSE)=0,"",VLOOKUP('Xlookup set'!$S406,'Xlookup set'!$A$1:$R$2000,10,FALSE)),"")</f>
        <v/>
      </c>
      <c r="J406" s="500" t="str">
        <f>IFERROR(IF(VLOOKUP('Xlookup set'!$S509,'Xlookup set'!$A$1:$R$1374,11,FALSE)=0,"",VLOOKUP('Xlookup set'!$S509,'Xlookup set'!$A$1:$R$1374,11,FALSE)),"")</f>
        <v/>
      </c>
      <c r="K406" s="500" t="str">
        <f>IFERROR(IF(VLOOKUP('Xlookup set'!$S509,'Xlookup set'!$A$1:$R$1374,12,FALSE)=0,"",VLOOKUP('Xlookup set'!$S509,'Xlookup set'!$A$1:$R$1374,12,FALSE)),"")</f>
        <v/>
      </c>
      <c r="L406" s="500" t="str">
        <f>IFERROR(IF(VLOOKUP('Xlookup set'!$S509,'Xlookup set'!$A$1:$R$1374,13,FALSE)=0,"",VLOOKUP('Xlookup set'!$S509,'Xlookup set'!$A$1:$R$1374,13,FALSE)),"")</f>
        <v/>
      </c>
      <c r="M406" s="500" t="str">
        <f>IFERROR(IF(VLOOKUP('Xlookup set'!$S509,'Xlookup set'!$A$1:$R$1374,14,FALSE)=0,"",VLOOKUP('Xlookup set'!$S509,'Xlookup set'!$A$1:$R$1374,14,FALSE)),"")</f>
        <v/>
      </c>
      <c r="N406" s="500" t="str">
        <f>IFERROR(IF(VLOOKUP('Xlookup set'!$S509,'Xlookup set'!$A$1:$R$1374,15,FALSE)=0,"",VLOOKUP('Xlookup set'!$S509,'Xlookup set'!$A$1:$R$1374,15,FALSE)),"")</f>
        <v/>
      </c>
      <c r="O406" s="500" t="str">
        <f>IFERROR(IF(VLOOKUP('Xlookup set'!$S509,'Xlookup set'!$A$1:$R$1374,16,FALSE)=0,"",VLOOKUP('Xlookup set'!$S509,'Xlookup set'!$A$1:$R$1374,16,FALSE)),"")</f>
        <v/>
      </c>
      <c r="P406" s="500" t="str">
        <f t="array" aca="1" ref="P406" ca="1">IFERROR(Y2IF(VLOOKUP('Xlookup set'!$S509,'Xlookup set'!$A$1:$R$1374,17,FALSE)=0,"",VLOOKUP('Xlookup set'!$S509,'Xlookup set'!$A$1:$R$1374,17,FALSE)),"")</f>
        <v/>
      </c>
      <c r="Q406" s="500" t="str">
        <f>IFERROR(IF(VLOOKUP('Xlookup set'!$S509,'Xlookup set'!$A$1:$R$1374,18,FALSE)=0,"",VLOOKUP('Xlookup set'!$S509,'Xlookup set'!$A$1:$R$1374,18,FALSE)),"")</f>
        <v/>
      </c>
      <c r="T406" s="500" t="str">
        <f t="shared" si="5"/>
        <v/>
      </c>
    </row>
    <row r="407" spans="1:20" ht="13.5" customHeight="1">
      <c r="A407" s="500" t="str">
        <f>IFERROR(VLOOKUP('Xlookup set'!$S407,'Xlookup set'!$A$1:$R$2000,2,FALSE),"")</f>
        <v/>
      </c>
      <c r="B407" s="500" t="str">
        <f>IF(I407&lt;&gt;"",ドッグキャリー!$I$2,"")</f>
        <v/>
      </c>
      <c r="C407" s="500" t="str">
        <f t="shared" si="3"/>
        <v/>
      </c>
      <c r="D407" s="500" t="str">
        <f t="shared" si="4"/>
        <v/>
      </c>
      <c r="H407" s="218" t="str">
        <f>IFERROR(IF(VLOOKUP('Xlookup set'!$S407,'Xlookup set'!$A$1:$R$2000,9,FALSE)=0,"",VLOOKUP('Xlookup set'!$S407,'Xlookup set'!$A$1:$R$2000,9,FALSE)),"")</f>
        <v/>
      </c>
      <c r="I407" s="500" t="str">
        <f>IFERROR(IF(VLOOKUP('Xlookup set'!$S407,'Xlookup set'!$A$1:$R$2000,10,FALSE)=0,"",VLOOKUP('Xlookup set'!$S407,'Xlookup set'!$A$1:$R$2000,10,FALSE)),"")</f>
        <v/>
      </c>
      <c r="J407" s="500" t="str">
        <f>IFERROR(IF(VLOOKUP('Xlookup set'!$S510,'Xlookup set'!$A$1:$R$1374,11,FALSE)=0,"",VLOOKUP('Xlookup set'!$S510,'Xlookup set'!$A$1:$R$1374,11,FALSE)),"")</f>
        <v/>
      </c>
      <c r="K407" s="500" t="str">
        <f>IFERROR(IF(VLOOKUP('Xlookup set'!$S510,'Xlookup set'!$A$1:$R$1374,12,FALSE)=0,"",VLOOKUP('Xlookup set'!$S510,'Xlookup set'!$A$1:$R$1374,12,FALSE)),"")</f>
        <v/>
      </c>
      <c r="L407" s="500" t="str">
        <f>IFERROR(IF(VLOOKUP('Xlookup set'!$S510,'Xlookup set'!$A$1:$R$1374,13,FALSE)=0,"",VLOOKUP('Xlookup set'!$S510,'Xlookup set'!$A$1:$R$1374,13,FALSE)),"")</f>
        <v/>
      </c>
      <c r="M407" s="500" t="str">
        <f>IFERROR(IF(VLOOKUP('Xlookup set'!$S510,'Xlookup set'!$A$1:$R$1374,14,FALSE)=0,"",VLOOKUP('Xlookup set'!$S510,'Xlookup set'!$A$1:$R$1374,14,FALSE)),"")</f>
        <v/>
      </c>
      <c r="N407" s="500" t="str">
        <f>IFERROR(IF(VLOOKUP('Xlookup set'!$S510,'Xlookup set'!$A$1:$R$1374,15,FALSE)=0,"",VLOOKUP('Xlookup set'!$S510,'Xlookup set'!$A$1:$R$1374,15,FALSE)),"")</f>
        <v/>
      </c>
      <c r="O407" s="500" t="str">
        <f>IFERROR(IF(VLOOKUP('Xlookup set'!$S510,'Xlookup set'!$A$1:$R$1374,16,FALSE)=0,"",VLOOKUP('Xlookup set'!$S510,'Xlookup set'!$A$1:$R$1374,16,FALSE)),"")</f>
        <v/>
      </c>
      <c r="P407" s="500" t="str">
        <f t="array" aca="1" ref="P407" ca="1">IFERROR(Y2IF(VLOOKUP('Xlookup set'!$S510,'Xlookup set'!$A$1:$R$1374,17,FALSE)=0,"",VLOOKUP('Xlookup set'!$S510,'Xlookup set'!$A$1:$R$1374,17,FALSE)),"")</f>
        <v/>
      </c>
      <c r="Q407" s="500" t="str">
        <f>IFERROR(IF(VLOOKUP('Xlookup set'!$S510,'Xlookup set'!$A$1:$R$1374,18,FALSE)=0,"",VLOOKUP('Xlookup set'!$S510,'Xlookup set'!$A$1:$R$1374,18,FALSE)),"")</f>
        <v/>
      </c>
      <c r="T407" s="500" t="str">
        <f t="shared" si="5"/>
        <v/>
      </c>
    </row>
    <row r="408" spans="1:20" ht="13.5" customHeight="1">
      <c r="A408" s="500" t="str">
        <f>IFERROR(VLOOKUP('Xlookup set'!$S408,'Xlookup set'!$A$1:$R$2000,2,FALSE),"")</f>
        <v/>
      </c>
      <c r="B408" s="500" t="str">
        <f>IF(I408&lt;&gt;"",ドッグキャリー!$I$2,"")</f>
        <v/>
      </c>
      <c r="C408" s="500" t="str">
        <f t="shared" si="3"/>
        <v/>
      </c>
      <c r="D408" s="500" t="str">
        <f t="shared" si="4"/>
        <v/>
      </c>
      <c r="H408" s="218" t="str">
        <f>IFERROR(IF(VLOOKUP('Xlookup set'!$S408,'Xlookup set'!$A$1:$R$2000,9,FALSE)=0,"",VLOOKUP('Xlookup set'!$S408,'Xlookup set'!$A$1:$R$2000,9,FALSE)),"")</f>
        <v/>
      </c>
      <c r="I408" s="500" t="str">
        <f>IFERROR(IF(VLOOKUP('Xlookup set'!$S408,'Xlookup set'!$A$1:$R$2000,10,FALSE)=0,"",VLOOKUP('Xlookup set'!$S408,'Xlookup set'!$A$1:$R$2000,10,FALSE)),"")</f>
        <v/>
      </c>
      <c r="J408" s="500" t="str">
        <f>IFERROR(IF(VLOOKUP('Xlookup set'!$S511,'Xlookup set'!$A$1:$R$1374,11,FALSE)=0,"",VLOOKUP('Xlookup set'!$S511,'Xlookup set'!$A$1:$R$1374,11,FALSE)),"")</f>
        <v/>
      </c>
      <c r="K408" s="500" t="str">
        <f>IFERROR(IF(VLOOKUP('Xlookup set'!$S511,'Xlookup set'!$A$1:$R$1374,12,FALSE)=0,"",VLOOKUP('Xlookup set'!$S511,'Xlookup set'!$A$1:$R$1374,12,FALSE)),"")</f>
        <v/>
      </c>
      <c r="L408" s="500" t="str">
        <f>IFERROR(IF(VLOOKUP('Xlookup set'!$S511,'Xlookup set'!$A$1:$R$1374,13,FALSE)=0,"",VLOOKUP('Xlookup set'!$S511,'Xlookup set'!$A$1:$R$1374,13,FALSE)),"")</f>
        <v/>
      </c>
      <c r="M408" s="500" t="str">
        <f>IFERROR(IF(VLOOKUP('Xlookup set'!$S511,'Xlookup set'!$A$1:$R$1374,14,FALSE)=0,"",VLOOKUP('Xlookup set'!$S511,'Xlookup set'!$A$1:$R$1374,14,FALSE)),"")</f>
        <v/>
      </c>
      <c r="N408" s="500" t="str">
        <f>IFERROR(IF(VLOOKUP('Xlookup set'!$S511,'Xlookup set'!$A$1:$R$1374,15,FALSE)=0,"",VLOOKUP('Xlookup set'!$S511,'Xlookup set'!$A$1:$R$1374,15,FALSE)),"")</f>
        <v/>
      </c>
      <c r="O408" s="500" t="str">
        <f>IFERROR(IF(VLOOKUP('Xlookup set'!$S511,'Xlookup set'!$A$1:$R$1374,16,FALSE)=0,"",VLOOKUP('Xlookup set'!$S511,'Xlookup set'!$A$1:$R$1374,16,FALSE)),"")</f>
        <v/>
      </c>
      <c r="P408" s="500" t="str">
        <f t="array" aca="1" ref="P408" ca="1">IFERROR(Y2IF(VLOOKUP('Xlookup set'!$S511,'Xlookup set'!$A$1:$R$1374,17,FALSE)=0,"",VLOOKUP('Xlookup set'!$S511,'Xlookup set'!$A$1:$R$1374,17,FALSE)),"")</f>
        <v/>
      </c>
      <c r="Q408" s="500" t="str">
        <f>IFERROR(IF(VLOOKUP('Xlookup set'!$S511,'Xlookup set'!$A$1:$R$1374,18,FALSE)=0,"",VLOOKUP('Xlookup set'!$S511,'Xlookup set'!$A$1:$R$1374,18,FALSE)),"")</f>
        <v/>
      </c>
      <c r="T408" s="500" t="str">
        <f t="shared" si="5"/>
        <v/>
      </c>
    </row>
    <row r="409" spans="1:20" ht="13.5" customHeight="1">
      <c r="A409" s="500" t="str">
        <f>IFERROR(VLOOKUP('Xlookup set'!$S409,'Xlookup set'!$A$1:$R$2000,2,FALSE),"")</f>
        <v/>
      </c>
      <c r="B409" s="500" t="str">
        <f>IF(I409&lt;&gt;"",ドッグキャリー!$I$2,"")</f>
        <v/>
      </c>
      <c r="C409" s="500" t="str">
        <f t="shared" si="3"/>
        <v/>
      </c>
      <c r="D409" s="500" t="str">
        <f t="shared" si="4"/>
        <v/>
      </c>
      <c r="H409" s="218" t="str">
        <f>IFERROR(IF(VLOOKUP('Xlookup set'!$S409,'Xlookup set'!$A$1:$R$2000,9,FALSE)=0,"",VLOOKUP('Xlookup set'!$S409,'Xlookup set'!$A$1:$R$2000,9,FALSE)),"")</f>
        <v/>
      </c>
      <c r="I409" s="500" t="str">
        <f>IFERROR(IF(VLOOKUP('Xlookup set'!$S409,'Xlookup set'!$A$1:$R$2000,10,FALSE)=0,"",VLOOKUP('Xlookup set'!$S409,'Xlookup set'!$A$1:$R$2000,10,FALSE)),"")</f>
        <v/>
      </c>
      <c r="J409" s="500" t="str">
        <f>IFERROR(IF(VLOOKUP('Xlookup set'!$S512,'Xlookup set'!$A$1:$R$1374,11,FALSE)=0,"",VLOOKUP('Xlookup set'!$S512,'Xlookup set'!$A$1:$R$1374,11,FALSE)),"")</f>
        <v/>
      </c>
      <c r="K409" s="500" t="str">
        <f>IFERROR(IF(VLOOKUP('Xlookup set'!$S512,'Xlookup set'!$A$1:$R$1374,12,FALSE)=0,"",VLOOKUP('Xlookup set'!$S512,'Xlookup set'!$A$1:$R$1374,12,FALSE)),"")</f>
        <v/>
      </c>
      <c r="L409" s="500" t="str">
        <f>IFERROR(IF(VLOOKUP('Xlookup set'!$S512,'Xlookup set'!$A$1:$R$1374,13,FALSE)=0,"",VLOOKUP('Xlookup set'!$S512,'Xlookup set'!$A$1:$R$1374,13,FALSE)),"")</f>
        <v/>
      </c>
      <c r="M409" s="500" t="str">
        <f>IFERROR(IF(VLOOKUP('Xlookup set'!$S512,'Xlookup set'!$A$1:$R$1374,14,FALSE)=0,"",VLOOKUP('Xlookup set'!$S512,'Xlookup set'!$A$1:$R$1374,14,FALSE)),"")</f>
        <v/>
      </c>
      <c r="N409" s="500" t="str">
        <f>IFERROR(IF(VLOOKUP('Xlookup set'!$S512,'Xlookup set'!$A$1:$R$1374,15,FALSE)=0,"",VLOOKUP('Xlookup set'!$S512,'Xlookup set'!$A$1:$R$1374,15,FALSE)),"")</f>
        <v/>
      </c>
      <c r="O409" s="500" t="str">
        <f>IFERROR(IF(VLOOKUP('Xlookup set'!$S512,'Xlookup set'!$A$1:$R$1374,16,FALSE)=0,"",VLOOKUP('Xlookup set'!$S512,'Xlookup set'!$A$1:$R$1374,16,FALSE)),"")</f>
        <v/>
      </c>
      <c r="P409" s="500" t="str">
        <f t="array" aca="1" ref="P409" ca="1">IFERROR(Y2IF(VLOOKUP('Xlookup set'!$S512,'Xlookup set'!$A$1:$R$1374,17,FALSE)=0,"",VLOOKUP('Xlookup set'!$S512,'Xlookup set'!$A$1:$R$1374,17,FALSE)),"")</f>
        <v/>
      </c>
      <c r="Q409" s="500" t="str">
        <f>IFERROR(IF(VLOOKUP('Xlookup set'!$S512,'Xlookup set'!$A$1:$R$1374,18,FALSE)=0,"",VLOOKUP('Xlookup set'!$S512,'Xlookup set'!$A$1:$R$1374,18,FALSE)),"")</f>
        <v/>
      </c>
      <c r="T409" s="500" t="str">
        <f t="shared" si="5"/>
        <v/>
      </c>
    </row>
    <row r="410" spans="1:20" ht="13.5" customHeight="1">
      <c r="A410" s="500" t="str">
        <f>IFERROR(VLOOKUP('Xlookup set'!$S410,'Xlookup set'!$A$1:$R$2000,2,FALSE),"")</f>
        <v/>
      </c>
      <c r="B410" s="500" t="str">
        <f>IF(I410&lt;&gt;"",ドッグキャリー!$I$2,"")</f>
        <v/>
      </c>
      <c r="C410" s="500" t="str">
        <f t="shared" si="3"/>
        <v/>
      </c>
      <c r="D410" s="500" t="str">
        <f t="shared" si="4"/>
        <v/>
      </c>
      <c r="H410" s="218" t="str">
        <f>IFERROR(IF(VLOOKUP('Xlookup set'!$S410,'Xlookup set'!$A$1:$R$2000,9,FALSE)=0,"",VLOOKUP('Xlookup set'!$S410,'Xlookup set'!$A$1:$R$2000,9,FALSE)),"")</f>
        <v/>
      </c>
      <c r="I410" s="500" t="str">
        <f>IFERROR(IF(VLOOKUP('Xlookup set'!$S410,'Xlookup set'!$A$1:$R$2000,10,FALSE)=0,"",VLOOKUP('Xlookup set'!$S410,'Xlookup set'!$A$1:$R$2000,10,FALSE)),"")</f>
        <v/>
      </c>
      <c r="J410" s="500" t="str">
        <f>IFERROR(IF(VLOOKUP('Xlookup set'!$S513,'Xlookup set'!$A$1:$R$1374,11,FALSE)=0,"",VLOOKUP('Xlookup set'!$S513,'Xlookup set'!$A$1:$R$1374,11,FALSE)),"")</f>
        <v/>
      </c>
      <c r="K410" s="500" t="str">
        <f>IFERROR(IF(VLOOKUP('Xlookup set'!$S513,'Xlookup set'!$A$1:$R$1374,12,FALSE)=0,"",VLOOKUP('Xlookup set'!$S513,'Xlookup set'!$A$1:$R$1374,12,FALSE)),"")</f>
        <v/>
      </c>
      <c r="L410" s="500" t="str">
        <f>IFERROR(IF(VLOOKUP('Xlookup set'!$S513,'Xlookup set'!$A$1:$R$1374,13,FALSE)=0,"",VLOOKUP('Xlookup set'!$S513,'Xlookup set'!$A$1:$R$1374,13,FALSE)),"")</f>
        <v/>
      </c>
      <c r="M410" s="500" t="str">
        <f>IFERROR(IF(VLOOKUP('Xlookup set'!$S513,'Xlookup set'!$A$1:$R$1374,14,FALSE)=0,"",VLOOKUP('Xlookup set'!$S513,'Xlookup set'!$A$1:$R$1374,14,FALSE)),"")</f>
        <v/>
      </c>
      <c r="N410" s="500" t="str">
        <f>IFERROR(IF(VLOOKUP('Xlookup set'!$S513,'Xlookup set'!$A$1:$R$1374,15,FALSE)=0,"",VLOOKUP('Xlookup set'!$S513,'Xlookup set'!$A$1:$R$1374,15,FALSE)),"")</f>
        <v/>
      </c>
      <c r="O410" s="500" t="str">
        <f>IFERROR(IF(VLOOKUP('Xlookup set'!$S513,'Xlookup set'!$A$1:$R$1374,16,FALSE)=0,"",VLOOKUP('Xlookup set'!$S513,'Xlookup set'!$A$1:$R$1374,16,FALSE)),"")</f>
        <v/>
      </c>
      <c r="P410" s="500" t="str">
        <f t="array" aca="1" ref="P410" ca="1">IFERROR(Y2IF(VLOOKUP('Xlookup set'!$S513,'Xlookup set'!$A$1:$R$1374,17,FALSE)=0,"",VLOOKUP('Xlookup set'!$S513,'Xlookup set'!$A$1:$R$1374,17,FALSE)),"")</f>
        <v/>
      </c>
      <c r="Q410" s="500" t="str">
        <f>IFERROR(IF(VLOOKUP('Xlookup set'!$S513,'Xlookup set'!$A$1:$R$1374,18,FALSE)=0,"",VLOOKUP('Xlookup set'!$S513,'Xlookup set'!$A$1:$R$1374,18,FALSE)),"")</f>
        <v/>
      </c>
      <c r="T410" s="500" t="str">
        <f t="shared" si="5"/>
        <v/>
      </c>
    </row>
    <row r="411" spans="1:20" ht="13.5" customHeight="1">
      <c r="A411" s="500" t="str">
        <f>IFERROR(VLOOKUP('Xlookup set'!$S411,'Xlookup set'!$A$1:$R$2000,2,FALSE),"")</f>
        <v/>
      </c>
      <c r="B411" s="500" t="str">
        <f>IF(I411&lt;&gt;"",ドッグキャリー!$I$2,"")</f>
        <v/>
      </c>
      <c r="C411" s="500" t="str">
        <f t="shared" si="3"/>
        <v/>
      </c>
      <c r="D411" s="500" t="str">
        <f t="shared" si="4"/>
        <v/>
      </c>
      <c r="H411" s="218" t="str">
        <f>IFERROR(IF(VLOOKUP('Xlookup set'!$S411,'Xlookup set'!$A$1:$R$2000,9,FALSE)=0,"",VLOOKUP('Xlookup set'!$S411,'Xlookup set'!$A$1:$R$2000,9,FALSE)),"")</f>
        <v/>
      </c>
      <c r="I411" s="500" t="str">
        <f>IFERROR(IF(VLOOKUP('Xlookup set'!$S411,'Xlookup set'!$A$1:$R$2000,10,FALSE)=0,"",VLOOKUP('Xlookup set'!$S411,'Xlookup set'!$A$1:$R$2000,10,FALSE)),"")</f>
        <v/>
      </c>
      <c r="J411" s="500" t="str">
        <f>IFERROR(IF(VLOOKUP('Xlookup set'!$S514,'Xlookup set'!$A$1:$R$1374,11,FALSE)=0,"",VLOOKUP('Xlookup set'!$S514,'Xlookup set'!$A$1:$R$1374,11,FALSE)),"")</f>
        <v/>
      </c>
      <c r="K411" s="500" t="str">
        <f>IFERROR(IF(VLOOKUP('Xlookup set'!$S514,'Xlookup set'!$A$1:$R$1374,12,FALSE)=0,"",VLOOKUP('Xlookup set'!$S514,'Xlookup set'!$A$1:$R$1374,12,FALSE)),"")</f>
        <v/>
      </c>
      <c r="L411" s="500" t="str">
        <f>IFERROR(IF(VLOOKUP('Xlookup set'!$S514,'Xlookup set'!$A$1:$R$1374,13,FALSE)=0,"",VLOOKUP('Xlookup set'!$S514,'Xlookup set'!$A$1:$R$1374,13,FALSE)),"")</f>
        <v/>
      </c>
      <c r="M411" s="500" t="str">
        <f>IFERROR(IF(VLOOKUP('Xlookup set'!$S514,'Xlookup set'!$A$1:$R$1374,14,FALSE)=0,"",VLOOKUP('Xlookup set'!$S514,'Xlookup set'!$A$1:$R$1374,14,FALSE)),"")</f>
        <v/>
      </c>
      <c r="N411" s="500" t="str">
        <f>IFERROR(IF(VLOOKUP('Xlookup set'!$S514,'Xlookup set'!$A$1:$R$1374,15,FALSE)=0,"",VLOOKUP('Xlookup set'!$S514,'Xlookup set'!$A$1:$R$1374,15,FALSE)),"")</f>
        <v/>
      </c>
      <c r="O411" s="500" t="str">
        <f>IFERROR(IF(VLOOKUP('Xlookup set'!$S514,'Xlookup set'!$A$1:$R$1374,16,FALSE)=0,"",VLOOKUP('Xlookup set'!$S514,'Xlookup set'!$A$1:$R$1374,16,FALSE)),"")</f>
        <v/>
      </c>
      <c r="P411" s="500" t="str">
        <f t="array" aca="1" ref="P411" ca="1">IFERROR(Y2IF(VLOOKUP('Xlookup set'!$S514,'Xlookup set'!$A$1:$R$1374,17,FALSE)=0,"",VLOOKUP('Xlookup set'!$S514,'Xlookup set'!$A$1:$R$1374,17,FALSE)),"")</f>
        <v/>
      </c>
      <c r="Q411" s="500" t="str">
        <f>IFERROR(IF(VLOOKUP('Xlookup set'!$S514,'Xlookup set'!$A$1:$R$1374,18,FALSE)=0,"",VLOOKUP('Xlookup set'!$S514,'Xlookup set'!$A$1:$R$1374,18,FALSE)),"")</f>
        <v/>
      </c>
      <c r="T411" s="500" t="str">
        <f t="shared" si="5"/>
        <v/>
      </c>
    </row>
    <row r="412" spans="1:20" ht="13.5" customHeight="1">
      <c r="A412" s="500" t="str">
        <f>IFERROR(VLOOKUP('Xlookup set'!$S412,'Xlookup set'!$A$1:$R$2000,2,FALSE),"")</f>
        <v/>
      </c>
      <c r="B412" s="500" t="str">
        <f>IF(I412&lt;&gt;"",ドッグキャリー!$I$2,"")</f>
        <v/>
      </c>
      <c r="C412" s="500" t="str">
        <f t="shared" si="3"/>
        <v/>
      </c>
      <c r="D412" s="500" t="str">
        <f t="shared" si="4"/>
        <v/>
      </c>
      <c r="H412" s="218" t="str">
        <f>IFERROR(IF(VLOOKUP('Xlookup set'!$S412,'Xlookup set'!$A$1:$R$2000,9,FALSE)=0,"",VLOOKUP('Xlookup set'!$S412,'Xlookup set'!$A$1:$R$2000,9,FALSE)),"")</f>
        <v/>
      </c>
      <c r="I412" s="500" t="str">
        <f>IFERROR(IF(VLOOKUP('Xlookup set'!$S412,'Xlookup set'!$A$1:$R$2000,10,FALSE)=0,"",VLOOKUP('Xlookup set'!$S412,'Xlookup set'!$A$1:$R$2000,10,FALSE)),"")</f>
        <v/>
      </c>
      <c r="J412" s="500" t="str">
        <f>IFERROR(IF(VLOOKUP('Xlookup set'!$S515,'Xlookup set'!$A$1:$R$1374,11,FALSE)=0,"",VLOOKUP('Xlookup set'!$S515,'Xlookup set'!$A$1:$R$1374,11,FALSE)),"")</f>
        <v/>
      </c>
      <c r="K412" s="500" t="str">
        <f>IFERROR(IF(VLOOKUP('Xlookup set'!$S515,'Xlookup set'!$A$1:$R$1374,12,FALSE)=0,"",VLOOKUP('Xlookup set'!$S515,'Xlookup set'!$A$1:$R$1374,12,FALSE)),"")</f>
        <v/>
      </c>
      <c r="L412" s="500" t="str">
        <f>IFERROR(IF(VLOOKUP('Xlookup set'!$S515,'Xlookup set'!$A$1:$R$1374,13,FALSE)=0,"",VLOOKUP('Xlookup set'!$S515,'Xlookup set'!$A$1:$R$1374,13,FALSE)),"")</f>
        <v/>
      </c>
      <c r="M412" s="500" t="str">
        <f>IFERROR(IF(VLOOKUP('Xlookup set'!$S515,'Xlookup set'!$A$1:$R$1374,14,FALSE)=0,"",VLOOKUP('Xlookup set'!$S515,'Xlookup set'!$A$1:$R$1374,14,FALSE)),"")</f>
        <v/>
      </c>
      <c r="N412" s="500" t="str">
        <f>IFERROR(IF(VLOOKUP('Xlookup set'!$S515,'Xlookup set'!$A$1:$R$1374,15,FALSE)=0,"",VLOOKUP('Xlookup set'!$S515,'Xlookup set'!$A$1:$R$1374,15,FALSE)),"")</f>
        <v/>
      </c>
      <c r="O412" s="500" t="str">
        <f>IFERROR(IF(VLOOKUP('Xlookup set'!$S515,'Xlookup set'!$A$1:$R$1374,16,FALSE)=0,"",VLOOKUP('Xlookup set'!$S515,'Xlookup set'!$A$1:$R$1374,16,FALSE)),"")</f>
        <v/>
      </c>
      <c r="P412" s="500" t="str">
        <f t="array" aca="1" ref="P412" ca="1">IFERROR(Y2IF(VLOOKUP('Xlookup set'!$S515,'Xlookup set'!$A$1:$R$1374,17,FALSE)=0,"",VLOOKUP('Xlookup set'!$S515,'Xlookup set'!$A$1:$R$1374,17,FALSE)),"")</f>
        <v/>
      </c>
      <c r="Q412" s="500" t="str">
        <f>IFERROR(IF(VLOOKUP('Xlookup set'!$S515,'Xlookup set'!$A$1:$R$1374,18,FALSE)=0,"",VLOOKUP('Xlookup set'!$S515,'Xlookup set'!$A$1:$R$1374,18,FALSE)),"")</f>
        <v/>
      </c>
      <c r="T412" s="500" t="str">
        <f t="shared" si="5"/>
        <v/>
      </c>
    </row>
    <row r="413" spans="1:20" ht="13.5" customHeight="1">
      <c r="A413" s="500" t="str">
        <f>IFERROR(VLOOKUP('Xlookup set'!$S413,'Xlookup set'!$A$1:$R$2000,2,FALSE),"")</f>
        <v/>
      </c>
      <c r="B413" s="500" t="str">
        <f>IF(I413&lt;&gt;"",ドッグキャリー!$I$2,"")</f>
        <v/>
      </c>
      <c r="C413" s="500" t="str">
        <f t="shared" si="3"/>
        <v/>
      </c>
      <c r="D413" s="500" t="str">
        <f t="shared" si="4"/>
        <v/>
      </c>
      <c r="H413" s="218" t="str">
        <f>IFERROR(IF(VLOOKUP('Xlookup set'!$S413,'Xlookup set'!$A$1:$R$2000,9,FALSE)=0,"",VLOOKUP('Xlookup set'!$S413,'Xlookup set'!$A$1:$R$2000,9,FALSE)),"")</f>
        <v/>
      </c>
      <c r="I413" s="500" t="str">
        <f>IFERROR(IF(VLOOKUP('Xlookup set'!$S413,'Xlookup set'!$A$1:$R$2000,10,FALSE)=0,"",VLOOKUP('Xlookup set'!$S413,'Xlookup set'!$A$1:$R$2000,10,FALSE)),"")</f>
        <v/>
      </c>
      <c r="J413" s="500" t="str">
        <f>IFERROR(IF(VLOOKUP('Xlookup set'!$S516,'Xlookup set'!$A$1:$R$1374,11,FALSE)=0,"",VLOOKUP('Xlookup set'!$S516,'Xlookup set'!$A$1:$R$1374,11,FALSE)),"")</f>
        <v/>
      </c>
      <c r="K413" s="500" t="str">
        <f>IFERROR(IF(VLOOKUP('Xlookup set'!$S516,'Xlookup set'!$A$1:$R$1374,12,FALSE)=0,"",VLOOKUP('Xlookup set'!$S516,'Xlookup set'!$A$1:$R$1374,12,FALSE)),"")</f>
        <v/>
      </c>
      <c r="L413" s="500" t="str">
        <f>IFERROR(IF(VLOOKUP('Xlookup set'!$S516,'Xlookup set'!$A$1:$R$1374,13,FALSE)=0,"",VLOOKUP('Xlookup set'!$S516,'Xlookup set'!$A$1:$R$1374,13,FALSE)),"")</f>
        <v/>
      </c>
      <c r="M413" s="500" t="str">
        <f>IFERROR(IF(VLOOKUP('Xlookup set'!$S516,'Xlookup set'!$A$1:$R$1374,14,FALSE)=0,"",VLOOKUP('Xlookup set'!$S516,'Xlookup set'!$A$1:$R$1374,14,FALSE)),"")</f>
        <v/>
      </c>
      <c r="N413" s="500" t="str">
        <f>IFERROR(IF(VLOOKUP('Xlookup set'!$S516,'Xlookup set'!$A$1:$R$1374,15,FALSE)=0,"",VLOOKUP('Xlookup set'!$S516,'Xlookup set'!$A$1:$R$1374,15,FALSE)),"")</f>
        <v/>
      </c>
      <c r="O413" s="500" t="str">
        <f>IFERROR(IF(VLOOKUP('Xlookup set'!$S516,'Xlookup set'!$A$1:$R$1374,16,FALSE)=0,"",VLOOKUP('Xlookup set'!$S516,'Xlookup set'!$A$1:$R$1374,16,FALSE)),"")</f>
        <v/>
      </c>
      <c r="P413" s="500" t="str">
        <f t="array" aca="1" ref="P413" ca="1">IFERROR(Y2IF(VLOOKUP('Xlookup set'!$S516,'Xlookup set'!$A$1:$R$1374,17,FALSE)=0,"",VLOOKUP('Xlookup set'!$S516,'Xlookup set'!$A$1:$R$1374,17,FALSE)),"")</f>
        <v/>
      </c>
      <c r="Q413" s="500" t="str">
        <f>IFERROR(IF(VLOOKUP('Xlookup set'!$S516,'Xlookup set'!$A$1:$R$1374,18,FALSE)=0,"",VLOOKUP('Xlookup set'!$S516,'Xlookup set'!$A$1:$R$1374,18,FALSE)),"")</f>
        <v/>
      </c>
      <c r="T413" s="500" t="str">
        <f t="shared" si="5"/>
        <v/>
      </c>
    </row>
    <row r="414" spans="1:20" ht="13.5" customHeight="1">
      <c r="A414" s="500" t="str">
        <f>IFERROR(VLOOKUP('Xlookup set'!$S414,'Xlookup set'!$A$1:$R$2000,2,FALSE),"")</f>
        <v/>
      </c>
      <c r="B414" s="500" t="str">
        <f>IF(I414&lt;&gt;"",ドッグキャリー!$I$2,"")</f>
        <v/>
      </c>
      <c r="C414" s="500" t="str">
        <f t="shared" si="3"/>
        <v/>
      </c>
      <c r="D414" s="500" t="str">
        <f t="shared" si="4"/>
        <v/>
      </c>
      <c r="H414" s="218" t="str">
        <f>IFERROR(IF(VLOOKUP('Xlookup set'!$S414,'Xlookup set'!$A$1:$R$2000,9,FALSE)=0,"",VLOOKUP('Xlookup set'!$S414,'Xlookup set'!$A$1:$R$2000,9,FALSE)),"")</f>
        <v/>
      </c>
      <c r="I414" s="500" t="str">
        <f>IFERROR(IF(VLOOKUP('Xlookup set'!$S414,'Xlookup set'!$A$1:$R$2000,10,FALSE)=0,"",VLOOKUP('Xlookup set'!$S414,'Xlookup set'!$A$1:$R$2000,10,FALSE)),"")</f>
        <v/>
      </c>
      <c r="J414" s="500" t="str">
        <f>IFERROR(IF(VLOOKUP('Xlookup set'!$S517,'Xlookup set'!$A$1:$R$1374,11,FALSE)=0,"",VLOOKUP('Xlookup set'!$S517,'Xlookup set'!$A$1:$R$1374,11,FALSE)),"")</f>
        <v/>
      </c>
      <c r="K414" s="500" t="str">
        <f>IFERROR(IF(VLOOKUP('Xlookup set'!$S517,'Xlookup set'!$A$1:$R$1374,12,FALSE)=0,"",VLOOKUP('Xlookup set'!$S517,'Xlookup set'!$A$1:$R$1374,12,FALSE)),"")</f>
        <v/>
      </c>
      <c r="L414" s="500" t="str">
        <f>IFERROR(IF(VLOOKUP('Xlookup set'!$S517,'Xlookup set'!$A$1:$R$1374,13,FALSE)=0,"",VLOOKUP('Xlookup set'!$S517,'Xlookup set'!$A$1:$R$1374,13,FALSE)),"")</f>
        <v/>
      </c>
      <c r="M414" s="500" t="str">
        <f>IFERROR(IF(VLOOKUP('Xlookup set'!$S517,'Xlookup set'!$A$1:$R$1374,14,FALSE)=0,"",VLOOKUP('Xlookup set'!$S517,'Xlookup set'!$A$1:$R$1374,14,FALSE)),"")</f>
        <v/>
      </c>
      <c r="N414" s="500" t="str">
        <f>IFERROR(IF(VLOOKUP('Xlookup set'!$S517,'Xlookup set'!$A$1:$R$1374,15,FALSE)=0,"",VLOOKUP('Xlookup set'!$S517,'Xlookup set'!$A$1:$R$1374,15,FALSE)),"")</f>
        <v/>
      </c>
      <c r="O414" s="500" t="str">
        <f>IFERROR(IF(VLOOKUP('Xlookup set'!$S517,'Xlookup set'!$A$1:$R$1374,16,FALSE)=0,"",VLOOKUP('Xlookup set'!$S517,'Xlookup set'!$A$1:$R$1374,16,FALSE)),"")</f>
        <v/>
      </c>
      <c r="P414" s="500" t="str">
        <f t="array" aca="1" ref="P414" ca="1">IFERROR(Y2IF(VLOOKUP('Xlookup set'!$S517,'Xlookup set'!$A$1:$R$1374,17,FALSE)=0,"",VLOOKUP('Xlookup set'!$S517,'Xlookup set'!$A$1:$R$1374,17,FALSE)),"")</f>
        <v/>
      </c>
      <c r="Q414" s="500" t="str">
        <f>IFERROR(IF(VLOOKUP('Xlookup set'!$S517,'Xlookup set'!$A$1:$R$1374,18,FALSE)=0,"",VLOOKUP('Xlookup set'!$S517,'Xlookup set'!$A$1:$R$1374,18,FALSE)),"")</f>
        <v/>
      </c>
      <c r="T414" s="500" t="str">
        <f t="shared" si="5"/>
        <v/>
      </c>
    </row>
    <row r="415" spans="1:20" ht="13.5" customHeight="1">
      <c r="A415" s="500" t="str">
        <f>IFERROR(VLOOKUP('Xlookup set'!$S415,'Xlookup set'!$A$1:$R$2000,2,FALSE),"")</f>
        <v/>
      </c>
      <c r="B415" s="500" t="str">
        <f>IF(I415&lt;&gt;"",ドッグキャリー!$I$2,"")</f>
        <v/>
      </c>
      <c r="C415" s="500" t="str">
        <f t="shared" si="3"/>
        <v/>
      </c>
      <c r="D415" s="500" t="str">
        <f t="shared" si="4"/>
        <v/>
      </c>
      <c r="H415" s="218" t="str">
        <f>IFERROR(IF(VLOOKUP('Xlookup set'!$S415,'Xlookup set'!$A$1:$R$2000,9,FALSE)=0,"",VLOOKUP('Xlookup set'!$S415,'Xlookup set'!$A$1:$R$2000,9,FALSE)),"")</f>
        <v/>
      </c>
      <c r="I415" s="500" t="str">
        <f>IFERROR(IF(VLOOKUP('Xlookup set'!$S415,'Xlookup set'!$A$1:$R$2000,10,FALSE)=0,"",VLOOKUP('Xlookup set'!$S415,'Xlookup set'!$A$1:$R$2000,10,FALSE)),"")</f>
        <v/>
      </c>
      <c r="J415" s="500" t="str">
        <f>IFERROR(IF(VLOOKUP('Xlookup set'!$S518,'Xlookup set'!$A$1:$R$1374,11,FALSE)=0,"",VLOOKUP('Xlookup set'!$S518,'Xlookup set'!$A$1:$R$1374,11,FALSE)),"")</f>
        <v/>
      </c>
      <c r="K415" s="500" t="str">
        <f>IFERROR(IF(VLOOKUP('Xlookup set'!$S518,'Xlookup set'!$A$1:$R$1374,12,FALSE)=0,"",VLOOKUP('Xlookup set'!$S518,'Xlookup set'!$A$1:$R$1374,12,FALSE)),"")</f>
        <v/>
      </c>
      <c r="L415" s="500" t="str">
        <f>IFERROR(IF(VLOOKUP('Xlookup set'!$S518,'Xlookup set'!$A$1:$R$1374,13,FALSE)=0,"",VLOOKUP('Xlookup set'!$S518,'Xlookup set'!$A$1:$R$1374,13,FALSE)),"")</f>
        <v/>
      </c>
      <c r="M415" s="500" t="str">
        <f>IFERROR(IF(VLOOKUP('Xlookup set'!$S518,'Xlookup set'!$A$1:$R$1374,14,FALSE)=0,"",VLOOKUP('Xlookup set'!$S518,'Xlookup set'!$A$1:$R$1374,14,FALSE)),"")</f>
        <v/>
      </c>
      <c r="N415" s="500" t="str">
        <f>IFERROR(IF(VLOOKUP('Xlookup set'!$S518,'Xlookup set'!$A$1:$R$1374,15,FALSE)=0,"",VLOOKUP('Xlookup set'!$S518,'Xlookup set'!$A$1:$R$1374,15,FALSE)),"")</f>
        <v/>
      </c>
      <c r="O415" s="500" t="str">
        <f>IFERROR(IF(VLOOKUP('Xlookup set'!$S518,'Xlookup set'!$A$1:$R$1374,16,FALSE)=0,"",VLOOKUP('Xlookup set'!$S518,'Xlookup set'!$A$1:$R$1374,16,FALSE)),"")</f>
        <v/>
      </c>
      <c r="P415" s="500" t="str">
        <f t="array" aca="1" ref="P415" ca="1">IFERROR(Y2IF(VLOOKUP('Xlookup set'!$S518,'Xlookup set'!$A$1:$R$1374,17,FALSE)=0,"",VLOOKUP('Xlookup set'!$S518,'Xlookup set'!$A$1:$R$1374,17,FALSE)),"")</f>
        <v/>
      </c>
      <c r="Q415" s="500" t="str">
        <f>IFERROR(IF(VLOOKUP('Xlookup set'!$S518,'Xlookup set'!$A$1:$R$1374,18,FALSE)=0,"",VLOOKUP('Xlookup set'!$S518,'Xlookup set'!$A$1:$R$1374,18,FALSE)),"")</f>
        <v/>
      </c>
      <c r="T415" s="500" t="str">
        <f t="shared" si="5"/>
        <v/>
      </c>
    </row>
    <row r="416" spans="1:20" ht="13.5" customHeight="1">
      <c r="A416" s="500" t="str">
        <f>IFERROR(VLOOKUP('Xlookup set'!$S416,'Xlookup set'!$A$1:$R$2000,2,FALSE),"")</f>
        <v/>
      </c>
      <c r="B416" s="500" t="str">
        <f>IF(I416&lt;&gt;"",ドッグキャリー!$I$2,"")</f>
        <v/>
      </c>
      <c r="C416" s="500" t="str">
        <f t="shared" si="3"/>
        <v/>
      </c>
      <c r="D416" s="500" t="str">
        <f t="shared" si="4"/>
        <v/>
      </c>
      <c r="H416" s="218" t="str">
        <f>IFERROR(IF(VLOOKUP('Xlookup set'!$S416,'Xlookup set'!$A$1:$R$2000,9,FALSE)=0,"",VLOOKUP('Xlookup set'!$S416,'Xlookup set'!$A$1:$R$2000,9,FALSE)),"")</f>
        <v/>
      </c>
      <c r="I416" s="500" t="str">
        <f>IFERROR(IF(VLOOKUP('Xlookup set'!$S416,'Xlookup set'!$A$1:$R$2000,10,FALSE)=0,"",VLOOKUP('Xlookup set'!$S416,'Xlookup set'!$A$1:$R$2000,10,FALSE)),"")</f>
        <v/>
      </c>
      <c r="J416" s="500" t="str">
        <f>IFERROR(IF(VLOOKUP('Xlookup set'!$S519,'Xlookup set'!$A$1:$R$1374,11,FALSE)=0,"",VLOOKUP('Xlookup set'!$S519,'Xlookup set'!$A$1:$R$1374,11,FALSE)),"")</f>
        <v/>
      </c>
      <c r="K416" s="500" t="str">
        <f>IFERROR(IF(VLOOKUP('Xlookup set'!$S519,'Xlookup set'!$A$1:$R$1374,12,FALSE)=0,"",VLOOKUP('Xlookup set'!$S519,'Xlookup set'!$A$1:$R$1374,12,FALSE)),"")</f>
        <v/>
      </c>
      <c r="L416" s="500" t="str">
        <f>IFERROR(IF(VLOOKUP('Xlookup set'!$S519,'Xlookup set'!$A$1:$R$1374,13,FALSE)=0,"",VLOOKUP('Xlookup set'!$S519,'Xlookup set'!$A$1:$R$1374,13,FALSE)),"")</f>
        <v/>
      </c>
      <c r="M416" s="500" t="str">
        <f>IFERROR(IF(VLOOKUP('Xlookup set'!$S519,'Xlookup set'!$A$1:$R$1374,14,FALSE)=0,"",VLOOKUP('Xlookup set'!$S519,'Xlookup set'!$A$1:$R$1374,14,FALSE)),"")</f>
        <v/>
      </c>
      <c r="N416" s="500" t="str">
        <f>IFERROR(IF(VLOOKUP('Xlookup set'!$S519,'Xlookup set'!$A$1:$R$1374,15,FALSE)=0,"",VLOOKUP('Xlookup set'!$S519,'Xlookup set'!$A$1:$R$1374,15,FALSE)),"")</f>
        <v/>
      </c>
      <c r="O416" s="500" t="str">
        <f>IFERROR(IF(VLOOKUP('Xlookup set'!$S519,'Xlookup set'!$A$1:$R$1374,16,FALSE)=0,"",VLOOKUP('Xlookup set'!$S519,'Xlookup set'!$A$1:$R$1374,16,FALSE)),"")</f>
        <v/>
      </c>
      <c r="P416" s="500" t="str">
        <f t="array" aca="1" ref="P416" ca="1">IFERROR(Y2IF(VLOOKUP('Xlookup set'!$S519,'Xlookup set'!$A$1:$R$1374,17,FALSE)=0,"",VLOOKUP('Xlookup set'!$S519,'Xlookup set'!$A$1:$R$1374,17,FALSE)),"")</f>
        <v/>
      </c>
      <c r="Q416" s="500" t="str">
        <f>IFERROR(IF(VLOOKUP('Xlookup set'!$S519,'Xlookup set'!$A$1:$R$1374,18,FALSE)=0,"",VLOOKUP('Xlookup set'!$S519,'Xlookup set'!$A$1:$R$1374,18,FALSE)),"")</f>
        <v/>
      </c>
      <c r="T416" s="500" t="str">
        <f t="shared" si="5"/>
        <v/>
      </c>
    </row>
    <row r="417" spans="1:20" ht="13.5" customHeight="1">
      <c r="A417" s="500" t="str">
        <f>IFERROR(VLOOKUP('Xlookup set'!$S417,'Xlookup set'!$A$1:$R$2000,2,FALSE),"")</f>
        <v/>
      </c>
      <c r="B417" s="500" t="str">
        <f>IF(I417&lt;&gt;"",ドッグキャリー!$I$2,"")</f>
        <v/>
      </c>
      <c r="C417" s="500" t="str">
        <f t="shared" si="3"/>
        <v/>
      </c>
      <c r="D417" s="500" t="str">
        <f t="shared" si="4"/>
        <v/>
      </c>
      <c r="H417" s="218" t="str">
        <f>IFERROR(IF(VLOOKUP('Xlookup set'!$S417,'Xlookup set'!$A$1:$R$2000,9,FALSE)=0,"",VLOOKUP('Xlookup set'!$S417,'Xlookup set'!$A$1:$R$2000,9,FALSE)),"")</f>
        <v/>
      </c>
      <c r="I417" s="500" t="str">
        <f>IFERROR(IF(VLOOKUP('Xlookup set'!$S417,'Xlookup set'!$A$1:$R$2000,10,FALSE)=0,"",VLOOKUP('Xlookup set'!$S417,'Xlookup set'!$A$1:$R$2000,10,FALSE)),"")</f>
        <v/>
      </c>
      <c r="J417" s="500" t="str">
        <f>IFERROR(IF(VLOOKUP('Xlookup set'!$S520,'Xlookup set'!$A$1:$R$1374,11,FALSE)=0,"",VLOOKUP('Xlookup set'!$S520,'Xlookup set'!$A$1:$R$1374,11,FALSE)),"")</f>
        <v/>
      </c>
      <c r="K417" s="500" t="str">
        <f>IFERROR(IF(VLOOKUP('Xlookup set'!$S520,'Xlookup set'!$A$1:$R$1374,12,FALSE)=0,"",VLOOKUP('Xlookup set'!$S520,'Xlookup set'!$A$1:$R$1374,12,FALSE)),"")</f>
        <v/>
      </c>
      <c r="L417" s="500" t="str">
        <f>IFERROR(IF(VLOOKUP('Xlookup set'!$S520,'Xlookup set'!$A$1:$R$1374,13,FALSE)=0,"",VLOOKUP('Xlookup set'!$S520,'Xlookup set'!$A$1:$R$1374,13,FALSE)),"")</f>
        <v/>
      </c>
      <c r="M417" s="500" t="str">
        <f>IFERROR(IF(VLOOKUP('Xlookup set'!$S520,'Xlookup set'!$A$1:$R$1374,14,FALSE)=0,"",VLOOKUP('Xlookup set'!$S520,'Xlookup set'!$A$1:$R$1374,14,FALSE)),"")</f>
        <v/>
      </c>
      <c r="N417" s="500" t="str">
        <f>IFERROR(IF(VLOOKUP('Xlookup set'!$S520,'Xlookup set'!$A$1:$R$1374,15,FALSE)=0,"",VLOOKUP('Xlookup set'!$S520,'Xlookup set'!$A$1:$R$1374,15,FALSE)),"")</f>
        <v/>
      </c>
      <c r="O417" s="500" t="str">
        <f>IFERROR(IF(VLOOKUP('Xlookup set'!$S520,'Xlookup set'!$A$1:$R$1374,16,FALSE)=0,"",VLOOKUP('Xlookup set'!$S520,'Xlookup set'!$A$1:$R$1374,16,FALSE)),"")</f>
        <v/>
      </c>
      <c r="P417" s="500" t="str">
        <f t="array" aca="1" ref="P417" ca="1">IFERROR(Y2IF(VLOOKUP('Xlookup set'!$S520,'Xlookup set'!$A$1:$R$1374,17,FALSE)=0,"",VLOOKUP('Xlookup set'!$S520,'Xlookup set'!$A$1:$R$1374,17,FALSE)),"")</f>
        <v/>
      </c>
      <c r="Q417" s="500" t="str">
        <f>IFERROR(IF(VLOOKUP('Xlookup set'!$S520,'Xlookup set'!$A$1:$R$1374,18,FALSE)=0,"",VLOOKUP('Xlookup set'!$S520,'Xlookup set'!$A$1:$R$1374,18,FALSE)),"")</f>
        <v/>
      </c>
      <c r="T417" s="500" t="str">
        <f t="shared" si="5"/>
        <v/>
      </c>
    </row>
    <row r="418" spans="1:20" ht="13.5" customHeight="1">
      <c r="A418" s="500" t="str">
        <f>IFERROR(VLOOKUP('Xlookup set'!$S418,'Xlookup set'!$A$1:$R$2000,2,FALSE),"")</f>
        <v/>
      </c>
      <c r="B418" s="500" t="str">
        <f>IF(I418&lt;&gt;"",ドッグキャリー!$I$2,"")</f>
        <v/>
      </c>
      <c r="C418" s="500" t="str">
        <f t="shared" si="3"/>
        <v/>
      </c>
      <c r="D418" s="500" t="str">
        <f t="shared" si="4"/>
        <v/>
      </c>
      <c r="H418" s="218" t="str">
        <f>IFERROR(IF(VLOOKUP('Xlookup set'!$S418,'Xlookup set'!$A$1:$R$2000,9,FALSE)=0,"",VLOOKUP('Xlookup set'!$S418,'Xlookup set'!$A$1:$R$2000,9,FALSE)),"")</f>
        <v/>
      </c>
      <c r="I418" s="500" t="str">
        <f>IFERROR(IF(VLOOKUP('Xlookup set'!$S418,'Xlookup set'!$A$1:$R$2000,10,FALSE)=0,"",VLOOKUP('Xlookup set'!$S418,'Xlookup set'!$A$1:$R$2000,10,FALSE)),"")</f>
        <v/>
      </c>
      <c r="J418" s="500" t="str">
        <f>IFERROR(IF(VLOOKUP('Xlookup set'!$S521,'Xlookup set'!$A$1:$R$1374,11,FALSE)=0,"",VLOOKUP('Xlookup set'!$S521,'Xlookup set'!$A$1:$R$1374,11,FALSE)),"")</f>
        <v/>
      </c>
      <c r="K418" s="500" t="str">
        <f>IFERROR(IF(VLOOKUP('Xlookup set'!$S521,'Xlookup set'!$A$1:$R$1374,12,FALSE)=0,"",VLOOKUP('Xlookup set'!$S521,'Xlookup set'!$A$1:$R$1374,12,FALSE)),"")</f>
        <v/>
      </c>
      <c r="L418" s="500" t="str">
        <f>IFERROR(IF(VLOOKUP('Xlookup set'!$S521,'Xlookup set'!$A$1:$R$1374,13,FALSE)=0,"",VLOOKUP('Xlookup set'!$S521,'Xlookup set'!$A$1:$R$1374,13,FALSE)),"")</f>
        <v/>
      </c>
      <c r="M418" s="500" t="str">
        <f>IFERROR(IF(VLOOKUP('Xlookup set'!$S521,'Xlookup set'!$A$1:$R$1374,14,FALSE)=0,"",VLOOKUP('Xlookup set'!$S521,'Xlookup set'!$A$1:$R$1374,14,FALSE)),"")</f>
        <v/>
      </c>
      <c r="N418" s="500" t="str">
        <f>IFERROR(IF(VLOOKUP('Xlookup set'!$S521,'Xlookup set'!$A$1:$R$1374,15,FALSE)=0,"",VLOOKUP('Xlookup set'!$S521,'Xlookup set'!$A$1:$R$1374,15,FALSE)),"")</f>
        <v/>
      </c>
      <c r="O418" s="500" t="str">
        <f>IFERROR(IF(VLOOKUP('Xlookup set'!$S521,'Xlookup set'!$A$1:$R$1374,16,FALSE)=0,"",VLOOKUP('Xlookup set'!$S521,'Xlookup set'!$A$1:$R$1374,16,FALSE)),"")</f>
        <v/>
      </c>
      <c r="P418" s="500" t="str">
        <f t="array" aca="1" ref="P418" ca="1">IFERROR(Y2IF(VLOOKUP('Xlookup set'!$S521,'Xlookup set'!$A$1:$R$1374,17,FALSE)=0,"",VLOOKUP('Xlookup set'!$S521,'Xlookup set'!$A$1:$R$1374,17,FALSE)),"")</f>
        <v/>
      </c>
      <c r="Q418" s="500" t="str">
        <f>IFERROR(IF(VLOOKUP('Xlookup set'!$S521,'Xlookup set'!$A$1:$R$1374,18,FALSE)=0,"",VLOOKUP('Xlookup set'!$S521,'Xlookup set'!$A$1:$R$1374,18,FALSE)),"")</f>
        <v/>
      </c>
      <c r="T418" s="500" t="str">
        <f t="shared" si="5"/>
        <v/>
      </c>
    </row>
    <row r="419" spans="1:20" ht="13.5" customHeight="1">
      <c r="A419" s="500" t="str">
        <f>IFERROR(VLOOKUP('Xlookup set'!$S419,'Xlookup set'!$A$1:$R$2000,2,FALSE),"")</f>
        <v/>
      </c>
      <c r="B419" s="500" t="str">
        <f>IF(I419&lt;&gt;"",ドッグキャリー!$I$2,"")</f>
        <v/>
      </c>
      <c r="C419" s="500" t="str">
        <f t="shared" si="3"/>
        <v/>
      </c>
      <c r="D419" s="500" t="str">
        <f t="shared" si="4"/>
        <v/>
      </c>
      <c r="H419" s="218" t="str">
        <f>IFERROR(IF(VLOOKUP('Xlookup set'!$S419,'Xlookup set'!$A$1:$R$2000,9,FALSE)=0,"",VLOOKUP('Xlookup set'!$S419,'Xlookup set'!$A$1:$R$2000,9,FALSE)),"")</f>
        <v/>
      </c>
      <c r="I419" s="500" t="str">
        <f>IFERROR(IF(VLOOKUP('Xlookup set'!$S419,'Xlookup set'!$A$1:$R$2000,10,FALSE)=0,"",VLOOKUP('Xlookup set'!$S419,'Xlookup set'!$A$1:$R$2000,10,FALSE)),"")</f>
        <v/>
      </c>
      <c r="J419" s="500" t="str">
        <f>IFERROR(IF(VLOOKUP('Xlookup set'!$S522,'Xlookup set'!$A$1:$R$1374,11,FALSE)=0,"",VLOOKUP('Xlookup set'!$S522,'Xlookup set'!$A$1:$R$1374,11,FALSE)),"")</f>
        <v/>
      </c>
      <c r="K419" s="500" t="str">
        <f>IFERROR(IF(VLOOKUP('Xlookup set'!$S522,'Xlookup set'!$A$1:$R$1374,12,FALSE)=0,"",VLOOKUP('Xlookup set'!$S522,'Xlookup set'!$A$1:$R$1374,12,FALSE)),"")</f>
        <v/>
      </c>
      <c r="L419" s="500" t="str">
        <f>IFERROR(IF(VLOOKUP('Xlookup set'!$S522,'Xlookup set'!$A$1:$R$1374,13,FALSE)=0,"",VLOOKUP('Xlookup set'!$S522,'Xlookup set'!$A$1:$R$1374,13,FALSE)),"")</f>
        <v/>
      </c>
      <c r="M419" s="500" t="str">
        <f>IFERROR(IF(VLOOKUP('Xlookup set'!$S522,'Xlookup set'!$A$1:$R$1374,14,FALSE)=0,"",VLOOKUP('Xlookup set'!$S522,'Xlookup set'!$A$1:$R$1374,14,FALSE)),"")</f>
        <v/>
      </c>
      <c r="N419" s="500" t="str">
        <f>IFERROR(IF(VLOOKUP('Xlookup set'!$S522,'Xlookup set'!$A$1:$R$1374,15,FALSE)=0,"",VLOOKUP('Xlookup set'!$S522,'Xlookup set'!$A$1:$R$1374,15,FALSE)),"")</f>
        <v/>
      </c>
      <c r="O419" s="500" t="str">
        <f>IFERROR(IF(VLOOKUP('Xlookup set'!$S522,'Xlookup set'!$A$1:$R$1374,16,FALSE)=0,"",VLOOKUP('Xlookup set'!$S522,'Xlookup set'!$A$1:$R$1374,16,FALSE)),"")</f>
        <v/>
      </c>
      <c r="P419" s="500" t="str">
        <f t="array" aca="1" ref="P419" ca="1">IFERROR(Y2IF(VLOOKUP('Xlookup set'!$S522,'Xlookup set'!$A$1:$R$1374,17,FALSE)=0,"",VLOOKUP('Xlookup set'!$S522,'Xlookup set'!$A$1:$R$1374,17,FALSE)),"")</f>
        <v/>
      </c>
      <c r="Q419" s="500" t="str">
        <f>IFERROR(IF(VLOOKUP('Xlookup set'!$S522,'Xlookup set'!$A$1:$R$1374,18,FALSE)=0,"",VLOOKUP('Xlookup set'!$S522,'Xlookup set'!$A$1:$R$1374,18,FALSE)),"")</f>
        <v/>
      </c>
      <c r="T419" s="500" t="str">
        <f t="shared" si="5"/>
        <v/>
      </c>
    </row>
    <row r="420" spans="1:20" ht="13.5" customHeight="1">
      <c r="A420" s="500" t="str">
        <f>IFERROR(VLOOKUP('Xlookup set'!$S420,'Xlookup set'!$A$1:$R$2000,2,FALSE),"")</f>
        <v/>
      </c>
      <c r="B420" s="500" t="str">
        <f>IF(I420&lt;&gt;"",ドッグキャリー!$I$2,"")</f>
        <v/>
      </c>
      <c r="C420" s="500" t="str">
        <f t="shared" si="3"/>
        <v/>
      </c>
      <c r="D420" s="500" t="str">
        <f t="shared" si="4"/>
        <v/>
      </c>
      <c r="H420" s="218" t="str">
        <f>IFERROR(IF(VLOOKUP('Xlookup set'!$S420,'Xlookup set'!$A$1:$R$2000,9,FALSE)=0,"",VLOOKUP('Xlookup set'!$S420,'Xlookup set'!$A$1:$R$2000,9,FALSE)),"")</f>
        <v/>
      </c>
      <c r="I420" s="500" t="str">
        <f>IFERROR(IF(VLOOKUP('Xlookup set'!$S420,'Xlookup set'!$A$1:$R$2000,10,FALSE)=0,"",VLOOKUP('Xlookup set'!$S420,'Xlookup set'!$A$1:$R$2000,10,FALSE)),"")</f>
        <v/>
      </c>
      <c r="J420" s="500" t="str">
        <f>IFERROR(IF(VLOOKUP('Xlookup set'!$S523,'Xlookup set'!$A$1:$R$1374,11,FALSE)=0,"",VLOOKUP('Xlookup set'!$S523,'Xlookup set'!$A$1:$R$1374,11,FALSE)),"")</f>
        <v/>
      </c>
      <c r="K420" s="500" t="str">
        <f>IFERROR(IF(VLOOKUP('Xlookup set'!$S523,'Xlookup set'!$A$1:$R$1374,12,FALSE)=0,"",VLOOKUP('Xlookup set'!$S523,'Xlookup set'!$A$1:$R$1374,12,FALSE)),"")</f>
        <v/>
      </c>
      <c r="L420" s="500" t="str">
        <f>IFERROR(IF(VLOOKUP('Xlookup set'!$S523,'Xlookup set'!$A$1:$R$1374,13,FALSE)=0,"",VLOOKUP('Xlookup set'!$S523,'Xlookup set'!$A$1:$R$1374,13,FALSE)),"")</f>
        <v/>
      </c>
      <c r="M420" s="500" t="str">
        <f>IFERROR(IF(VLOOKUP('Xlookup set'!$S523,'Xlookup set'!$A$1:$R$1374,14,FALSE)=0,"",VLOOKUP('Xlookup set'!$S523,'Xlookup set'!$A$1:$R$1374,14,FALSE)),"")</f>
        <v/>
      </c>
      <c r="N420" s="500" t="str">
        <f>IFERROR(IF(VLOOKUP('Xlookup set'!$S523,'Xlookup set'!$A$1:$R$1374,15,FALSE)=0,"",VLOOKUP('Xlookup set'!$S523,'Xlookup set'!$A$1:$R$1374,15,FALSE)),"")</f>
        <v/>
      </c>
      <c r="O420" s="500" t="str">
        <f>IFERROR(IF(VLOOKUP('Xlookup set'!$S523,'Xlookup set'!$A$1:$R$1374,16,FALSE)=0,"",VLOOKUP('Xlookup set'!$S523,'Xlookup set'!$A$1:$R$1374,16,FALSE)),"")</f>
        <v/>
      </c>
      <c r="P420" s="500" t="str">
        <f t="array" aca="1" ref="P420" ca="1">IFERROR(Y2IF(VLOOKUP('Xlookup set'!$S523,'Xlookup set'!$A$1:$R$1374,17,FALSE)=0,"",VLOOKUP('Xlookup set'!$S523,'Xlookup set'!$A$1:$R$1374,17,FALSE)),"")</f>
        <v/>
      </c>
      <c r="Q420" s="500" t="str">
        <f>IFERROR(IF(VLOOKUP('Xlookup set'!$S523,'Xlookup set'!$A$1:$R$1374,18,FALSE)=0,"",VLOOKUP('Xlookup set'!$S523,'Xlookup set'!$A$1:$R$1374,18,FALSE)),"")</f>
        <v/>
      </c>
      <c r="T420" s="500" t="str">
        <f t="shared" si="5"/>
        <v/>
      </c>
    </row>
    <row r="421" spans="1:20" ht="13.5" customHeight="1">
      <c r="A421" s="500" t="str">
        <f>IFERROR(VLOOKUP('Xlookup set'!$S421,'Xlookup set'!$A$1:$R$2000,2,FALSE),"")</f>
        <v/>
      </c>
      <c r="B421" s="500" t="str">
        <f>IF(I421&lt;&gt;"",ドッグキャリー!$I$2,"")</f>
        <v/>
      </c>
      <c r="C421" s="500" t="str">
        <f t="shared" si="3"/>
        <v/>
      </c>
      <c r="D421" s="500" t="str">
        <f t="shared" si="4"/>
        <v/>
      </c>
      <c r="H421" s="218" t="str">
        <f>IFERROR(IF(VLOOKUP('Xlookup set'!$S421,'Xlookup set'!$A$1:$R$2000,9,FALSE)=0,"",VLOOKUP('Xlookup set'!$S421,'Xlookup set'!$A$1:$R$2000,9,FALSE)),"")</f>
        <v/>
      </c>
      <c r="I421" s="500" t="str">
        <f>IFERROR(IF(VLOOKUP('Xlookup set'!$S421,'Xlookup set'!$A$1:$R$2000,10,FALSE)=0,"",VLOOKUP('Xlookup set'!$S421,'Xlookup set'!$A$1:$R$2000,10,FALSE)),"")</f>
        <v/>
      </c>
      <c r="J421" s="500" t="str">
        <f>IFERROR(IF(VLOOKUP('Xlookup set'!$S524,'Xlookup set'!$A$1:$R$1374,11,FALSE)=0,"",VLOOKUP('Xlookup set'!$S524,'Xlookup set'!$A$1:$R$1374,11,FALSE)),"")</f>
        <v/>
      </c>
      <c r="K421" s="500" t="str">
        <f>IFERROR(IF(VLOOKUP('Xlookup set'!$S524,'Xlookup set'!$A$1:$R$1374,12,FALSE)=0,"",VLOOKUP('Xlookup set'!$S524,'Xlookup set'!$A$1:$R$1374,12,FALSE)),"")</f>
        <v/>
      </c>
      <c r="L421" s="500" t="str">
        <f>IFERROR(IF(VLOOKUP('Xlookup set'!$S524,'Xlookup set'!$A$1:$R$1374,13,FALSE)=0,"",VLOOKUP('Xlookup set'!$S524,'Xlookup set'!$A$1:$R$1374,13,FALSE)),"")</f>
        <v/>
      </c>
      <c r="M421" s="500" t="str">
        <f>IFERROR(IF(VLOOKUP('Xlookup set'!$S524,'Xlookup set'!$A$1:$R$1374,14,FALSE)=0,"",VLOOKUP('Xlookup set'!$S524,'Xlookup set'!$A$1:$R$1374,14,FALSE)),"")</f>
        <v/>
      </c>
      <c r="N421" s="500" t="str">
        <f>IFERROR(IF(VLOOKUP('Xlookup set'!$S524,'Xlookup set'!$A$1:$R$1374,15,FALSE)=0,"",VLOOKUP('Xlookup set'!$S524,'Xlookup set'!$A$1:$R$1374,15,FALSE)),"")</f>
        <v/>
      </c>
      <c r="O421" s="500" t="str">
        <f>IFERROR(IF(VLOOKUP('Xlookup set'!$S524,'Xlookup set'!$A$1:$R$1374,16,FALSE)=0,"",VLOOKUP('Xlookup set'!$S524,'Xlookup set'!$A$1:$R$1374,16,FALSE)),"")</f>
        <v/>
      </c>
      <c r="P421" s="500" t="str">
        <f t="array" aca="1" ref="P421" ca="1">IFERROR(Y2IF(VLOOKUP('Xlookup set'!$S524,'Xlookup set'!$A$1:$R$1374,17,FALSE)=0,"",VLOOKUP('Xlookup set'!$S524,'Xlookup set'!$A$1:$R$1374,17,FALSE)),"")</f>
        <v/>
      </c>
      <c r="Q421" s="500" t="str">
        <f>IFERROR(IF(VLOOKUP('Xlookup set'!$S524,'Xlookup set'!$A$1:$R$1374,18,FALSE)=0,"",VLOOKUP('Xlookup set'!$S524,'Xlookup set'!$A$1:$R$1374,18,FALSE)),"")</f>
        <v/>
      </c>
      <c r="T421" s="500" t="str">
        <f t="shared" si="5"/>
        <v/>
      </c>
    </row>
    <row r="422" spans="1:20" ht="13.5" customHeight="1">
      <c r="A422" s="500" t="str">
        <f>IFERROR(VLOOKUP('Xlookup set'!$S422,'Xlookup set'!$A$1:$R$2000,2,FALSE),"")</f>
        <v/>
      </c>
      <c r="B422" s="500" t="str">
        <f>IF(I422&lt;&gt;"",ドッグキャリー!$I$2,"")</f>
        <v/>
      </c>
      <c r="C422" s="500" t="str">
        <f t="shared" si="3"/>
        <v/>
      </c>
      <c r="D422" s="500" t="str">
        <f t="shared" si="4"/>
        <v/>
      </c>
      <c r="H422" s="218" t="str">
        <f>IFERROR(IF(VLOOKUP('Xlookup set'!$S422,'Xlookup set'!$A$1:$R$2000,9,FALSE)=0,"",VLOOKUP('Xlookup set'!$S422,'Xlookup set'!$A$1:$R$2000,9,FALSE)),"")</f>
        <v/>
      </c>
      <c r="I422" s="500" t="str">
        <f>IFERROR(IF(VLOOKUP('Xlookup set'!$S422,'Xlookup set'!$A$1:$R$2000,10,FALSE)=0,"",VLOOKUP('Xlookup set'!$S422,'Xlookup set'!$A$1:$R$2000,10,FALSE)),"")</f>
        <v/>
      </c>
      <c r="J422" s="500" t="str">
        <f>IFERROR(IF(VLOOKUP('Xlookup set'!$S525,'Xlookup set'!$A$1:$R$1374,11,FALSE)=0,"",VLOOKUP('Xlookup set'!$S525,'Xlookup set'!$A$1:$R$1374,11,FALSE)),"")</f>
        <v/>
      </c>
      <c r="K422" s="500" t="str">
        <f>IFERROR(IF(VLOOKUP('Xlookup set'!$S525,'Xlookup set'!$A$1:$R$1374,12,FALSE)=0,"",VLOOKUP('Xlookup set'!$S525,'Xlookup set'!$A$1:$R$1374,12,FALSE)),"")</f>
        <v/>
      </c>
      <c r="L422" s="500" t="str">
        <f>IFERROR(IF(VLOOKUP('Xlookup set'!$S525,'Xlookup set'!$A$1:$R$1374,13,FALSE)=0,"",VLOOKUP('Xlookup set'!$S525,'Xlookup set'!$A$1:$R$1374,13,FALSE)),"")</f>
        <v/>
      </c>
      <c r="M422" s="500" t="str">
        <f>IFERROR(IF(VLOOKUP('Xlookup set'!$S525,'Xlookup set'!$A$1:$R$1374,14,FALSE)=0,"",VLOOKUP('Xlookup set'!$S525,'Xlookup set'!$A$1:$R$1374,14,FALSE)),"")</f>
        <v/>
      </c>
      <c r="N422" s="500" t="str">
        <f>IFERROR(IF(VLOOKUP('Xlookup set'!$S525,'Xlookup set'!$A$1:$R$1374,15,FALSE)=0,"",VLOOKUP('Xlookup set'!$S525,'Xlookup set'!$A$1:$R$1374,15,FALSE)),"")</f>
        <v/>
      </c>
      <c r="O422" s="500" t="str">
        <f>IFERROR(IF(VLOOKUP('Xlookup set'!$S525,'Xlookup set'!$A$1:$R$1374,16,FALSE)=0,"",VLOOKUP('Xlookup set'!$S525,'Xlookup set'!$A$1:$R$1374,16,FALSE)),"")</f>
        <v/>
      </c>
      <c r="P422" s="500" t="str">
        <f t="array" aca="1" ref="P422" ca="1">IFERROR(Y2IF(VLOOKUP('Xlookup set'!$S525,'Xlookup set'!$A$1:$R$1374,17,FALSE)=0,"",VLOOKUP('Xlookup set'!$S525,'Xlookup set'!$A$1:$R$1374,17,FALSE)),"")</f>
        <v/>
      </c>
      <c r="Q422" s="500" t="str">
        <f>IFERROR(IF(VLOOKUP('Xlookup set'!$S525,'Xlookup set'!$A$1:$R$1374,18,FALSE)=0,"",VLOOKUP('Xlookup set'!$S525,'Xlookup set'!$A$1:$R$1374,18,FALSE)),"")</f>
        <v/>
      </c>
      <c r="T422" s="500" t="str">
        <f t="shared" si="5"/>
        <v/>
      </c>
    </row>
    <row r="423" spans="1:20" ht="13.5" customHeight="1">
      <c r="A423" s="500" t="str">
        <f>IFERROR(VLOOKUP('Xlookup set'!$S423,'Xlookup set'!$A$1:$R$2000,2,FALSE),"")</f>
        <v/>
      </c>
      <c r="B423" s="500" t="str">
        <f>IF(I423&lt;&gt;"",ドッグキャリー!$I$2,"")</f>
        <v/>
      </c>
      <c r="C423" s="500" t="str">
        <f t="shared" si="3"/>
        <v/>
      </c>
      <c r="D423" s="500" t="str">
        <f t="shared" si="4"/>
        <v/>
      </c>
      <c r="H423" s="218" t="str">
        <f>IFERROR(IF(VLOOKUP('Xlookup set'!$S423,'Xlookup set'!$A$1:$R$2000,9,FALSE)=0,"",VLOOKUP('Xlookup set'!$S423,'Xlookup set'!$A$1:$R$2000,9,FALSE)),"")</f>
        <v/>
      </c>
      <c r="I423" s="500" t="str">
        <f>IFERROR(IF(VLOOKUP('Xlookup set'!$S423,'Xlookup set'!$A$1:$R$2000,10,FALSE)=0,"",VLOOKUP('Xlookup set'!$S423,'Xlookup set'!$A$1:$R$2000,10,FALSE)),"")</f>
        <v/>
      </c>
      <c r="J423" s="500" t="str">
        <f>IFERROR(IF(VLOOKUP('Xlookup set'!$S526,'Xlookup set'!$A$1:$R$1374,11,FALSE)=0,"",VLOOKUP('Xlookup set'!$S526,'Xlookup set'!$A$1:$R$1374,11,FALSE)),"")</f>
        <v/>
      </c>
      <c r="K423" s="500" t="str">
        <f>IFERROR(IF(VLOOKUP('Xlookup set'!$S526,'Xlookup set'!$A$1:$R$1374,12,FALSE)=0,"",VLOOKUP('Xlookup set'!$S526,'Xlookup set'!$A$1:$R$1374,12,FALSE)),"")</f>
        <v/>
      </c>
      <c r="L423" s="500" t="str">
        <f>IFERROR(IF(VLOOKUP('Xlookup set'!$S526,'Xlookup set'!$A$1:$R$1374,13,FALSE)=0,"",VLOOKUP('Xlookup set'!$S526,'Xlookup set'!$A$1:$R$1374,13,FALSE)),"")</f>
        <v/>
      </c>
      <c r="M423" s="500" t="str">
        <f>IFERROR(IF(VLOOKUP('Xlookup set'!$S526,'Xlookup set'!$A$1:$R$1374,14,FALSE)=0,"",VLOOKUP('Xlookup set'!$S526,'Xlookup set'!$A$1:$R$1374,14,FALSE)),"")</f>
        <v/>
      </c>
      <c r="N423" s="500" t="str">
        <f>IFERROR(IF(VLOOKUP('Xlookup set'!$S526,'Xlookup set'!$A$1:$R$1374,15,FALSE)=0,"",VLOOKUP('Xlookup set'!$S526,'Xlookup set'!$A$1:$R$1374,15,FALSE)),"")</f>
        <v/>
      </c>
      <c r="O423" s="500" t="str">
        <f>IFERROR(IF(VLOOKUP('Xlookup set'!$S526,'Xlookup set'!$A$1:$R$1374,16,FALSE)=0,"",VLOOKUP('Xlookup set'!$S526,'Xlookup set'!$A$1:$R$1374,16,FALSE)),"")</f>
        <v/>
      </c>
      <c r="P423" s="500" t="str">
        <f t="array" aca="1" ref="P423" ca="1">IFERROR(Y2IF(VLOOKUP('Xlookup set'!$S526,'Xlookup set'!$A$1:$R$1374,17,FALSE)=0,"",VLOOKUP('Xlookup set'!$S526,'Xlookup set'!$A$1:$R$1374,17,FALSE)),"")</f>
        <v/>
      </c>
      <c r="Q423" s="500" t="str">
        <f>IFERROR(IF(VLOOKUP('Xlookup set'!$S526,'Xlookup set'!$A$1:$R$1374,18,FALSE)=0,"",VLOOKUP('Xlookup set'!$S526,'Xlookup set'!$A$1:$R$1374,18,FALSE)),"")</f>
        <v/>
      </c>
      <c r="T423" s="500" t="str">
        <f t="shared" si="5"/>
        <v/>
      </c>
    </row>
    <row r="424" spans="1:20" ht="13.5" customHeight="1">
      <c r="A424" s="500" t="str">
        <f>IFERROR(VLOOKUP('Xlookup set'!$S424,'Xlookup set'!$A$1:$R$2000,2,FALSE),"")</f>
        <v/>
      </c>
      <c r="B424" s="500" t="str">
        <f>IF(I424&lt;&gt;"",ドッグキャリー!$I$2,"")</f>
        <v/>
      </c>
      <c r="C424" s="500" t="str">
        <f t="shared" si="3"/>
        <v/>
      </c>
      <c r="D424" s="500" t="str">
        <f t="shared" si="4"/>
        <v/>
      </c>
      <c r="H424" s="218" t="str">
        <f>IFERROR(IF(VLOOKUP('Xlookup set'!$S424,'Xlookup set'!$A$1:$R$2000,9,FALSE)=0,"",VLOOKUP('Xlookup set'!$S424,'Xlookup set'!$A$1:$R$2000,9,FALSE)),"")</f>
        <v/>
      </c>
      <c r="I424" s="500" t="str">
        <f>IFERROR(IF(VLOOKUP('Xlookup set'!$S424,'Xlookup set'!$A$1:$R$2000,10,FALSE)=0,"",VLOOKUP('Xlookup set'!$S424,'Xlookup set'!$A$1:$R$2000,10,FALSE)),"")</f>
        <v/>
      </c>
      <c r="J424" s="500" t="str">
        <f>IFERROR(IF(VLOOKUP('Xlookup set'!$S527,'Xlookup set'!$A$1:$R$1374,11,FALSE)=0,"",VLOOKUP('Xlookup set'!$S527,'Xlookup set'!$A$1:$R$1374,11,FALSE)),"")</f>
        <v/>
      </c>
      <c r="K424" s="500" t="str">
        <f>IFERROR(IF(VLOOKUP('Xlookup set'!$S527,'Xlookup set'!$A$1:$R$1374,12,FALSE)=0,"",VLOOKUP('Xlookup set'!$S527,'Xlookup set'!$A$1:$R$1374,12,FALSE)),"")</f>
        <v/>
      </c>
      <c r="L424" s="500" t="str">
        <f>IFERROR(IF(VLOOKUP('Xlookup set'!$S527,'Xlookup set'!$A$1:$R$1374,13,FALSE)=0,"",VLOOKUP('Xlookup set'!$S527,'Xlookup set'!$A$1:$R$1374,13,FALSE)),"")</f>
        <v/>
      </c>
      <c r="M424" s="500" t="str">
        <f>IFERROR(IF(VLOOKUP('Xlookup set'!$S527,'Xlookup set'!$A$1:$R$1374,14,FALSE)=0,"",VLOOKUP('Xlookup set'!$S527,'Xlookup set'!$A$1:$R$1374,14,FALSE)),"")</f>
        <v/>
      </c>
      <c r="N424" s="500" t="str">
        <f>IFERROR(IF(VLOOKUP('Xlookup set'!$S527,'Xlookup set'!$A$1:$R$1374,15,FALSE)=0,"",VLOOKUP('Xlookup set'!$S527,'Xlookup set'!$A$1:$R$1374,15,FALSE)),"")</f>
        <v/>
      </c>
      <c r="O424" s="500" t="str">
        <f>IFERROR(IF(VLOOKUP('Xlookup set'!$S527,'Xlookup set'!$A$1:$R$1374,16,FALSE)=0,"",VLOOKUP('Xlookup set'!$S527,'Xlookup set'!$A$1:$R$1374,16,FALSE)),"")</f>
        <v/>
      </c>
      <c r="P424" s="500" t="str">
        <f t="array" aca="1" ref="P424" ca="1">IFERROR(Y2IF(VLOOKUP('Xlookup set'!$S527,'Xlookup set'!$A$1:$R$1374,17,FALSE)=0,"",VLOOKUP('Xlookup set'!$S527,'Xlookup set'!$A$1:$R$1374,17,FALSE)),"")</f>
        <v/>
      </c>
      <c r="Q424" s="500" t="str">
        <f>IFERROR(IF(VLOOKUP('Xlookup set'!$S527,'Xlookup set'!$A$1:$R$1374,18,FALSE)=0,"",VLOOKUP('Xlookup set'!$S527,'Xlookup set'!$A$1:$R$1374,18,FALSE)),"")</f>
        <v/>
      </c>
      <c r="T424" s="500" t="str">
        <f t="shared" si="5"/>
        <v/>
      </c>
    </row>
    <row r="425" spans="1:20" ht="13.5" customHeight="1">
      <c r="A425" s="500" t="str">
        <f>IFERROR(VLOOKUP('Xlookup set'!$S425,'Xlookup set'!$A$1:$R$2000,2,FALSE),"")</f>
        <v/>
      </c>
      <c r="B425" s="500" t="str">
        <f>IF(I425&lt;&gt;"",ドッグキャリー!$I$2,"")</f>
        <v/>
      </c>
      <c r="C425" s="500" t="str">
        <f t="shared" si="3"/>
        <v/>
      </c>
      <c r="D425" s="500" t="str">
        <f t="shared" si="4"/>
        <v/>
      </c>
      <c r="H425" s="218" t="str">
        <f>IFERROR(IF(VLOOKUP('Xlookup set'!$S425,'Xlookup set'!$A$1:$R$2000,9,FALSE)=0,"",VLOOKUP('Xlookup set'!$S425,'Xlookup set'!$A$1:$R$2000,9,FALSE)),"")</f>
        <v/>
      </c>
      <c r="I425" s="500" t="str">
        <f>IFERROR(IF(VLOOKUP('Xlookup set'!$S425,'Xlookup set'!$A$1:$R$2000,10,FALSE)=0,"",VLOOKUP('Xlookup set'!$S425,'Xlookup set'!$A$1:$R$2000,10,FALSE)),"")</f>
        <v/>
      </c>
      <c r="J425" s="500" t="str">
        <f>IFERROR(IF(VLOOKUP('Xlookup set'!$S528,'Xlookup set'!$A$1:$R$1374,11,FALSE)=0,"",VLOOKUP('Xlookup set'!$S528,'Xlookup set'!$A$1:$R$1374,11,FALSE)),"")</f>
        <v/>
      </c>
      <c r="K425" s="500" t="str">
        <f>IFERROR(IF(VLOOKUP('Xlookup set'!$S528,'Xlookup set'!$A$1:$R$1374,12,FALSE)=0,"",VLOOKUP('Xlookup set'!$S528,'Xlookup set'!$A$1:$R$1374,12,FALSE)),"")</f>
        <v/>
      </c>
      <c r="L425" s="500" t="str">
        <f>IFERROR(IF(VLOOKUP('Xlookup set'!$S528,'Xlookup set'!$A$1:$R$1374,13,FALSE)=0,"",VLOOKUP('Xlookup set'!$S528,'Xlookup set'!$A$1:$R$1374,13,FALSE)),"")</f>
        <v/>
      </c>
      <c r="M425" s="500" t="str">
        <f>IFERROR(IF(VLOOKUP('Xlookup set'!$S528,'Xlookup set'!$A$1:$R$1374,14,FALSE)=0,"",VLOOKUP('Xlookup set'!$S528,'Xlookup set'!$A$1:$R$1374,14,FALSE)),"")</f>
        <v/>
      </c>
      <c r="N425" s="500" t="str">
        <f>IFERROR(IF(VLOOKUP('Xlookup set'!$S528,'Xlookup set'!$A$1:$R$1374,15,FALSE)=0,"",VLOOKUP('Xlookup set'!$S528,'Xlookup set'!$A$1:$R$1374,15,FALSE)),"")</f>
        <v/>
      </c>
      <c r="O425" s="500" t="str">
        <f>IFERROR(IF(VLOOKUP('Xlookup set'!$S528,'Xlookup set'!$A$1:$R$1374,16,FALSE)=0,"",VLOOKUP('Xlookup set'!$S528,'Xlookup set'!$A$1:$R$1374,16,FALSE)),"")</f>
        <v/>
      </c>
      <c r="P425" s="500" t="str">
        <f t="array" aca="1" ref="P425" ca="1">IFERROR(Y2IF(VLOOKUP('Xlookup set'!$S528,'Xlookup set'!$A$1:$R$1374,17,FALSE)=0,"",VLOOKUP('Xlookup set'!$S528,'Xlookup set'!$A$1:$R$1374,17,FALSE)),"")</f>
        <v/>
      </c>
      <c r="Q425" s="500" t="str">
        <f>IFERROR(IF(VLOOKUP('Xlookup set'!$S528,'Xlookup set'!$A$1:$R$1374,18,FALSE)=0,"",VLOOKUP('Xlookup set'!$S528,'Xlookup set'!$A$1:$R$1374,18,FALSE)),"")</f>
        <v/>
      </c>
      <c r="T425" s="500" t="str">
        <f t="shared" si="5"/>
        <v/>
      </c>
    </row>
    <row r="426" spans="1:20" ht="13.5" customHeight="1">
      <c r="A426" s="500" t="str">
        <f>IFERROR(VLOOKUP('Xlookup set'!$S426,'Xlookup set'!$A$1:$R$2000,2,FALSE),"")</f>
        <v/>
      </c>
      <c r="B426" s="500" t="str">
        <f>IF(I426&lt;&gt;"",ドッグキャリー!$I$2,"")</f>
        <v/>
      </c>
      <c r="C426" s="500" t="str">
        <f t="shared" si="3"/>
        <v/>
      </c>
      <c r="D426" s="500" t="str">
        <f t="shared" si="4"/>
        <v/>
      </c>
      <c r="H426" s="218" t="str">
        <f>IFERROR(IF(VLOOKUP('Xlookup set'!$S426,'Xlookup set'!$A$1:$R$2000,9,FALSE)=0,"",VLOOKUP('Xlookup set'!$S426,'Xlookup set'!$A$1:$R$2000,9,FALSE)),"")</f>
        <v/>
      </c>
      <c r="I426" s="500" t="str">
        <f>IFERROR(IF(VLOOKUP('Xlookup set'!$S426,'Xlookup set'!$A$1:$R$2000,10,FALSE)=0,"",VLOOKUP('Xlookup set'!$S426,'Xlookup set'!$A$1:$R$2000,10,FALSE)),"")</f>
        <v/>
      </c>
      <c r="J426" s="500" t="str">
        <f>IFERROR(IF(VLOOKUP('Xlookup set'!$S529,'Xlookup set'!$A$1:$R$1374,11,FALSE)=0,"",VLOOKUP('Xlookup set'!$S529,'Xlookup set'!$A$1:$R$1374,11,FALSE)),"")</f>
        <v/>
      </c>
      <c r="K426" s="500" t="str">
        <f>IFERROR(IF(VLOOKUP('Xlookup set'!$S529,'Xlookup set'!$A$1:$R$1374,12,FALSE)=0,"",VLOOKUP('Xlookup set'!$S529,'Xlookup set'!$A$1:$R$1374,12,FALSE)),"")</f>
        <v/>
      </c>
      <c r="L426" s="500" t="str">
        <f>IFERROR(IF(VLOOKUP('Xlookup set'!$S529,'Xlookup set'!$A$1:$R$1374,13,FALSE)=0,"",VLOOKUP('Xlookup set'!$S529,'Xlookup set'!$A$1:$R$1374,13,FALSE)),"")</f>
        <v/>
      </c>
      <c r="M426" s="500" t="str">
        <f>IFERROR(IF(VLOOKUP('Xlookup set'!$S529,'Xlookup set'!$A$1:$R$1374,14,FALSE)=0,"",VLOOKUP('Xlookup set'!$S529,'Xlookup set'!$A$1:$R$1374,14,FALSE)),"")</f>
        <v/>
      </c>
      <c r="N426" s="500" t="str">
        <f>IFERROR(IF(VLOOKUP('Xlookup set'!$S529,'Xlookup set'!$A$1:$R$1374,15,FALSE)=0,"",VLOOKUP('Xlookup set'!$S529,'Xlookup set'!$A$1:$R$1374,15,FALSE)),"")</f>
        <v/>
      </c>
      <c r="O426" s="500" t="str">
        <f>IFERROR(IF(VLOOKUP('Xlookup set'!$S529,'Xlookup set'!$A$1:$R$1374,16,FALSE)=0,"",VLOOKUP('Xlookup set'!$S529,'Xlookup set'!$A$1:$R$1374,16,FALSE)),"")</f>
        <v/>
      </c>
      <c r="P426" s="500" t="str">
        <f t="array" aca="1" ref="P426" ca="1">IFERROR(Y2IF(VLOOKUP('Xlookup set'!$S529,'Xlookup set'!$A$1:$R$1374,17,FALSE)=0,"",VLOOKUP('Xlookup set'!$S529,'Xlookup set'!$A$1:$R$1374,17,FALSE)),"")</f>
        <v/>
      </c>
      <c r="Q426" s="500" t="str">
        <f>IFERROR(IF(VLOOKUP('Xlookup set'!$S529,'Xlookup set'!$A$1:$R$1374,18,FALSE)=0,"",VLOOKUP('Xlookup set'!$S529,'Xlookup set'!$A$1:$R$1374,18,FALSE)),"")</f>
        <v/>
      </c>
      <c r="T426" s="500" t="str">
        <f t="shared" si="5"/>
        <v/>
      </c>
    </row>
    <row r="427" spans="1:20" ht="13.5" customHeight="1">
      <c r="A427" s="500" t="str">
        <f>IFERROR(VLOOKUP('Xlookup set'!$S427,'Xlookup set'!$A$1:$R$2000,2,FALSE),"")</f>
        <v/>
      </c>
      <c r="B427" s="500" t="str">
        <f>IF(I427&lt;&gt;"",ドッグキャリー!$I$2,"")</f>
        <v/>
      </c>
      <c r="C427" s="500" t="str">
        <f t="shared" si="3"/>
        <v/>
      </c>
      <c r="D427" s="500" t="str">
        <f t="shared" si="4"/>
        <v/>
      </c>
      <c r="H427" s="218" t="str">
        <f>IFERROR(IF(VLOOKUP('Xlookup set'!$S427,'Xlookup set'!$A$1:$R$2000,9,FALSE)=0,"",VLOOKUP('Xlookup set'!$S427,'Xlookup set'!$A$1:$R$2000,9,FALSE)),"")</f>
        <v/>
      </c>
      <c r="I427" s="500" t="str">
        <f>IFERROR(IF(VLOOKUP('Xlookup set'!$S427,'Xlookup set'!$A$1:$R$2000,10,FALSE)=0,"",VLOOKUP('Xlookup set'!$S427,'Xlookup set'!$A$1:$R$2000,10,FALSE)),"")</f>
        <v/>
      </c>
      <c r="J427" s="500" t="str">
        <f>IFERROR(IF(VLOOKUP('Xlookup set'!$S530,'Xlookup set'!$A$1:$R$1374,11,FALSE)=0,"",VLOOKUP('Xlookup set'!$S530,'Xlookup set'!$A$1:$R$1374,11,FALSE)),"")</f>
        <v/>
      </c>
      <c r="K427" s="500" t="str">
        <f>IFERROR(IF(VLOOKUP('Xlookup set'!$S530,'Xlookup set'!$A$1:$R$1374,12,FALSE)=0,"",VLOOKUP('Xlookup set'!$S530,'Xlookup set'!$A$1:$R$1374,12,FALSE)),"")</f>
        <v/>
      </c>
      <c r="L427" s="500" t="str">
        <f>IFERROR(IF(VLOOKUP('Xlookup set'!$S530,'Xlookup set'!$A$1:$R$1374,13,FALSE)=0,"",VLOOKUP('Xlookup set'!$S530,'Xlookup set'!$A$1:$R$1374,13,FALSE)),"")</f>
        <v/>
      </c>
      <c r="M427" s="500" t="str">
        <f>IFERROR(IF(VLOOKUP('Xlookup set'!$S530,'Xlookup set'!$A$1:$R$1374,14,FALSE)=0,"",VLOOKUP('Xlookup set'!$S530,'Xlookup set'!$A$1:$R$1374,14,FALSE)),"")</f>
        <v/>
      </c>
      <c r="N427" s="500" t="str">
        <f>IFERROR(IF(VLOOKUP('Xlookup set'!$S530,'Xlookup set'!$A$1:$R$1374,15,FALSE)=0,"",VLOOKUP('Xlookup set'!$S530,'Xlookup set'!$A$1:$R$1374,15,FALSE)),"")</f>
        <v/>
      </c>
      <c r="O427" s="500" t="str">
        <f>IFERROR(IF(VLOOKUP('Xlookup set'!$S530,'Xlookup set'!$A$1:$R$1374,16,FALSE)=0,"",VLOOKUP('Xlookup set'!$S530,'Xlookup set'!$A$1:$R$1374,16,FALSE)),"")</f>
        <v/>
      </c>
      <c r="P427" s="500" t="str">
        <f t="array" aca="1" ref="P427" ca="1">IFERROR(Y2IF(VLOOKUP('Xlookup set'!$S530,'Xlookup set'!$A$1:$R$1374,17,FALSE)=0,"",VLOOKUP('Xlookup set'!$S530,'Xlookup set'!$A$1:$R$1374,17,FALSE)),"")</f>
        <v/>
      </c>
      <c r="Q427" s="500" t="str">
        <f>IFERROR(IF(VLOOKUP('Xlookup set'!$S530,'Xlookup set'!$A$1:$R$1374,18,FALSE)=0,"",VLOOKUP('Xlookup set'!$S530,'Xlookup set'!$A$1:$R$1374,18,FALSE)),"")</f>
        <v/>
      </c>
      <c r="T427" s="500" t="str">
        <f t="shared" si="5"/>
        <v/>
      </c>
    </row>
    <row r="428" spans="1:20" ht="13.5" customHeight="1">
      <c r="A428" s="500" t="str">
        <f>IFERROR(VLOOKUP('Xlookup set'!$S428,'Xlookup set'!$A$1:$R$2000,2,FALSE),"")</f>
        <v/>
      </c>
      <c r="B428" s="500" t="str">
        <f>IF(I428&lt;&gt;"",ドッグキャリー!$I$2,"")</f>
        <v/>
      </c>
      <c r="C428" s="500" t="str">
        <f t="shared" si="3"/>
        <v/>
      </c>
      <c r="D428" s="500" t="str">
        <f t="shared" si="4"/>
        <v/>
      </c>
      <c r="H428" s="218" t="str">
        <f>IFERROR(IF(VLOOKUP('Xlookup set'!$S428,'Xlookup set'!$A$1:$R$2000,9,FALSE)=0,"",VLOOKUP('Xlookup set'!$S428,'Xlookup set'!$A$1:$R$2000,9,FALSE)),"")</f>
        <v/>
      </c>
      <c r="I428" s="500" t="str">
        <f>IFERROR(IF(VLOOKUP('Xlookup set'!$S428,'Xlookup set'!$A$1:$R$2000,10,FALSE)=0,"",VLOOKUP('Xlookup set'!$S428,'Xlookup set'!$A$1:$R$2000,10,FALSE)),"")</f>
        <v/>
      </c>
      <c r="J428" s="500" t="str">
        <f>IFERROR(IF(VLOOKUP('Xlookup set'!$S531,'Xlookup set'!$A$1:$R$1374,11,FALSE)=0,"",VLOOKUP('Xlookup set'!$S531,'Xlookup set'!$A$1:$R$1374,11,FALSE)),"")</f>
        <v/>
      </c>
      <c r="K428" s="500" t="str">
        <f>IFERROR(IF(VLOOKUP('Xlookup set'!$S531,'Xlookup set'!$A$1:$R$1374,12,FALSE)=0,"",VLOOKUP('Xlookup set'!$S531,'Xlookup set'!$A$1:$R$1374,12,FALSE)),"")</f>
        <v/>
      </c>
      <c r="L428" s="500" t="str">
        <f>IFERROR(IF(VLOOKUP('Xlookup set'!$S531,'Xlookup set'!$A$1:$R$1374,13,FALSE)=0,"",VLOOKUP('Xlookup set'!$S531,'Xlookup set'!$A$1:$R$1374,13,FALSE)),"")</f>
        <v/>
      </c>
      <c r="M428" s="500" t="str">
        <f>IFERROR(IF(VLOOKUP('Xlookup set'!$S531,'Xlookup set'!$A$1:$R$1374,14,FALSE)=0,"",VLOOKUP('Xlookup set'!$S531,'Xlookup set'!$A$1:$R$1374,14,FALSE)),"")</f>
        <v/>
      </c>
      <c r="N428" s="500" t="str">
        <f>IFERROR(IF(VLOOKUP('Xlookup set'!$S531,'Xlookup set'!$A$1:$R$1374,15,FALSE)=0,"",VLOOKUP('Xlookup set'!$S531,'Xlookup set'!$A$1:$R$1374,15,FALSE)),"")</f>
        <v/>
      </c>
      <c r="O428" s="500" t="str">
        <f>IFERROR(IF(VLOOKUP('Xlookup set'!$S531,'Xlookup set'!$A$1:$R$1374,16,FALSE)=0,"",VLOOKUP('Xlookup set'!$S531,'Xlookup set'!$A$1:$R$1374,16,FALSE)),"")</f>
        <v/>
      </c>
      <c r="P428" s="500" t="str">
        <f t="array" aca="1" ref="P428" ca="1">IFERROR(Y2IF(VLOOKUP('Xlookup set'!$S531,'Xlookup set'!$A$1:$R$1374,17,FALSE)=0,"",VLOOKUP('Xlookup set'!$S531,'Xlookup set'!$A$1:$R$1374,17,FALSE)),"")</f>
        <v/>
      </c>
      <c r="Q428" s="500" t="str">
        <f>IFERROR(IF(VLOOKUP('Xlookup set'!$S531,'Xlookup set'!$A$1:$R$1374,18,FALSE)=0,"",VLOOKUP('Xlookup set'!$S531,'Xlookup set'!$A$1:$R$1374,18,FALSE)),"")</f>
        <v/>
      </c>
      <c r="T428" s="500" t="str">
        <f t="shared" si="5"/>
        <v/>
      </c>
    </row>
    <row r="429" spans="1:20" ht="13.5" customHeight="1">
      <c r="A429" s="500" t="str">
        <f>IFERROR(VLOOKUP('Xlookup set'!$S429,'Xlookup set'!$A$1:$R$2000,2,FALSE),"")</f>
        <v/>
      </c>
      <c r="B429" s="500" t="str">
        <f>IF(I429&lt;&gt;"",ドッグキャリー!$I$2,"")</f>
        <v/>
      </c>
      <c r="C429" s="500" t="str">
        <f t="shared" si="3"/>
        <v/>
      </c>
      <c r="D429" s="500" t="str">
        <f t="shared" si="4"/>
        <v/>
      </c>
      <c r="H429" s="218" t="str">
        <f>IFERROR(IF(VLOOKUP('Xlookup set'!$S429,'Xlookup set'!$A$1:$R$2000,9,FALSE)=0,"",VLOOKUP('Xlookup set'!$S429,'Xlookup set'!$A$1:$R$2000,9,FALSE)),"")</f>
        <v/>
      </c>
      <c r="I429" s="500" t="str">
        <f>IFERROR(IF(VLOOKUP('Xlookup set'!$S429,'Xlookup set'!$A$1:$R$2000,10,FALSE)=0,"",VLOOKUP('Xlookup set'!$S429,'Xlookup set'!$A$1:$R$2000,10,FALSE)),"")</f>
        <v/>
      </c>
      <c r="J429" s="500" t="str">
        <f>IFERROR(IF(VLOOKUP('Xlookup set'!$S532,'Xlookup set'!$A$1:$R$1374,11,FALSE)=0,"",VLOOKUP('Xlookup set'!$S532,'Xlookup set'!$A$1:$R$1374,11,FALSE)),"")</f>
        <v/>
      </c>
      <c r="K429" s="500" t="str">
        <f>IFERROR(IF(VLOOKUP('Xlookup set'!$S532,'Xlookup set'!$A$1:$R$1374,12,FALSE)=0,"",VLOOKUP('Xlookup set'!$S532,'Xlookup set'!$A$1:$R$1374,12,FALSE)),"")</f>
        <v/>
      </c>
      <c r="L429" s="500" t="str">
        <f>IFERROR(IF(VLOOKUP('Xlookup set'!$S532,'Xlookup set'!$A$1:$R$1374,13,FALSE)=0,"",VLOOKUP('Xlookup set'!$S532,'Xlookup set'!$A$1:$R$1374,13,FALSE)),"")</f>
        <v/>
      </c>
      <c r="M429" s="500" t="str">
        <f>IFERROR(IF(VLOOKUP('Xlookup set'!$S532,'Xlookup set'!$A$1:$R$1374,14,FALSE)=0,"",VLOOKUP('Xlookup set'!$S532,'Xlookup set'!$A$1:$R$1374,14,FALSE)),"")</f>
        <v/>
      </c>
      <c r="N429" s="500" t="str">
        <f>IFERROR(IF(VLOOKUP('Xlookup set'!$S532,'Xlookup set'!$A$1:$R$1374,15,FALSE)=0,"",VLOOKUP('Xlookup set'!$S532,'Xlookup set'!$A$1:$R$1374,15,FALSE)),"")</f>
        <v/>
      </c>
      <c r="O429" s="500" t="str">
        <f>IFERROR(IF(VLOOKUP('Xlookup set'!$S532,'Xlookup set'!$A$1:$R$1374,16,FALSE)=0,"",VLOOKUP('Xlookup set'!$S532,'Xlookup set'!$A$1:$R$1374,16,FALSE)),"")</f>
        <v/>
      </c>
      <c r="P429" s="500" t="str">
        <f t="array" aca="1" ref="P429" ca="1">IFERROR(Y2IF(VLOOKUP('Xlookup set'!$S532,'Xlookup set'!$A$1:$R$1374,17,FALSE)=0,"",VLOOKUP('Xlookup set'!$S532,'Xlookup set'!$A$1:$R$1374,17,FALSE)),"")</f>
        <v/>
      </c>
      <c r="Q429" s="500" t="str">
        <f>IFERROR(IF(VLOOKUP('Xlookup set'!$S532,'Xlookup set'!$A$1:$R$1374,18,FALSE)=0,"",VLOOKUP('Xlookup set'!$S532,'Xlookup set'!$A$1:$R$1374,18,FALSE)),"")</f>
        <v/>
      </c>
      <c r="T429" s="500" t="str">
        <f t="shared" si="5"/>
        <v/>
      </c>
    </row>
    <row r="430" spans="1:20" ht="13.5" customHeight="1">
      <c r="A430" s="500" t="str">
        <f>IFERROR(VLOOKUP('Xlookup set'!$S430,'Xlookup set'!$A$1:$R$2000,2,FALSE),"")</f>
        <v/>
      </c>
      <c r="B430" s="500" t="str">
        <f>IF(I430&lt;&gt;"",ドッグキャリー!$I$2,"")</f>
        <v/>
      </c>
      <c r="C430" s="500" t="str">
        <f t="shared" si="3"/>
        <v/>
      </c>
      <c r="D430" s="500" t="str">
        <f t="shared" si="4"/>
        <v/>
      </c>
      <c r="H430" s="218" t="str">
        <f>IFERROR(IF(VLOOKUP('Xlookup set'!$S430,'Xlookup set'!$A$1:$R$2000,9,FALSE)=0,"",VLOOKUP('Xlookup set'!$S430,'Xlookup set'!$A$1:$R$2000,9,FALSE)),"")</f>
        <v/>
      </c>
      <c r="I430" s="500" t="str">
        <f>IFERROR(IF(VLOOKUP('Xlookup set'!$S430,'Xlookup set'!$A$1:$R$2000,10,FALSE)=0,"",VLOOKUP('Xlookup set'!$S430,'Xlookup set'!$A$1:$R$2000,10,FALSE)),"")</f>
        <v/>
      </c>
      <c r="J430" s="500" t="str">
        <f>IFERROR(IF(VLOOKUP('Xlookup set'!$S533,'Xlookup set'!$A$1:$R$1374,11,FALSE)=0,"",VLOOKUP('Xlookup set'!$S533,'Xlookup set'!$A$1:$R$1374,11,FALSE)),"")</f>
        <v/>
      </c>
      <c r="K430" s="500" t="str">
        <f>IFERROR(IF(VLOOKUP('Xlookup set'!$S533,'Xlookup set'!$A$1:$R$1374,12,FALSE)=0,"",VLOOKUP('Xlookup set'!$S533,'Xlookup set'!$A$1:$R$1374,12,FALSE)),"")</f>
        <v/>
      </c>
      <c r="L430" s="500" t="str">
        <f>IFERROR(IF(VLOOKUP('Xlookup set'!$S533,'Xlookup set'!$A$1:$R$1374,13,FALSE)=0,"",VLOOKUP('Xlookup set'!$S533,'Xlookup set'!$A$1:$R$1374,13,FALSE)),"")</f>
        <v/>
      </c>
      <c r="M430" s="500" t="str">
        <f>IFERROR(IF(VLOOKUP('Xlookup set'!$S533,'Xlookup set'!$A$1:$R$1374,14,FALSE)=0,"",VLOOKUP('Xlookup set'!$S533,'Xlookup set'!$A$1:$R$1374,14,FALSE)),"")</f>
        <v/>
      </c>
      <c r="N430" s="500" t="str">
        <f>IFERROR(IF(VLOOKUP('Xlookup set'!$S533,'Xlookup set'!$A$1:$R$1374,15,FALSE)=0,"",VLOOKUP('Xlookup set'!$S533,'Xlookup set'!$A$1:$R$1374,15,FALSE)),"")</f>
        <v/>
      </c>
      <c r="O430" s="500" t="str">
        <f>IFERROR(IF(VLOOKUP('Xlookup set'!$S533,'Xlookup set'!$A$1:$R$1374,16,FALSE)=0,"",VLOOKUP('Xlookup set'!$S533,'Xlookup set'!$A$1:$R$1374,16,FALSE)),"")</f>
        <v/>
      </c>
      <c r="P430" s="500" t="str">
        <f t="array" aca="1" ref="P430" ca="1">IFERROR(Y2IF(VLOOKUP('Xlookup set'!$S533,'Xlookup set'!$A$1:$R$1374,17,FALSE)=0,"",VLOOKUP('Xlookup set'!$S533,'Xlookup set'!$A$1:$R$1374,17,FALSE)),"")</f>
        <v/>
      </c>
      <c r="Q430" s="500" t="str">
        <f>IFERROR(IF(VLOOKUP('Xlookup set'!$S533,'Xlookup set'!$A$1:$R$1374,18,FALSE)=0,"",VLOOKUP('Xlookup set'!$S533,'Xlookup set'!$A$1:$R$1374,18,FALSE)),"")</f>
        <v/>
      </c>
      <c r="T430" s="500" t="str">
        <f t="shared" si="5"/>
        <v/>
      </c>
    </row>
    <row r="431" spans="1:20" ht="13.5" customHeight="1">
      <c r="A431" s="500" t="str">
        <f>IFERROR(VLOOKUP('Xlookup set'!$S431,'Xlookup set'!$A$1:$R$2000,2,FALSE),"")</f>
        <v/>
      </c>
      <c r="B431" s="500" t="str">
        <f>IF(I431&lt;&gt;"",ドッグキャリー!$I$2,"")</f>
        <v/>
      </c>
      <c r="C431" s="500" t="str">
        <f t="shared" si="3"/>
        <v/>
      </c>
      <c r="D431" s="500" t="str">
        <f t="shared" si="4"/>
        <v/>
      </c>
      <c r="H431" s="218" t="str">
        <f>IFERROR(IF(VLOOKUP('Xlookup set'!$S431,'Xlookup set'!$A$1:$R$2000,9,FALSE)=0,"",VLOOKUP('Xlookup set'!$S431,'Xlookup set'!$A$1:$R$2000,9,FALSE)),"")</f>
        <v/>
      </c>
      <c r="I431" s="500" t="str">
        <f>IFERROR(IF(VLOOKUP('Xlookup set'!$S431,'Xlookup set'!$A$1:$R$2000,10,FALSE)=0,"",VLOOKUP('Xlookup set'!$S431,'Xlookup set'!$A$1:$R$2000,10,FALSE)),"")</f>
        <v/>
      </c>
      <c r="J431" s="500" t="str">
        <f>IFERROR(IF(VLOOKUP('Xlookup set'!$S534,'Xlookup set'!$A$1:$R$1374,11,FALSE)=0,"",VLOOKUP('Xlookup set'!$S534,'Xlookup set'!$A$1:$R$1374,11,FALSE)),"")</f>
        <v/>
      </c>
      <c r="K431" s="500" t="str">
        <f>IFERROR(IF(VLOOKUP('Xlookup set'!$S534,'Xlookup set'!$A$1:$R$1374,12,FALSE)=0,"",VLOOKUP('Xlookup set'!$S534,'Xlookup set'!$A$1:$R$1374,12,FALSE)),"")</f>
        <v/>
      </c>
      <c r="L431" s="500" t="str">
        <f>IFERROR(IF(VLOOKUP('Xlookup set'!$S534,'Xlookup set'!$A$1:$R$1374,13,FALSE)=0,"",VLOOKUP('Xlookup set'!$S534,'Xlookup set'!$A$1:$R$1374,13,FALSE)),"")</f>
        <v/>
      </c>
      <c r="M431" s="500" t="str">
        <f>IFERROR(IF(VLOOKUP('Xlookup set'!$S534,'Xlookup set'!$A$1:$R$1374,14,FALSE)=0,"",VLOOKUP('Xlookup set'!$S534,'Xlookup set'!$A$1:$R$1374,14,FALSE)),"")</f>
        <v/>
      </c>
      <c r="N431" s="500" t="str">
        <f>IFERROR(IF(VLOOKUP('Xlookup set'!$S534,'Xlookup set'!$A$1:$R$1374,15,FALSE)=0,"",VLOOKUP('Xlookup set'!$S534,'Xlookup set'!$A$1:$R$1374,15,FALSE)),"")</f>
        <v/>
      </c>
      <c r="O431" s="500" t="str">
        <f>IFERROR(IF(VLOOKUP('Xlookup set'!$S534,'Xlookup set'!$A$1:$R$1374,16,FALSE)=0,"",VLOOKUP('Xlookup set'!$S534,'Xlookup set'!$A$1:$R$1374,16,FALSE)),"")</f>
        <v/>
      </c>
      <c r="P431" s="500" t="str">
        <f t="array" aca="1" ref="P431" ca="1">IFERROR(Y2IF(VLOOKUP('Xlookup set'!$S534,'Xlookup set'!$A$1:$R$1374,17,FALSE)=0,"",VLOOKUP('Xlookup set'!$S534,'Xlookup set'!$A$1:$R$1374,17,FALSE)),"")</f>
        <v/>
      </c>
      <c r="Q431" s="500" t="str">
        <f>IFERROR(IF(VLOOKUP('Xlookup set'!$S534,'Xlookup set'!$A$1:$R$1374,18,FALSE)=0,"",VLOOKUP('Xlookup set'!$S534,'Xlookup set'!$A$1:$R$1374,18,FALSE)),"")</f>
        <v/>
      </c>
      <c r="T431" s="500" t="str">
        <f t="shared" si="5"/>
        <v/>
      </c>
    </row>
    <row r="432" spans="1:20" ht="13.5" customHeight="1">
      <c r="A432" s="500" t="str">
        <f>IFERROR(VLOOKUP('Xlookup set'!$S432,'Xlookup set'!$A$1:$R$2000,2,FALSE),"")</f>
        <v/>
      </c>
      <c r="B432" s="500" t="str">
        <f>IF(I432&lt;&gt;"",ドッグキャリー!$I$2,"")</f>
        <v/>
      </c>
      <c r="C432" s="500" t="str">
        <f t="shared" si="3"/>
        <v/>
      </c>
      <c r="D432" s="500" t="str">
        <f t="shared" si="4"/>
        <v/>
      </c>
      <c r="H432" s="218" t="str">
        <f>IFERROR(IF(VLOOKUP('Xlookup set'!$S432,'Xlookup set'!$A$1:$R$2000,9,FALSE)=0,"",VLOOKUP('Xlookup set'!$S432,'Xlookup set'!$A$1:$R$2000,9,FALSE)),"")</f>
        <v/>
      </c>
      <c r="I432" s="500" t="str">
        <f>IFERROR(IF(VLOOKUP('Xlookup set'!$S432,'Xlookup set'!$A$1:$R$2000,10,FALSE)=0,"",VLOOKUP('Xlookup set'!$S432,'Xlookup set'!$A$1:$R$2000,10,FALSE)),"")</f>
        <v/>
      </c>
      <c r="J432" s="500" t="str">
        <f>IFERROR(IF(VLOOKUP('Xlookup set'!$S535,'Xlookup set'!$A$1:$R$1374,11,FALSE)=0,"",VLOOKUP('Xlookup set'!$S535,'Xlookup set'!$A$1:$R$1374,11,FALSE)),"")</f>
        <v/>
      </c>
      <c r="K432" s="500" t="str">
        <f>IFERROR(IF(VLOOKUP('Xlookup set'!$S535,'Xlookup set'!$A$1:$R$1374,12,FALSE)=0,"",VLOOKUP('Xlookup set'!$S535,'Xlookup set'!$A$1:$R$1374,12,FALSE)),"")</f>
        <v/>
      </c>
      <c r="L432" s="500" t="str">
        <f>IFERROR(IF(VLOOKUP('Xlookup set'!$S535,'Xlookup set'!$A$1:$R$1374,13,FALSE)=0,"",VLOOKUP('Xlookup set'!$S535,'Xlookup set'!$A$1:$R$1374,13,FALSE)),"")</f>
        <v/>
      </c>
      <c r="M432" s="500" t="str">
        <f>IFERROR(IF(VLOOKUP('Xlookup set'!$S535,'Xlookup set'!$A$1:$R$1374,14,FALSE)=0,"",VLOOKUP('Xlookup set'!$S535,'Xlookup set'!$A$1:$R$1374,14,FALSE)),"")</f>
        <v/>
      </c>
      <c r="N432" s="500" t="str">
        <f>IFERROR(IF(VLOOKUP('Xlookup set'!$S535,'Xlookup set'!$A$1:$R$1374,15,FALSE)=0,"",VLOOKUP('Xlookup set'!$S535,'Xlookup set'!$A$1:$R$1374,15,FALSE)),"")</f>
        <v/>
      </c>
      <c r="O432" s="500" t="str">
        <f>IFERROR(IF(VLOOKUP('Xlookup set'!$S535,'Xlookup set'!$A$1:$R$1374,16,FALSE)=0,"",VLOOKUP('Xlookup set'!$S535,'Xlookup set'!$A$1:$R$1374,16,FALSE)),"")</f>
        <v/>
      </c>
      <c r="P432" s="500" t="str">
        <f t="array" aca="1" ref="P432" ca="1">IFERROR(Y2IF(VLOOKUP('Xlookup set'!$S535,'Xlookup set'!$A$1:$R$1374,17,FALSE)=0,"",VLOOKUP('Xlookup set'!$S535,'Xlookup set'!$A$1:$R$1374,17,FALSE)),"")</f>
        <v/>
      </c>
      <c r="Q432" s="500" t="str">
        <f>IFERROR(IF(VLOOKUP('Xlookup set'!$S535,'Xlookup set'!$A$1:$R$1374,18,FALSE)=0,"",VLOOKUP('Xlookup set'!$S535,'Xlookup set'!$A$1:$R$1374,18,FALSE)),"")</f>
        <v/>
      </c>
      <c r="T432" s="500" t="str">
        <f t="shared" si="5"/>
        <v/>
      </c>
    </row>
    <row r="433" spans="1:20" ht="13.5" customHeight="1">
      <c r="A433" s="500" t="str">
        <f>IFERROR(VLOOKUP('Xlookup set'!$S433,'Xlookup set'!$A$1:$R$2000,2,FALSE),"")</f>
        <v/>
      </c>
      <c r="B433" s="500" t="str">
        <f>IF(I433&lt;&gt;"",ドッグキャリー!$I$2,"")</f>
        <v/>
      </c>
      <c r="C433" s="500" t="str">
        <f t="shared" si="3"/>
        <v/>
      </c>
      <c r="D433" s="500" t="str">
        <f t="shared" si="4"/>
        <v/>
      </c>
      <c r="H433" s="218" t="str">
        <f>IFERROR(IF(VLOOKUP('Xlookup set'!$S433,'Xlookup set'!$A$1:$R$2000,9,FALSE)=0,"",VLOOKUP('Xlookup set'!$S433,'Xlookup set'!$A$1:$R$2000,9,FALSE)),"")</f>
        <v/>
      </c>
      <c r="I433" s="500" t="str">
        <f>IFERROR(IF(VLOOKUP('Xlookup set'!$S433,'Xlookup set'!$A$1:$R$2000,10,FALSE)=0,"",VLOOKUP('Xlookup set'!$S433,'Xlookup set'!$A$1:$R$2000,10,FALSE)),"")</f>
        <v/>
      </c>
      <c r="J433" s="500" t="str">
        <f>IFERROR(IF(VLOOKUP('Xlookup set'!$S536,'Xlookup set'!$A$1:$R$1374,11,FALSE)=0,"",VLOOKUP('Xlookup set'!$S536,'Xlookup set'!$A$1:$R$1374,11,FALSE)),"")</f>
        <v/>
      </c>
      <c r="K433" s="500" t="str">
        <f>IFERROR(IF(VLOOKUP('Xlookup set'!$S536,'Xlookup set'!$A$1:$R$1374,12,FALSE)=0,"",VLOOKUP('Xlookup set'!$S536,'Xlookup set'!$A$1:$R$1374,12,FALSE)),"")</f>
        <v/>
      </c>
      <c r="L433" s="500" t="str">
        <f>IFERROR(IF(VLOOKUP('Xlookup set'!$S536,'Xlookup set'!$A$1:$R$1374,13,FALSE)=0,"",VLOOKUP('Xlookup set'!$S536,'Xlookup set'!$A$1:$R$1374,13,FALSE)),"")</f>
        <v/>
      </c>
      <c r="M433" s="500" t="str">
        <f>IFERROR(IF(VLOOKUP('Xlookup set'!$S536,'Xlookup set'!$A$1:$R$1374,14,FALSE)=0,"",VLOOKUP('Xlookup set'!$S536,'Xlookup set'!$A$1:$R$1374,14,FALSE)),"")</f>
        <v/>
      </c>
      <c r="N433" s="500" t="str">
        <f>IFERROR(IF(VLOOKUP('Xlookup set'!$S536,'Xlookup set'!$A$1:$R$1374,15,FALSE)=0,"",VLOOKUP('Xlookup set'!$S536,'Xlookup set'!$A$1:$R$1374,15,FALSE)),"")</f>
        <v/>
      </c>
      <c r="O433" s="500" t="str">
        <f>IFERROR(IF(VLOOKUP('Xlookup set'!$S536,'Xlookup set'!$A$1:$R$1374,16,FALSE)=0,"",VLOOKUP('Xlookup set'!$S536,'Xlookup set'!$A$1:$R$1374,16,FALSE)),"")</f>
        <v/>
      </c>
      <c r="P433" s="500" t="str">
        <f t="array" aca="1" ref="P433" ca="1">IFERROR(Y2IF(VLOOKUP('Xlookup set'!$S536,'Xlookup set'!$A$1:$R$1374,17,FALSE)=0,"",VLOOKUP('Xlookup set'!$S536,'Xlookup set'!$A$1:$R$1374,17,FALSE)),"")</f>
        <v/>
      </c>
      <c r="Q433" s="500" t="str">
        <f>IFERROR(IF(VLOOKUP('Xlookup set'!$S536,'Xlookup set'!$A$1:$R$1374,18,FALSE)=0,"",VLOOKUP('Xlookup set'!$S536,'Xlookup set'!$A$1:$R$1374,18,FALSE)),"")</f>
        <v/>
      </c>
      <c r="T433" s="500" t="str">
        <f t="shared" si="5"/>
        <v/>
      </c>
    </row>
    <row r="434" spans="1:20" ht="13.5" customHeight="1">
      <c r="A434" s="500" t="str">
        <f>IFERROR(VLOOKUP('Xlookup set'!$S434,'Xlookup set'!$A$1:$R$2000,2,FALSE),"")</f>
        <v/>
      </c>
      <c r="B434" s="500" t="str">
        <f>IF(I434&lt;&gt;"",ドッグキャリー!$I$2,"")</f>
        <v/>
      </c>
      <c r="C434" s="500" t="str">
        <f t="shared" si="3"/>
        <v/>
      </c>
      <c r="D434" s="500" t="str">
        <f t="shared" si="4"/>
        <v/>
      </c>
      <c r="H434" s="218" t="str">
        <f>IFERROR(IF(VLOOKUP('Xlookup set'!$S434,'Xlookup set'!$A$1:$R$2000,9,FALSE)=0,"",VLOOKUP('Xlookup set'!$S434,'Xlookup set'!$A$1:$R$2000,9,FALSE)),"")</f>
        <v/>
      </c>
      <c r="I434" s="500" t="str">
        <f>IFERROR(IF(VLOOKUP('Xlookup set'!$S434,'Xlookup set'!$A$1:$R$2000,10,FALSE)=0,"",VLOOKUP('Xlookup set'!$S434,'Xlookup set'!$A$1:$R$2000,10,FALSE)),"")</f>
        <v/>
      </c>
      <c r="J434" s="500" t="str">
        <f>IFERROR(IF(VLOOKUP('Xlookup set'!$S537,'Xlookup set'!$A$1:$R$1374,11,FALSE)=0,"",VLOOKUP('Xlookup set'!$S537,'Xlookup set'!$A$1:$R$1374,11,FALSE)),"")</f>
        <v/>
      </c>
      <c r="K434" s="500" t="str">
        <f>IFERROR(IF(VLOOKUP('Xlookup set'!$S537,'Xlookup set'!$A$1:$R$1374,12,FALSE)=0,"",VLOOKUP('Xlookup set'!$S537,'Xlookup set'!$A$1:$R$1374,12,FALSE)),"")</f>
        <v/>
      </c>
      <c r="L434" s="500" t="str">
        <f>IFERROR(IF(VLOOKUP('Xlookup set'!$S537,'Xlookup set'!$A$1:$R$1374,13,FALSE)=0,"",VLOOKUP('Xlookup set'!$S537,'Xlookup set'!$A$1:$R$1374,13,FALSE)),"")</f>
        <v/>
      </c>
      <c r="M434" s="500" t="str">
        <f>IFERROR(IF(VLOOKUP('Xlookup set'!$S537,'Xlookup set'!$A$1:$R$1374,14,FALSE)=0,"",VLOOKUP('Xlookup set'!$S537,'Xlookup set'!$A$1:$R$1374,14,FALSE)),"")</f>
        <v/>
      </c>
      <c r="N434" s="500" t="str">
        <f>IFERROR(IF(VLOOKUP('Xlookup set'!$S537,'Xlookup set'!$A$1:$R$1374,15,FALSE)=0,"",VLOOKUP('Xlookup set'!$S537,'Xlookup set'!$A$1:$R$1374,15,FALSE)),"")</f>
        <v/>
      </c>
      <c r="O434" s="500" t="str">
        <f>IFERROR(IF(VLOOKUP('Xlookup set'!$S537,'Xlookup set'!$A$1:$R$1374,16,FALSE)=0,"",VLOOKUP('Xlookup set'!$S537,'Xlookup set'!$A$1:$R$1374,16,FALSE)),"")</f>
        <v/>
      </c>
      <c r="P434" s="500" t="str">
        <f t="array" aca="1" ref="P434" ca="1">IFERROR(Y2IF(VLOOKUP('Xlookup set'!$S537,'Xlookup set'!$A$1:$R$1374,17,FALSE)=0,"",VLOOKUP('Xlookup set'!$S537,'Xlookup set'!$A$1:$R$1374,17,FALSE)),"")</f>
        <v/>
      </c>
      <c r="Q434" s="500" t="str">
        <f>IFERROR(IF(VLOOKUP('Xlookup set'!$S537,'Xlookup set'!$A$1:$R$1374,18,FALSE)=0,"",VLOOKUP('Xlookup set'!$S537,'Xlookup set'!$A$1:$R$1374,18,FALSE)),"")</f>
        <v/>
      </c>
      <c r="T434" s="500" t="str">
        <f t="shared" si="5"/>
        <v/>
      </c>
    </row>
    <row r="435" spans="1:20" ht="13.5" customHeight="1">
      <c r="A435" s="500" t="str">
        <f>IFERROR(VLOOKUP('Xlookup set'!$S435,'Xlookup set'!$A$1:$R$2000,2,FALSE),"")</f>
        <v/>
      </c>
      <c r="B435" s="500" t="str">
        <f>IF(I435&lt;&gt;"",ドッグキャリー!$I$2,"")</f>
        <v/>
      </c>
      <c r="C435" s="500" t="str">
        <f t="shared" si="3"/>
        <v/>
      </c>
      <c r="D435" s="500" t="str">
        <f t="shared" si="4"/>
        <v/>
      </c>
      <c r="H435" s="218" t="str">
        <f>IFERROR(IF(VLOOKUP('Xlookup set'!$S435,'Xlookup set'!$A$1:$R$2000,9,FALSE)=0,"",VLOOKUP('Xlookup set'!$S435,'Xlookup set'!$A$1:$R$2000,9,FALSE)),"")</f>
        <v/>
      </c>
      <c r="I435" s="500" t="str">
        <f>IFERROR(IF(VLOOKUP('Xlookup set'!$S435,'Xlookup set'!$A$1:$R$2000,10,FALSE)=0,"",VLOOKUP('Xlookup set'!$S435,'Xlookup set'!$A$1:$R$2000,10,FALSE)),"")</f>
        <v/>
      </c>
      <c r="J435" s="500" t="str">
        <f>IFERROR(IF(VLOOKUP('Xlookup set'!$S538,'Xlookup set'!$A$1:$R$1374,11,FALSE)=0,"",VLOOKUP('Xlookup set'!$S538,'Xlookup set'!$A$1:$R$1374,11,FALSE)),"")</f>
        <v/>
      </c>
      <c r="K435" s="500" t="str">
        <f>IFERROR(IF(VLOOKUP('Xlookup set'!$S538,'Xlookup set'!$A$1:$R$1374,12,FALSE)=0,"",VLOOKUP('Xlookup set'!$S538,'Xlookup set'!$A$1:$R$1374,12,FALSE)),"")</f>
        <v/>
      </c>
      <c r="L435" s="500" t="str">
        <f>IFERROR(IF(VLOOKUP('Xlookup set'!$S538,'Xlookup set'!$A$1:$R$1374,13,FALSE)=0,"",VLOOKUP('Xlookup set'!$S538,'Xlookup set'!$A$1:$R$1374,13,FALSE)),"")</f>
        <v/>
      </c>
      <c r="M435" s="500" t="str">
        <f>IFERROR(IF(VLOOKUP('Xlookup set'!$S538,'Xlookup set'!$A$1:$R$1374,14,FALSE)=0,"",VLOOKUP('Xlookup set'!$S538,'Xlookup set'!$A$1:$R$1374,14,FALSE)),"")</f>
        <v/>
      </c>
      <c r="N435" s="500" t="str">
        <f>IFERROR(IF(VLOOKUP('Xlookup set'!$S538,'Xlookup set'!$A$1:$R$1374,15,FALSE)=0,"",VLOOKUP('Xlookup set'!$S538,'Xlookup set'!$A$1:$R$1374,15,FALSE)),"")</f>
        <v/>
      </c>
      <c r="O435" s="500" t="str">
        <f>IFERROR(IF(VLOOKUP('Xlookup set'!$S538,'Xlookup set'!$A$1:$R$1374,16,FALSE)=0,"",VLOOKUP('Xlookup set'!$S538,'Xlookup set'!$A$1:$R$1374,16,FALSE)),"")</f>
        <v/>
      </c>
      <c r="P435" s="500" t="str">
        <f t="array" aca="1" ref="P435" ca="1">IFERROR(Y2IF(VLOOKUP('Xlookup set'!$S538,'Xlookup set'!$A$1:$R$1374,17,FALSE)=0,"",VLOOKUP('Xlookup set'!$S538,'Xlookup set'!$A$1:$R$1374,17,FALSE)),"")</f>
        <v/>
      </c>
      <c r="Q435" s="500" t="str">
        <f>IFERROR(IF(VLOOKUP('Xlookup set'!$S538,'Xlookup set'!$A$1:$R$1374,18,FALSE)=0,"",VLOOKUP('Xlookup set'!$S538,'Xlookup set'!$A$1:$R$1374,18,FALSE)),"")</f>
        <v/>
      </c>
      <c r="T435" s="500" t="str">
        <f t="shared" si="5"/>
        <v/>
      </c>
    </row>
    <row r="436" spans="1:20" ht="13.5" customHeight="1">
      <c r="A436" s="500" t="str">
        <f>IFERROR(VLOOKUP('Xlookup set'!$S436,'Xlookup set'!$A$1:$R$2000,2,FALSE),"")</f>
        <v/>
      </c>
      <c r="B436" s="500" t="str">
        <f>IF(I436&lt;&gt;"",ドッグキャリー!$I$2,"")</f>
        <v/>
      </c>
      <c r="C436" s="500" t="str">
        <f t="shared" si="3"/>
        <v/>
      </c>
      <c r="D436" s="500" t="str">
        <f t="shared" si="4"/>
        <v/>
      </c>
      <c r="H436" s="218" t="str">
        <f>IFERROR(IF(VLOOKUP('Xlookup set'!$S436,'Xlookup set'!$A$1:$R$2000,9,FALSE)=0,"",VLOOKUP('Xlookup set'!$S436,'Xlookup set'!$A$1:$R$2000,9,FALSE)),"")</f>
        <v/>
      </c>
      <c r="I436" s="500" t="str">
        <f>IFERROR(IF(VLOOKUP('Xlookup set'!$S436,'Xlookup set'!$A$1:$R$2000,10,FALSE)=0,"",VLOOKUP('Xlookup set'!$S436,'Xlookup set'!$A$1:$R$2000,10,FALSE)),"")</f>
        <v/>
      </c>
      <c r="J436" s="500" t="str">
        <f>IFERROR(IF(VLOOKUP('Xlookup set'!$S539,'Xlookup set'!$A$1:$R$1374,11,FALSE)=0,"",VLOOKUP('Xlookup set'!$S539,'Xlookup set'!$A$1:$R$1374,11,FALSE)),"")</f>
        <v/>
      </c>
      <c r="K436" s="500" t="str">
        <f>IFERROR(IF(VLOOKUP('Xlookup set'!$S539,'Xlookup set'!$A$1:$R$1374,12,FALSE)=0,"",VLOOKUP('Xlookup set'!$S539,'Xlookup set'!$A$1:$R$1374,12,FALSE)),"")</f>
        <v/>
      </c>
      <c r="L436" s="500" t="str">
        <f>IFERROR(IF(VLOOKUP('Xlookup set'!$S539,'Xlookup set'!$A$1:$R$1374,13,FALSE)=0,"",VLOOKUP('Xlookup set'!$S539,'Xlookup set'!$A$1:$R$1374,13,FALSE)),"")</f>
        <v/>
      </c>
      <c r="M436" s="500" t="str">
        <f>IFERROR(IF(VLOOKUP('Xlookup set'!$S539,'Xlookup set'!$A$1:$R$1374,14,FALSE)=0,"",VLOOKUP('Xlookup set'!$S539,'Xlookup set'!$A$1:$R$1374,14,FALSE)),"")</f>
        <v/>
      </c>
      <c r="N436" s="500" t="str">
        <f>IFERROR(IF(VLOOKUP('Xlookup set'!$S539,'Xlookup set'!$A$1:$R$1374,15,FALSE)=0,"",VLOOKUP('Xlookup set'!$S539,'Xlookup set'!$A$1:$R$1374,15,FALSE)),"")</f>
        <v/>
      </c>
      <c r="O436" s="500" t="str">
        <f>IFERROR(IF(VLOOKUP('Xlookup set'!$S539,'Xlookup set'!$A$1:$R$1374,16,FALSE)=0,"",VLOOKUP('Xlookup set'!$S539,'Xlookup set'!$A$1:$R$1374,16,FALSE)),"")</f>
        <v/>
      </c>
      <c r="P436" s="500" t="str">
        <f t="array" aca="1" ref="P436" ca="1">IFERROR(Y2IF(VLOOKUP('Xlookup set'!$S539,'Xlookup set'!$A$1:$R$1374,17,FALSE)=0,"",VLOOKUP('Xlookup set'!$S539,'Xlookup set'!$A$1:$R$1374,17,FALSE)),"")</f>
        <v/>
      </c>
      <c r="Q436" s="500" t="str">
        <f>IFERROR(IF(VLOOKUP('Xlookup set'!$S539,'Xlookup set'!$A$1:$R$1374,18,FALSE)=0,"",VLOOKUP('Xlookup set'!$S539,'Xlookup set'!$A$1:$R$1374,18,FALSE)),"")</f>
        <v/>
      </c>
      <c r="T436" s="500" t="str">
        <f t="shared" si="5"/>
        <v/>
      </c>
    </row>
    <row r="437" spans="1:20" ht="13.5" customHeight="1">
      <c r="A437" s="500" t="str">
        <f>IFERROR(VLOOKUP('Xlookup set'!$S437,'Xlookup set'!$A$1:$R$2000,2,FALSE),"")</f>
        <v/>
      </c>
      <c r="B437" s="500" t="str">
        <f>IF(I437&lt;&gt;"",ドッグキャリー!$I$2,"")</f>
        <v/>
      </c>
      <c r="C437" s="500" t="str">
        <f t="shared" si="3"/>
        <v/>
      </c>
      <c r="D437" s="500" t="str">
        <f t="shared" si="4"/>
        <v/>
      </c>
      <c r="H437" s="218" t="str">
        <f>IFERROR(IF(VLOOKUP('Xlookup set'!$S437,'Xlookup set'!$A$1:$R$2000,9,FALSE)=0,"",VLOOKUP('Xlookup set'!$S437,'Xlookup set'!$A$1:$R$2000,9,FALSE)),"")</f>
        <v/>
      </c>
      <c r="I437" s="500" t="str">
        <f>IFERROR(IF(VLOOKUP('Xlookup set'!$S437,'Xlookup set'!$A$1:$R$2000,10,FALSE)=0,"",VLOOKUP('Xlookup set'!$S437,'Xlookup set'!$A$1:$R$2000,10,FALSE)),"")</f>
        <v/>
      </c>
      <c r="J437" s="500" t="str">
        <f>IFERROR(IF(VLOOKUP('Xlookup set'!$S540,'Xlookup set'!$A$1:$R$1374,11,FALSE)=0,"",VLOOKUP('Xlookup set'!$S540,'Xlookup set'!$A$1:$R$1374,11,FALSE)),"")</f>
        <v/>
      </c>
      <c r="K437" s="500" t="str">
        <f>IFERROR(IF(VLOOKUP('Xlookup set'!$S540,'Xlookup set'!$A$1:$R$1374,12,FALSE)=0,"",VLOOKUP('Xlookup set'!$S540,'Xlookup set'!$A$1:$R$1374,12,FALSE)),"")</f>
        <v/>
      </c>
      <c r="L437" s="500" t="str">
        <f>IFERROR(IF(VLOOKUP('Xlookup set'!$S540,'Xlookup set'!$A$1:$R$1374,13,FALSE)=0,"",VLOOKUP('Xlookup set'!$S540,'Xlookup set'!$A$1:$R$1374,13,FALSE)),"")</f>
        <v/>
      </c>
      <c r="M437" s="500" t="str">
        <f>IFERROR(IF(VLOOKUP('Xlookup set'!$S540,'Xlookup set'!$A$1:$R$1374,14,FALSE)=0,"",VLOOKUP('Xlookup set'!$S540,'Xlookup set'!$A$1:$R$1374,14,FALSE)),"")</f>
        <v/>
      </c>
      <c r="N437" s="500" t="str">
        <f>IFERROR(IF(VLOOKUP('Xlookup set'!$S540,'Xlookup set'!$A$1:$R$1374,15,FALSE)=0,"",VLOOKUP('Xlookup set'!$S540,'Xlookup set'!$A$1:$R$1374,15,FALSE)),"")</f>
        <v/>
      </c>
      <c r="O437" s="500" t="str">
        <f>IFERROR(IF(VLOOKUP('Xlookup set'!$S540,'Xlookup set'!$A$1:$R$1374,16,FALSE)=0,"",VLOOKUP('Xlookup set'!$S540,'Xlookup set'!$A$1:$R$1374,16,FALSE)),"")</f>
        <v/>
      </c>
      <c r="P437" s="500" t="str">
        <f t="array" aca="1" ref="P437" ca="1">IFERROR(Y2IF(VLOOKUP('Xlookup set'!$S540,'Xlookup set'!$A$1:$R$1374,17,FALSE)=0,"",VLOOKUP('Xlookup set'!$S540,'Xlookup set'!$A$1:$R$1374,17,FALSE)),"")</f>
        <v/>
      </c>
      <c r="Q437" s="500" t="str">
        <f>IFERROR(IF(VLOOKUP('Xlookup set'!$S540,'Xlookup set'!$A$1:$R$1374,18,FALSE)=0,"",VLOOKUP('Xlookup set'!$S540,'Xlookup set'!$A$1:$R$1374,18,FALSE)),"")</f>
        <v/>
      </c>
      <c r="T437" s="500" t="str">
        <f t="shared" si="5"/>
        <v/>
      </c>
    </row>
    <row r="438" spans="1:20" ht="13.5" customHeight="1">
      <c r="A438" s="500" t="str">
        <f>IFERROR(VLOOKUP('Xlookup set'!$S438,'Xlookup set'!$A$1:$R$2000,2,FALSE),"")</f>
        <v/>
      </c>
      <c r="B438" s="500" t="str">
        <f>IF(I438&lt;&gt;"",ドッグキャリー!$I$2,"")</f>
        <v/>
      </c>
      <c r="C438" s="500" t="str">
        <f t="shared" si="3"/>
        <v/>
      </c>
      <c r="D438" s="500" t="str">
        <f t="shared" si="4"/>
        <v/>
      </c>
      <c r="H438" s="218" t="str">
        <f>IFERROR(IF(VLOOKUP('Xlookup set'!$S438,'Xlookup set'!$A$1:$R$2000,9,FALSE)=0,"",VLOOKUP('Xlookup set'!$S438,'Xlookup set'!$A$1:$R$2000,9,FALSE)),"")</f>
        <v/>
      </c>
      <c r="I438" s="500" t="str">
        <f>IFERROR(IF(VLOOKUP('Xlookup set'!$S438,'Xlookup set'!$A$1:$R$2000,10,FALSE)=0,"",VLOOKUP('Xlookup set'!$S438,'Xlookup set'!$A$1:$R$2000,10,FALSE)),"")</f>
        <v/>
      </c>
      <c r="J438" s="500" t="str">
        <f>IFERROR(IF(VLOOKUP('Xlookup set'!$S541,'Xlookup set'!$A$1:$R$1374,11,FALSE)=0,"",VLOOKUP('Xlookup set'!$S541,'Xlookup set'!$A$1:$R$1374,11,FALSE)),"")</f>
        <v/>
      </c>
      <c r="K438" s="500" t="str">
        <f>IFERROR(IF(VLOOKUP('Xlookup set'!$S541,'Xlookup set'!$A$1:$R$1374,12,FALSE)=0,"",VLOOKUP('Xlookup set'!$S541,'Xlookup set'!$A$1:$R$1374,12,FALSE)),"")</f>
        <v/>
      </c>
      <c r="L438" s="500" t="str">
        <f>IFERROR(IF(VLOOKUP('Xlookup set'!$S541,'Xlookup set'!$A$1:$R$1374,13,FALSE)=0,"",VLOOKUP('Xlookup set'!$S541,'Xlookup set'!$A$1:$R$1374,13,FALSE)),"")</f>
        <v/>
      </c>
      <c r="M438" s="500" t="str">
        <f>IFERROR(IF(VLOOKUP('Xlookup set'!$S541,'Xlookup set'!$A$1:$R$1374,14,FALSE)=0,"",VLOOKUP('Xlookup set'!$S541,'Xlookup set'!$A$1:$R$1374,14,FALSE)),"")</f>
        <v/>
      </c>
      <c r="N438" s="500" t="str">
        <f>IFERROR(IF(VLOOKUP('Xlookup set'!$S541,'Xlookup set'!$A$1:$R$1374,15,FALSE)=0,"",VLOOKUP('Xlookup set'!$S541,'Xlookup set'!$A$1:$R$1374,15,FALSE)),"")</f>
        <v/>
      </c>
      <c r="O438" s="500" t="str">
        <f>IFERROR(IF(VLOOKUP('Xlookup set'!$S541,'Xlookup set'!$A$1:$R$1374,16,FALSE)=0,"",VLOOKUP('Xlookup set'!$S541,'Xlookup set'!$A$1:$R$1374,16,FALSE)),"")</f>
        <v/>
      </c>
      <c r="P438" s="500" t="str">
        <f t="array" aca="1" ref="P438" ca="1">IFERROR(Y2IF(VLOOKUP('Xlookup set'!$S541,'Xlookup set'!$A$1:$R$1374,17,FALSE)=0,"",VLOOKUP('Xlookup set'!$S541,'Xlookup set'!$A$1:$R$1374,17,FALSE)),"")</f>
        <v/>
      </c>
      <c r="Q438" s="500" t="str">
        <f>IFERROR(IF(VLOOKUP('Xlookup set'!$S541,'Xlookup set'!$A$1:$R$1374,18,FALSE)=0,"",VLOOKUP('Xlookup set'!$S541,'Xlookup set'!$A$1:$R$1374,18,FALSE)),"")</f>
        <v/>
      </c>
      <c r="T438" s="500" t="str">
        <f t="shared" si="5"/>
        <v/>
      </c>
    </row>
    <row r="439" spans="1:20" ht="13.5" customHeight="1">
      <c r="A439" s="500" t="str">
        <f>IFERROR(VLOOKUP('Xlookup set'!$S439,'Xlookup set'!$A$1:$R$2000,2,FALSE),"")</f>
        <v/>
      </c>
      <c r="B439" s="500" t="str">
        <f>IF(I439&lt;&gt;"",ドッグキャリー!$I$2,"")</f>
        <v/>
      </c>
      <c r="C439" s="500" t="str">
        <f t="shared" si="3"/>
        <v/>
      </c>
      <c r="D439" s="500" t="str">
        <f t="shared" si="4"/>
        <v/>
      </c>
      <c r="H439" s="218" t="str">
        <f>IFERROR(IF(VLOOKUP('Xlookup set'!$S439,'Xlookup set'!$A$1:$R$2000,9,FALSE)=0,"",VLOOKUP('Xlookup set'!$S439,'Xlookup set'!$A$1:$R$2000,9,FALSE)),"")</f>
        <v/>
      </c>
      <c r="I439" s="500" t="str">
        <f>IFERROR(IF(VLOOKUP('Xlookup set'!$S439,'Xlookup set'!$A$1:$R$2000,10,FALSE)=0,"",VLOOKUP('Xlookup set'!$S439,'Xlookup set'!$A$1:$R$2000,10,FALSE)),"")</f>
        <v/>
      </c>
      <c r="J439" s="500" t="str">
        <f>IFERROR(IF(VLOOKUP('Xlookup set'!$S542,'Xlookup set'!$A$1:$R$1374,11,FALSE)=0,"",VLOOKUP('Xlookup set'!$S542,'Xlookup set'!$A$1:$R$1374,11,FALSE)),"")</f>
        <v/>
      </c>
      <c r="K439" s="500" t="str">
        <f>IFERROR(IF(VLOOKUP('Xlookup set'!$S542,'Xlookup set'!$A$1:$R$1374,12,FALSE)=0,"",VLOOKUP('Xlookup set'!$S542,'Xlookup set'!$A$1:$R$1374,12,FALSE)),"")</f>
        <v/>
      </c>
      <c r="L439" s="500" t="str">
        <f>IFERROR(IF(VLOOKUP('Xlookup set'!$S542,'Xlookup set'!$A$1:$R$1374,13,FALSE)=0,"",VLOOKUP('Xlookup set'!$S542,'Xlookup set'!$A$1:$R$1374,13,FALSE)),"")</f>
        <v/>
      </c>
      <c r="M439" s="500" t="str">
        <f>IFERROR(IF(VLOOKUP('Xlookup set'!$S542,'Xlookup set'!$A$1:$R$1374,14,FALSE)=0,"",VLOOKUP('Xlookup set'!$S542,'Xlookup set'!$A$1:$R$1374,14,FALSE)),"")</f>
        <v/>
      </c>
      <c r="N439" s="500" t="str">
        <f>IFERROR(IF(VLOOKUP('Xlookup set'!$S542,'Xlookup set'!$A$1:$R$1374,15,FALSE)=0,"",VLOOKUP('Xlookup set'!$S542,'Xlookup set'!$A$1:$R$1374,15,FALSE)),"")</f>
        <v/>
      </c>
      <c r="O439" s="500" t="str">
        <f>IFERROR(IF(VLOOKUP('Xlookup set'!$S542,'Xlookup set'!$A$1:$R$1374,16,FALSE)=0,"",VLOOKUP('Xlookup set'!$S542,'Xlookup set'!$A$1:$R$1374,16,FALSE)),"")</f>
        <v/>
      </c>
      <c r="P439" s="500" t="str">
        <f t="array" aca="1" ref="P439" ca="1">IFERROR(Y2IF(VLOOKUP('Xlookup set'!$S542,'Xlookup set'!$A$1:$R$1374,17,FALSE)=0,"",VLOOKUP('Xlookup set'!$S542,'Xlookup set'!$A$1:$R$1374,17,FALSE)),"")</f>
        <v/>
      </c>
      <c r="Q439" s="500" t="str">
        <f>IFERROR(IF(VLOOKUP('Xlookup set'!$S542,'Xlookup set'!$A$1:$R$1374,18,FALSE)=0,"",VLOOKUP('Xlookup set'!$S542,'Xlookup set'!$A$1:$R$1374,18,FALSE)),"")</f>
        <v/>
      </c>
      <c r="T439" s="500" t="str">
        <f t="shared" si="5"/>
        <v/>
      </c>
    </row>
    <row r="440" spans="1:20" ht="13.5" customHeight="1">
      <c r="A440" s="500" t="str">
        <f>IFERROR(VLOOKUP('Xlookup set'!$S440,'Xlookup set'!$A$1:$R$2000,2,FALSE),"")</f>
        <v/>
      </c>
      <c r="B440" s="500" t="str">
        <f>IF(I440&lt;&gt;"",ドッグキャリー!$I$2,"")</f>
        <v/>
      </c>
      <c r="C440" s="500" t="str">
        <f t="shared" si="3"/>
        <v/>
      </c>
      <c r="D440" s="500" t="str">
        <f t="shared" si="4"/>
        <v/>
      </c>
      <c r="H440" s="218" t="str">
        <f>IFERROR(IF(VLOOKUP('Xlookup set'!$S440,'Xlookup set'!$A$1:$R$2000,9,FALSE)=0,"",VLOOKUP('Xlookup set'!$S440,'Xlookup set'!$A$1:$R$2000,9,FALSE)),"")</f>
        <v/>
      </c>
      <c r="I440" s="500" t="str">
        <f>IFERROR(IF(VLOOKUP('Xlookup set'!$S440,'Xlookup set'!$A$1:$R$2000,10,FALSE)=0,"",VLOOKUP('Xlookup set'!$S440,'Xlookup set'!$A$1:$R$2000,10,FALSE)),"")</f>
        <v/>
      </c>
      <c r="J440" s="500" t="str">
        <f>IFERROR(IF(VLOOKUP('Xlookup set'!$S543,'Xlookup set'!$A$1:$R$1374,11,FALSE)=0,"",VLOOKUP('Xlookup set'!$S543,'Xlookup set'!$A$1:$R$1374,11,FALSE)),"")</f>
        <v/>
      </c>
      <c r="K440" s="500" t="str">
        <f>IFERROR(IF(VLOOKUP('Xlookup set'!$S543,'Xlookup set'!$A$1:$R$1374,12,FALSE)=0,"",VLOOKUP('Xlookup set'!$S543,'Xlookup set'!$A$1:$R$1374,12,FALSE)),"")</f>
        <v/>
      </c>
      <c r="L440" s="500" t="str">
        <f>IFERROR(IF(VLOOKUP('Xlookup set'!$S543,'Xlookup set'!$A$1:$R$1374,13,FALSE)=0,"",VLOOKUP('Xlookup set'!$S543,'Xlookup set'!$A$1:$R$1374,13,FALSE)),"")</f>
        <v/>
      </c>
      <c r="M440" s="500" t="str">
        <f>IFERROR(IF(VLOOKUP('Xlookup set'!$S543,'Xlookup set'!$A$1:$R$1374,14,FALSE)=0,"",VLOOKUP('Xlookup set'!$S543,'Xlookup set'!$A$1:$R$1374,14,FALSE)),"")</f>
        <v/>
      </c>
      <c r="N440" s="500" t="str">
        <f>IFERROR(IF(VLOOKUP('Xlookup set'!$S543,'Xlookup set'!$A$1:$R$1374,15,FALSE)=0,"",VLOOKUP('Xlookup set'!$S543,'Xlookup set'!$A$1:$R$1374,15,FALSE)),"")</f>
        <v/>
      </c>
      <c r="O440" s="500" t="str">
        <f>IFERROR(IF(VLOOKUP('Xlookup set'!$S543,'Xlookup set'!$A$1:$R$1374,16,FALSE)=0,"",VLOOKUP('Xlookup set'!$S543,'Xlookup set'!$A$1:$R$1374,16,FALSE)),"")</f>
        <v/>
      </c>
      <c r="P440" s="500" t="str">
        <f t="array" aca="1" ref="P440" ca="1">IFERROR(Y2IF(VLOOKUP('Xlookup set'!$S543,'Xlookup set'!$A$1:$R$1374,17,FALSE)=0,"",VLOOKUP('Xlookup set'!$S543,'Xlookup set'!$A$1:$R$1374,17,FALSE)),"")</f>
        <v/>
      </c>
      <c r="Q440" s="500" t="str">
        <f>IFERROR(IF(VLOOKUP('Xlookup set'!$S543,'Xlookup set'!$A$1:$R$1374,18,FALSE)=0,"",VLOOKUP('Xlookup set'!$S543,'Xlookup set'!$A$1:$R$1374,18,FALSE)),"")</f>
        <v/>
      </c>
      <c r="T440" s="500" t="str">
        <f t="shared" si="5"/>
        <v/>
      </c>
    </row>
    <row r="441" spans="1:20" ht="13.5" customHeight="1">
      <c r="A441" s="500" t="str">
        <f>IFERROR(VLOOKUP('Xlookup set'!$S441,'Xlookup set'!$A$1:$R$2000,2,FALSE),"")</f>
        <v/>
      </c>
      <c r="B441" s="500" t="str">
        <f>IF(I441&lt;&gt;"",ドッグキャリー!$I$2,"")</f>
        <v/>
      </c>
      <c r="C441" s="500" t="str">
        <f t="shared" si="3"/>
        <v/>
      </c>
      <c r="D441" s="500" t="str">
        <f t="shared" si="4"/>
        <v/>
      </c>
      <c r="H441" s="218" t="str">
        <f>IFERROR(IF(VLOOKUP('Xlookup set'!$S441,'Xlookup set'!$A$1:$R$2000,9,FALSE)=0,"",VLOOKUP('Xlookup set'!$S441,'Xlookup set'!$A$1:$R$2000,9,FALSE)),"")</f>
        <v/>
      </c>
      <c r="I441" s="500" t="str">
        <f>IFERROR(IF(VLOOKUP('Xlookup set'!$S441,'Xlookup set'!$A$1:$R$2000,10,FALSE)=0,"",VLOOKUP('Xlookup set'!$S441,'Xlookup set'!$A$1:$R$2000,10,FALSE)),"")</f>
        <v/>
      </c>
      <c r="J441" s="500" t="str">
        <f>IFERROR(IF(VLOOKUP('Xlookup set'!$S544,'Xlookup set'!$A$1:$R$1374,11,FALSE)=0,"",VLOOKUP('Xlookup set'!$S544,'Xlookup set'!$A$1:$R$1374,11,FALSE)),"")</f>
        <v/>
      </c>
      <c r="K441" s="500" t="str">
        <f>IFERROR(IF(VLOOKUP('Xlookup set'!$S544,'Xlookup set'!$A$1:$R$1374,12,FALSE)=0,"",VLOOKUP('Xlookup set'!$S544,'Xlookup set'!$A$1:$R$1374,12,FALSE)),"")</f>
        <v/>
      </c>
      <c r="L441" s="500" t="str">
        <f>IFERROR(IF(VLOOKUP('Xlookup set'!$S544,'Xlookup set'!$A$1:$R$1374,13,FALSE)=0,"",VLOOKUP('Xlookup set'!$S544,'Xlookup set'!$A$1:$R$1374,13,FALSE)),"")</f>
        <v/>
      </c>
      <c r="M441" s="500" t="str">
        <f>IFERROR(IF(VLOOKUP('Xlookup set'!$S544,'Xlookup set'!$A$1:$R$1374,14,FALSE)=0,"",VLOOKUP('Xlookup set'!$S544,'Xlookup set'!$A$1:$R$1374,14,FALSE)),"")</f>
        <v/>
      </c>
      <c r="N441" s="500" t="str">
        <f>IFERROR(IF(VLOOKUP('Xlookup set'!$S544,'Xlookup set'!$A$1:$R$1374,15,FALSE)=0,"",VLOOKUP('Xlookup set'!$S544,'Xlookup set'!$A$1:$R$1374,15,FALSE)),"")</f>
        <v/>
      </c>
      <c r="O441" s="500" t="str">
        <f>IFERROR(IF(VLOOKUP('Xlookup set'!$S544,'Xlookup set'!$A$1:$R$1374,16,FALSE)=0,"",VLOOKUP('Xlookup set'!$S544,'Xlookup set'!$A$1:$R$1374,16,FALSE)),"")</f>
        <v/>
      </c>
      <c r="P441" s="500" t="str">
        <f t="array" aca="1" ref="P441" ca="1">IFERROR(Y2IF(VLOOKUP('Xlookup set'!$S544,'Xlookup set'!$A$1:$R$1374,17,FALSE)=0,"",VLOOKUP('Xlookup set'!$S544,'Xlookup set'!$A$1:$R$1374,17,FALSE)),"")</f>
        <v/>
      </c>
      <c r="Q441" s="500" t="str">
        <f>IFERROR(IF(VLOOKUP('Xlookup set'!$S544,'Xlookup set'!$A$1:$R$1374,18,FALSE)=0,"",VLOOKUP('Xlookup set'!$S544,'Xlookup set'!$A$1:$R$1374,18,FALSE)),"")</f>
        <v/>
      </c>
      <c r="T441" s="500" t="str">
        <f t="shared" si="5"/>
        <v/>
      </c>
    </row>
    <row r="442" spans="1:20" ht="13.5" customHeight="1">
      <c r="A442" s="500" t="str">
        <f>IFERROR(VLOOKUP('Xlookup set'!$S442,'Xlookup set'!$A$1:$R$2000,2,FALSE),"")</f>
        <v/>
      </c>
      <c r="B442" s="500" t="str">
        <f>IF(I442&lt;&gt;"",ドッグキャリー!$I$2,"")</f>
        <v/>
      </c>
      <c r="C442" s="500" t="str">
        <f t="shared" si="3"/>
        <v/>
      </c>
      <c r="D442" s="500" t="str">
        <f t="shared" si="4"/>
        <v/>
      </c>
      <c r="H442" s="218" t="str">
        <f>IFERROR(IF(VLOOKUP('Xlookup set'!$S442,'Xlookup set'!$A$1:$R$2000,9,FALSE)=0,"",VLOOKUP('Xlookup set'!$S442,'Xlookup set'!$A$1:$R$2000,9,FALSE)),"")</f>
        <v/>
      </c>
      <c r="I442" s="500" t="str">
        <f>IFERROR(IF(VLOOKUP('Xlookup set'!$S442,'Xlookup set'!$A$1:$R$2000,10,FALSE)=0,"",VLOOKUP('Xlookup set'!$S442,'Xlookup set'!$A$1:$R$2000,10,FALSE)),"")</f>
        <v/>
      </c>
      <c r="J442" s="500" t="str">
        <f>IFERROR(IF(VLOOKUP('Xlookup set'!$S545,'Xlookup set'!$A$1:$R$1374,11,FALSE)=0,"",VLOOKUP('Xlookup set'!$S545,'Xlookup set'!$A$1:$R$1374,11,FALSE)),"")</f>
        <v/>
      </c>
      <c r="K442" s="500" t="str">
        <f>IFERROR(IF(VLOOKUP('Xlookup set'!$S545,'Xlookup set'!$A$1:$R$1374,12,FALSE)=0,"",VLOOKUP('Xlookup set'!$S545,'Xlookup set'!$A$1:$R$1374,12,FALSE)),"")</f>
        <v/>
      </c>
      <c r="L442" s="500" t="str">
        <f>IFERROR(IF(VLOOKUP('Xlookup set'!$S545,'Xlookup set'!$A$1:$R$1374,13,FALSE)=0,"",VLOOKUP('Xlookup set'!$S545,'Xlookup set'!$A$1:$R$1374,13,FALSE)),"")</f>
        <v/>
      </c>
      <c r="M442" s="500" t="str">
        <f>IFERROR(IF(VLOOKUP('Xlookup set'!$S545,'Xlookup set'!$A$1:$R$1374,14,FALSE)=0,"",VLOOKUP('Xlookup set'!$S545,'Xlookup set'!$A$1:$R$1374,14,FALSE)),"")</f>
        <v/>
      </c>
      <c r="N442" s="500" t="str">
        <f>IFERROR(IF(VLOOKUP('Xlookup set'!$S545,'Xlookup set'!$A$1:$R$1374,15,FALSE)=0,"",VLOOKUP('Xlookup set'!$S545,'Xlookup set'!$A$1:$R$1374,15,FALSE)),"")</f>
        <v/>
      </c>
      <c r="O442" s="500" t="str">
        <f>IFERROR(IF(VLOOKUP('Xlookup set'!$S545,'Xlookup set'!$A$1:$R$1374,16,FALSE)=0,"",VLOOKUP('Xlookup set'!$S545,'Xlookup set'!$A$1:$R$1374,16,FALSE)),"")</f>
        <v/>
      </c>
      <c r="P442" s="500" t="str">
        <f t="array" aca="1" ref="P442" ca="1">IFERROR(Y2IF(VLOOKUP('Xlookup set'!$S545,'Xlookup set'!$A$1:$R$1374,17,FALSE)=0,"",VLOOKUP('Xlookup set'!$S545,'Xlookup set'!$A$1:$R$1374,17,FALSE)),"")</f>
        <v/>
      </c>
      <c r="Q442" s="500" t="str">
        <f>IFERROR(IF(VLOOKUP('Xlookup set'!$S545,'Xlookup set'!$A$1:$R$1374,18,FALSE)=0,"",VLOOKUP('Xlookup set'!$S545,'Xlookup set'!$A$1:$R$1374,18,FALSE)),"")</f>
        <v/>
      </c>
      <c r="T442" s="500" t="str">
        <f t="shared" si="5"/>
        <v/>
      </c>
    </row>
    <row r="443" spans="1:20" ht="13.5" customHeight="1">
      <c r="A443" s="500" t="str">
        <f>IFERROR(VLOOKUP('Xlookup set'!$S443,'Xlookup set'!$A$1:$R$2000,2,FALSE),"")</f>
        <v/>
      </c>
      <c r="B443" s="500" t="str">
        <f>IF(I443&lt;&gt;"",ドッグキャリー!$I$2,"")</f>
        <v/>
      </c>
      <c r="C443" s="500" t="str">
        <f t="shared" si="3"/>
        <v/>
      </c>
      <c r="D443" s="500" t="str">
        <f t="shared" si="4"/>
        <v/>
      </c>
      <c r="H443" s="218" t="str">
        <f>IFERROR(IF(VLOOKUP('Xlookup set'!$S443,'Xlookup set'!$A$1:$R$2000,9,FALSE)=0,"",VLOOKUP('Xlookup set'!$S443,'Xlookup set'!$A$1:$R$2000,9,FALSE)),"")</f>
        <v/>
      </c>
      <c r="I443" s="500" t="str">
        <f>IFERROR(IF(VLOOKUP('Xlookup set'!$S443,'Xlookup set'!$A$1:$R$2000,10,FALSE)=0,"",VLOOKUP('Xlookup set'!$S443,'Xlookup set'!$A$1:$R$2000,10,FALSE)),"")</f>
        <v/>
      </c>
      <c r="J443" s="500" t="str">
        <f>IFERROR(IF(VLOOKUP('Xlookup set'!$S546,'Xlookup set'!$A$1:$R$1374,11,FALSE)=0,"",VLOOKUP('Xlookup set'!$S546,'Xlookup set'!$A$1:$R$1374,11,FALSE)),"")</f>
        <v/>
      </c>
      <c r="K443" s="500" t="str">
        <f>IFERROR(IF(VLOOKUP('Xlookup set'!$S546,'Xlookup set'!$A$1:$R$1374,12,FALSE)=0,"",VLOOKUP('Xlookup set'!$S546,'Xlookup set'!$A$1:$R$1374,12,FALSE)),"")</f>
        <v/>
      </c>
      <c r="L443" s="500" t="str">
        <f>IFERROR(IF(VLOOKUP('Xlookup set'!$S546,'Xlookup set'!$A$1:$R$1374,13,FALSE)=0,"",VLOOKUP('Xlookup set'!$S546,'Xlookup set'!$A$1:$R$1374,13,FALSE)),"")</f>
        <v/>
      </c>
      <c r="M443" s="500" t="str">
        <f>IFERROR(IF(VLOOKUP('Xlookup set'!$S546,'Xlookup set'!$A$1:$R$1374,14,FALSE)=0,"",VLOOKUP('Xlookup set'!$S546,'Xlookup set'!$A$1:$R$1374,14,FALSE)),"")</f>
        <v/>
      </c>
      <c r="N443" s="500" t="str">
        <f>IFERROR(IF(VLOOKUP('Xlookup set'!$S546,'Xlookup set'!$A$1:$R$1374,15,FALSE)=0,"",VLOOKUP('Xlookup set'!$S546,'Xlookup set'!$A$1:$R$1374,15,FALSE)),"")</f>
        <v/>
      </c>
      <c r="O443" s="500" t="str">
        <f>IFERROR(IF(VLOOKUP('Xlookup set'!$S546,'Xlookup set'!$A$1:$R$1374,16,FALSE)=0,"",VLOOKUP('Xlookup set'!$S546,'Xlookup set'!$A$1:$R$1374,16,FALSE)),"")</f>
        <v/>
      </c>
      <c r="P443" s="500" t="str">
        <f t="array" aca="1" ref="P443" ca="1">IFERROR(Y2IF(VLOOKUP('Xlookup set'!$S546,'Xlookup set'!$A$1:$R$1374,17,FALSE)=0,"",VLOOKUP('Xlookup set'!$S546,'Xlookup set'!$A$1:$R$1374,17,FALSE)),"")</f>
        <v/>
      </c>
      <c r="Q443" s="500" t="str">
        <f>IFERROR(IF(VLOOKUP('Xlookup set'!$S546,'Xlookup set'!$A$1:$R$1374,18,FALSE)=0,"",VLOOKUP('Xlookup set'!$S546,'Xlookup set'!$A$1:$R$1374,18,FALSE)),"")</f>
        <v/>
      </c>
      <c r="T443" s="500" t="str">
        <f t="shared" si="5"/>
        <v/>
      </c>
    </row>
    <row r="444" spans="1:20" ht="13.5" customHeight="1">
      <c r="A444" s="500" t="str">
        <f>IFERROR(VLOOKUP('Xlookup set'!$S444,'Xlookup set'!$A$1:$R$2000,2,FALSE),"")</f>
        <v/>
      </c>
      <c r="B444" s="500" t="str">
        <f>IF(I444&lt;&gt;"",ドッグキャリー!$I$2,"")</f>
        <v/>
      </c>
      <c r="C444" s="500" t="str">
        <f t="shared" si="3"/>
        <v/>
      </c>
      <c r="D444" s="500" t="str">
        <f t="shared" si="4"/>
        <v/>
      </c>
      <c r="H444" s="218" t="str">
        <f>IFERROR(IF(VLOOKUP('Xlookup set'!$S444,'Xlookup set'!$A$1:$R$2000,9,FALSE)=0,"",VLOOKUP('Xlookup set'!$S444,'Xlookup set'!$A$1:$R$2000,9,FALSE)),"")</f>
        <v/>
      </c>
      <c r="I444" s="500" t="str">
        <f>IFERROR(IF(VLOOKUP('Xlookup set'!$S444,'Xlookup set'!$A$1:$R$2000,10,FALSE)=0,"",VLOOKUP('Xlookup set'!$S444,'Xlookup set'!$A$1:$R$2000,10,FALSE)),"")</f>
        <v/>
      </c>
      <c r="J444" s="500" t="str">
        <f>IFERROR(IF(VLOOKUP('Xlookup set'!$S547,'Xlookup set'!$A$1:$R$1374,11,FALSE)=0,"",VLOOKUP('Xlookup set'!$S547,'Xlookup set'!$A$1:$R$1374,11,FALSE)),"")</f>
        <v/>
      </c>
      <c r="K444" s="500" t="str">
        <f>IFERROR(IF(VLOOKUP('Xlookup set'!$S547,'Xlookup set'!$A$1:$R$1374,12,FALSE)=0,"",VLOOKUP('Xlookup set'!$S547,'Xlookup set'!$A$1:$R$1374,12,FALSE)),"")</f>
        <v/>
      </c>
      <c r="L444" s="500" t="str">
        <f>IFERROR(IF(VLOOKUP('Xlookup set'!$S547,'Xlookup set'!$A$1:$R$1374,13,FALSE)=0,"",VLOOKUP('Xlookup set'!$S547,'Xlookup set'!$A$1:$R$1374,13,FALSE)),"")</f>
        <v/>
      </c>
      <c r="M444" s="500" t="str">
        <f>IFERROR(IF(VLOOKUP('Xlookup set'!$S547,'Xlookup set'!$A$1:$R$1374,14,FALSE)=0,"",VLOOKUP('Xlookup set'!$S547,'Xlookup set'!$A$1:$R$1374,14,FALSE)),"")</f>
        <v/>
      </c>
      <c r="N444" s="500" t="str">
        <f>IFERROR(IF(VLOOKUP('Xlookup set'!$S547,'Xlookup set'!$A$1:$R$1374,15,FALSE)=0,"",VLOOKUP('Xlookup set'!$S547,'Xlookup set'!$A$1:$R$1374,15,FALSE)),"")</f>
        <v/>
      </c>
      <c r="O444" s="500" t="str">
        <f>IFERROR(IF(VLOOKUP('Xlookup set'!$S547,'Xlookup set'!$A$1:$R$1374,16,FALSE)=0,"",VLOOKUP('Xlookup set'!$S547,'Xlookup set'!$A$1:$R$1374,16,FALSE)),"")</f>
        <v/>
      </c>
      <c r="P444" s="500" t="str">
        <f t="array" aca="1" ref="P444" ca="1">IFERROR(Y2IF(VLOOKUP('Xlookup set'!$S547,'Xlookup set'!$A$1:$R$1374,17,FALSE)=0,"",VLOOKUP('Xlookup set'!$S547,'Xlookup set'!$A$1:$R$1374,17,FALSE)),"")</f>
        <v/>
      </c>
      <c r="Q444" s="500" t="str">
        <f>IFERROR(IF(VLOOKUP('Xlookup set'!$S547,'Xlookup set'!$A$1:$R$1374,18,FALSE)=0,"",VLOOKUP('Xlookup set'!$S547,'Xlookup set'!$A$1:$R$1374,18,FALSE)),"")</f>
        <v/>
      </c>
      <c r="T444" s="500" t="str">
        <f t="shared" si="5"/>
        <v/>
      </c>
    </row>
    <row r="445" spans="1:20" ht="13.5" customHeight="1">
      <c r="A445" s="500" t="str">
        <f>IFERROR(VLOOKUP('Xlookup set'!$S445,'Xlookup set'!$A$1:$R$2000,2,FALSE),"")</f>
        <v/>
      </c>
      <c r="B445" s="500" t="str">
        <f>IF(I445&lt;&gt;"",ドッグキャリー!$I$2,"")</f>
        <v/>
      </c>
      <c r="C445" s="500" t="str">
        <f t="shared" si="3"/>
        <v/>
      </c>
      <c r="D445" s="500" t="str">
        <f t="shared" si="4"/>
        <v/>
      </c>
      <c r="H445" s="218" t="str">
        <f>IFERROR(IF(VLOOKUP('Xlookup set'!$S445,'Xlookup set'!$A$1:$R$2000,9,FALSE)=0,"",VLOOKUP('Xlookup set'!$S445,'Xlookup set'!$A$1:$R$2000,9,FALSE)),"")</f>
        <v/>
      </c>
      <c r="I445" s="500" t="str">
        <f>IFERROR(IF(VLOOKUP('Xlookup set'!$S445,'Xlookup set'!$A$1:$R$2000,10,FALSE)=0,"",VLOOKUP('Xlookup set'!$S445,'Xlookup set'!$A$1:$R$2000,10,FALSE)),"")</f>
        <v/>
      </c>
      <c r="J445" s="500" t="str">
        <f>IFERROR(IF(VLOOKUP('Xlookup set'!$S548,'Xlookup set'!$A$1:$R$1374,11,FALSE)=0,"",VLOOKUP('Xlookup set'!$S548,'Xlookup set'!$A$1:$R$1374,11,FALSE)),"")</f>
        <v/>
      </c>
      <c r="K445" s="500" t="str">
        <f>IFERROR(IF(VLOOKUP('Xlookup set'!$S548,'Xlookup set'!$A$1:$R$1374,12,FALSE)=0,"",VLOOKUP('Xlookup set'!$S548,'Xlookup set'!$A$1:$R$1374,12,FALSE)),"")</f>
        <v/>
      </c>
      <c r="L445" s="500" t="str">
        <f>IFERROR(IF(VLOOKUP('Xlookup set'!$S548,'Xlookup set'!$A$1:$R$1374,13,FALSE)=0,"",VLOOKUP('Xlookup set'!$S548,'Xlookup set'!$A$1:$R$1374,13,FALSE)),"")</f>
        <v/>
      </c>
      <c r="M445" s="500" t="str">
        <f>IFERROR(IF(VLOOKUP('Xlookup set'!$S548,'Xlookup set'!$A$1:$R$1374,14,FALSE)=0,"",VLOOKUP('Xlookup set'!$S548,'Xlookup set'!$A$1:$R$1374,14,FALSE)),"")</f>
        <v/>
      </c>
      <c r="N445" s="500" t="str">
        <f>IFERROR(IF(VLOOKUP('Xlookup set'!$S548,'Xlookup set'!$A$1:$R$1374,15,FALSE)=0,"",VLOOKUP('Xlookup set'!$S548,'Xlookup set'!$A$1:$R$1374,15,FALSE)),"")</f>
        <v/>
      </c>
      <c r="O445" s="500" t="str">
        <f>IFERROR(IF(VLOOKUP('Xlookup set'!$S548,'Xlookup set'!$A$1:$R$1374,16,FALSE)=0,"",VLOOKUP('Xlookup set'!$S548,'Xlookup set'!$A$1:$R$1374,16,FALSE)),"")</f>
        <v/>
      </c>
      <c r="P445" s="500" t="str">
        <f t="array" aca="1" ref="P445" ca="1">IFERROR(Y2IF(VLOOKUP('Xlookup set'!$S548,'Xlookup set'!$A$1:$R$1374,17,FALSE)=0,"",VLOOKUP('Xlookup set'!$S548,'Xlookup set'!$A$1:$R$1374,17,FALSE)),"")</f>
        <v/>
      </c>
      <c r="Q445" s="500" t="str">
        <f>IFERROR(IF(VLOOKUP('Xlookup set'!$S548,'Xlookup set'!$A$1:$R$1374,18,FALSE)=0,"",VLOOKUP('Xlookup set'!$S548,'Xlookup set'!$A$1:$R$1374,18,FALSE)),"")</f>
        <v/>
      </c>
      <c r="T445" s="500" t="str">
        <f t="shared" si="5"/>
        <v/>
      </c>
    </row>
    <row r="446" spans="1:20" ht="13.5" customHeight="1">
      <c r="A446" s="500" t="str">
        <f>IFERROR(VLOOKUP('Xlookup set'!$S446,'Xlookup set'!$A$1:$R$2000,2,FALSE),"")</f>
        <v/>
      </c>
      <c r="B446" s="500" t="str">
        <f>IF(I446&lt;&gt;"",ドッグキャリー!$I$2,"")</f>
        <v/>
      </c>
      <c r="C446" s="500" t="str">
        <f t="shared" si="3"/>
        <v/>
      </c>
      <c r="D446" s="500" t="str">
        <f t="shared" si="4"/>
        <v/>
      </c>
      <c r="H446" s="218" t="str">
        <f>IFERROR(IF(VLOOKUP('Xlookup set'!$S446,'Xlookup set'!$A$1:$R$2000,9,FALSE)=0,"",VLOOKUP('Xlookup set'!$S446,'Xlookup set'!$A$1:$R$2000,9,FALSE)),"")</f>
        <v/>
      </c>
      <c r="I446" s="500" t="str">
        <f>IFERROR(IF(VLOOKUP('Xlookup set'!$S446,'Xlookup set'!$A$1:$R$2000,10,FALSE)=0,"",VLOOKUP('Xlookup set'!$S446,'Xlookup set'!$A$1:$R$2000,10,FALSE)),"")</f>
        <v/>
      </c>
      <c r="J446" s="500" t="str">
        <f>IFERROR(IF(VLOOKUP('Xlookup set'!$S549,'Xlookup set'!$A$1:$R$1374,11,FALSE)=0,"",VLOOKUP('Xlookup set'!$S549,'Xlookup set'!$A$1:$R$1374,11,FALSE)),"")</f>
        <v/>
      </c>
      <c r="K446" s="500" t="str">
        <f>IFERROR(IF(VLOOKUP('Xlookup set'!$S549,'Xlookup set'!$A$1:$R$1374,12,FALSE)=0,"",VLOOKUP('Xlookup set'!$S549,'Xlookup set'!$A$1:$R$1374,12,FALSE)),"")</f>
        <v/>
      </c>
      <c r="L446" s="500" t="str">
        <f>IFERROR(IF(VLOOKUP('Xlookup set'!$S549,'Xlookup set'!$A$1:$R$1374,13,FALSE)=0,"",VLOOKUP('Xlookup set'!$S549,'Xlookup set'!$A$1:$R$1374,13,FALSE)),"")</f>
        <v/>
      </c>
      <c r="M446" s="500" t="str">
        <f>IFERROR(IF(VLOOKUP('Xlookup set'!$S549,'Xlookup set'!$A$1:$R$1374,14,FALSE)=0,"",VLOOKUP('Xlookup set'!$S549,'Xlookup set'!$A$1:$R$1374,14,FALSE)),"")</f>
        <v/>
      </c>
      <c r="N446" s="500" t="str">
        <f>IFERROR(IF(VLOOKUP('Xlookup set'!$S549,'Xlookup set'!$A$1:$R$1374,15,FALSE)=0,"",VLOOKUP('Xlookup set'!$S549,'Xlookup set'!$A$1:$R$1374,15,FALSE)),"")</f>
        <v/>
      </c>
      <c r="O446" s="500" t="str">
        <f>IFERROR(IF(VLOOKUP('Xlookup set'!$S549,'Xlookup set'!$A$1:$R$1374,16,FALSE)=0,"",VLOOKUP('Xlookup set'!$S549,'Xlookup set'!$A$1:$R$1374,16,FALSE)),"")</f>
        <v/>
      </c>
      <c r="P446" s="500" t="str">
        <f t="array" aca="1" ref="P446" ca="1">IFERROR(Y2IF(VLOOKUP('Xlookup set'!$S549,'Xlookup set'!$A$1:$R$1374,17,FALSE)=0,"",VLOOKUP('Xlookup set'!$S549,'Xlookup set'!$A$1:$R$1374,17,FALSE)),"")</f>
        <v/>
      </c>
      <c r="Q446" s="500" t="str">
        <f>IFERROR(IF(VLOOKUP('Xlookup set'!$S549,'Xlookup set'!$A$1:$R$1374,18,FALSE)=0,"",VLOOKUP('Xlookup set'!$S549,'Xlookup set'!$A$1:$R$1374,18,FALSE)),"")</f>
        <v/>
      </c>
      <c r="T446" s="500" t="str">
        <f t="shared" si="5"/>
        <v/>
      </c>
    </row>
    <row r="447" spans="1:20" ht="13.5" customHeight="1">
      <c r="A447" s="500" t="str">
        <f>IFERROR(VLOOKUP('Xlookup set'!$S447,'Xlookup set'!$A$1:$R$2000,2,FALSE),"")</f>
        <v/>
      </c>
      <c r="B447" s="500" t="str">
        <f>IF(I447&lt;&gt;"",ドッグキャリー!$I$2,"")</f>
        <v/>
      </c>
      <c r="C447" s="500" t="str">
        <f t="shared" si="3"/>
        <v/>
      </c>
      <c r="D447" s="500" t="str">
        <f t="shared" si="4"/>
        <v/>
      </c>
      <c r="H447" s="218" t="str">
        <f>IFERROR(IF(VLOOKUP('Xlookup set'!$S447,'Xlookup set'!$A$1:$R$2000,9,FALSE)=0,"",VLOOKUP('Xlookup set'!$S447,'Xlookup set'!$A$1:$R$2000,9,FALSE)),"")</f>
        <v/>
      </c>
      <c r="I447" s="500" t="str">
        <f>IFERROR(IF(VLOOKUP('Xlookup set'!$S447,'Xlookup set'!$A$1:$R$2000,10,FALSE)=0,"",VLOOKUP('Xlookup set'!$S447,'Xlookup set'!$A$1:$R$2000,10,FALSE)),"")</f>
        <v/>
      </c>
      <c r="J447" s="500" t="str">
        <f>IFERROR(IF(VLOOKUP('Xlookup set'!$S550,'Xlookup set'!$A$1:$R$1374,11,FALSE)=0,"",VLOOKUP('Xlookup set'!$S550,'Xlookup set'!$A$1:$R$1374,11,FALSE)),"")</f>
        <v/>
      </c>
      <c r="K447" s="500" t="str">
        <f>IFERROR(IF(VLOOKUP('Xlookup set'!$S550,'Xlookup set'!$A$1:$R$1374,12,FALSE)=0,"",VLOOKUP('Xlookup set'!$S550,'Xlookup set'!$A$1:$R$1374,12,FALSE)),"")</f>
        <v/>
      </c>
      <c r="L447" s="500" t="str">
        <f>IFERROR(IF(VLOOKUP('Xlookup set'!$S550,'Xlookup set'!$A$1:$R$1374,13,FALSE)=0,"",VLOOKUP('Xlookup set'!$S550,'Xlookup set'!$A$1:$R$1374,13,FALSE)),"")</f>
        <v/>
      </c>
      <c r="M447" s="500" t="str">
        <f>IFERROR(IF(VLOOKUP('Xlookup set'!$S550,'Xlookup set'!$A$1:$R$1374,14,FALSE)=0,"",VLOOKUP('Xlookup set'!$S550,'Xlookup set'!$A$1:$R$1374,14,FALSE)),"")</f>
        <v/>
      </c>
      <c r="N447" s="500" t="str">
        <f>IFERROR(IF(VLOOKUP('Xlookup set'!$S550,'Xlookup set'!$A$1:$R$1374,15,FALSE)=0,"",VLOOKUP('Xlookup set'!$S550,'Xlookup set'!$A$1:$R$1374,15,FALSE)),"")</f>
        <v/>
      </c>
      <c r="O447" s="500" t="str">
        <f>IFERROR(IF(VLOOKUP('Xlookup set'!$S550,'Xlookup set'!$A$1:$R$1374,16,FALSE)=0,"",VLOOKUP('Xlookup set'!$S550,'Xlookup set'!$A$1:$R$1374,16,FALSE)),"")</f>
        <v/>
      </c>
      <c r="P447" s="500" t="str">
        <f t="array" aca="1" ref="P447" ca="1">IFERROR(Y2IF(VLOOKUP('Xlookup set'!$S550,'Xlookup set'!$A$1:$R$1374,17,FALSE)=0,"",VLOOKUP('Xlookup set'!$S550,'Xlookup set'!$A$1:$R$1374,17,FALSE)),"")</f>
        <v/>
      </c>
      <c r="Q447" s="500" t="str">
        <f>IFERROR(IF(VLOOKUP('Xlookup set'!$S550,'Xlookup set'!$A$1:$R$1374,18,FALSE)=0,"",VLOOKUP('Xlookup set'!$S550,'Xlookup set'!$A$1:$R$1374,18,FALSE)),"")</f>
        <v/>
      </c>
      <c r="T447" s="500" t="str">
        <f t="shared" si="5"/>
        <v/>
      </c>
    </row>
    <row r="448" spans="1:20" ht="13.5" customHeight="1">
      <c r="A448" s="500" t="str">
        <f>IFERROR(VLOOKUP('Xlookup set'!$S448,'Xlookup set'!$A$1:$R$2000,2,FALSE),"")</f>
        <v/>
      </c>
      <c r="B448" s="500" t="str">
        <f>IF(I448&lt;&gt;"",ドッグキャリー!$I$2,"")</f>
        <v/>
      </c>
      <c r="C448" s="500" t="str">
        <f t="shared" si="3"/>
        <v/>
      </c>
      <c r="D448" s="500" t="str">
        <f t="shared" si="4"/>
        <v/>
      </c>
      <c r="H448" s="218" t="str">
        <f>IFERROR(IF(VLOOKUP('Xlookup set'!$S448,'Xlookup set'!$A$1:$R$2000,9,FALSE)=0,"",VLOOKUP('Xlookup set'!$S448,'Xlookup set'!$A$1:$R$2000,9,FALSE)),"")</f>
        <v/>
      </c>
      <c r="I448" s="500" t="str">
        <f>IFERROR(IF(VLOOKUP('Xlookup set'!$S448,'Xlookup set'!$A$1:$R$2000,10,FALSE)=0,"",VLOOKUP('Xlookup set'!$S448,'Xlookup set'!$A$1:$R$2000,10,FALSE)),"")</f>
        <v/>
      </c>
      <c r="J448" s="500" t="str">
        <f>IFERROR(IF(VLOOKUP('Xlookup set'!$S551,'Xlookup set'!$A$1:$R$1374,11,FALSE)=0,"",VLOOKUP('Xlookup set'!$S551,'Xlookup set'!$A$1:$R$1374,11,FALSE)),"")</f>
        <v/>
      </c>
      <c r="K448" s="500" t="str">
        <f>IFERROR(IF(VLOOKUP('Xlookup set'!$S551,'Xlookup set'!$A$1:$R$1374,12,FALSE)=0,"",VLOOKUP('Xlookup set'!$S551,'Xlookup set'!$A$1:$R$1374,12,FALSE)),"")</f>
        <v/>
      </c>
      <c r="L448" s="500" t="str">
        <f>IFERROR(IF(VLOOKUP('Xlookup set'!$S551,'Xlookup set'!$A$1:$R$1374,13,FALSE)=0,"",VLOOKUP('Xlookup set'!$S551,'Xlookup set'!$A$1:$R$1374,13,FALSE)),"")</f>
        <v/>
      </c>
      <c r="M448" s="500" t="str">
        <f>IFERROR(IF(VLOOKUP('Xlookup set'!$S551,'Xlookup set'!$A$1:$R$1374,14,FALSE)=0,"",VLOOKUP('Xlookup set'!$S551,'Xlookup set'!$A$1:$R$1374,14,FALSE)),"")</f>
        <v/>
      </c>
      <c r="N448" s="500" t="str">
        <f>IFERROR(IF(VLOOKUP('Xlookup set'!$S551,'Xlookup set'!$A$1:$R$1374,15,FALSE)=0,"",VLOOKUP('Xlookup set'!$S551,'Xlookup set'!$A$1:$R$1374,15,FALSE)),"")</f>
        <v/>
      </c>
      <c r="O448" s="500" t="str">
        <f>IFERROR(IF(VLOOKUP('Xlookup set'!$S551,'Xlookup set'!$A$1:$R$1374,16,FALSE)=0,"",VLOOKUP('Xlookup set'!$S551,'Xlookup set'!$A$1:$R$1374,16,FALSE)),"")</f>
        <v/>
      </c>
      <c r="P448" s="500" t="str">
        <f t="array" aca="1" ref="P448" ca="1">IFERROR(Y2IF(VLOOKUP('Xlookup set'!$S551,'Xlookup set'!$A$1:$R$1374,17,FALSE)=0,"",VLOOKUP('Xlookup set'!$S551,'Xlookup set'!$A$1:$R$1374,17,FALSE)),"")</f>
        <v/>
      </c>
      <c r="Q448" s="500" t="str">
        <f>IFERROR(IF(VLOOKUP('Xlookup set'!$S551,'Xlookup set'!$A$1:$R$1374,18,FALSE)=0,"",VLOOKUP('Xlookup set'!$S551,'Xlookup set'!$A$1:$R$1374,18,FALSE)),"")</f>
        <v/>
      </c>
      <c r="T448" s="500" t="str">
        <f t="shared" si="5"/>
        <v/>
      </c>
    </row>
    <row r="449" spans="1:20" ht="13.5" customHeight="1">
      <c r="A449" s="500" t="str">
        <f>IFERROR(VLOOKUP('Xlookup set'!$S449,'Xlookup set'!$A$1:$R$2000,2,FALSE),"")</f>
        <v/>
      </c>
      <c r="B449" s="500" t="str">
        <f>IF(I449&lt;&gt;"",ドッグキャリー!$I$2,"")</f>
        <v/>
      </c>
      <c r="C449" s="500" t="str">
        <f t="shared" si="3"/>
        <v/>
      </c>
      <c r="D449" s="500" t="str">
        <f t="shared" si="4"/>
        <v/>
      </c>
      <c r="H449" s="218" t="str">
        <f>IFERROR(IF(VLOOKUP('Xlookup set'!$S449,'Xlookup set'!$A$1:$R$2000,9,FALSE)=0,"",VLOOKUP('Xlookup set'!$S449,'Xlookup set'!$A$1:$R$2000,9,FALSE)),"")</f>
        <v/>
      </c>
      <c r="I449" s="500" t="str">
        <f>IFERROR(IF(VLOOKUP('Xlookup set'!$S449,'Xlookup set'!$A$1:$R$2000,10,FALSE)=0,"",VLOOKUP('Xlookup set'!$S449,'Xlookup set'!$A$1:$R$2000,10,FALSE)),"")</f>
        <v/>
      </c>
      <c r="J449" s="500" t="str">
        <f>IFERROR(IF(VLOOKUP('Xlookup set'!$S552,'Xlookup set'!$A$1:$R$1374,11,FALSE)=0,"",VLOOKUP('Xlookup set'!$S552,'Xlookup set'!$A$1:$R$1374,11,FALSE)),"")</f>
        <v/>
      </c>
      <c r="K449" s="500" t="str">
        <f>IFERROR(IF(VLOOKUP('Xlookup set'!$S552,'Xlookup set'!$A$1:$R$1374,12,FALSE)=0,"",VLOOKUP('Xlookup set'!$S552,'Xlookup set'!$A$1:$R$1374,12,FALSE)),"")</f>
        <v/>
      </c>
      <c r="L449" s="500" t="str">
        <f>IFERROR(IF(VLOOKUP('Xlookup set'!$S552,'Xlookup set'!$A$1:$R$1374,13,FALSE)=0,"",VLOOKUP('Xlookup set'!$S552,'Xlookup set'!$A$1:$R$1374,13,FALSE)),"")</f>
        <v/>
      </c>
      <c r="M449" s="500" t="str">
        <f>IFERROR(IF(VLOOKUP('Xlookup set'!$S552,'Xlookup set'!$A$1:$R$1374,14,FALSE)=0,"",VLOOKUP('Xlookup set'!$S552,'Xlookup set'!$A$1:$R$1374,14,FALSE)),"")</f>
        <v/>
      </c>
      <c r="N449" s="500" t="str">
        <f>IFERROR(IF(VLOOKUP('Xlookup set'!$S552,'Xlookup set'!$A$1:$R$1374,15,FALSE)=0,"",VLOOKUP('Xlookup set'!$S552,'Xlookup set'!$A$1:$R$1374,15,FALSE)),"")</f>
        <v/>
      </c>
      <c r="O449" s="500" t="str">
        <f>IFERROR(IF(VLOOKUP('Xlookup set'!$S552,'Xlookup set'!$A$1:$R$1374,16,FALSE)=0,"",VLOOKUP('Xlookup set'!$S552,'Xlookup set'!$A$1:$R$1374,16,FALSE)),"")</f>
        <v/>
      </c>
      <c r="P449" s="500" t="str">
        <f t="array" aca="1" ref="P449" ca="1">IFERROR(Y2IF(VLOOKUP('Xlookup set'!$S552,'Xlookup set'!$A$1:$R$1374,17,FALSE)=0,"",VLOOKUP('Xlookup set'!$S552,'Xlookup set'!$A$1:$R$1374,17,FALSE)),"")</f>
        <v/>
      </c>
      <c r="Q449" s="500" t="str">
        <f>IFERROR(IF(VLOOKUP('Xlookup set'!$S552,'Xlookup set'!$A$1:$R$1374,18,FALSE)=0,"",VLOOKUP('Xlookup set'!$S552,'Xlookup set'!$A$1:$R$1374,18,FALSE)),"")</f>
        <v/>
      </c>
      <c r="T449" s="500" t="str">
        <f t="shared" si="5"/>
        <v/>
      </c>
    </row>
    <row r="450" spans="1:20" ht="13.5" customHeight="1">
      <c r="A450" s="500" t="str">
        <f>IFERROR(VLOOKUP('Xlookup set'!$S450,'Xlookup set'!$A$1:$R$2000,2,FALSE),"")</f>
        <v/>
      </c>
      <c r="B450" s="500" t="str">
        <f>IF(I450&lt;&gt;"",ドッグキャリー!$I$2,"")</f>
        <v/>
      </c>
      <c r="C450" s="500" t="str">
        <f t="shared" si="3"/>
        <v/>
      </c>
      <c r="D450" s="500" t="str">
        <f t="shared" si="4"/>
        <v/>
      </c>
      <c r="H450" s="218" t="str">
        <f>IFERROR(IF(VLOOKUP('Xlookup set'!$S450,'Xlookup set'!$A$1:$R$2000,9,FALSE)=0,"",VLOOKUP('Xlookup set'!$S450,'Xlookup set'!$A$1:$R$2000,9,FALSE)),"")</f>
        <v/>
      </c>
      <c r="I450" s="500" t="str">
        <f>IFERROR(IF(VLOOKUP('Xlookup set'!$S450,'Xlookup set'!$A$1:$R$2000,10,FALSE)=0,"",VLOOKUP('Xlookup set'!$S450,'Xlookup set'!$A$1:$R$2000,10,FALSE)),"")</f>
        <v/>
      </c>
      <c r="J450" s="500" t="str">
        <f>IFERROR(IF(VLOOKUP('Xlookup set'!$S553,'Xlookup set'!$A$1:$R$1374,11,FALSE)=0,"",VLOOKUP('Xlookup set'!$S553,'Xlookup set'!$A$1:$R$1374,11,FALSE)),"")</f>
        <v/>
      </c>
      <c r="K450" s="500" t="str">
        <f>IFERROR(IF(VLOOKUP('Xlookup set'!$S553,'Xlookup set'!$A$1:$R$1374,12,FALSE)=0,"",VLOOKUP('Xlookup set'!$S553,'Xlookup set'!$A$1:$R$1374,12,FALSE)),"")</f>
        <v/>
      </c>
      <c r="L450" s="500" t="str">
        <f>IFERROR(IF(VLOOKUP('Xlookup set'!$S553,'Xlookup set'!$A$1:$R$1374,13,FALSE)=0,"",VLOOKUP('Xlookup set'!$S553,'Xlookup set'!$A$1:$R$1374,13,FALSE)),"")</f>
        <v/>
      </c>
      <c r="M450" s="500" t="str">
        <f>IFERROR(IF(VLOOKUP('Xlookup set'!$S553,'Xlookup set'!$A$1:$R$1374,14,FALSE)=0,"",VLOOKUP('Xlookup set'!$S553,'Xlookup set'!$A$1:$R$1374,14,FALSE)),"")</f>
        <v/>
      </c>
      <c r="N450" s="500" t="str">
        <f>IFERROR(IF(VLOOKUP('Xlookup set'!$S553,'Xlookup set'!$A$1:$R$1374,15,FALSE)=0,"",VLOOKUP('Xlookup set'!$S553,'Xlookup set'!$A$1:$R$1374,15,FALSE)),"")</f>
        <v/>
      </c>
      <c r="O450" s="500" t="str">
        <f>IFERROR(IF(VLOOKUP('Xlookup set'!$S553,'Xlookup set'!$A$1:$R$1374,16,FALSE)=0,"",VLOOKUP('Xlookup set'!$S553,'Xlookup set'!$A$1:$R$1374,16,FALSE)),"")</f>
        <v/>
      </c>
      <c r="P450" s="500" t="str">
        <f t="array" aca="1" ref="P450" ca="1">IFERROR(Y2IF(VLOOKUP('Xlookup set'!$S553,'Xlookup set'!$A$1:$R$1374,17,FALSE)=0,"",VLOOKUP('Xlookup set'!$S553,'Xlookup set'!$A$1:$R$1374,17,FALSE)),"")</f>
        <v/>
      </c>
      <c r="Q450" s="500" t="str">
        <f>IFERROR(IF(VLOOKUP('Xlookup set'!$S553,'Xlookup set'!$A$1:$R$1374,18,FALSE)=0,"",VLOOKUP('Xlookup set'!$S553,'Xlookup set'!$A$1:$R$1374,18,FALSE)),"")</f>
        <v/>
      </c>
      <c r="T450" s="500" t="str">
        <f t="shared" si="5"/>
        <v/>
      </c>
    </row>
    <row r="451" spans="1:20" ht="13.5" customHeight="1">
      <c r="A451" s="500" t="str">
        <f>IFERROR(VLOOKUP('Xlookup set'!$S451,'Xlookup set'!$A$1:$R$2000,2,FALSE),"")</f>
        <v/>
      </c>
      <c r="B451" s="500" t="str">
        <f>IF(I451&lt;&gt;"",ドッグキャリー!$I$2,"")</f>
        <v/>
      </c>
      <c r="C451" s="500" t="str">
        <f t="shared" si="3"/>
        <v/>
      </c>
      <c r="D451" s="500" t="str">
        <f t="shared" si="4"/>
        <v/>
      </c>
      <c r="H451" s="218" t="str">
        <f>IFERROR(IF(VLOOKUP('Xlookup set'!$S451,'Xlookup set'!$A$1:$R$2000,9,FALSE)=0,"",VLOOKUP('Xlookup set'!$S451,'Xlookup set'!$A$1:$R$2000,9,FALSE)),"")</f>
        <v/>
      </c>
      <c r="I451" s="500" t="str">
        <f>IFERROR(IF(VLOOKUP('Xlookup set'!$S451,'Xlookup set'!$A$1:$R$2000,10,FALSE)=0,"",VLOOKUP('Xlookup set'!$S451,'Xlookup set'!$A$1:$R$2000,10,FALSE)),"")</f>
        <v/>
      </c>
      <c r="J451" s="500" t="str">
        <f>IFERROR(IF(VLOOKUP('Xlookup set'!$S554,'Xlookup set'!$A$1:$R$1374,11,FALSE)=0,"",VLOOKUP('Xlookup set'!$S554,'Xlookup set'!$A$1:$R$1374,11,FALSE)),"")</f>
        <v/>
      </c>
      <c r="K451" s="500" t="str">
        <f>IFERROR(IF(VLOOKUP('Xlookup set'!$S554,'Xlookup set'!$A$1:$R$1374,12,FALSE)=0,"",VLOOKUP('Xlookup set'!$S554,'Xlookup set'!$A$1:$R$1374,12,FALSE)),"")</f>
        <v/>
      </c>
      <c r="L451" s="500" t="str">
        <f>IFERROR(IF(VLOOKUP('Xlookup set'!$S554,'Xlookup set'!$A$1:$R$1374,13,FALSE)=0,"",VLOOKUP('Xlookup set'!$S554,'Xlookup set'!$A$1:$R$1374,13,FALSE)),"")</f>
        <v/>
      </c>
      <c r="M451" s="500" t="str">
        <f>IFERROR(IF(VLOOKUP('Xlookup set'!$S554,'Xlookup set'!$A$1:$R$1374,14,FALSE)=0,"",VLOOKUP('Xlookup set'!$S554,'Xlookup set'!$A$1:$R$1374,14,FALSE)),"")</f>
        <v/>
      </c>
      <c r="N451" s="500" t="str">
        <f>IFERROR(IF(VLOOKUP('Xlookup set'!$S554,'Xlookup set'!$A$1:$R$1374,15,FALSE)=0,"",VLOOKUP('Xlookup set'!$S554,'Xlookup set'!$A$1:$R$1374,15,FALSE)),"")</f>
        <v/>
      </c>
      <c r="O451" s="500" t="str">
        <f>IFERROR(IF(VLOOKUP('Xlookup set'!$S554,'Xlookup set'!$A$1:$R$1374,16,FALSE)=0,"",VLOOKUP('Xlookup set'!$S554,'Xlookup set'!$A$1:$R$1374,16,FALSE)),"")</f>
        <v/>
      </c>
      <c r="P451" s="500" t="str">
        <f t="array" aca="1" ref="P451" ca="1">IFERROR(Y2IF(VLOOKUP('Xlookup set'!$S554,'Xlookup set'!$A$1:$R$1374,17,FALSE)=0,"",VLOOKUP('Xlookup set'!$S554,'Xlookup set'!$A$1:$R$1374,17,FALSE)),"")</f>
        <v/>
      </c>
      <c r="Q451" s="500" t="str">
        <f>IFERROR(IF(VLOOKUP('Xlookup set'!$S554,'Xlookup set'!$A$1:$R$1374,18,FALSE)=0,"",VLOOKUP('Xlookup set'!$S554,'Xlookup set'!$A$1:$R$1374,18,FALSE)),"")</f>
        <v/>
      </c>
      <c r="T451" s="500" t="str">
        <f t="shared" si="5"/>
        <v/>
      </c>
    </row>
    <row r="452" spans="1:20" ht="13.5" customHeight="1">
      <c r="A452" s="500" t="str">
        <f>IFERROR(VLOOKUP('Xlookup set'!$S452,'Xlookup set'!$A$1:$R$2000,2,FALSE),"")</f>
        <v/>
      </c>
      <c r="B452" s="500" t="str">
        <f>IF(I452&lt;&gt;"",ドッグキャリー!$I$2,"")</f>
        <v/>
      </c>
      <c r="C452" s="500" t="str">
        <f t="shared" si="3"/>
        <v/>
      </c>
      <c r="D452" s="500" t="str">
        <f t="shared" si="4"/>
        <v/>
      </c>
      <c r="H452" s="218" t="str">
        <f>IFERROR(IF(VLOOKUP('Xlookup set'!$S452,'Xlookup set'!$A$1:$R$2000,9,FALSE)=0,"",VLOOKUP('Xlookup set'!$S452,'Xlookup set'!$A$1:$R$2000,9,FALSE)),"")</f>
        <v/>
      </c>
      <c r="I452" s="500" t="str">
        <f>IFERROR(IF(VLOOKUP('Xlookup set'!$S452,'Xlookup set'!$A$1:$R$2000,10,FALSE)=0,"",VLOOKUP('Xlookup set'!$S452,'Xlookup set'!$A$1:$R$2000,10,FALSE)),"")</f>
        <v/>
      </c>
      <c r="J452" s="500" t="str">
        <f>IFERROR(IF(VLOOKUP('Xlookup set'!$S555,'Xlookup set'!$A$1:$R$1374,11,FALSE)=0,"",VLOOKUP('Xlookup set'!$S555,'Xlookup set'!$A$1:$R$1374,11,FALSE)),"")</f>
        <v/>
      </c>
      <c r="K452" s="500" t="str">
        <f>IFERROR(IF(VLOOKUP('Xlookup set'!$S555,'Xlookup set'!$A$1:$R$1374,12,FALSE)=0,"",VLOOKUP('Xlookup set'!$S555,'Xlookup set'!$A$1:$R$1374,12,FALSE)),"")</f>
        <v/>
      </c>
      <c r="L452" s="500" t="str">
        <f>IFERROR(IF(VLOOKUP('Xlookup set'!$S555,'Xlookup set'!$A$1:$R$1374,13,FALSE)=0,"",VLOOKUP('Xlookup set'!$S555,'Xlookup set'!$A$1:$R$1374,13,FALSE)),"")</f>
        <v/>
      </c>
      <c r="M452" s="500" t="str">
        <f>IFERROR(IF(VLOOKUP('Xlookup set'!$S555,'Xlookup set'!$A$1:$R$1374,14,FALSE)=0,"",VLOOKUP('Xlookup set'!$S555,'Xlookup set'!$A$1:$R$1374,14,FALSE)),"")</f>
        <v/>
      </c>
      <c r="N452" s="500" t="str">
        <f>IFERROR(IF(VLOOKUP('Xlookup set'!$S555,'Xlookup set'!$A$1:$R$1374,15,FALSE)=0,"",VLOOKUP('Xlookup set'!$S555,'Xlookup set'!$A$1:$R$1374,15,FALSE)),"")</f>
        <v/>
      </c>
      <c r="O452" s="500" t="str">
        <f>IFERROR(IF(VLOOKUP('Xlookup set'!$S555,'Xlookup set'!$A$1:$R$1374,16,FALSE)=0,"",VLOOKUP('Xlookup set'!$S555,'Xlookup set'!$A$1:$R$1374,16,FALSE)),"")</f>
        <v/>
      </c>
      <c r="P452" s="500" t="str">
        <f t="array" aca="1" ref="P452" ca="1">IFERROR(Y2IF(VLOOKUP('Xlookup set'!$S555,'Xlookup set'!$A$1:$R$1374,17,FALSE)=0,"",VLOOKUP('Xlookup set'!$S555,'Xlookup set'!$A$1:$R$1374,17,FALSE)),"")</f>
        <v/>
      </c>
      <c r="Q452" s="500" t="str">
        <f>IFERROR(IF(VLOOKUP('Xlookup set'!$S555,'Xlookup set'!$A$1:$R$1374,18,FALSE)=0,"",VLOOKUP('Xlookup set'!$S555,'Xlookup set'!$A$1:$R$1374,18,FALSE)),"")</f>
        <v/>
      </c>
      <c r="T452" s="500" t="str">
        <f t="shared" si="5"/>
        <v/>
      </c>
    </row>
    <row r="453" spans="1:20" ht="13.5" customHeight="1">
      <c r="A453" s="500" t="str">
        <f>IFERROR(VLOOKUP('Xlookup set'!$S453,'Xlookup set'!$A$1:$R$2000,2,FALSE),"")</f>
        <v/>
      </c>
      <c r="B453" s="500" t="str">
        <f>IF(I453&lt;&gt;"",ドッグキャリー!$I$2,"")</f>
        <v/>
      </c>
      <c r="C453" s="500" t="str">
        <f t="shared" si="3"/>
        <v/>
      </c>
      <c r="D453" s="500" t="str">
        <f t="shared" si="4"/>
        <v/>
      </c>
      <c r="H453" s="218" t="str">
        <f>IFERROR(IF(VLOOKUP('Xlookup set'!$S453,'Xlookup set'!$A$1:$R$2000,9,FALSE)=0,"",VLOOKUP('Xlookup set'!$S453,'Xlookup set'!$A$1:$R$2000,9,FALSE)),"")</f>
        <v/>
      </c>
      <c r="I453" s="500" t="str">
        <f>IFERROR(IF(VLOOKUP('Xlookup set'!$S453,'Xlookup set'!$A$1:$R$2000,10,FALSE)=0,"",VLOOKUP('Xlookup set'!$S453,'Xlookup set'!$A$1:$R$2000,10,FALSE)),"")</f>
        <v/>
      </c>
      <c r="J453" s="500" t="str">
        <f>IFERROR(IF(VLOOKUP('Xlookup set'!$S556,'Xlookup set'!$A$1:$R$1374,11,FALSE)=0,"",VLOOKUP('Xlookup set'!$S556,'Xlookup set'!$A$1:$R$1374,11,FALSE)),"")</f>
        <v/>
      </c>
      <c r="K453" s="500" t="str">
        <f>IFERROR(IF(VLOOKUP('Xlookup set'!$S556,'Xlookup set'!$A$1:$R$1374,12,FALSE)=0,"",VLOOKUP('Xlookup set'!$S556,'Xlookup set'!$A$1:$R$1374,12,FALSE)),"")</f>
        <v/>
      </c>
      <c r="L453" s="500" t="str">
        <f>IFERROR(IF(VLOOKUP('Xlookup set'!$S556,'Xlookup set'!$A$1:$R$1374,13,FALSE)=0,"",VLOOKUP('Xlookup set'!$S556,'Xlookup set'!$A$1:$R$1374,13,FALSE)),"")</f>
        <v/>
      </c>
      <c r="M453" s="500" t="str">
        <f>IFERROR(IF(VLOOKUP('Xlookup set'!$S556,'Xlookup set'!$A$1:$R$1374,14,FALSE)=0,"",VLOOKUP('Xlookup set'!$S556,'Xlookup set'!$A$1:$R$1374,14,FALSE)),"")</f>
        <v/>
      </c>
      <c r="N453" s="500" t="str">
        <f>IFERROR(IF(VLOOKUP('Xlookup set'!$S556,'Xlookup set'!$A$1:$R$1374,15,FALSE)=0,"",VLOOKUP('Xlookup set'!$S556,'Xlookup set'!$A$1:$R$1374,15,FALSE)),"")</f>
        <v/>
      </c>
      <c r="O453" s="500" t="str">
        <f>IFERROR(IF(VLOOKUP('Xlookup set'!$S556,'Xlookup set'!$A$1:$R$1374,16,FALSE)=0,"",VLOOKUP('Xlookup set'!$S556,'Xlookup set'!$A$1:$R$1374,16,FALSE)),"")</f>
        <v/>
      </c>
      <c r="P453" s="500" t="str">
        <f t="array" aca="1" ref="P453" ca="1">IFERROR(Y2IF(VLOOKUP('Xlookup set'!$S556,'Xlookup set'!$A$1:$R$1374,17,FALSE)=0,"",VLOOKUP('Xlookup set'!$S556,'Xlookup set'!$A$1:$R$1374,17,FALSE)),"")</f>
        <v/>
      </c>
      <c r="Q453" s="500" t="str">
        <f>IFERROR(IF(VLOOKUP('Xlookup set'!$S556,'Xlookup set'!$A$1:$R$1374,18,FALSE)=0,"",VLOOKUP('Xlookup set'!$S556,'Xlookup set'!$A$1:$R$1374,18,FALSE)),"")</f>
        <v/>
      </c>
      <c r="T453" s="500" t="str">
        <f t="shared" si="5"/>
        <v/>
      </c>
    </row>
    <row r="454" spans="1:20" ht="13.5" customHeight="1">
      <c r="A454" s="500" t="str">
        <f>IFERROR(VLOOKUP('Xlookup set'!$S454,'Xlookup set'!$A$1:$R$2000,2,FALSE),"")</f>
        <v/>
      </c>
      <c r="B454" s="500" t="str">
        <f>IF(I454&lt;&gt;"",ドッグキャリー!$I$2,"")</f>
        <v/>
      </c>
      <c r="C454" s="500" t="str">
        <f t="shared" si="3"/>
        <v/>
      </c>
      <c r="D454" s="500" t="str">
        <f t="shared" si="4"/>
        <v/>
      </c>
      <c r="H454" s="218" t="str">
        <f>IFERROR(IF(VLOOKUP('Xlookup set'!$S454,'Xlookup set'!$A$1:$R$2000,9,FALSE)=0,"",VLOOKUP('Xlookup set'!$S454,'Xlookup set'!$A$1:$R$2000,9,FALSE)),"")</f>
        <v/>
      </c>
      <c r="I454" s="500" t="str">
        <f>IFERROR(IF(VLOOKUP('Xlookup set'!$S454,'Xlookup set'!$A$1:$R$2000,10,FALSE)=0,"",VLOOKUP('Xlookup set'!$S454,'Xlookup set'!$A$1:$R$2000,10,FALSE)),"")</f>
        <v/>
      </c>
      <c r="J454" s="500" t="str">
        <f>IFERROR(IF(VLOOKUP('Xlookup set'!$S557,'Xlookup set'!$A$1:$R$1374,11,FALSE)=0,"",VLOOKUP('Xlookup set'!$S557,'Xlookup set'!$A$1:$R$1374,11,FALSE)),"")</f>
        <v/>
      </c>
      <c r="K454" s="500" t="str">
        <f>IFERROR(IF(VLOOKUP('Xlookup set'!$S557,'Xlookup set'!$A$1:$R$1374,12,FALSE)=0,"",VLOOKUP('Xlookup set'!$S557,'Xlookup set'!$A$1:$R$1374,12,FALSE)),"")</f>
        <v/>
      </c>
      <c r="L454" s="500" t="str">
        <f>IFERROR(IF(VLOOKUP('Xlookup set'!$S557,'Xlookup set'!$A$1:$R$1374,13,FALSE)=0,"",VLOOKUP('Xlookup set'!$S557,'Xlookup set'!$A$1:$R$1374,13,FALSE)),"")</f>
        <v/>
      </c>
      <c r="M454" s="500" t="str">
        <f>IFERROR(IF(VLOOKUP('Xlookup set'!$S557,'Xlookup set'!$A$1:$R$1374,14,FALSE)=0,"",VLOOKUP('Xlookup set'!$S557,'Xlookup set'!$A$1:$R$1374,14,FALSE)),"")</f>
        <v/>
      </c>
      <c r="N454" s="500" t="str">
        <f>IFERROR(IF(VLOOKUP('Xlookup set'!$S557,'Xlookup set'!$A$1:$R$1374,15,FALSE)=0,"",VLOOKUP('Xlookup set'!$S557,'Xlookup set'!$A$1:$R$1374,15,FALSE)),"")</f>
        <v/>
      </c>
      <c r="O454" s="500" t="str">
        <f>IFERROR(IF(VLOOKUP('Xlookup set'!$S557,'Xlookup set'!$A$1:$R$1374,16,FALSE)=0,"",VLOOKUP('Xlookup set'!$S557,'Xlookup set'!$A$1:$R$1374,16,FALSE)),"")</f>
        <v/>
      </c>
      <c r="P454" s="500" t="str">
        <f t="array" aca="1" ref="P454" ca="1">IFERROR(Y2IF(VLOOKUP('Xlookup set'!$S557,'Xlookup set'!$A$1:$R$1374,17,FALSE)=0,"",VLOOKUP('Xlookup set'!$S557,'Xlookup set'!$A$1:$R$1374,17,FALSE)),"")</f>
        <v/>
      </c>
      <c r="Q454" s="500" t="str">
        <f>IFERROR(IF(VLOOKUP('Xlookup set'!$S557,'Xlookup set'!$A$1:$R$1374,18,FALSE)=0,"",VLOOKUP('Xlookup set'!$S557,'Xlookup set'!$A$1:$R$1374,18,FALSE)),"")</f>
        <v/>
      </c>
      <c r="T454" s="500" t="str">
        <f t="shared" si="5"/>
        <v/>
      </c>
    </row>
    <row r="455" spans="1:20" ht="13.5" customHeight="1">
      <c r="A455" s="500" t="str">
        <f>IFERROR(VLOOKUP('Xlookup set'!$S455,'Xlookup set'!$A$1:$R$2000,2,FALSE),"")</f>
        <v/>
      </c>
      <c r="B455" s="500" t="str">
        <f>IF(I455&lt;&gt;"",ドッグキャリー!$I$2,"")</f>
        <v/>
      </c>
      <c r="C455" s="500" t="str">
        <f t="shared" si="3"/>
        <v/>
      </c>
      <c r="D455" s="500" t="str">
        <f t="shared" si="4"/>
        <v/>
      </c>
      <c r="H455" s="218" t="str">
        <f>IFERROR(IF(VLOOKUP('Xlookup set'!$S455,'Xlookup set'!$A$1:$R$2000,9,FALSE)=0,"",VLOOKUP('Xlookup set'!$S455,'Xlookup set'!$A$1:$R$2000,9,FALSE)),"")</f>
        <v/>
      </c>
      <c r="I455" s="500" t="str">
        <f>IFERROR(IF(VLOOKUP('Xlookup set'!$S455,'Xlookup set'!$A$1:$R$2000,10,FALSE)=0,"",VLOOKUP('Xlookup set'!$S455,'Xlookup set'!$A$1:$R$2000,10,FALSE)),"")</f>
        <v/>
      </c>
      <c r="J455" s="500" t="str">
        <f>IFERROR(IF(VLOOKUP('Xlookup set'!$S558,'Xlookup set'!$A$1:$R$1374,11,FALSE)=0,"",VLOOKUP('Xlookup set'!$S558,'Xlookup set'!$A$1:$R$1374,11,FALSE)),"")</f>
        <v/>
      </c>
      <c r="K455" s="500" t="str">
        <f>IFERROR(IF(VLOOKUP('Xlookup set'!$S558,'Xlookup set'!$A$1:$R$1374,12,FALSE)=0,"",VLOOKUP('Xlookup set'!$S558,'Xlookup set'!$A$1:$R$1374,12,FALSE)),"")</f>
        <v/>
      </c>
      <c r="L455" s="500" t="str">
        <f>IFERROR(IF(VLOOKUP('Xlookup set'!$S558,'Xlookup set'!$A$1:$R$1374,13,FALSE)=0,"",VLOOKUP('Xlookup set'!$S558,'Xlookup set'!$A$1:$R$1374,13,FALSE)),"")</f>
        <v/>
      </c>
      <c r="M455" s="500" t="str">
        <f>IFERROR(IF(VLOOKUP('Xlookup set'!$S558,'Xlookup set'!$A$1:$R$1374,14,FALSE)=0,"",VLOOKUP('Xlookup set'!$S558,'Xlookup set'!$A$1:$R$1374,14,FALSE)),"")</f>
        <v/>
      </c>
      <c r="N455" s="500" t="str">
        <f>IFERROR(IF(VLOOKUP('Xlookup set'!$S558,'Xlookup set'!$A$1:$R$1374,15,FALSE)=0,"",VLOOKUP('Xlookup set'!$S558,'Xlookup set'!$A$1:$R$1374,15,FALSE)),"")</f>
        <v/>
      </c>
      <c r="O455" s="500" t="str">
        <f>IFERROR(IF(VLOOKUP('Xlookup set'!$S558,'Xlookup set'!$A$1:$R$1374,16,FALSE)=0,"",VLOOKUP('Xlookup set'!$S558,'Xlookup set'!$A$1:$R$1374,16,FALSE)),"")</f>
        <v/>
      </c>
      <c r="P455" s="500" t="str">
        <f t="array" aca="1" ref="P455" ca="1">IFERROR(Y2IF(VLOOKUP('Xlookup set'!$S558,'Xlookup set'!$A$1:$R$1374,17,FALSE)=0,"",VLOOKUP('Xlookup set'!$S558,'Xlookup set'!$A$1:$R$1374,17,FALSE)),"")</f>
        <v/>
      </c>
      <c r="Q455" s="500" t="str">
        <f>IFERROR(IF(VLOOKUP('Xlookup set'!$S558,'Xlookup set'!$A$1:$R$1374,18,FALSE)=0,"",VLOOKUP('Xlookup set'!$S558,'Xlookup set'!$A$1:$R$1374,18,FALSE)),"")</f>
        <v/>
      </c>
      <c r="T455" s="500" t="str">
        <f t="shared" si="5"/>
        <v/>
      </c>
    </row>
    <row r="456" spans="1:20" ht="13.5" customHeight="1">
      <c r="A456" s="500" t="str">
        <f>IFERROR(VLOOKUP('Xlookup set'!$S456,'Xlookup set'!$A$1:$R$2000,2,FALSE),"")</f>
        <v/>
      </c>
      <c r="B456" s="500" t="str">
        <f>IF(I456&lt;&gt;"",ドッグキャリー!$I$2,"")</f>
        <v/>
      </c>
      <c r="C456" s="500" t="str">
        <f t="shared" si="3"/>
        <v/>
      </c>
      <c r="D456" s="500" t="str">
        <f t="shared" si="4"/>
        <v/>
      </c>
      <c r="H456" s="218" t="str">
        <f>IFERROR(IF(VLOOKUP('Xlookup set'!$S456,'Xlookup set'!$A$1:$R$2000,9,FALSE)=0,"",VLOOKUP('Xlookup set'!$S456,'Xlookup set'!$A$1:$R$2000,9,FALSE)),"")</f>
        <v/>
      </c>
      <c r="I456" s="500" t="str">
        <f>IFERROR(IF(VLOOKUP('Xlookup set'!$S456,'Xlookup set'!$A$1:$R$2000,10,FALSE)=0,"",VLOOKUP('Xlookup set'!$S456,'Xlookup set'!$A$1:$R$2000,10,FALSE)),"")</f>
        <v/>
      </c>
      <c r="J456" s="500" t="str">
        <f>IFERROR(IF(VLOOKUP('Xlookup set'!$S559,'Xlookup set'!$A$1:$R$1374,11,FALSE)=0,"",VLOOKUP('Xlookup set'!$S559,'Xlookup set'!$A$1:$R$1374,11,FALSE)),"")</f>
        <v/>
      </c>
      <c r="K456" s="500" t="str">
        <f>IFERROR(IF(VLOOKUP('Xlookup set'!$S559,'Xlookup set'!$A$1:$R$1374,12,FALSE)=0,"",VLOOKUP('Xlookup set'!$S559,'Xlookup set'!$A$1:$R$1374,12,FALSE)),"")</f>
        <v/>
      </c>
      <c r="L456" s="500" t="str">
        <f>IFERROR(IF(VLOOKUP('Xlookup set'!$S559,'Xlookup set'!$A$1:$R$1374,13,FALSE)=0,"",VLOOKUP('Xlookup set'!$S559,'Xlookup set'!$A$1:$R$1374,13,FALSE)),"")</f>
        <v/>
      </c>
      <c r="M456" s="500" t="str">
        <f>IFERROR(IF(VLOOKUP('Xlookup set'!$S559,'Xlookup set'!$A$1:$R$1374,14,FALSE)=0,"",VLOOKUP('Xlookup set'!$S559,'Xlookup set'!$A$1:$R$1374,14,FALSE)),"")</f>
        <v/>
      </c>
      <c r="N456" s="500" t="str">
        <f>IFERROR(IF(VLOOKUP('Xlookup set'!$S559,'Xlookup set'!$A$1:$R$1374,15,FALSE)=0,"",VLOOKUP('Xlookup set'!$S559,'Xlookup set'!$A$1:$R$1374,15,FALSE)),"")</f>
        <v/>
      </c>
      <c r="O456" s="500" t="str">
        <f>IFERROR(IF(VLOOKUP('Xlookup set'!$S559,'Xlookup set'!$A$1:$R$1374,16,FALSE)=0,"",VLOOKUP('Xlookup set'!$S559,'Xlookup set'!$A$1:$R$1374,16,FALSE)),"")</f>
        <v/>
      </c>
      <c r="P456" s="500" t="str">
        <f t="array" aca="1" ref="P456" ca="1">IFERROR(Y2IF(VLOOKUP('Xlookup set'!$S559,'Xlookup set'!$A$1:$R$1374,17,FALSE)=0,"",VLOOKUP('Xlookup set'!$S559,'Xlookup set'!$A$1:$R$1374,17,FALSE)),"")</f>
        <v/>
      </c>
      <c r="Q456" s="500" t="str">
        <f>IFERROR(IF(VLOOKUP('Xlookup set'!$S559,'Xlookup set'!$A$1:$R$1374,18,FALSE)=0,"",VLOOKUP('Xlookup set'!$S559,'Xlookup set'!$A$1:$R$1374,18,FALSE)),"")</f>
        <v/>
      </c>
      <c r="T456" s="500" t="str">
        <f t="shared" si="5"/>
        <v/>
      </c>
    </row>
    <row r="457" spans="1:20" ht="13.5" customHeight="1">
      <c r="A457" s="500" t="str">
        <f>IFERROR(VLOOKUP('Xlookup set'!$S457,'Xlookup set'!$A$1:$R$2000,2,FALSE),"")</f>
        <v/>
      </c>
      <c r="B457" s="500" t="str">
        <f>IF(I457&lt;&gt;"",ドッグキャリー!$I$2,"")</f>
        <v/>
      </c>
      <c r="C457" s="500" t="str">
        <f t="shared" si="3"/>
        <v/>
      </c>
      <c r="D457" s="500" t="str">
        <f t="shared" si="4"/>
        <v/>
      </c>
      <c r="H457" s="218" t="str">
        <f>IFERROR(IF(VLOOKUP('Xlookup set'!$S457,'Xlookup set'!$A$1:$R$2000,9,FALSE)=0,"",VLOOKUP('Xlookup set'!$S457,'Xlookup set'!$A$1:$R$2000,9,FALSE)),"")</f>
        <v/>
      </c>
      <c r="I457" s="500" t="str">
        <f>IFERROR(IF(VLOOKUP('Xlookup set'!$S457,'Xlookup set'!$A$1:$R$2000,10,FALSE)=0,"",VLOOKUP('Xlookup set'!$S457,'Xlookup set'!$A$1:$R$2000,10,FALSE)),"")</f>
        <v/>
      </c>
      <c r="J457" s="500" t="str">
        <f>IFERROR(IF(VLOOKUP('Xlookup set'!$S560,'Xlookup set'!$A$1:$R$1374,11,FALSE)=0,"",VLOOKUP('Xlookup set'!$S560,'Xlookup set'!$A$1:$R$1374,11,FALSE)),"")</f>
        <v/>
      </c>
      <c r="K457" s="500" t="str">
        <f>IFERROR(IF(VLOOKUP('Xlookup set'!$S560,'Xlookup set'!$A$1:$R$1374,12,FALSE)=0,"",VLOOKUP('Xlookup set'!$S560,'Xlookup set'!$A$1:$R$1374,12,FALSE)),"")</f>
        <v/>
      </c>
      <c r="L457" s="500" t="str">
        <f>IFERROR(IF(VLOOKUP('Xlookup set'!$S560,'Xlookup set'!$A$1:$R$1374,13,FALSE)=0,"",VLOOKUP('Xlookup set'!$S560,'Xlookup set'!$A$1:$R$1374,13,FALSE)),"")</f>
        <v/>
      </c>
      <c r="M457" s="500" t="str">
        <f>IFERROR(IF(VLOOKUP('Xlookup set'!$S560,'Xlookup set'!$A$1:$R$1374,14,FALSE)=0,"",VLOOKUP('Xlookup set'!$S560,'Xlookup set'!$A$1:$R$1374,14,FALSE)),"")</f>
        <v/>
      </c>
      <c r="N457" s="500" t="str">
        <f>IFERROR(IF(VLOOKUP('Xlookup set'!$S560,'Xlookup set'!$A$1:$R$1374,15,FALSE)=0,"",VLOOKUP('Xlookup set'!$S560,'Xlookup set'!$A$1:$R$1374,15,FALSE)),"")</f>
        <v/>
      </c>
      <c r="O457" s="500" t="str">
        <f>IFERROR(IF(VLOOKUP('Xlookup set'!$S560,'Xlookup set'!$A$1:$R$1374,16,FALSE)=0,"",VLOOKUP('Xlookup set'!$S560,'Xlookup set'!$A$1:$R$1374,16,FALSE)),"")</f>
        <v/>
      </c>
      <c r="P457" s="500" t="str">
        <f t="array" aca="1" ref="P457" ca="1">IFERROR(Y2IF(VLOOKUP('Xlookup set'!$S560,'Xlookup set'!$A$1:$R$1374,17,FALSE)=0,"",VLOOKUP('Xlookup set'!$S560,'Xlookup set'!$A$1:$R$1374,17,FALSE)),"")</f>
        <v/>
      </c>
      <c r="Q457" s="500" t="str">
        <f>IFERROR(IF(VLOOKUP('Xlookup set'!$S560,'Xlookup set'!$A$1:$R$1374,18,FALSE)=0,"",VLOOKUP('Xlookup set'!$S560,'Xlookup set'!$A$1:$R$1374,18,FALSE)),"")</f>
        <v/>
      </c>
      <c r="T457" s="500" t="str">
        <f t="shared" si="5"/>
        <v/>
      </c>
    </row>
    <row r="458" spans="1:20" ht="13.5" customHeight="1">
      <c r="A458" s="500" t="str">
        <f>IFERROR(VLOOKUP('Xlookup set'!$S458,'Xlookup set'!$A$1:$R$2000,2,FALSE),"")</f>
        <v/>
      </c>
      <c r="B458" s="500" t="str">
        <f>IF(I458&lt;&gt;"",ドッグキャリー!$I$2,"")</f>
        <v/>
      </c>
      <c r="C458" s="500" t="str">
        <f t="shared" si="3"/>
        <v/>
      </c>
      <c r="D458" s="500" t="str">
        <f t="shared" si="4"/>
        <v/>
      </c>
      <c r="H458" s="218" t="str">
        <f>IFERROR(IF(VLOOKUP('Xlookup set'!$S458,'Xlookup set'!$A$1:$R$2000,9,FALSE)=0,"",VLOOKUP('Xlookup set'!$S458,'Xlookup set'!$A$1:$R$2000,9,FALSE)),"")</f>
        <v/>
      </c>
      <c r="I458" s="500" t="str">
        <f>IFERROR(IF(VLOOKUP('Xlookup set'!$S458,'Xlookup set'!$A$1:$R$2000,10,FALSE)=0,"",VLOOKUP('Xlookup set'!$S458,'Xlookup set'!$A$1:$R$2000,10,FALSE)),"")</f>
        <v/>
      </c>
      <c r="J458" s="500" t="str">
        <f>IFERROR(IF(VLOOKUP('Xlookup set'!$S561,'Xlookup set'!$A$1:$R$1374,11,FALSE)=0,"",VLOOKUP('Xlookup set'!$S561,'Xlookup set'!$A$1:$R$1374,11,FALSE)),"")</f>
        <v/>
      </c>
      <c r="K458" s="500" t="str">
        <f>IFERROR(IF(VLOOKUP('Xlookup set'!$S561,'Xlookup set'!$A$1:$R$1374,12,FALSE)=0,"",VLOOKUP('Xlookup set'!$S561,'Xlookup set'!$A$1:$R$1374,12,FALSE)),"")</f>
        <v/>
      </c>
      <c r="L458" s="500" t="str">
        <f>IFERROR(IF(VLOOKUP('Xlookup set'!$S561,'Xlookup set'!$A$1:$R$1374,13,FALSE)=0,"",VLOOKUP('Xlookup set'!$S561,'Xlookup set'!$A$1:$R$1374,13,FALSE)),"")</f>
        <v/>
      </c>
      <c r="M458" s="500" t="str">
        <f>IFERROR(IF(VLOOKUP('Xlookup set'!$S561,'Xlookup set'!$A$1:$R$1374,14,FALSE)=0,"",VLOOKUP('Xlookup set'!$S561,'Xlookup set'!$A$1:$R$1374,14,FALSE)),"")</f>
        <v/>
      </c>
      <c r="N458" s="500" t="str">
        <f>IFERROR(IF(VLOOKUP('Xlookup set'!$S561,'Xlookup set'!$A$1:$R$1374,15,FALSE)=0,"",VLOOKUP('Xlookup set'!$S561,'Xlookup set'!$A$1:$R$1374,15,FALSE)),"")</f>
        <v/>
      </c>
      <c r="O458" s="500" t="str">
        <f>IFERROR(IF(VLOOKUP('Xlookup set'!$S561,'Xlookup set'!$A$1:$R$1374,16,FALSE)=0,"",VLOOKUP('Xlookup set'!$S561,'Xlookup set'!$A$1:$R$1374,16,FALSE)),"")</f>
        <v/>
      </c>
      <c r="P458" s="500" t="str">
        <f t="array" aca="1" ref="P458" ca="1">IFERROR(Y2IF(VLOOKUP('Xlookup set'!$S561,'Xlookup set'!$A$1:$R$1374,17,FALSE)=0,"",VLOOKUP('Xlookup set'!$S561,'Xlookup set'!$A$1:$R$1374,17,FALSE)),"")</f>
        <v/>
      </c>
      <c r="Q458" s="500" t="str">
        <f>IFERROR(IF(VLOOKUP('Xlookup set'!$S561,'Xlookup set'!$A$1:$R$1374,18,FALSE)=0,"",VLOOKUP('Xlookup set'!$S561,'Xlookup set'!$A$1:$R$1374,18,FALSE)),"")</f>
        <v/>
      </c>
      <c r="T458" s="500" t="str">
        <f t="shared" si="5"/>
        <v/>
      </c>
    </row>
    <row r="459" spans="1:20" ht="13.5" customHeight="1">
      <c r="A459" s="500" t="str">
        <f>IFERROR(VLOOKUP('Xlookup set'!$S459,'Xlookup set'!$A$1:$R$2000,2,FALSE),"")</f>
        <v/>
      </c>
      <c r="B459" s="500" t="str">
        <f>IF(I459&lt;&gt;"",ドッグキャリー!$I$2,"")</f>
        <v/>
      </c>
      <c r="C459" s="500" t="str">
        <f t="shared" si="3"/>
        <v/>
      </c>
      <c r="D459" s="500" t="str">
        <f t="shared" si="4"/>
        <v/>
      </c>
      <c r="H459" s="218" t="str">
        <f>IFERROR(IF(VLOOKUP('Xlookup set'!$S459,'Xlookup set'!$A$1:$R$2000,9,FALSE)=0,"",VLOOKUP('Xlookup set'!$S459,'Xlookup set'!$A$1:$R$2000,9,FALSE)),"")</f>
        <v/>
      </c>
      <c r="I459" s="500" t="str">
        <f>IFERROR(IF(VLOOKUP('Xlookup set'!$S459,'Xlookup set'!$A$1:$R$2000,10,FALSE)=0,"",VLOOKUP('Xlookup set'!$S459,'Xlookup set'!$A$1:$R$2000,10,FALSE)),"")</f>
        <v/>
      </c>
      <c r="J459" s="500" t="str">
        <f>IFERROR(IF(VLOOKUP('Xlookup set'!$S562,'Xlookup set'!$A$1:$R$1374,11,FALSE)=0,"",VLOOKUP('Xlookup set'!$S562,'Xlookup set'!$A$1:$R$1374,11,FALSE)),"")</f>
        <v/>
      </c>
      <c r="K459" s="500" t="str">
        <f>IFERROR(IF(VLOOKUP('Xlookup set'!$S562,'Xlookup set'!$A$1:$R$1374,12,FALSE)=0,"",VLOOKUP('Xlookup set'!$S562,'Xlookup set'!$A$1:$R$1374,12,FALSE)),"")</f>
        <v/>
      </c>
      <c r="L459" s="500" t="str">
        <f>IFERROR(IF(VLOOKUP('Xlookup set'!$S562,'Xlookup set'!$A$1:$R$1374,13,FALSE)=0,"",VLOOKUP('Xlookup set'!$S562,'Xlookup set'!$A$1:$R$1374,13,FALSE)),"")</f>
        <v/>
      </c>
      <c r="M459" s="500" t="str">
        <f>IFERROR(IF(VLOOKUP('Xlookup set'!$S562,'Xlookup set'!$A$1:$R$1374,14,FALSE)=0,"",VLOOKUP('Xlookup set'!$S562,'Xlookup set'!$A$1:$R$1374,14,FALSE)),"")</f>
        <v/>
      </c>
      <c r="N459" s="500" t="str">
        <f>IFERROR(IF(VLOOKUP('Xlookup set'!$S562,'Xlookup set'!$A$1:$R$1374,15,FALSE)=0,"",VLOOKUP('Xlookup set'!$S562,'Xlookup set'!$A$1:$R$1374,15,FALSE)),"")</f>
        <v/>
      </c>
      <c r="O459" s="500" t="str">
        <f>IFERROR(IF(VLOOKUP('Xlookup set'!$S562,'Xlookup set'!$A$1:$R$1374,16,FALSE)=0,"",VLOOKUP('Xlookup set'!$S562,'Xlookup set'!$A$1:$R$1374,16,FALSE)),"")</f>
        <v/>
      </c>
      <c r="P459" s="500" t="str">
        <f t="array" aca="1" ref="P459" ca="1">IFERROR(Y2IF(VLOOKUP('Xlookup set'!$S562,'Xlookup set'!$A$1:$R$1374,17,FALSE)=0,"",VLOOKUP('Xlookup set'!$S562,'Xlookup set'!$A$1:$R$1374,17,FALSE)),"")</f>
        <v/>
      </c>
      <c r="Q459" s="500" t="str">
        <f>IFERROR(IF(VLOOKUP('Xlookup set'!$S562,'Xlookup set'!$A$1:$R$1374,18,FALSE)=0,"",VLOOKUP('Xlookup set'!$S562,'Xlookup set'!$A$1:$R$1374,18,FALSE)),"")</f>
        <v/>
      </c>
      <c r="T459" s="500" t="str">
        <f t="shared" si="5"/>
        <v/>
      </c>
    </row>
    <row r="460" spans="1:20" ht="13.5" customHeight="1">
      <c r="A460" s="500" t="str">
        <f>IFERROR(VLOOKUP('Xlookup set'!$S460,'Xlookup set'!$A$1:$R$2000,2,FALSE),"")</f>
        <v/>
      </c>
      <c r="B460" s="500" t="str">
        <f>IF(I460&lt;&gt;"",ドッグキャリー!$I$2,"")</f>
        <v/>
      </c>
      <c r="C460" s="500" t="str">
        <f t="shared" si="3"/>
        <v/>
      </c>
      <c r="D460" s="500" t="str">
        <f t="shared" si="4"/>
        <v/>
      </c>
      <c r="H460" s="218" t="str">
        <f>IFERROR(IF(VLOOKUP('Xlookup set'!$S460,'Xlookup set'!$A$1:$R$2000,9,FALSE)=0,"",VLOOKUP('Xlookup set'!$S460,'Xlookup set'!$A$1:$R$2000,9,FALSE)),"")</f>
        <v/>
      </c>
      <c r="I460" s="500" t="str">
        <f>IFERROR(IF(VLOOKUP('Xlookup set'!$S460,'Xlookup set'!$A$1:$R$2000,10,FALSE)=0,"",VLOOKUP('Xlookup set'!$S460,'Xlookup set'!$A$1:$R$2000,10,FALSE)),"")</f>
        <v/>
      </c>
      <c r="J460" s="500" t="str">
        <f>IFERROR(IF(VLOOKUP('Xlookup set'!$S563,'Xlookup set'!$A$1:$R$1374,11,FALSE)=0,"",VLOOKUP('Xlookup set'!$S563,'Xlookup set'!$A$1:$R$1374,11,FALSE)),"")</f>
        <v/>
      </c>
      <c r="K460" s="500" t="str">
        <f>IFERROR(IF(VLOOKUP('Xlookup set'!$S563,'Xlookup set'!$A$1:$R$1374,12,FALSE)=0,"",VLOOKUP('Xlookup set'!$S563,'Xlookup set'!$A$1:$R$1374,12,FALSE)),"")</f>
        <v/>
      </c>
      <c r="L460" s="500" t="str">
        <f>IFERROR(IF(VLOOKUP('Xlookup set'!$S563,'Xlookup set'!$A$1:$R$1374,13,FALSE)=0,"",VLOOKUP('Xlookup set'!$S563,'Xlookup set'!$A$1:$R$1374,13,FALSE)),"")</f>
        <v/>
      </c>
      <c r="M460" s="500" t="str">
        <f>IFERROR(IF(VLOOKUP('Xlookup set'!$S563,'Xlookup set'!$A$1:$R$1374,14,FALSE)=0,"",VLOOKUP('Xlookup set'!$S563,'Xlookup set'!$A$1:$R$1374,14,FALSE)),"")</f>
        <v/>
      </c>
      <c r="N460" s="500" t="str">
        <f>IFERROR(IF(VLOOKUP('Xlookup set'!$S563,'Xlookup set'!$A$1:$R$1374,15,FALSE)=0,"",VLOOKUP('Xlookup set'!$S563,'Xlookup set'!$A$1:$R$1374,15,FALSE)),"")</f>
        <v/>
      </c>
      <c r="O460" s="500" t="str">
        <f>IFERROR(IF(VLOOKUP('Xlookup set'!$S563,'Xlookup set'!$A$1:$R$1374,16,FALSE)=0,"",VLOOKUP('Xlookup set'!$S563,'Xlookup set'!$A$1:$R$1374,16,FALSE)),"")</f>
        <v/>
      </c>
      <c r="P460" s="500" t="str">
        <f t="array" aca="1" ref="P460" ca="1">IFERROR(Y2IF(VLOOKUP('Xlookup set'!$S563,'Xlookup set'!$A$1:$R$1374,17,FALSE)=0,"",VLOOKUP('Xlookup set'!$S563,'Xlookup set'!$A$1:$R$1374,17,FALSE)),"")</f>
        <v/>
      </c>
      <c r="Q460" s="500" t="str">
        <f>IFERROR(IF(VLOOKUP('Xlookup set'!$S563,'Xlookup set'!$A$1:$R$1374,18,FALSE)=0,"",VLOOKUP('Xlookup set'!$S563,'Xlookup set'!$A$1:$R$1374,18,FALSE)),"")</f>
        <v/>
      </c>
      <c r="T460" s="500" t="str">
        <f t="shared" si="5"/>
        <v/>
      </c>
    </row>
    <row r="461" spans="1:20" ht="13.5" customHeight="1">
      <c r="A461" s="500" t="str">
        <f>IFERROR(VLOOKUP('Xlookup set'!$S461,'Xlookup set'!$A$1:$R$2000,2,FALSE),"")</f>
        <v/>
      </c>
      <c r="B461" s="500" t="str">
        <f>IF(I461&lt;&gt;"",ドッグキャリー!$I$2,"")</f>
        <v/>
      </c>
      <c r="C461" s="500" t="str">
        <f t="shared" si="3"/>
        <v/>
      </c>
      <c r="D461" s="500" t="str">
        <f t="shared" si="4"/>
        <v/>
      </c>
      <c r="H461" s="218" t="str">
        <f>IFERROR(IF(VLOOKUP('Xlookup set'!$S461,'Xlookup set'!$A$1:$R$2000,9,FALSE)=0,"",VLOOKUP('Xlookup set'!$S461,'Xlookup set'!$A$1:$R$2000,9,FALSE)),"")</f>
        <v/>
      </c>
      <c r="I461" s="500" t="str">
        <f>IFERROR(IF(VLOOKUP('Xlookup set'!$S461,'Xlookup set'!$A$1:$R$2000,10,FALSE)=0,"",VLOOKUP('Xlookup set'!$S461,'Xlookup set'!$A$1:$R$2000,10,FALSE)),"")</f>
        <v/>
      </c>
      <c r="J461" s="500" t="str">
        <f>IFERROR(IF(VLOOKUP('Xlookup set'!$S564,'Xlookup set'!$A$1:$R$1374,11,FALSE)=0,"",VLOOKUP('Xlookup set'!$S564,'Xlookup set'!$A$1:$R$1374,11,FALSE)),"")</f>
        <v/>
      </c>
      <c r="K461" s="500" t="str">
        <f>IFERROR(IF(VLOOKUP('Xlookup set'!$S564,'Xlookup set'!$A$1:$R$1374,12,FALSE)=0,"",VLOOKUP('Xlookup set'!$S564,'Xlookup set'!$A$1:$R$1374,12,FALSE)),"")</f>
        <v/>
      </c>
      <c r="L461" s="500" t="str">
        <f>IFERROR(IF(VLOOKUP('Xlookup set'!$S564,'Xlookup set'!$A$1:$R$1374,13,FALSE)=0,"",VLOOKUP('Xlookup set'!$S564,'Xlookup set'!$A$1:$R$1374,13,FALSE)),"")</f>
        <v/>
      </c>
      <c r="M461" s="500" t="str">
        <f>IFERROR(IF(VLOOKUP('Xlookup set'!$S564,'Xlookup set'!$A$1:$R$1374,14,FALSE)=0,"",VLOOKUP('Xlookup set'!$S564,'Xlookup set'!$A$1:$R$1374,14,FALSE)),"")</f>
        <v/>
      </c>
      <c r="N461" s="500" t="str">
        <f>IFERROR(IF(VLOOKUP('Xlookup set'!$S564,'Xlookup set'!$A$1:$R$1374,15,FALSE)=0,"",VLOOKUP('Xlookup set'!$S564,'Xlookup set'!$A$1:$R$1374,15,FALSE)),"")</f>
        <v/>
      </c>
      <c r="O461" s="500" t="str">
        <f>IFERROR(IF(VLOOKUP('Xlookup set'!$S564,'Xlookup set'!$A$1:$R$1374,16,FALSE)=0,"",VLOOKUP('Xlookup set'!$S564,'Xlookup set'!$A$1:$R$1374,16,FALSE)),"")</f>
        <v/>
      </c>
      <c r="P461" s="500" t="str">
        <f t="array" aca="1" ref="P461" ca="1">IFERROR(Y2IF(VLOOKUP('Xlookup set'!$S564,'Xlookup set'!$A$1:$R$1374,17,FALSE)=0,"",VLOOKUP('Xlookup set'!$S564,'Xlookup set'!$A$1:$R$1374,17,FALSE)),"")</f>
        <v/>
      </c>
      <c r="Q461" s="500" t="str">
        <f>IFERROR(IF(VLOOKUP('Xlookup set'!$S564,'Xlookup set'!$A$1:$R$1374,18,FALSE)=0,"",VLOOKUP('Xlookup set'!$S564,'Xlookup set'!$A$1:$R$1374,18,FALSE)),"")</f>
        <v/>
      </c>
      <c r="T461" s="500" t="str">
        <f t="shared" si="5"/>
        <v/>
      </c>
    </row>
    <row r="462" spans="1:20" ht="13.5" customHeight="1">
      <c r="A462" s="500" t="str">
        <f>IFERROR(VLOOKUP('Xlookup set'!$S462,'Xlookup set'!$A$1:$R$2000,2,FALSE),"")</f>
        <v/>
      </c>
      <c r="B462" s="500" t="str">
        <f>IF(I462&lt;&gt;"",ドッグキャリー!$I$2,"")</f>
        <v/>
      </c>
      <c r="C462" s="500" t="str">
        <f t="shared" si="3"/>
        <v/>
      </c>
      <c r="D462" s="500" t="str">
        <f t="shared" si="4"/>
        <v/>
      </c>
      <c r="H462" s="218" t="str">
        <f>IFERROR(IF(VLOOKUP('Xlookup set'!$S462,'Xlookup set'!$A$1:$R$2000,9,FALSE)=0,"",VLOOKUP('Xlookup set'!$S462,'Xlookup set'!$A$1:$R$2000,9,FALSE)),"")</f>
        <v/>
      </c>
      <c r="I462" s="500" t="str">
        <f>IFERROR(IF(VLOOKUP('Xlookup set'!$S462,'Xlookup set'!$A$1:$R$2000,10,FALSE)=0,"",VLOOKUP('Xlookup set'!$S462,'Xlookup set'!$A$1:$R$2000,10,FALSE)),"")</f>
        <v/>
      </c>
      <c r="J462" s="500" t="str">
        <f>IFERROR(IF(VLOOKUP('Xlookup set'!$S565,'Xlookup set'!$A$1:$R$1374,11,FALSE)=0,"",VLOOKUP('Xlookup set'!$S565,'Xlookup set'!$A$1:$R$1374,11,FALSE)),"")</f>
        <v/>
      </c>
      <c r="K462" s="500" t="str">
        <f>IFERROR(IF(VLOOKUP('Xlookup set'!$S565,'Xlookup set'!$A$1:$R$1374,12,FALSE)=0,"",VLOOKUP('Xlookup set'!$S565,'Xlookup set'!$A$1:$R$1374,12,FALSE)),"")</f>
        <v/>
      </c>
      <c r="L462" s="500" t="str">
        <f>IFERROR(IF(VLOOKUP('Xlookup set'!$S565,'Xlookup set'!$A$1:$R$1374,13,FALSE)=0,"",VLOOKUP('Xlookup set'!$S565,'Xlookup set'!$A$1:$R$1374,13,FALSE)),"")</f>
        <v/>
      </c>
      <c r="M462" s="500" t="str">
        <f>IFERROR(IF(VLOOKUP('Xlookup set'!$S565,'Xlookup set'!$A$1:$R$1374,14,FALSE)=0,"",VLOOKUP('Xlookup set'!$S565,'Xlookup set'!$A$1:$R$1374,14,FALSE)),"")</f>
        <v/>
      </c>
      <c r="N462" s="500" t="str">
        <f>IFERROR(IF(VLOOKUP('Xlookup set'!$S565,'Xlookup set'!$A$1:$R$1374,15,FALSE)=0,"",VLOOKUP('Xlookup set'!$S565,'Xlookup set'!$A$1:$R$1374,15,FALSE)),"")</f>
        <v/>
      </c>
      <c r="O462" s="500" t="str">
        <f>IFERROR(IF(VLOOKUP('Xlookup set'!$S565,'Xlookup set'!$A$1:$R$1374,16,FALSE)=0,"",VLOOKUP('Xlookup set'!$S565,'Xlookup set'!$A$1:$R$1374,16,FALSE)),"")</f>
        <v/>
      </c>
      <c r="P462" s="500" t="str">
        <f t="array" aca="1" ref="P462" ca="1">IFERROR(Y2IF(VLOOKUP('Xlookup set'!$S565,'Xlookup set'!$A$1:$R$1374,17,FALSE)=0,"",VLOOKUP('Xlookup set'!$S565,'Xlookup set'!$A$1:$R$1374,17,FALSE)),"")</f>
        <v/>
      </c>
      <c r="Q462" s="500" t="str">
        <f>IFERROR(IF(VLOOKUP('Xlookup set'!$S565,'Xlookup set'!$A$1:$R$1374,18,FALSE)=0,"",VLOOKUP('Xlookup set'!$S565,'Xlookup set'!$A$1:$R$1374,18,FALSE)),"")</f>
        <v/>
      </c>
      <c r="T462" s="500" t="str">
        <f t="shared" si="5"/>
        <v/>
      </c>
    </row>
    <row r="463" spans="1:20" ht="13.5" customHeight="1">
      <c r="A463" s="500" t="str">
        <f>IFERROR(VLOOKUP('Xlookup set'!$S463,'Xlookup set'!$A$1:$R$2000,2,FALSE),"")</f>
        <v/>
      </c>
      <c r="B463" s="500" t="str">
        <f>IF(I463&lt;&gt;"",ドッグキャリー!$I$2,"")</f>
        <v/>
      </c>
      <c r="C463" s="500" t="str">
        <f t="shared" si="3"/>
        <v/>
      </c>
      <c r="D463" s="500" t="str">
        <f t="shared" si="4"/>
        <v/>
      </c>
      <c r="H463" s="218" t="str">
        <f>IFERROR(IF(VLOOKUP('Xlookup set'!$S463,'Xlookup set'!$A$1:$R$2000,9,FALSE)=0,"",VLOOKUP('Xlookup set'!$S463,'Xlookup set'!$A$1:$R$2000,9,FALSE)),"")</f>
        <v/>
      </c>
      <c r="I463" s="500" t="str">
        <f>IFERROR(IF(VLOOKUP('Xlookup set'!$S463,'Xlookup set'!$A$1:$R$2000,10,FALSE)=0,"",VLOOKUP('Xlookup set'!$S463,'Xlookup set'!$A$1:$R$2000,10,FALSE)),"")</f>
        <v/>
      </c>
      <c r="J463" s="500" t="str">
        <f>IFERROR(IF(VLOOKUP('Xlookup set'!$S566,'Xlookup set'!$A$1:$R$1374,11,FALSE)=0,"",VLOOKUP('Xlookup set'!$S566,'Xlookup set'!$A$1:$R$1374,11,FALSE)),"")</f>
        <v/>
      </c>
      <c r="K463" s="500" t="str">
        <f>IFERROR(IF(VLOOKUP('Xlookup set'!$S566,'Xlookup set'!$A$1:$R$1374,12,FALSE)=0,"",VLOOKUP('Xlookup set'!$S566,'Xlookup set'!$A$1:$R$1374,12,FALSE)),"")</f>
        <v/>
      </c>
      <c r="L463" s="500" t="str">
        <f>IFERROR(IF(VLOOKUP('Xlookup set'!$S566,'Xlookup set'!$A$1:$R$1374,13,FALSE)=0,"",VLOOKUP('Xlookup set'!$S566,'Xlookup set'!$A$1:$R$1374,13,FALSE)),"")</f>
        <v/>
      </c>
      <c r="M463" s="500" t="str">
        <f>IFERROR(IF(VLOOKUP('Xlookup set'!$S566,'Xlookup set'!$A$1:$R$1374,14,FALSE)=0,"",VLOOKUP('Xlookup set'!$S566,'Xlookup set'!$A$1:$R$1374,14,FALSE)),"")</f>
        <v/>
      </c>
      <c r="N463" s="500" t="str">
        <f>IFERROR(IF(VLOOKUP('Xlookup set'!$S566,'Xlookup set'!$A$1:$R$1374,15,FALSE)=0,"",VLOOKUP('Xlookup set'!$S566,'Xlookup set'!$A$1:$R$1374,15,FALSE)),"")</f>
        <v/>
      </c>
      <c r="O463" s="500" t="str">
        <f>IFERROR(IF(VLOOKUP('Xlookup set'!$S566,'Xlookup set'!$A$1:$R$1374,16,FALSE)=0,"",VLOOKUP('Xlookup set'!$S566,'Xlookup set'!$A$1:$R$1374,16,FALSE)),"")</f>
        <v/>
      </c>
      <c r="P463" s="500" t="str">
        <f t="array" aca="1" ref="P463" ca="1">IFERROR(Y2IF(VLOOKUP('Xlookup set'!$S566,'Xlookup set'!$A$1:$R$1374,17,FALSE)=0,"",VLOOKUP('Xlookup set'!$S566,'Xlookup set'!$A$1:$R$1374,17,FALSE)),"")</f>
        <v/>
      </c>
      <c r="Q463" s="500" t="str">
        <f>IFERROR(IF(VLOOKUP('Xlookup set'!$S566,'Xlookup set'!$A$1:$R$1374,18,FALSE)=0,"",VLOOKUP('Xlookup set'!$S566,'Xlookup set'!$A$1:$R$1374,18,FALSE)),"")</f>
        <v/>
      </c>
      <c r="T463" s="500" t="str">
        <f t="shared" si="5"/>
        <v/>
      </c>
    </row>
    <row r="464" spans="1:20" ht="13.5" customHeight="1">
      <c r="A464" s="500" t="str">
        <f>IFERROR(VLOOKUP('Xlookup set'!$S464,'Xlookup set'!$A$1:$R$2000,2,FALSE),"")</f>
        <v/>
      </c>
      <c r="B464" s="500" t="str">
        <f>IF(I464&lt;&gt;"",ドッグキャリー!$I$2,"")</f>
        <v/>
      </c>
      <c r="C464" s="500" t="str">
        <f t="shared" si="3"/>
        <v/>
      </c>
      <c r="D464" s="500" t="str">
        <f t="shared" si="4"/>
        <v/>
      </c>
      <c r="H464" s="218" t="str">
        <f>IFERROR(IF(VLOOKUP('Xlookup set'!$S464,'Xlookup set'!$A$1:$R$2000,9,FALSE)=0,"",VLOOKUP('Xlookup set'!$S464,'Xlookup set'!$A$1:$R$2000,9,FALSE)),"")</f>
        <v/>
      </c>
      <c r="I464" s="500" t="str">
        <f>IFERROR(IF(VLOOKUP('Xlookup set'!$S464,'Xlookup set'!$A$1:$R$2000,10,FALSE)=0,"",VLOOKUP('Xlookup set'!$S464,'Xlookup set'!$A$1:$R$2000,10,FALSE)),"")</f>
        <v/>
      </c>
      <c r="J464" s="500" t="str">
        <f>IFERROR(IF(VLOOKUP('Xlookup set'!$S567,'Xlookup set'!$A$1:$R$1374,11,FALSE)=0,"",VLOOKUP('Xlookup set'!$S567,'Xlookup set'!$A$1:$R$1374,11,FALSE)),"")</f>
        <v/>
      </c>
      <c r="K464" s="500" t="str">
        <f>IFERROR(IF(VLOOKUP('Xlookup set'!$S567,'Xlookup set'!$A$1:$R$1374,12,FALSE)=0,"",VLOOKUP('Xlookup set'!$S567,'Xlookup set'!$A$1:$R$1374,12,FALSE)),"")</f>
        <v/>
      </c>
      <c r="L464" s="500" t="str">
        <f>IFERROR(IF(VLOOKUP('Xlookup set'!$S567,'Xlookup set'!$A$1:$R$1374,13,FALSE)=0,"",VLOOKUP('Xlookup set'!$S567,'Xlookup set'!$A$1:$R$1374,13,FALSE)),"")</f>
        <v/>
      </c>
      <c r="M464" s="500" t="str">
        <f>IFERROR(IF(VLOOKUP('Xlookup set'!$S567,'Xlookup set'!$A$1:$R$1374,14,FALSE)=0,"",VLOOKUP('Xlookup set'!$S567,'Xlookup set'!$A$1:$R$1374,14,FALSE)),"")</f>
        <v/>
      </c>
      <c r="N464" s="500" t="str">
        <f>IFERROR(IF(VLOOKUP('Xlookup set'!$S567,'Xlookup set'!$A$1:$R$1374,15,FALSE)=0,"",VLOOKUP('Xlookup set'!$S567,'Xlookup set'!$A$1:$R$1374,15,FALSE)),"")</f>
        <v/>
      </c>
      <c r="O464" s="500" t="str">
        <f>IFERROR(IF(VLOOKUP('Xlookup set'!$S567,'Xlookup set'!$A$1:$R$1374,16,FALSE)=0,"",VLOOKUP('Xlookup set'!$S567,'Xlookup set'!$A$1:$R$1374,16,FALSE)),"")</f>
        <v/>
      </c>
      <c r="P464" s="500" t="str">
        <f t="array" aca="1" ref="P464" ca="1">IFERROR(Y2IF(VLOOKUP('Xlookup set'!$S567,'Xlookup set'!$A$1:$R$1374,17,FALSE)=0,"",VLOOKUP('Xlookup set'!$S567,'Xlookup set'!$A$1:$R$1374,17,FALSE)),"")</f>
        <v/>
      </c>
      <c r="Q464" s="500" t="str">
        <f>IFERROR(IF(VLOOKUP('Xlookup set'!$S567,'Xlookup set'!$A$1:$R$1374,18,FALSE)=0,"",VLOOKUP('Xlookup set'!$S567,'Xlookup set'!$A$1:$R$1374,18,FALSE)),"")</f>
        <v/>
      </c>
      <c r="T464" s="500" t="str">
        <f t="shared" si="5"/>
        <v/>
      </c>
    </row>
    <row r="465" spans="1:20" ht="13.5" customHeight="1">
      <c r="A465" s="500" t="str">
        <f>IFERROR(VLOOKUP('Xlookup set'!$S465,'Xlookup set'!$A$1:$R$2000,2,FALSE),"")</f>
        <v/>
      </c>
      <c r="B465" s="500" t="str">
        <f>IF(I465&lt;&gt;"",ドッグキャリー!$I$2,"")</f>
        <v/>
      </c>
      <c r="C465" s="500" t="str">
        <f t="shared" si="3"/>
        <v/>
      </c>
      <c r="D465" s="500" t="str">
        <f t="shared" si="4"/>
        <v/>
      </c>
      <c r="H465" s="218" t="str">
        <f>IFERROR(IF(VLOOKUP('Xlookup set'!$S465,'Xlookup set'!$A$1:$R$2000,9,FALSE)=0,"",VLOOKUP('Xlookup set'!$S465,'Xlookup set'!$A$1:$R$2000,9,FALSE)),"")</f>
        <v/>
      </c>
      <c r="I465" s="500" t="str">
        <f>IFERROR(IF(VLOOKUP('Xlookup set'!$S465,'Xlookup set'!$A$1:$R$2000,10,FALSE)=0,"",VLOOKUP('Xlookup set'!$S465,'Xlookup set'!$A$1:$R$2000,10,FALSE)),"")</f>
        <v/>
      </c>
      <c r="J465" s="500" t="str">
        <f>IFERROR(IF(VLOOKUP('Xlookup set'!$S568,'Xlookup set'!$A$1:$R$1374,11,FALSE)=0,"",VLOOKUP('Xlookup set'!$S568,'Xlookup set'!$A$1:$R$1374,11,FALSE)),"")</f>
        <v/>
      </c>
      <c r="K465" s="500" t="str">
        <f>IFERROR(IF(VLOOKUP('Xlookup set'!$S568,'Xlookup set'!$A$1:$R$1374,12,FALSE)=0,"",VLOOKUP('Xlookup set'!$S568,'Xlookup set'!$A$1:$R$1374,12,FALSE)),"")</f>
        <v/>
      </c>
      <c r="L465" s="500" t="str">
        <f>IFERROR(IF(VLOOKUP('Xlookup set'!$S568,'Xlookup set'!$A$1:$R$1374,13,FALSE)=0,"",VLOOKUP('Xlookup set'!$S568,'Xlookup set'!$A$1:$R$1374,13,FALSE)),"")</f>
        <v/>
      </c>
      <c r="M465" s="500" t="str">
        <f>IFERROR(IF(VLOOKUP('Xlookup set'!$S568,'Xlookup set'!$A$1:$R$1374,14,FALSE)=0,"",VLOOKUP('Xlookup set'!$S568,'Xlookup set'!$A$1:$R$1374,14,FALSE)),"")</f>
        <v/>
      </c>
      <c r="N465" s="500" t="str">
        <f>IFERROR(IF(VLOOKUP('Xlookup set'!$S568,'Xlookup set'!$A$1:$R$1374,15,FALSE)=0,"",VLOOKUP('Xlookup set'!$S568,'Xlookup set'!$A$1:$R$1374,15,FALSE)),"")</f>
        <v/>
      </c>
      <c r="O465" s="500" t="str">
        <f>IFERROR(IF(VLOOKUP('Xlookup set'!$S568,'Xlookup set'!$A$1:$R$1374,16,FALSE)=0,"",VLOOKUP('Xlookup set'!$S568,'Xlookup set'!$A$1:$R$1374,16,FALSE)),"")</f>
        <v/>
      </c>
      <c r="P465" s="500" t="str">
        <f t="array" aca="1" ref="P465" ca="1">IFERROR(Y2IF(VLOOKUP('Xlookup set'!$S568,'Xlookup set'!$A$1:$R$1374,17,FALSE)=0,"",VLOOKUP('Xlookup set'!$S568,'Xlookup set'!$A$1:$R$1374,17,FALSE)),"")</f>
        <v/>
      </c>
      <c r="Q465" s="500" t="str">
        <f>IFERROR(IF(VLOOKUP('Xlookup set'!$S568,'Xlookup set'!$A$1:$R$1374,18,FALSE)=0,"",VLOOKUP('Xlookup set'!$S568,'Xlookup set'!$A$1:$R$1374,18,FALSE)),"")</f>
        <v/>
      </c>
      <c r="T465" s="500" t="str">
        <f t="shared" si="5"/>
        <v/>
      </c>
    </row>
    <row r="466" spans="1:20" ht="13.5" customHeight="1">
      <c r="A466" s="500" t="str">
        <f>IFERROR(VLOOKUP('Xlookup set'!$S466,'Xlookup set'!$A$1:$R$2000,2,FALSE),"")</f>
        <v/>
      </c>
      <c r="B466" s="500" t="str">
        <f>IF(I466&lt;&gt;"",ドッグキャリー!$I$2,"")</f>
        <v/>
      </c>
      <c r="C466" s="500" t="str">
        <f t="shared" si="3"/>
        <v/>
      </c>
      <c r="D466" s="500" t="str">
        <f t="shared" si="4"/>
        <v/>
      </c>
      <c r="H466" s="218" t="str">
        <f>IFERROR(IF(VLOOKUP('Xlookup set'!$S466,'Xlookup set'!$A$1:$R$2000,9,FALSE)=0,"",VLOOKUP('Xlookup set'!$S466,'Xlookup set'!$A$1:$R$2000,9,FALSE)),"")</f>
        <v/>
      </c>
      <c r="I466" s="500" t="str">
        <f>IFERROR(IF(VLOOKUP('Xlookup set'!$S466,'Xlookup set'!$A$1:$R$2000,10,FALSE)=0,"",VLOOKUP('Xlookup set'!$S466,'Xlookup set'!$A$1:$R$2000,10,FALSE)),"")</f>
        <v/>
      </c>
      <c r="J466" s="500" t="str">
        <f>IFERROR(IF(VLOOKUP('Xlookup set'!$S569,'Xlookup set'!$A$1:$R$1374,11,FALSE)=0,"",VLOOKUP('Xlookup set'!$S569,'Xlookup set'!$A$1:$R$1374,11,FALSE)),"")</f>
        <v/>
      </c>
      <c r="K466" s="500" t="str">
        <f>IFERROR(IF(VLOOKUP('Xlookup set'!$S569,'Xlookup set'!$A$1:$R$1374,12,FALSE)=0,"",VLOOKUP('Xlookup set'!$S569,'Xlookup set'!$A$1:$R$1374,12,FALSE)),"")</f>
        <v/>
      </c>
      <c r="L466" s="500" t="str">
        <f>IFERROR(IF(VLOOKUP('Xlookup set'!$S569,'Xlookup set'!$A$1:$R$1374,13,FALSE)=0,"",VLOOKUP('Xlookup set'!$S569,'Xlookup set'!$A$1:$R$1374,13,FALSE)),"")</f>
        <v/>
      </c>
      <c r="M466" s="500" t="str">
        <f>IFERROR(IF(VLOOKUP('Xlookup set'!$S569,'Xlookup set'!$A$1:$R$1374,14,FALSE)=0,"",VLOOKUP('Xlookup set'!$S569,'Xlookup set'!$A$1:$R$1374,14,FALSE)),"")</f>
        <v/>
      </c>
      <c r="N466" s="500" t="str">
        <f>IFERROR(IF(VLOOKUP('Xlookup set'!$S569,'Xlookup set'!$A$1:$R$1374,15,FALSE)=0,"",VLOOKUP('Xlookup set'!$S569,'Xlookup set'!$A$1:$R$1374,15,FALSE)),"")</f>
        <v/>
      </c>
      <c r="O466" s="500" t="str">
        <f>IFERROR(IF(VLOOKUP('Xlookup set'!$S569,'Xlookup set'!$A$1:$R$1374,16,FALSE)=0,"",VLOOKUP('Xlookup set'!$S569,'Xlookup set'!$A$1:$R$1374,16,FALSE)),"")</f>
        <v/>
      </c>
      <c r="P466" s="500" t="str">
        <f t="array" aca="1" ref="P466" ca="1">IFERROR(Y2IF(VLOOKUP('Xlookup set'!$S569,'Xlookup set'!$A$1:$R$1374,17,FALSE)=0,"",VLOOKUP('Xlookup set'!$S569,'Xlookup set'!$A$1:$R$1374,17,FALSE)),"")</f>
        <v/>
      </c>
      <c r="Q466" s="500" t="str">
        <f>IFERROR(IF(VLOOKUP('Xlookup set'!$S569,'Xlookup set'!$A$1:$R$1374,18,FALSE)=0,"",VLOOKUP('Xlookup set'!$S569,'Xlookup set'!$A$1:$R$1374,18,FALSE)),"")</f>
        <v/>
      </c>
      <c r="T466" s="500" t="str">
        <f t="shared" si="5"/>
        <v/>
      </c>
    </row>
    <row r="467" spans="1:20" ht="13.5" customHeight="1">
      <c r="A467" s="500" t="str">
        <f>IFERROR(VLOOKUP('Xlookup set'!$S467,'Xlookup set'!$A$1:$R$2000,2,FALSE),"")</f>
        <v/>
      </c>
      <c r="B467" s="500" t="str">
        <f>IF(I467&lt;&gt;"",ドッグキャリー!$I$2,"")</f>
        <v/>
      </c>
      <c r="C467" s="500" t="str">
        <f t="shared" si="3"/>
        <v/>
      </c>
      <c r="D467" s="500" t="str">
        <f t="shared" si="4"/>
        <v/>
      </c>
      <c r="H467" s="218" t="str">
        <f>IFERROR(IF(VLOOKUP('Xlookup set'!$S467,'Xlookup set'!$A$1:$R$2000,9,FALSE)=0,"",VLOOKUP('Xlookup set'!$S467,'Xlookup set'!$A$1:$R$2000,9,FALSE)),"")</f>
        <v/>
      </c>
      <c r="I467" s="500" t="str">
        <f>IFERROR(IF(VLOOKUP('Xlookup set'!$S467,'Xlookup set'!$A$1:$R$2000,10,FALSE)=0,"",VLOOKUP('Xlookup set'!$S467,'Xlookup set'!$A$1:$R$2000,10,FALSE)),"")</f>
        <v/>
      </c>
      <c r="J467" s="500" t="str">
        <f>IFERROR(IF(VLOOKUP('Xlookup set'!$S570,'Xlookup set'!$A$1:$R$1374,11,FALSE)=0,"",VLOOKUP('Xlookup set'!$S570,'Xlookup set'!$A$1:$R$1374,11,FALSE)),"")</f>
        <v/>
      </c>
      <c r="K467" s="500" t="str">
        <f>IFERROR(IF(VLOOKUP('Xlookup set'!$S570,'Xlookup set'!$A$1:$R$1374,12,FALSE)=0,"",VLOOKUP('Xlookup set'!$S570,'Xlookup set'!$A$1:$R$1374,12,FALSE)),"")</f>
        <v/>
      </c>
      <c r="L467" s="500" t="str">
        <f>IFERROR(IF(VLOOKUP('Xlookup set'!$S570,'Xlookup set'!$A$1:$R$1374,13,FALSE)=0,"",VLOOKUP('Xlookup set'!$S570,'Xlookup set'!$A$1:$R$1374,13,FALSE)),"")</f>
        <v/>
      </c>
      <c r="M467" s="500" t="str">
        <f>IFERROR(IF(VLOOKUP('Xlookup set'!$S570,'Xlookup set'!$A$1:$R$1374,14,FALSE)=0,"",VLOOKUP('Xlookup set'!$S570,'Xlookup set'!$A$1:$R$1374,14,FALSE)),"")</f>
        <v/>
      </c>
      <c r="N467" s="500" t="str">
        <f>IFERROR(IF(VLOOKUP('Xlookup set'!$S570,'Xlookup set'!$A$1:$R$1374,15,FALSE)=0,"",VLOOKUP('Xlookup set'!$S570,'Xlookup set'!$A$1:$R$1374,15,FALSE)),"")</f>
        <v/>
      </c>
      <c r="O467" s="500" t="str">
        <f>IFERROR(IF(VLOOKUP('Xlookup set'!$S570,'Xlookup set'!$A$1:$R$1374,16,FALSE)=0,"",VLOOKUP('Xlookup set'!$S570,'Xlookup set'!$A$1:$R$1374,16,FALSE)),"")</f>
        <v/>
      </c>
      <c r="P467" s="500" t="str">
        <f t="array" aca="1" ref="P467" ca="1">IFERROR(Y2IF(VLOOKUP('Xlookup set'!$S570,'Xlookup set'!$A$1:$R$1374,17,FALSE)=0,"",VLOOKUP('Xlookup set'!$S570,'Xlookup set'!$A$1:$R$1374,17,FALSE)),"")</f>
        <v/>
      </c>
      <c r="Q467" s="500" t="str">
        <f>IFERROR(IF(VLOOKUP('Xlookup set'!$S570,'Xlookup set'!$A$1:$R$1374,18,FALSE)=0,"",VLOOKUP('Xlookup set'!$S570,'Xlookup set'!$A$1:$R$1374,18,FALSE)),"")</f>
        <v/>
      </c>
      <c r="T467" s="500" t="str">
        <f t="shared" si="5"/>
        <v/>
      </c>
    </row>
    <row r="468" spans="1:20" ht="13.5" customHeight="1">
      <c r="A468" s="500" t="str">
        <f>IFERROR(VLOOKUP('Xlookup set'!$S468,'Xlookup set'!$A$1:$R$2000,2,FALSE),"")</f>
        <v/>
      </c>
      <c r="B468" s="500" t="str">
        <f>IF(I468&lt;&gt;"",ドッグキャリー!$I$2,"")</f>
        <v/>
      </c>
      <c r="C468" s="500" t="str">
        <f t="shared" si="3"/>
        <v/>
      </c>
      <c r="D468" s="500" t="str">
        <f t="shared" si="4"/>
        <v/>
      </c>
      <c r="H468" s="218" t="str">
        <f>IFERROR(IF(VLOOKUP('Xlookup set'!$S468,'Xlookup set'!$A$1:$R$2000,9,FALSE)=0,"",VLOOKUP('Xlookup set'!$S468,'Xlookup set'!$A$1:$R$2000,9,FALSE)),"")</f>
        <v/>
      </c>
      <c r="I468" s="500" t="str">
        <f>IFERROR(IF(VLOOKUP('Xlookup set'!$S468,'Xlookup set'!$A$1:$R$2000,10,FALSE)=0,"",VLOOKUP('Xlookup set'!$S468,'Xlookup set'!$A$1:$R$2000,10,FALSE)),"")</f>
        <v/>
      </c>
      <c r="J468" s="500" t="str">
        <f>IFERROR(IF(VLOOKUP('Xlookup set'!$S571,'Xlookup set'!$A$1:$R$1374,11,FALSE)=0,"",VLOOKUP('Xlookup set'!$S571,'Xlookup set'!$A$1:$R$1374,11,FALSE)),"")</f>
        <v/>
      </c>
      <c r="K468" s="500" t="str">
        <f>IFERROR(IF(VLOOKUP('Xlookup set'!$S571,'Xlookup set'!$A$1:$R$1374,12,FALSE)=0,"",VLOOKUP('Xlookup set'!$S571,'Xlookup set'!$A$1:$R$1374,12,FALSE)),"")</f>
        <v/>
      </c>
      <c r="L468" s="500" t="str">
        <f>IFERROR(IF(VLOOKUP('Xlookup set'!$S571,'Xlookup set'!$A$1:$R$1374,13,FALSE)=0,"",VLOOKUP('Xlookup set'!$S571,'Xlookup set'!$A$1:$R$1374,13,FALSE)),"")</f>
        <v/>
      </c>
      <c r="M468" s="500" t="str">
        <f>IFERROR(IF(VLOOKUP('Xlookup set'!$S571,'Xlookup set'!$A$1:$R$1374,14,FALSE)=0,"",VLOOKUP('Xlookup set'!$S571,'Xlookup set'!$A$1:$R$1374,14,FALSE)),"")</f>
        <v/>
      </c>
      <c r="N468" s="500" t="str">
        <f>IFERROR(IF(VLOOKUP('Xlookup set'!$S571,'Xlookup set'!$A$1:$R$1374,15,FALSE)=0,"",VLOOKUP('Xlookup set'!$S571,'Xlookup set'!$A$1:$R$1374,15,FALSE)),"")</f>
        <v/>
      </c>
      <c r="O468" s="500" t="str">
        <f>IFERROR(IF(VLOOKUP('Xlookup set'!$S571,'Xlookup set'!$A$1:$R$1374,16,FALSE)=0,"",VLOOKUP('Xlookup set'!$S571,'Xlookup set'!$A$1:$R$1374,16,FALSE)),"")</f>
        <v/>
      </c>
      <c r="P468" s="500" t="str">
        <f t="array" aca="1" ref="P468" ca="1">IFERROR(Y2IF(VLOOKUP('Xlookup set'!$S571,'Xlookup set'!$A$1:$R$1374,17,FALSE)=0,"",VLOOKUP('Xlookup set'!$S571,'Xlookup set'!$A$1:$R$1374,17,FALSE)),"")</f>
        <v/>
      </c>
      <c r="Q468" s="500" t="str">
        <f>IFERROR(IF(VLOOKUP('Xlookup set'!$S571,'Xlookup set'!$A$1:$R$1374,18,FALSE)=0,"",VLOOKUP('Xlookup set'!$S571,'Xlookup set'!$A$1:$R$1374,18,FALSE)),"")</f>
        <v/>
      </c>
      <c r="T468" s="500" t="str">
        <f t="shared" si="5"/>
        <v/>
      </c>
    </row>
    <row r="469" spans="1:20" ht="13.5" customHeight="1">
      <c r="A469" s="500" t="str">
        <f>IFERROR(VLOOKUP('Xlookup set'!$S469,'Xlookup set'!$A$1:$R$2000,2,FALSE),"")</f>
        <v/>
      </c>
      <c r="B469" s="500" t="str">
        <f>IF(I469&lt;&gt;"",ドッグキャリー!$I$2,"")</f>
        <v/>
      </c>
      <c r="C469" s="500" t="str">
        <f t="shared" si="3"/>
        <v/>
      </c>
      <c r="D469" s="500" t="str">
        <f t="shared" si="4"/>
        <v/>
      </c>
      <c r="H469" s="218" t="str">
        <f>IFERROR(IF(VLOOKUP('Xlookup set'!$S469,'Xlookup set'!$A$1:$R$2000,9,FALSE)=0,"",VLOOKUP('Xlookup set'!$S469,'Xlookup set'!$A$1:$R$2000,9,FALSE)),"")</f>
        <v/>
      </c>
      <c r="I469" s="500" t="str">
        <f>IFERROR(IF(VLOOKUP('Xlookup set'!$S469,'Xlookup set'!$A$1:$R$2000,10,FALSE)=0,"",VLOOKUP('Xlookup set'!$S469,'Xlookup set'!$A$1:$R$2000,10,FALSE)),"")</f>
        <v/>
      </c>
      <c r="J469" s="500" t="str">
        <f>IFERROR(IF(VLOOKUP('Xlookup set'!$S572,'Xlookup set'!$A$1:$R$1374,11,FALSE)=0,"",VLOOKUP('Xlookup set'!$S572,'Xlookup set'!$A$1:$R$1374,11,FALSE)),"")</f>
        <v/>
      </c>
      <c r="K469" s="500" t="str">
        <f>IFERROR(IF(VLOOKUP('Xlookup set'!$S572,'Xlookup set'!$A$1:$R$1374,12,FALSE)=0,"",VLOOKUP('Xlookup set'!$S572,'Xlookup set'!$A$1:$R$1374,12,FALSE)),"")</f>
        <v/>
      </c>
      <c r="L469" s="500" t="str">
        <f>IFERROR(IF(VLOOKUP('Xlookup set'!$S572,'Xlookup set'!$A$1:$R$1374,13,FALSE)=0,"",VLOOKUP('Xlookup set'!$S572,'Xlookup set'!$A$1:$R$1374,13,FALSE)),"")</f>
        <v/>
      </c>
      <c r="M469" s="500" t="str">
        <f>IFERROR(IF(VLOOKUP('Xlookup set'!$S572,'Xlookup set'!$A$1:$R$1374,14,FALSE)=0,"",VLOOKUP('Xlookup set'!$S572,'Xlookup set'!$A$1:$R$1374,14,FALSE)),"")</f>
        <v/>
      </c>
      <c r="N469" s="500" t="str">
        <f>IFERROR(IF(VLOOKUP('Xlookup set'!$S572,'Xlookup set'!$A$1:$R$1374,15,FALSE)=0,"",VLOOKUP('Xlookup set'!$S572,'Xlookup set'!$A$1:$R$1374,15,FALSE)),"")</f>
        <v/>
      </c>
      <c r="O469" s="500" t="str">
        <f>IFERROR(IF(VLOOKUP('Xlookup set'!$S572,'Xlookup set'!$A$1:$R$1374,16,FALSE)=0,"",VLOOKUP('Xlookup set'!$S572,'Xlookup set'!$A$1:$R$1374,16,FALSE)),"")</f>
        <v/>
      </c>
      <c r="P469" s="500" t="str">
        <f t="array" aca="1" ref="P469" ca="1">IFERROR(Y2IF(VLOOKUP('Xlookup set'!$S572,'Xlookup set'!$A$1:$R$1374,17,FALSE)=0,"",VLOOKUP('Xlookup set'!$S572,'Xlookup set'!$A$1:$R$1374,17,FALSE)),"")</f>
        <v/>
      </c>
      <c r="Q469" s="500" t="str">
        <f>IFERROR(IF(VLOOKUP('Xlookup set'!$S572,'Xlookup set'!$A$1:$R$1374,18,FALSE)=0,"",VLOOKUP('Xlookup set'!$S572,'Xlookup set'!$A$1:$R$1374,18,FALSE)),"")</f>
        <v/>
      </c>
      <c r="T469" s="500" t="str">
        <f t="shared" si="5"/>
        <v/>
      </c>
    </row>
    <row r="470" spans="1:20" ht="13.5" customHeight="1">
      <c r="A470" s="500" t="str">
        <f>IFERROR(VLOOKUP('Xlookup set'!$S470,'Xlookup set'!$A$1:$R$2000,2,FALSE),"")</f>
        <v/>
      </c>
      <c r="B470" s="500" t="str">
        <f>IF(I470&lt;&gt;"",ドッグキャリー!$I$2,"")</f>
        <v/>
      </c>
      <c r="C470" s="500" t="str">
        <f t="shared" si="3"/>
        <v/>
      </c>
      <c r="D470" s="500" t="str">
        <f t="shared" si="4"/>
        <v/>
      </c>
      <c r="H470" s="218" t="str">
        <f>IFERROR(IF(VLOOKUP('Xlookup set'!$S470,'Xlookup set'!$A$1:$R$2000,9,FALSE)=0,"",VLOOKUP('Xlookup set'!$S470,'Xlookup set'!$A$1:$R$2000,9,FALSE)),"")</f>
        <v/>
      </c>
      <c r="I470" s="500" t="str">
        <f>IFERROR(IF(VLOOKUP('Xlookup set'!$S470,'Xlookup set'!$A$1:$R$2000,10,FALSE)=0,"",VLOOKUP('Xlookup set'!$S470,'Xlookup set'!$A$1:$R$2000,10,FALSE)),"")</f>
        <v/>
      </c>
      <c r="J470" s="500" t="str">
        <f>IFERROR(IF(VLOOKUP('Xlookup set'!$S573,'Xlookup set'!$A$1:$R$1374,11,FALSE)=0,"",VLOOKUP('Xlookup set'!$S573,'Xlookup set'!$A$1:$R$1374,11,FALSE)),"")</f>
        <v/>
      </c>
      <c r="K470" s="500" t="str">
        <f>IFERROR(IF(VLOOKUP('Xlookup set'!$S573,'Xlookup set'!$A$1:$R$1374,12,FALSE)=0,"",VLOOKUP('Xlookup set'!$S573,'Xlookup set'!$A$1:$R$1374,12,FALSE)),"")</f>
        <v/>
      </c>
      <c r="L470" s="500" t="str">
        <f>IFERROR(IF(VLOOKUP('Xlookup set'!$S573,'Xlookup set'!$A$1:$R$1374,13,FALSE)=0,"",VLOOKUP('Xlookup set'!$S573,'Xlookup set'!$A$1:$R$1374,13,FALSE)),"")</f>
        <v/>
      </c>
      <c r="M470" s="500" t="str">
        <f>IFERROR(IF(VLOOKUP('Xlookup set'!$S573,'Xlookup set'!$A$1:$R$1374,14,FALSE)=0,"",VLOOKUP('Xlookup set'!$S573,'Xlookup set'!$A$1:$R$1374,14,FALSE)),"")</f>
        <v/>
      </c>
      <c r="N470" s="500" t="str">
        <f>IFERROR(IF(VLOOKUP('Xlookup set'!$S573,'Xlookup set'!$A$1:$R$1374,15,FALSE)=0,"",VLOOKUP('Xlookup set'!$S573,'Xlookup set'!$A$1:$R$1374,15,FALSE)),"")</f>
        <v/>
      </c>
      <c r="O470" s="500" t="str">
        <f>IFERROR(IF(VLOOKUP('Xlookup set'!$S573,'Xlookup set'!$A$1:$R$1374,16,FALSE)=0,"",VLOOKUP('Xlookup set'!$S573,'Xlookup set'!$A$1:$R$1374,16,FALSE)),"")</f>
        <v/>
      </c>
      <c r="P470" s="500" t="str">
        <f t="array" aca="1" ref="P470" ca="1">IFERROR(Y2IF(VLOOKUP('Xlookup set'!$S573,'Xlookup set'!$A$1:$R$1374,17,FALSE)=0,"",VLOOKUP('Xlookup set'!$S573,'Xlookup set'!$A$1:$R$1374,17,FALSE)),"")</f>
        <v/>
      </c>
      <c r="Q470" s="500" t="str">
        <f>IFERROR(IF(VLOOKUP('Xlookup set'!$S573,'Xlookup set'!$A$1:$R$1374,18,FALSE)=0,"",VLOOKUP('Xlookup set'!$S573,'Xlookup set'!$A$1:$R$1374,18,FALSE)),"")</f>
        <v/>
      </c>
      <c r="T470" s="500" t="str">
        <f t="shared" si="5"/>
        <v/>
      </c>
    </row>
    <row r="471" spans="1:20" ht="13.5" customHeight="1">
      <c r="A471" s="500" t="str">
        <f>IFERROR(VLOOKUP('Xlookup set'!$S471,'Xlookup set'!$A$1:$R$2000,2,FALSE),"")</f>
        <v/>
      </c>
      <c r="B471" s="500" t="str">
        <f>IF(I471&lt;&gt;"",ドッグキャリー!$I$2,"")</f>
        <v/>
      </c>
      <c r="C471" s="500" t="str">
        <f t="shared" si="3"/>
        <v/>
      </c>
      <c r="D471" s="500" t="str">
        <f t="shared" si="4"/>
        <v/>
      </c>
      <c r="H471" s="218" t="str">
        <f>IFERROR(IF(VLOOKUP('Xlookup set'!$S471,'Xlookup set'!$A$1:$R$2000,9,FALSE)=0,"",VLOOKUP('Xlookup set'!$S471,'Xlookup set'!$A$1:$R$2000,9,FALSE)),"")</f>
        <v/>
      </c>
      <c r="I471" s="500" t="str">
        <f>IFERROR(IF(VLOOKUP('Xlookup set'!$S471,'Xlookup set'!$A$1:$R$2000,10,FALSE)=0,"",VLOOKUP('Xlookup set'!$S471,'Xlookup set'!$A$1:$R$2000,10,FALSE)),"")</f>
        <v/>
      </c>
      <c r="J471" s="500" t="str">
        <f>IFERROR(IF(VLOOKUP('Xlookup set'!$S574,'Xlookup set'!$A$1:$R$1374,11,FALSE)=0,"",VLOOKUP('Xlookup set'!$S574,'Xlookup set'!$A$1:$R$1374,11,FALSE)),"")</f>
        <v/>
      </c>
      <c r="K471" s="500" t="str">
        <f>IFERROR(IF(VLOOKUP('Xlookup set'!$S574,'Xlookup set'!$A$1:$R$1374,12,FALSE)=0,"",VLOOKUP('Xlookup set'!$S574,'Xlookup set'!$A$1:$R$1374,12,FALSE)),"")</f>
        <v/>
      </c>
      <c r="L471" s="500" t="str">
        <f>IFERROR(IF(VLOOKUP('Xlookup set'!$S574,'Xlookup set'!$A$1:$R$1374,13,FALSE)=0,"",VLOOKUP('Xlookup set'!$S574,'Xlookup set'!$A$1:$R$1374,13,FALSE)),"")</f>
        <v/>
      </c>
      <c r="M471" s="500" t="str">
        <f>IFERROR(IF(VLOOKUP('Xlookup set'!$S574,'Xlookup set'!$A$1:$R$1374,14,FALSE)=0,"",VLOOKUP('Xlookup set'!$S574,'Xlookup set'!$A$1:$R$1374,14,FALSE)),"")</f>
        <v/>
      </c>
      <c r="N471" s="500" t="str">
        <f>IFERROR(IF(VLOOKUP('Xlookup set'!$S574,'Xlookup set'!$A$1:$R$1374,15,FALSE)=0,"",VLOOKUP('Xlookup set'!$S574,'Xlookup set'!$A$1:$R$1374,15,FALSE)),"")</f>
        <v/>
      </c>
      <c r="O471" s="500" t="str">
        <f>IFERROR(IF(VLOOKUP('Xlookup set'!$S574,'Xlookup set'!$A$1:$R$1374,16,FALSE)=0,"",VLOOKUP('Xlookup set'!$S574,'Xlookup set'!$A$1:$R$1374,16,FALSE)),"")</f>
        <v/>
      </c>
      <c r="P471" s="500" t="str">
        <f t="array" aca="1" ref="P471" ca="1">IFERROR(Y2IF(VLOOKUP('Xlookup set'!$S574,'Xlookup set'!$A$1:$R$1374,17,FALSE)=0,"",VLOOKUP('Xlookup set'!$S574,'Xlookup set'!$A$1:$R$1374,17,FALSE)),"")</f>
        <v/>
      </c>
      <c r="Q471" s="500" t="str">
        <f>IFERROR(IF(VLOOKUP('Xlookup set'!$S574,'Xlookup set'!$A$1:$R$1374,18,FALSE)=0,"",VLOOKUP('Xlookup set'!$S574,'Xlookup set'!$A$1:$R$1374,18,FALSE)),"")</f>
        <v/>
      </c>
      <c r="T471" s="500" t="str">
        <f t="shared" si="5"/>
        <v/>
      </c>
    </row>
    <row r="472" spans="1:20" ht="13.5" customHeight="1">
      <c r="A472" s="500" t="str">
        <f>IFERROR(VLOOKUP('Xlookup set'!$S472,'Xlookup set'!$A$1:$R$2000,2,FALSE),"")</f>
        <v/>
      </c>
      <c r="B472" s="500" t="str">
        <f>IF(I472&lt;&gt;"",ドッグキャリー!$I$2,"")</f>
        <v/>
      </c>
      <c r="C472" s="500" t="str">
        <f t="shared" si="3"/>
        <v/>
      </c>
      <c r="D472" s="500" t="str">
        <f t="shared" si="4"/>
        <v/>
      </c>
      <c r="H472" s="218" t="str">
        <f>IFERROR(IF(VLOOKUP('Xlookup set'!$S472,'Xlookup set'!$A$1:$R$2000,9,FALSE)=0,"",VLOOKUP('Xlookup set'!$S472,'Xlookup set'!$A$1:$R$2000,9,FALSE)),"")</f>
        <v/>
      </c>
      <c r="I472" s="500" t="str">
        <f>IFERROR(IF(VLOOKUP('Xlookup set'!$S472,'Xlookup set'!$A$1:$R$2000,10,FALSE)=0,"",VLOOKUP('Xlookup set'!$S472,'Xlookup set'!$A$1:$R$2000,10,FALSE)),"")</f>
        <v/>
      </c>
      <c r="J472" s="500" t="str">
        <f>IFERROR(IF(VLOOKUP('Xlookup set'!$S575,'Xlookup set'!$A$1:$R$1374,11,FALSE)=0,"",VLOOKUP('Xlookup set'!$S575,'Xlookup set'!$A$1:$R$1374,11,FALSE)),"")</f>
        <v/>
      </c>
      <c r="K472" s="500" t="str">
        <f>IFERROR(IF(VLOOKUP('Xlookup set'!$S575,'Xlookup set'!$A$1:$R$1374,12,FALSE)=0,"",VLOOKUP('Xlookup set'!$S575,'Xlookup set'!$A$1:$R$1374,12,FALSE)),"")</f>
        <v/>
      </c>
      <c r="L472" s="500" t="str">
        <f>IFERROR(IF(VLOOKUP('Xlookup set'!$S575,'Xlookup set'!$A$1:$R$1374,13,FALSE)=0,"",VLOOKUP('Xlookup set'!$S575,'Xlookup set'!$A$1:$R$1374,13,FALSE)),"")</f>
        <v/>
      </c>
      <c r="M472" s="500" t="str">
        <f>IFERROR(IF(VLOOKUP('Xlookup set'!$S575,'Xlookup set'!$A$1:$R$1374,14,FALSE)=0,"",VLOOKUP('Xlookup set'!$S575,'Xlookup set'!$A$1:$R$1374,14,FALSE)),"")</f>
        <v/>
      </c>
      <c r="N472" s="500" t="str">
        <f>IFERROR(IF(VLOOKUP('Xlookup set'!$S575,'Xlookup set'!$A$1:$R$1374,15,FALSE)=0,"",VLOOKUP('Xlookup set'!$S575,'Xlookup set'!$A$1:$R$1374,15,FALSE)),"")</f>
        <v/>
      </c>
      <c r="O472" s="500" t="str">
        <f>IFERROR(IF(VLOOKUP('Xlookup set'!$S575,'Xlookup set'!$A$1:$R$1374,16,FALSE)=0,"",VLOOKUP('Xlookup set'!$S575,'Xlookup set'!$A$1:$R$1374,16,FALSE)),"")</f>
        <v/>
      </c>
      <c r="P472" s="500" t="str">
        <f t="array" aca="1" ref="P472" ca="1">IFERROR(Y2IF(VLOOKUP('Xlookup set'!$S575,'Xlookup set'!$A$1:$R$1374,17,FALSE)=0,"",VLOOKUP('Xlookup set'!$S575,'Xlookup set'!$A$1:$R$1374,17,FALSE)),"")</f>
        <v/>
      </c>
      <c r="Q472" s="500" t="str">
        <f>IFERROR(IF(VLOOKUP('Xlookup set'!$S575,'Xlookup set'!$A$1:$R$1374,18,FALSE)=0,"",VLOOKUP('Xlookup set'!$S575,'Xlookup set'!$A$1:$R$1374,18,FALSE)),"")</f>
        <v/>
      </c>
      <c r="T472" s="500" t="str">
        <f t="shared" si="5"/>
        <v/>
      </c>
    </row>
    <row r="473" spans="1:20" ht="13.5" customHeight="1">
      <c r="A473" s="500" t="str">
        <f>IFERROR(VLOOKUP('Xlookup set'!$S473,'Xlookup set'!$A$1:$R$2000,2,FALSE),"")</f>
        <v/>
      </c>
      <c r="B473" s="500" t="str">
        <f>IF(I473&lt;&gt;"",ドッグキャリー!$I$2,"")</f>
        <v/>
      </c>
      <c r="C473" s="500" t="str">
        <f t="shared" si="3"/>
        <v/>
      </c>
      <c r="D473" s="500" t="str">
        <f t="shared" si="4"/>
        <v/>
      </c>
      <c r="H473" s="218" t="str">
        <f>IFERROR(IF(VLOOKUP('Xlookup set'!$S473,'Xlookup set'!$A$1:$R$2000,9,FALSE)=0,"",VLOOKUP('Xlookup set'!$S473,'Xlookup set'!$A$1:$R$2000,9,FALSE)),"")</f>
        <v/>
      </c>
      <c r="I473" s="500" t="str">
        <f>IFERROR(IF(VLOOKUP('Xlookup set'!$S473,'Xlookup set'!$A$1:$R$2000,10,FALSE)=0,"",VLOOKUP('Xlookup set'!$S473,'Xlookup set'!$A$1:$R$2000,10,FALSE)),"")</f>
        <v/>
      </c>
      <c r="J473" s="500" t="str">
        <f>IFERROR(IF(VLOOKUP('Xlookup set'!$S576,'Xlookup set'!$A$1:$R$1374,11,FALSE)=0,"",VLOOKUP('Xlookup set'!$S576,'Xlookup set'!$A$1:$R$1374,11,FALSE)),"")</f>
        <v/>
      </c>
      <c r="K473" s="500" t="str">
        <f>IFERROR(IF(VLOOKUP('Xlookup set'!$S576,'Xlookup set'!$A$1:$R$1374,12,FALSE)=0,"",VLOOKUP('Xlookup set'!$S576,'Xlookup set'!$A$1:$R$1374,12,FALSE)),"")</f>
        <v/>
      </c>
      <c r="L473" s="500" t="str">
        <f>IFERROR(IF(VLOOKUP('Xlookup set'!$S576,'Xlookup set'!$A$1:$R$1374,13,FALSE)=0,"",VLOOKUP('Xlookup set'!$S576,'Xlookup set'!$A$1:$R$1374,13,FALSE)),"")</f>
        <v/>
      </c>
      <c r="M473" s="500" t="str">
        <f>IFERROR(IF(VLOOKUP('Xlookup set'!$S576,'Xlookup set'!$A$1:$R$1374,14,FALSE)=0,"",VLOOKUP('Xlookup set'!$S576,'Xlookup set'!$A$1:$R$1374,14,FALSE)),"")</f>
        <v/>
      </c>
      <c r="N473" s="500" t="str">
        <f>IFERROR(IF(VLOOKUP('Xlookup set'!$S576,'Xlookup set'!$A$1:$R$1374,15,FALSE)=0,"",VLOOKUP('Xlookup set'!$S576,'Xlookup set'!$A$1:$R$1374,15,FALSE)),"")</f>
        <v/>
      </c>
      <c r="O473" s="500" t="str">
        <f>IFERROR(IF(VLOOKUP('Xlookup set'!$S576,'Xlookup set'!$A$1:$R$1374,16,FALSE)=0,"",VLOOKUP('Xlookup set'!$S576,'Xlookup set'!$A$1:$R$1374,16,FALSE)),"")</f>
        <v/>
      </c>
      <c r="P473" s="500" t="str">
        <f t="array" aca="1" ref="P473" ca="1">IFERROR(Y2IF(VLOOKUP('Xlookup set'!$S576,'Xlookup set'!$A$1:$R$1374,17,FALSE)=0,"",VLOOKUP('Xlookup set'!$S576,'Xlookup set'!$A$1:$R$1374,17,FALSE)),"")</f>
        <v/>
      </c>
      <c r="Q473" s="500" t="str">
        <f>IFERROR(IF(VLOOKUP('Xlookup set'!$S576,'Xlookup set'!$A$1:$R$1374,18,FALSE)=0,"",VLOOKUP('Xlookup set'!$S576,'Xlookup set'!$A$1:$R$1374,18,FALSE)),"")</f>
        <v/>
      </c>
      <c r="T473" s="500" t="str">
        <f t="shared" si="5"/>
        <v/>
      </c>
    </row>
    <row r="474" spans="1:20" ht="13.5" customHeight="1">
      <c r="A474" s="500" t="str">
        <f>IFERROR(VLOOKUP('Xlookup set'!$S474,'Xlookup set'!$A$1:$R$2000,2,FALSE),"")</f>
        <v/>
      </c>
      <c r="B474" s="500" t="str">
        <f>IF(I474&lt;&gt;"",ドッグキャリー!$I$2,"")</f>
        <v/>
      </c>
      <c r="C474" s="500" t="str">
        <f t="shared" si="3"/>
        <v/>
      </c>
      <c r="D474" s="500" t="str">
        <f t="shared" si="4"/>
        <v/>
      </c>
      <c r="H474" s="218" t="str">
        <f>IFERROR(IF(VLOOKUP('Xlookup set'!$S474,'Xlookup set'!$A$1:$R$2000,9,FALSE)=0,"",VLOOKUP('Xlookup set'!$S474,'Xlookup set'!$A$1:$R$2000,9,FALSE)),"")</f>
        <v/>
      </c>
      <c r="I474" s="500" t="str">
        <f>IFERROR(IF(VLOOKUP('Xlookup set'!$S474,'Xlookup set'!$A$1:$R$2000,10,FALSE)=0,"",VLOOKUP('Xlookup set'!$S474,'Xlookup set'!$A$1:$R$2000,10,FALSE)),"")</f>
        <v/>
      </c>
      <c r="J474" s="500" t="str">
        <f>IFERROR(IF(VLOOKUP('Xlookup set'!$S577,'Xlookup set'!$A$1:$R$1374,11,FALSE)=0,"",VLOOKUP('Xlookup set'!$S577,'Xlookup set'!$A$1:$R$1374,11,FALSE)),"")</f>
        <v/>
      </c>
      <c r="K474" s="500" t="str">
        <f>IFERROR(IF(VLOOKUP('Xlookup set'!$S577,'Xlookup set'!$A$1:$R$1374,12,FALSE)=0,"",VLOOKUP('Xlookup set'!$S577,'Xlookup set'!$A$1:$R$1374,12,FALSE)),"")</f>
        <v/>
      </c>
      <c r="L474" s="500" t="str">
        <f>IFERROR(IF(VLOOKUP('Xlookup set'!$S577,'Xlookup set'!$A$1:$R$1374,13,FALSE)=0,"",VLOOKUP('Xlookup set'!$S577,'Xlookup set'!$A$1:$R$1374,13,FALSE)),"")</f>
        <v/>
      </c>
      <c r="M474" s="500" t="str">
        <f>IFERROR(IF(VLOOKUP('Xlookup set'!$S577,'Xlookup set'!$A$1:$R$1374,14,FALSE)=0,"",VLOOKUP('Xlookup set'!$S577,'Xlookup set'!$A$1:$R$1374,14,FALSE)),"")</f>
        <v/>
      </c>
      <c r="N474" s="500" t="str">
        <f>IFERROR(IF(VLOOKUP('Xlookup set'!$S577,'Xlookup set'!$A$1:$R$1374,15,FALSE)=0,"",VLOOKUP('Xlookup set'!$S577,'Xlookup set'!$A$1:$R$1374,15,FALSE)),"")</f>
        <v/>
      </c>
      <c r="O474" s="500" t="str">
        <f>IFERROR(IF(VLOOKUP('Xlookup set'!$S577,'Xlookup set'!$A$1:$R$1374,16,FALSE)=0,"",VLOOKUP('Xlookup set'!$S577,'Xlookup set'!$A$1:$R$1374,16,FALSE)),"")</f>
        <v/>
      </c>
      <c r="P474" s="500" t="str">
        <f t="array" aca="1" ref="P474" ca="1">IFERROR(Y2IF(VLOOKUP('Xlookup set'!$S577,'Xlookup set'!$A$1:$R$1374,17,FALSE)=0,"",VLOOKUP('Xlookup set'!$S577,'Xlookup set'!$A$1:$R$1374,17,FALSE)),"")</f>
        <v/>
      </c>
      <c r="Q474" s="500" t="str">
        <f>IFERROR(IF(VLOOKUP('Xlookup set'!$S577,'Xlookup set'!$A$1:$R$1374,18,FALSE)=0,"",VLOOKUP('Xlookup set'!$S577,'Xlookup set'!$A$1:$R$1374,18,FALSE)),"")</f>
        <v/>
      </c>
      <c r="T474" s="500" t="str">
        <f t="shared" si="5"/>
        <v/>
      </c>
    </row>
    <row r="475" spans="1:20" ht="13.5" customHeight="1">
      <c r="A475" s="500" t="str">
        <f>IFERROR(VLOOKUP('Xlookup set'!$S475,'Xlookup set'!$A$1:$R$2000,2,FALSE),"")</f>
        <v/>
      </c>
      <c r="B475" s="500" t="str">
        <f>IF(I475&lt;&gt;"",ドッグキャリー!$I$2,"")</f>
        <v/>
      </c>
      <c r="C475" s="500" t="str">
        <f t="shared" si="3"/>
        <v/>
      </c>
      <c r="D475" s="500" t="str">
        <f t="shared" si="4"/>
        <v/>
      </c>
      <c r="H475" s="218" t="str">
        <f>IFERROR(IF(VLOOKUP('Xlookup set'!$S475,'Xlookup set'!$A$1:$R$2000,9,FALSE)=0,"",VLOOKUP('Xlookup set'!$S475,'Xlookup set'!$A$1:$R$2000,9,FALSE)),"")</f>
        <v/>
      </c>
      <c r="I475" s="500" t="str">
        <f>IFERROR(IF(VLOOKUP('Xlookup set'!$S475,'Xlookup set'!$A$1:$R$2000,10,FALSE)=0,"",VLOOKUP('Xlookup set'!$S475,'Xlookup set'!$A$1:$R$2000,10,FALSE)),"")</f>
        <v/>
      </c>
      <c r="J475" s="500" t="str">
        <f>IFERROR(IF(VLOOKUP('Xlookup set'!$S578,'Xlookup set'!$A$1:$R$1374,11,FALSE)=0,"",VLOOKUP('Xlookup set'!$S578,'Xlookup set'!$A$1:$R$1374,11,FALSE)),"")</f>
        <v/>
      </c>
      <c r="K475" s="500" t="str">
        <f>IFERROR(IF(VLOOKUP('Xlookup set'!$S578,'Xlookup set'!$A$1:$R$1374,12,FALSE)=0,"",VLOOKUP('Xlookup set'!$S578,'Xlookup set'!$A$1:$R$1374,12,FALSE)),"")</f>
        <v/>
      </c>
      <c r="L475" s="500" t="str">
        <f>IFERROR(IF(VLOOKUP('Xlookup set'!$S578,'Xlookup set'!$A$1:$R$1374,13,FALSE)=0,"",VLOOKUP('Xlookup set'!$S578,'Xlookup set'!$A$1:$R$1374,13,FALSE)),"")</f>
        <v/>
      </c>
      <c r="M475" s="500" t="str">
        <f>IFERROR(IF(VLOOKUP('Xlookup set'!$S578,'Xlookup set'!$A$1:$R$1374,14,FALSE)=0,"",VLOOKUP('Xlookup set'!$S578,'Xlookup set'!$A$1:$R$1374,14,FALSE)),"")</f>
        <v/>
      </c>
      <c r="N475" s="500" t="str">
        <f>IFERROR(IF(VLOOKUP('Xlookup set'!$S578,'Xlookup set'!$A$1:$R$1374,15,FALSE)=0,"",VLOOKUP('Xlookup set'!$S578,'Xlookup set'!$A$1:$R$1374,15,FALSE)),"")</f>
        <v/>
      </c>
      <c r="O475" s="500" t="str">
        <f>IFERROR(IF(VLOOKUP('Xlookup set'!$S578,'Xlookup set'!$A$1:$R$1374,16,FALSE)=0,"",VLOOKUP('Xlookup set'!$S578,'Xlookup set'!$A$1:$R$1374,16,FALSE)),"")</f>
        <v/>
      </c>
      <c r="P475" s="500" t="str">
        <f t="array" aca="1" ref="P475" ca="1">IFERROR(Y2IF(VLOOKUP('Xlookup set'!$S578,'Xlookup set'!$A$1:$R$1374,17,FALSE)=0,"",VLOOKUP('Xlookup set'!$S578,'Xlookup set'!$A$1:$R$1374,17,FALSE)),"")</f>
        <v/>
      </c>
      <c r="Q475" s="500" t="str">
        <f>IFERROR(IF(VLOOKUP('Xlookup set'!$S578,'Xlookup set'!$A$1:$R$1374,18,FALSE)=0,"",VLOOKUP('Xlookup set'!$S578,'Xlookup set'!$A$1:$R$1374,18,FALSE)),"")</f>
        <v/>
      </c>
      <c r="T475" s="500" t="str">
        <f t="shared" si="5"/>
        <v/>
      </c>
    </row>
    <row r="476" spans="1:20" ht="13.5" customHeight="1">
      <c r="A476" s="500" t="str">
        <f>IFERROR(VLOOKUP('Xlookup set'!$S476,'Xlookup set'!$A$1:$R$2000,2,FALSE),"")</f>
        <v/>
      </c>
      <c r="B476" s="500" t="str">
        <f>IF(I476&lt;&gt;"",ドッグキャリー!$I$2,"")</f>
        <v/>
      </c>
      <c r="C476" s="500" t="str">
        <f t="shared" si="3"/>
        <v/>
      </c>
      <c r="D476" s="500" t="str">
        <f t="shared" si="4"/>
        <v/>
      </c>
      <c r="H476" s="218" t="str">
        <f>IFERROR(IF(VLOOKUP('Xlookup set'!$S476,'Xlookup set'!$A$1:$R$2000,9,FALSE)=0,"",VLOOKUP('Xlookup set'!$S476,'Xlookup set'!$A$1:$R$2000,9,FALSE)),"")</f>
        <v/>
      </c>
      <c r="I476" s="500" t="str">
        <f>IFERROR(IF(VLOOKUP('Xlookup set'!$S476,'Xlookup set'!$A$1:$R$2000,10,FALSE)=0,"",VLOOKUP('Xlookup set'!$S476,'Xlookup set'!$A$1:$R$2000,10,FALSE)),"")</f>
        <v/>
      </c>
      <c r="J476" s="500" t="str">
        <f>IFERROR(IF(VLOOKUP('Xlookup set'!$S579,'Xlookup set'!$A$1:$R$1374,11,FALSE)=0,"",VLOOKUP('Xlookup set'!$S579,'Xlookup set'!$A$1:$R$1374,11,FALSE)),"")</f>
        <v/>
      </c>
      <c r="K476" s="500" t="str">
        <f>IFERROR(IF(VLOOKUP('Xlookup set'!$S579,'Xlookup set'!$A$1:$R$1374,12,FALSE)=0,"",VLOOKUP('Xlookup set'!$S579,'Xlookup set'!$A$1:$R$1374,12,FALSE)),"")</f>
        <v/>
      </c>
      <c r="L476" s="500" t="str">
        <f>IFERROR(IF(VLOOKUP('Xlookup set'!$S579,'Xlookup set'!$A$1:$R$1374,13,FALSE)=0,"",VLOOKUP('Xlookup set'!$S579,'Xlookup set'!$A$1:$R$1374,13,FALSE)),"")</f>
        <v/>
      </c>
      <c r="M476" s="500" t="str">
        <f>IFERROR(IF(VLOOKUP('Xlookup set'!$S579,'Xlookup set'!$A$1:$R$1374,14,FALSE)=0,"",VLOOKUP('Xlookup set'!$S579,'Xlookup set'!$A$1:$R$1374,14,FALSE)),"")</f>
        <v/>
      </c>
      <c r="N476" s="500" t="str">
        <f>IFERROR(IF(VLOOKUP('Xlookup set'!$S579,'Xlookup set'!$A$1:$R$1374,15,FALSE)=0,"",VLOOKUP('Xlookup set'!$S579,'Xlookup set'!$A$1:$R$1374,15,FALSE)),"")</f>
        <v/>
      </c>
      <c r="O476" s="500" t="str">
        <f>IFERROR(IF(VLOOKUP('Xlookup set'!$S579,'Xlookup set'!$A$1:$R$1374,16,FALSE)=0,"",VLOOKUP('Xlookup set'!$S579,'Xlookup set'!$A$1:$R$1374,16,FALSE)),"")</f>
        <v/>
      </c>
      <c r="P476" s="500" t="str">
        <f t="array" aca="1" ref="P476" ca="1">IFERROR(Y2IF(VLOOKUP('Xlookup set'!$S579,'Xlookup set'!$A$1:$R$1374,17,FALSE)=0,"",VLOOKUP('Xlookup set'!$S579,'Xlookup set'!$A$1:$R$1374,17,FALSE)),"")</f>
        <v/>
      </c>
      <c r="Q476" s="500" t="str">
        <f>IFERROR(IF(VLOOKUP('Xlookup set'!$S579,'Xlookup set'!$A$1:$R$1374,18,FALSE)=0,"",VLOOKUP('Xlookup set'!$S579,'Xlookup set'!$A$1:$R$1374,18,FALSE)),"")</f>
        <v/>
      </c>
      <c r="T476" s="500" t="str">
        <f t="shared" si="5"/>
        <v/>
      </c>
    </row>
    <row r="477" spans="1:20" ht="13.5" customHeight="1">
      <c r="A477" s="500" t="str">
        <f>IFERROR(VLOOKUP('Xlookup set'!$S477,'Xlookup set'!$A$1:$R$2000,2,FALSE),"")</f>
        <v/>
      </c>
      <c r="B477" s="500" t="str">
        <f>IF(I477&lt;&gt;"",ドッグキャリー!$I$2,"")</f>
        <v/>
      </c>
      <c r="C477" s="500" t="str">
        <f t="shared" si="3"/>
        <v/>
      </c>
      <c r="D477" s="500" t="str">
        <f t="shared" si="4"/>
        <v/>
      </c>
      <c r="H477" s="218" t="str">
        <f>IFERROR(IF(VLOOKUP('Xlookup set'!$S477,'Xlookup set'!$A$1:$R$2000,9,FALSE)=0,"",VLOOKUP('Xlookup set'!$S477,'Xlookup set'!$A$1:$R$2000,9,FALSE)),"")</f>
        <v/>
      </c>
      <c r="I477" s="500" t="str">
        <f>IFERROR(IF(VLOOKUP('Xlookup set'!$S477,'Xlookup set'!$A$1:$R$2000,10,FALSE)=0,"",VLOOKUP('Xlookup set'!$S477,'Xlookup set'!$A$1:$R$2000,10,FALSE)),"")</f>
        <v/>
      </c>
      <c r="J477" s="500" t="str">
        <f>IFERROR(IF(VLOOKUP('Xlookup set'!$S580,'Xlookup set'!$A$1:$R$1374,11,FALSE)=0,"",VLOOKUP('Xlookup set'!$S580,'Xlookup set'!$A$1:$R$1374,11,FALSE)),"")</f>
        <v/>
      </c>
      <c r="K477" s="500" t="str">
        <f>IFERROR(IF(VLOOKUP('Xlookup set'!$S580,'Xlookup set'!$A$1:$R$1374,12,FALSE)=0,"",VLOOKUP('Xlookup set'!$S580,'Xlookup set'!$A$1:$R$1374,12,FALSE)),"")</f>
        <v/>
      </c>
      <c r="L477" s="500" t="str">
        <f>IFERROR(IF(VLOOKUP('Xlookup set'!$S580,'Xlookup set'!$A$1:$R$1374,13,FALSE)=0,"",VLOOKUP('Xlookup set'!$S580,'Xlookup set'!$A$1:$R$1374,13,FALSE)),"")</f>
        <v/>
      </c>
      <c r="M477" s="500" t="str">
        <f>IFERROR(IF(VLOOKUP('Xlookup set'!$S580,'Xlookup set'!$A$1:$R$1374,14,FALSE)=0,"",VLOOKUP('Xlookup set'!$S580,'Xlookup set'!$A$1:$R$1374,14,FALSE)),"")</f>
        <v/>
      </c>
      <c r="N477" s="500" t="str">
        <f>IFERROR(IF(VLOOKUP('Xlookup set'!$S580,'Xlookup set'!$A$1:$R$1374,15,FALSE)=0,"",VLOOKUP('Xlookup set'!$S580,'Xlookup set'!$A$1:$R$1374,15,FALSE)),"")</f>
        <v/>
      </c>
      <c r="O477" s="500" t="str">
        <f>IFERROR(IF(VLOOKUP('Xlookup set'!$S580,'Xlookup set'!$A$1:$R$1374,16,FALSE)=0,"",VLOOKUP('Xlookup set'!$S580,'Xlookup set'!$A$1:$R$1374,16,FALSE)),"")</f>
        <v/>
      </c>
      <c r="P477" s="500" t="str">
        <f t="array" aca="1" ref="P477" ca="1">IFERROR(Y2IF(VLOOKUP('Xlookup set'!$S580,'Xlookup set'!$A$1:$R$1374,17,FALSE)=0,"",VLOOKUP('Xlookup set'!$S580,'Xlookup set'!$A$1:$R$1374,17,FALSE)),"")</f>
        <v/>
      </c>
      <c r="Q477" s="500" t="str">
        <f>IFERROR(IF(VLOOKUP('Xlookup set'!$S580,'Xlookup set'!$A$1:$R$1374,18,FALSE)=0,"",VLOOKUP('Xlookup set'!$S580,'Xlookup set'!$A$1:$R$1374,18,FALSE)),"")</f>
        <v/>
      </c>
      <c r="T477" s="500" t="str">
        <f t="shared" si="5"/>
        <v/>
      </c>
    </row>
    <row r="478" spans="1:20" ht="13.5" customHeight="1">
      <c r="A478" s="500" t="str">
        <f>IFERROR(VLOOKUP('Xlookup set'!$S478,'Xlookup set'!$A$1:$R$2000,2,FALSE),"")</f>
        <v/>
      </c>
      <c r="B478" s="500" t="str">
        <f>IF(I478&lt;&gt;"",ドッグキャリー!$I$2,"")</f>
        <v/>
      </c>
      <c r="C478" s="500" t="str">
        <f t="shared" si="3"/>
        <v/>
      </c>
      <c r="D478" s="500" t="str">
        <f t="shared" si="4"/>
        <v/>
      </c>
      <c r="H478" s="218" t="str">
        <f>IFERROR(IF(VLOOKUP('Xlookup set'!$S478,'Xlookup set'!$A$1:$R$2000,9,FALSE)=0,"",VLOOKUP('Xlookup set'!$S478,'Xlookup set'!$A$1:$R$2000,9,FALSE)),"")</f>
        <v/>
      </c>
      <c r="I478" s="500" t="str">
        <f>IFERROR(IF(VLOOKUP('Xlookup set'!$S478,'Xlookup set'!$A$1:$R$2000,10,FALSE)=0,"",VLOOKUP('Xlookup set'!$S478,'Xlookup set'!$A$1:$R$2000,10,FALSE)),"")</f>
        <v/>
      </c>
      <c r="J478" s="500" t="str">
        <f>IFERROR(IF(VLOOKUP('Xlookup set'!$S581,'Xlookup set'!$A$1:$R$1374,11,FALSE)=0,"",VLOOKUP('Xlookup set'!$S581,'Xlookup set'!$A$1:$R$1374,11,FALSE)),"")</f>
        <v/>
      </c>
      <c r="K478" s="500" t="str">
        <f>IFERROR(IF(VLOOKUP('Xlookup set'!$S581,'Xlookup set'!$A$1:$R$1374,12,FALSE)=0,"",VLOOKUP('Xlookup set'!$S581,'Xlookup set'!$A$1:$R$1374,12,FALSE)),"")</f>
        <v/>
      </c>
      <c r="L478" s="500" t="str">
        <f>IFERROR(IF(VLOOKUP('Xlookup set'!$S581,'Xlookup set'!$A$1:$R$1374,13,FALSE)=0,"",VLOOKUP('Xlookup set'!$S581,'Xlookup set'!$A$1:$R$1374,13,FALSE)),"")</f>
        <v/>
      </c>
      <c r="M478" s="500" t="str">
        <f>IFERROR(IF(VLOOKUP('Xlookup set'!$S581,'Xlookup set'!$A$1:$R$1374,14,FALSE)=0,"",VLOOKUP('Xlookup set'!$S581,'Xlookup set'!$A$1:$R$1374,14,FALSE)),"")</f>
        <v/>
      </c>
      <c r="N478" s="500" t="str">
        <f>IFERROR(IF(VLOOKUP('Xlookup set'!$S581,'Xlookup set'!$A$1:$R$1374,15,FALSE)=0,"",VLOOKUP('Xlookup set'!$S581,'Xlookup set'!$A$1:$R$1374,15,FALSE)),"")</f>
        <v/>
      </c>
      <c r="O478" s="500" t="str">
        <f>IFERROR(IF(VLOOKUP('Xlookup set'!$S581,'Xlookup set'!$A$1:$R$1374,16,FALSE)=0,"",VLOOKUP('Xlookup set'!$S581,'Xlookup set'!$A$1:$R$1374,16,FALSE)),"")</f>
        <v/>
      </c>
      <c r="P478" s="500" t="str">
        <f t="array" aca="1" ref="P478" ca="1">IFERROR(Y2IF(VLOOKUP('Xlookup set'!$S581,'Xlookup set'!$A$1:$R$1374,17,FALSE)=0,"",VLOOKUP('Xlookup set'!$S581,'Xlookup set'!$A$1:$R$1374,17,FALSE)),"")</f>
        <v/>
      </c>
      <c r="Q478" s="500" t="str">
        <f>IFERROR(IF(VLOOKUP('Xlookup set'!$S581,'Xlookup set'!$A$1:$R$1374,18,FALSE)=0,"",VLOOKUP('Xlookup set'!$S581,'Xlookup set'!$A$1:$R$1374,18,FALSE)),"")</f>
        <v/>
      </c>
      <c r="T478" s="500" t="str">
        <f t="shared" si="5"/>
        <v/>
      </c>
    </row>
    <row r="479" spans="1:20" ht="13.5" customHeight="1">
      <c r="A479" s="500" t="str">
        <f>IFERROR(VLOOKUP('Xlookup set'!$S479,'Xlookup set'!$A$1:$R$2000,2,FALSE),"")</f>
        <v/>
      </c>
      <c r="B479" s="500" t="str">
        <f>IF(I479&lt;&gt;"",ドッグキャリー!$I$2,"")</f>
        <v/>
      </c>
      <c r="C479" s="500" t="str">
        <f t="shared" si="3"/>
        <v/>
      </c>
      <c r="D479" s="500" t="str">
        <f t="shared" si="4"/>
        <v/>
      </c>
      <c r="H479" s="218" t="str">
        <f>IFERROR(IF(VLOOKUP('Xlookup set'!$S479,'Xlookup set'!$A$1:$R$2000,9,FALSE)=0,"",VLOOKUP('Xlookup set'!$S479,'Xlookup set'!$A$1:$R$2000,9,FALSE)),"")</f>
        <v/>
      </c>
      <c r="I479" s="500" t="str">
        <f>IFERROR(IF(VLOOKUP('Xlookup set'!$S479,'Xlookup set'!$A$1:$R$2000,10,FALSE)=0,"",VLOOKUP('Xlookup set'!$S479,'Xlookup set'!$A$1:$R$2000,10,FALSE)),"")</f>
        <v/>
      </c>
      <c r="J479" s="500" t="str">
        <f>IFERROR(IF(VLOOKUP('Xlookup set'!$S582,'Xlookup set'!$A$1:$R$1374,11,FALSE)=0,"",VLOOKUP('Xlookup set'!$S582,'Xlookup set'!$A$1:$R$1374,11,FALSE)),"")</f>
        <v/>
      </c>
      <c r="K479" s="500" t="str">
        <f>IFERROR(IF(VLOOKUP('Xlookup set'!$S582,'Xlookup set'!$A$1:$R$1374,12,FALSE)=0,"",VLOOKUP('Xlookup set'!$S582,'Xlookup set'!$A$1:$R$1374,12,FALSE)),"")</f>
        <v/>
      </c>
      <c r="L479" s="500" t="str">
        <f>IFERROR(IF(VLOOKUP('Xlookup set'!$S582,'Xlookup set'!$A$1:$R$1374,13,FALSE)=0,"",VLOOKUP('Xlookup set'!$S582,'Xlookup set'!$A$1:$R$1374,13,FALSE)),"")</f>
        <v/>
      </c>
      <c r="M479" s="500" t="str">
        <f>IFERROR(IF(VLOOKUP('Xlookup set'!$S582,'Xlookup set'!$A$1:$R$1374,14,FALSE)=0,"",VLOOKUP('Xlookup set'!$S582,'Xlookup set'!$A$1:$R$1374,14,FALSE)),"")</f>
        <v/>
      </c>
      <c r="N479" s="500" t="str">
        <f>IFERROR(IF(VLOOKUP('Xlookup set'!$S582,'Xlookup set'!$A$1:$R$1374,15,FALSE)=0,"",VLOOKUP('Xlookup set'!$S582,'Xlookup set'!$A$1:$R$1374,15,FALSE)),"")</f>
        <v/>
      </c>
      <c r="O479" s="500" t="str">
        <f>IFERROR(IF(VLOOKUP('Xlookup set'!$S582,'Xlookup set'!$A$1:$R$1374,16,FALSE)=0,"",VLOOKUP('Xlookup set'!$S582,'Xlookup set'!$A$1:$R$1374,16,FALSE)),"")</f>
        <v/>
      </c>
      <c r="P479" s="500" t="str">
        <f t="array" aca="1" ref="P479" ca="1">IFERROR(Y2IF(VLOOKUP('Xlookup set'!$S582,'Xlookup set'!$A$1:$R$1374,17,FALSE)=0,"",VLOOKUP('Xlookup set'!$S582,'Xlookup set'!$A$1:$R$1374,17,FALSE)),"")</f>
        <v/>
      </c>
      <c r="Q479" s="500" t="str">
        <f>IFERROR(IF(VLOOKUP('Xlookup set'!$S582,'Xlookup set'!$A$1:$R$1374,18,FALSE)=0,"",VLOOKUP('Xlookup set'!$S582,'Xlookup set'!$A$1:$R$1374,18,FALSE)),"")</f>
        <v/>
      </c>
      <c r="T479" s="500" t="str">
        <f t="shared" si="5"/>
        <v/>
      </c>
    </row>
    <row r="480" spans="1:20" ht="13.5" customHeight="1">
      <c r="A480" s="500" t="str">
        <f>IFERROR(VLOOKUP('Xlookup set'!$S480,'Xlookup set'!$A$1:$R$2000,2,FALSE),"")</f>
        <v/>
      </c>
      <c r="B480" s="500" t="str">
        <f>IF(I480&lt;&gt;"",ドッグキャリー!$I$2,"")</f>
        <v/>
      </c>
      <c r="C480" s="500" t="str">
        <f t="shared" si="3"/>
        <v/>
      </c>
      <c r="D480" s="500" t="str">
        <f t="shared" si="4"/>
        <v/>
      </c>
      <c r="H480" s="218" t="str">
        <f>IFERROR(IF(VLOOKUP('Xlookup set'!$S480,'Xlookup set'!$A$1:$R$2000,9,FALSE)=0,"",VLOOKUP('Xlookup set'!$S480,'Xlookup set'!$A$1:$R$2000,9,FALSE)),"")</f>
        <v/>
      </c>
      <c r="I480" s="500" t="str">
        <f>IFERROR(IF(VLOOKUP('Xlookup set'!$S480,'Xlookup set'!$A$1:$R$2000,10,FALSE)=0,"",VLOOKUP('Xlookup set'!$S480,'Xlookup set'!$A$1:$R$2000,10,FALSE)),"")</f>
        <v/>
      </c>
      <c r="J480" s="500" t="str">
        <f>IFERROR(IF(VLOOKUP('Xlookup set'!$S583,'Xlookup set'!$A$1:$R$1374,11,FALSE)=0,"",VLOOKUP('Xlookup set'!$S583,'Xlookup set'!$A$1:$R$1374,11,FALSE)),"")</f>
        <v/>
      </c>
      <c r="K480" s="500" t="str">
        <f>IFERROR(IF(VLOOKUP('Xlookup set'!$S583,'Xlookup set'!$A$1:$R$1374,12,FALSE)=0,"",VLOOKUP('Xlookup set'!$S583,'Xlookup set'!$A$1:$R$1374,12,FALSE)),"")</f>
        <v/>
      </c>
      <c r="L480" s="500" t="str">
        <f>IFERROR(IF(VLOOKUP('Xlookup set'!$S583,'Xlookup set'!$A$1:$R$1374,13,FALSE)=0,"",VLOOKUP('Xlookup set'!$S583,'Xlookup set'!$A$1:$R$1374,13,FALSE)),"")</f>
        <v/>
      </c>
      <c r="M480" s="500" t="str">
        <f>IFERROR(IF(VLOOKUP('Xlookup set'!$S583,'Xlookup set'!$A$1:$R$1374,14,FALSE)=0,"",VLOOKUP('Xlookup set'!$S583,'Xlookup set'!$A$1:$R$1374,14,FALSE)),"")</f>
        <v/>
      </c>
      <c r="N480" s="500" t="str">
        <f>IFERROR(IF(VLOOKUP('Xlookup set'!$S583,'Xlookup set'!$A$1:$R$1374,15,FALSE)=0,"",VLOOKUP('Xlookup set'!$S583,'Xlookup set'!$A$1:$R$1374,15,FALSE)),"")</f>
        <v/>
      </c>
      <c r="O480" s="500" t="str">
        <f>IFERROR(IF(VLOOKUP('Xlookup set'!$S583,'Xlookup set'!$A$1:$R$1374,16,FALSE)=0,"",VLOOKUP('Xlookup set'!$S583,'Xlookup set'!$A$1:$R$1374,16,FALSE)),"")</f>
        <v/>
      </c>
      <c r="P480" s="500" t="str">
        <f t="array" aca="1" ref="P480" ca="1">IFERROR(Y2IF(VLOOKUP('Xlookup set'!$S583,'Xlookup set'!$A$1:$R$1374,17,FALSE)=0,"",VLOOKUP('Xlookup set'!$S583,'Xlookup set'!$A$1:$R$1374,17,FALSE)),"")</f>
        <v/>
      </c>
      <c r="Q480" s="500" t="str">
        <f>IFERROR(IF(VLOOKUP('Xlookup set'!$S583,'Xlookup set'!$A$1:$R$1374,18,FALSE)=0,"",VLOOKUP('Xlookup set'!$S583,'Xlookup set'!$A$1:$R$1374,18,FALSE)),"")</f>
        <v/>
      </c>
      <c r="T480" s="500" t="str">
        <f t="shared" si="5"/>
        <v/>
      </c>
    </row>
    <row r="481" spans="1:20" ht="13.5" customHeight="1">
      <c r="A481" s="500" t="str">
        <f>IFERROR(VLOOKUP('Xlookup set'!$S481,'Xlookup set'!$A$1:$R$2000,2,FALSE),"")</f>
        <v/>
      </c>
      <c r="B481" s="500" t="str">
        <f>IF(I481&lt;&gt;"",ドッグキャリー!$I$2,"")</f>
        <v/>
      </c>
      <c r="C481" s="500" t="str">
        <f t="shared" si="3"/>
        <v/>
      </c>
      <c r="D481" s="500" t="str">
        <f t="shared" si="4"/>
        <v/>
      </c>
      <c r="H481" s="218" t="str">
        <f>IFERROR(IF(VLOOKUP('Xlookup set'!$S481,'Xlookup set'!$A$1:$R$2000,9,FALSE)=0,"",VLOOKUP('Xlookup set'!$S481,'Xlookup set'!$A$1:$R$2000,9,FALSE)),"")</f>
        <v/>
      </c>
      <c r="I481" s="500" t="str">
        <f>IFERROR(IF(VLOOKUP('Xlookup set'!$S481,'Xlookup set'!$A$1:$R$2000,10,FALSE)=0,"",VLOOKUP('Xlookup set'!$S481,'Xlookup set'!$A$1:$R$2000,10,FALSE)),"")</f>
        <v/>
      </c>
      <c r="J481" s="500" t="str">
        <f>IFERROR(IF(VLOOKUP('Xlookup set'!$S584,'Xlookup set'!$A$1:$R$1374,11,FALSE)=0,"",VLOOKUP('Xlookup set'!$S584,'Xlookup set'!$A$1:$R$1374,11,FALSE)),"")</f>
        <v/>
      </c>
      <c r="K481" s="500" t="str">
        <f>IFERROR(IF(VLOOKUP('Xlookup set'!$S584,'Xlookup set'!$A$1:$R$1374,12,FALSE)=0,"",VLOOKUP('Xlookup set'!$S584,'Xlookup set'!$A$1:$R$1374,12,FALSE)),"")</f>
        <v/>
      </c>
      <c r="L481" s="500" t="str">
        <f>IFERROR(IF(VLOOKUP('Xlookup set'!$S584,'Xlookup set'!$A$1:$R$1374,13,FALSE)=0,"",VLOOKUP('Xlookup set'!$S584,'Xlookup set'!$A$1:$R$1374,13,FALSE)),"")</f>
        <v/>
      </c>
      <c r="M481" s="500" t="str">
        <f>IFERROR(IF(VLOOKUP('Xlookup set'!$S584,'Xlookup set'!$A$1:$R$1374,14,FALSE)=0,"",VLOOKUP('Xlookup set'!$S584,'Xlookup set'!$A$1:$R$1374,14,FALSE)),"")</f>
        <v/>
      </c>
      <c r="N481" s="500" t="str">
        <f>IFERROR(IF(VLOOKUP('Xlookup set'!$S584,'Xlookup set'!$A$1:$R$1374,15,FALSE)=0,"",VLOOKUP('Xlookup set'!$S584,'Xlookup set'!$A$1:$R$1374,15,FALSE)),"")</f>
        <v/>
      </c>
      <c r="O481" s="500" t="str">
        <f>IFERROR(IF(VLOOKUP('Xlookup set'!$S584,'Xlookup set'!$A$1:$R$1374,16,FALSE)=0,"",VLOOKUP('Xlookup set'!$S584,'Xlookup set'!$A$1:$R$1374,16,FALSE)),"")</f>
        <v/>
      </c>
      <c r="P481" s="500" t="str">
        <f t="array" aca="1" ref="P481" ca="1">IFERROR(Y2IF(VLOOKUP('Xlookup set'!$S584,'Xlookup set'!$A$1:$R$1374,17,FALSE)=0,"",VLOOKUP('Xlookup set'!$S584,'Xlookup set'!$A$1:$R$1374,17,FALSE)),"")</f>
        <v/>
      </c>
      <c r="Q481" s="500" t="str">
        <f>IFERROR(IF(VLOOKUP('Xlookup set'!$S584,'Xlookup set'!$A$1:$R$1374,18,FALSE)=0,"",VLOOKUP('Xlookup set'!$S584,'Xlookup set'!$A$1:$R$1374,18,FALSE)),"")</f>
        <v/>
      </c>
      <c r="T481" s="500" t="str">
        <f t="shared" si="5"/>
        <v/>
      </c>
    </row>
    <row r="482" spans="1:20" ht="13.5" customHeight="1">
      <c r="A482" s="500" t="str">
        <f>IFERROR(VLOOKUP('Xlookup set'!$S482,'Xlookup set'!$A$1:$R$2000,2,FALSE),"")</f>
        <v/>
      </c>
      <c r="B482" s="500" t="str">
        <f>IF(I482&lt;&gt;"",ドッグキャリー!$I$2,"")</f>
        <v/>
      </c>
      <c r="C482" s="500" t="str">
        <f t="shared" si="3"/>
        <v/>
      </c>
      <c r="D482" s="500" t="str">
        <f t="shared" si="4"/>
        <v/>
      </c>
      <c r="H482" s="218" t="str">
        <f>IFERROR(IF(VLOOKUP('Xlookup set'!$S482,'Xlookup set'!$A$1:$R$2000,9,FALSE)=0,"",VLOOKUP('Xlookup set'!$S482,'Xlookup set'!$A$1:$R$2000,9,FALSE)),"")</f>
        <v/>
      </c>
      <c r="I482" s="500" t="str">
        <f>IFERROR(IF(VLOOKUP('Xlookup set'!$S482,'Xlookup set'!$A$1:$R$2000,10,FALSE)=0,"",VLOOKUP('Xlookup set'!$S482,'Xlookup set'!$A$1:$R$2000,10,FALSE)),"")</f>
        <v/>
      </c>
      <c r="J482" s="500" t="str">
        <f>IFERROR(IF(VLOOKUP('Xlookup set'!$S585,'Xlookup set'!$A$1:$R$1374,11,FALSE)=0,"",VLOOKUP('Xlookup set'!$S585,'Xlookup set'!$A$1:$R$1374,11,FALSE)),"")</f>
        <v/>
      </c>
      <c r="K482" s="500" t="str">
        <f>IFERROR(IF(VLOOKUP('Xlookup set'!$S585,'Xlookup set'!$A$1:$R$1374,12,FALSE)=0,"",VLOOKUP('Xlookup set'!$S585,'Xlookup set'!$A$1:$R$1374,12,FALSE)),"")</f>
        <v/>
      </c>
      <c r="L482" s="500" t="str">
        <f>IFERROR(IF(VLOOKUP('Xlookup set'!$S585,'Xlookup set'!$A$1:$R$1374,13,FALSE)=0,"",VLOOKUP('Xlookup set'!$S585,'Xlookup set'!$A$1:$R$1374,13,FALSE)),"")</f>
        <v/>
      </c>
      <c r="M482" s="500" t="str">
        <f>IFERROR(IF(VLOOKUP('Xlookup set'!$S585,'Xlookup set'!$A$1:$R$1374,14,FALSE)=0,"",VLOOKUP('Xlookup set'!$S585,'Xlookup set'!$A$1:$R$1374,14,FALSE)),"")</f>
        <v/>
      </c>
      <c r="N482" s="500" t="str">
        <f>IFERROR(IF(VLOOKUP('Xlookup set'!$S585,'Xlookup set'!$A$1:$R$1374,15,FALSE)=0,"",VLOOKUP('Xlookup set'!$S585,'Xlookup set'!$A$1:$R$1374,15,FALSE)),"")</f>
        <v/>
      </c>
      <c r="O482" s="500" t="str">
        <f>IFERROR(IF(VLOOKUP('Xlookup set'!$S585,'Xlookup set'!$A$1:$R$1374,16,FALSE)=0,"",VLOOKUP('Xlookup set'!$S585,'Xlookup set'!$A$1:$R$1374,16,FALSE)),"")</f>
        <v/>
      </c>
      <c r="P482" s="500" t="str">
        <f t="array" aca="1" ref="P482" ca="1">IFERROR(Y2IF(VLOOKUP('Xlookup set'!$S585,'Xlookup set'!$A$1:$R$1374,17,FALSE)=0,"",VLOOKUP('Xlookup set'!$S585,'Xlookup set'!$A$1:$R$1374,17,FALSE)),"")</f>
        <v/>
      </c>
      <c r="Q482" s="500" t="str">
        <f>IFERROR(IF(VLOOKUP('Xlookup set'!$S585,'Xlookup set'!$A$1:$R$1374,18,FALSE)=0,"",VLOOKUP('Xlookup set'!$S585,'Xlookup set'!$A$1:$R$1374,18,FALSE)),"")</f>
        <v/>
      </c>
      <c r="T482" s="500" t="str">
        <f t="shared" si="5"/>
        <v/>
      </c>
    </row>
    <row r="483" spans="1:20" ht="13.5" customHeight="1">
      <c r="A483" s="500" t="str">
        <f>IFERROR(VLOOKUP('Xlookup set'!$S483,'Xlookup set'!$A$1:$R$2000,2,FALSE),"")</f>
        <v/>
      </c>
      <c r="B483" s="500" t="str">
        <f>IF(I483&lt;&gt;"",ドッグキャリー!$I$2,"")</f>
        <v/>
      </c>
      <c r="C483" s="500" t="str">
        <f t="shared" si="3"/>
        <v/>
      </c>
      <c r="D483" s="500" t="str">
        <f t="shared" si="4"/>
        <v/>
      </c>
      <c r="H483" s="218" t="str">
        <f>IFERROR(IF(VLOOKUP('Xlookup set'!$S483,'Xlookup set'!$A$1:$R$2000,9,FALSE)=0,"",VLOOKUP('Xlookup set'!$S483,'Xlookup set'!$A$1:$R$2000,9,FALSE)),"")</f>
        <v/>
      </c>
      <c r="I483" s="500" t="str">
        <f>IFERROR(IF(VLOOKUP('Xlookup set'!$S483,'Xlookup set'!$A$1:$R$2000,10,FALSE)=0,"",VLOOKUP('Xlookup set'!$S483,'Xlookup set'!$A$1:$R$2000,10,FALSE)),"")</f>
        <v/>
      </c>
      <c r="J483" s="500" t="str">
        <f>IFERROR(IF(VLOOKUP('Xlookup set'!$S586,'Xlookup set'!$A$1:$R$1374,11,FALSE)=0,"",VLOOKUP('Xlookup set'!$S586,'Xlookup set'!$A$1:$R$1374,11,FALSE)),"")</f>
        <v/>
      </c>
      <c r="K483" s="500" t="str">
        <f>IFERROR(IF(VLOOKUP('Xlookup set'!$S586,'Xlookup set'!$A$1:$R$1374,12,FALSE)=0,"",VLOOKUP('Xlookup set'!$S586,'Xlookup set'!$A$1:$R$1374,12,FALSE)),"")</f>
        <v/>
      </c>
      <c r="L483" s="500" t="str">
        <f>IFERROR(IF(VLOOKUP('Xlookup set'!$S586,'Xlookup set'!$A$1:$R$1374,13,FALSE)=0,"",VLOOKUP('Xlookup set'!$S586,'Xlookup set'!$A$1:$R$1374,13,FALSE)),"")</f>
        <v/>
      </c>
      <c r="M483" s="500" t="str">
        <f>IFERROR(IF(VLOOKUP('Xlookup set'!$S586,'Xlookup set'!$A$1:$R$1374,14,FALSE)=0,"",VLOOKUP('Xlookup set'!$S586,'Xlookup set'!$A$1:$R$1374,14,FALSE)),"")</f>
        <v/>
      </c>
      <c r="N483" s="500" t="str">
        <f>IFERROR(IF(VLOOKUP('Xlookup set'!$S586,'Xlookup set'!$A$1:$R$1374,15,FALSE)=0,"",VLOOKUP('Xlookup set'!$S586,'Xlookup set'!$A$1:$R$1374,15,FALSE)),"")</f>
        <v/>
      </c>
      <c r="O483" s="500" t="str">
        <f>IFERROR(IF(VLOOKUP('Xlookup set'!$S586,'Xlookup set'!$A$1:$R$1374,16,FALSE)=0,"",VLOOKUP('Xlookup set'!$S586,'Xlookup set'!$A$1:$R$1374,16,FALSE)),"")</f>
        <v/>
      </c>
      <c r="P483" s="500" t="str">
        <f t="array" aca="1" ref="P483" ca="1">IFERROR(Y2IF(VLOOKUP('Xlookup set'!$S586,'Xlookup set'!$A$1:$R$1374,17,FALSE)=0,"",VLOOKUP('Xlookup set'!$S586,'Xlookup set'!$A$1:$R$1374,17,FALSE)),"")</f>
        <v/>
      </c>
      <c r="Q483" s="500" t="str">
        <f>IFERROR(IF(VLOOKUP('Xlookup set'!$S586,'Xlookup set'!$A$1:$R$1374,18,FALSE)=0,"",VLOOKUP('Xlookup set'!$S586,'Xlookup set'!$A$1:$R$1374,18,FALSE)),"")</f>
        <v/>
      </c>
      <c r="T483" s="500" t="str">
        <f t="shared" si="5"/>
        <v/>
      </c>
    </row>
    <row r="484" spans="1:20" ht="13.5" customHeight="1">
      <c r="A484" s="500" t="str">
        <f>IFERROR(VLOOKUP('Xlookup set'!$S484,'Xlookup set'!$A$1:$R$2000,2,FALSE),"")</f>
        <v/>
      </c>
      <c r="B484" s="500" t="str">
        <f>IF(I484&lt;&gt;"",ドッグキャリー!$I$2,"")</f>
        <v/>
      </c>
      <c r="C484" s="500" t="str">
        <f t="shared" si="3"/>
        <v/>
      </c>
      <c r="D484" s="500" t="str">
        <f t="shared" si="4"/>
        <v/>
      </c>
      <c r="H484" s="218" t="str">
        <f>IFERROR(IF(VLOOKUP('Xlookup set'!$S484,'Xlookup set'!$A$1:$R$2000,9,FALSE)=0,"",VLOOKUP('Xlookup set'!$S484,'Xlookup set'!$A$1:$R$2000,9,FALSE)),"")</f>
        <v/>
      </c>
      <c r="I484" s="500" t="str">
        <f>IFERROR(IF(VLOOKUP('Xlookup set'!$S484,'Xlookup set'!$A$1:$R$2000,10,FALSE)=0,"",VLOOKUP('Xlookup set'!$S484,'Xlookup set'!$A$1:$R$2000,10,FALSE)),"")</f>
        <v/>
      </c>
      <c r="J484" s="500" t="str">
        <f>IFERROR(IF(VLOOKUP('Xlookup set'!$S587,'Xlookup set'!$A$1:$R$1374,11,FALSE)=0,"",VLOOKUP('Xlookup set'!$S587,'Xlookup set'!$A$1:$R$1374,11,FALSE)),"")</f>
        <v/>
      </c>
      <c r="K484" s="500" t="str">
        <f>IFERROR(IF(VLOOKUP('Xlookup set'!$S587,'Xlookup set'!$A$1:$R$1374,12,FALSE)=0,"",VLOOKUP('Xlookup set'!$S587,'Xlookup set'!$A$1:$R$1374,12,FALSE)),"")</f>
        <v/>
      </c>
      <c r="L484" s="500" t="str">
        <f>IFERROR(IF(VLOOKUP('Xlookup set'!$S587,'Xlookup set'!$A$1:$R$1374,13,FALSE)=0,"",VLOOKUP('Xlookup set'!$S587,'Xlookup set'!$A$1:$R$1374,13,FALSE)),"")</f>
        <v/>
      </c>
      <c r="M484" s="500" t="str">
        <f>IFERROR(IF(VLOOKUP('Xlookup set'!$S587,'Xlookup set'!$A$1:$R$1374,14,FALSE)=0,"",VLOOKUP('Xlookup set'!$S587,'Xlookup set'!$A$1:$R$1374,14,FALSE)),"")</f>
        <v/>
      </c>
      <c r="N484" s="500" t="str">
        <f>IFERROR(IF(VLOOKUP('Xlookup set'!$S587,'Xlookup set'!$A$1:$R$1374,15,FALSE)=0,"",VLOOKUP('Xlookup set'!$S587,'Xlookup set'!$A$1:$R$1374,15,FALSE)),"")</f>
        <v/>
      </c>
      <c r="O484" s="500" t="str">
        <f>IFERROR(IF(VLOOKUP('Xlookup set'!$S587,'Xlookup set'!$A$1:$R$1374,16,FALSE)=0,"",VLOOKUP('Xlookup set'!$S587,'Xlookup set'!$A$1:$R$1374,16,FALSE)),"")</f>
        <v/>
      </c>
      <c r="P484" s="500" t="str">
        <f t="array" aca="1" ref="P484" ca="1">IFERROR(Y2IF(VLOOKUP('Xlookup set'!$S587,'Xlookup set'!$A$1:$R$1374,17,FALSE)=0,"",VLOOKUP('Xlookup set'!$S587,'Xlookup set'!$A$1:$R$1374,17,FALSE)),"")</f>
        <v/>
      </c>
      <c r="Q484" s="500" t="str">
        <f>IFERROR(IF(VLOOKUP('Xlookup set'!$S587,'Xlookup set'!$A$1:$R$1374,18,FALSE)=0,"",VLOOKUP('Xlookup set'!$S587,'Xlookup set'!$A$1:$R$1374,18,FALSE)),"")</f>
        <v/>
      </c>
      <c r="T484" s="500" t="str">
        <f t="shared" si="5"/>
        <v/>
      </c>
    </row>
    <row r="485" spans="1:20" ht="13.5" customHeight="1">
      <c r="A485" s="500" t="str">
        <f>IFERROR(VLOOKUP('Xlookup set'!$S485,'Xlookup set'!$A$1:$R$2000,2,FALSE),"")</f>
        <v/>
      </c>
      <c r="B485" s="500" t="str">
        <f>IF(I485&lt;&gt;"",ドッグキャリー!$I$2,"")</f>
        <v/>
      </c>
      <c r="C485" s="500" t="str">
        <f t="shared" si="3"/>
        <v/>
      </c>
      <c r="D485" s="500" t="str">
        <f t="shared" si="4"/>
        <v/>
      </c>
      <c r="H485" s="218" t="str">
        <f>IFERROR(IF(VLOOKUP('Xlookup set'!$S485,'Xlookup set'!$A$1:$R$2000,9,FALSE)=0,"",VLOOKUP('Xlookup set'!$S485,'Xlookup set'!$A$1:$R$2000,9,FALSE)),"")</f>
        <v/>
      </c>
      <c r="I485" s="500" t="str">
        <f>IFERROR(IF(VLOOKUP('Xlookup set'!$S485,'Xlookup set'!$A$1:$R$2000,10,FALSE)=0,"",VLOOKUP('Xlookup set'!$S485,'Xlookup set'!$A$1:$R$2000,10,FALSE)),"")</f>
        <v/>
      </c>
      <c r="J485" s="500" t="str">
        <f>IFERROR(IF(VLOOKUP('Xlookup set'!$S588,'Xlookup set'!$A$1:$R$1374,11,FALSE)=0,"",VLOOKUP('Xlookup set'!$S588,'Xlookup set'!$A$1:$R$1374,11,FALSE)),"")</f>
        <v/>
      </c>
      <c r="K485" s="500" t="str">
        <f>IFERROR(IF(VLOOKUP('Xlookup set'!$S588,'Xlookup set'!$A$1:$R$1374,12,FALSE)=0,"",VLOOKUP('Xlookup set'!$S588,'Xlookup set'!$A$1:$R$1374,12,FALSE)),"")</f>
        <v/>
      </c>
      <c r="L485" s="500" t="str">
        <f>IFERROR(IF(VLOOKUP('Xlookup set'!$S588,'Xlookup set'!$A$1:$R$1374,13,FALSE)=0,"",VLOOKUP('Xlookup set'!$S588,'Xlookup set'!$A$1:$R$1374,13,FALSE)),"")</f>
        <v/>
      </c>
      <c r="M485" s="500" t="str">
        <f>IFERROR(IF(VLOOKUP('Xlookup set'!$S588,'Xlookup set'!$A$1:$R$1374,14,FALSE)=0,"",VLOOKUP('Xlookup set'!$S588,'Xlookup set'!$A$1:$R$1374,14,FALSE)),"")</f>
        <v/>
      </c>
      <c r="N485" s="500" t="str">
        <f>IFERROR(IF(VLOOKUP('Xlookup set'!$S588,'Xlookup set'!$A$1:$R$1374,15,FALSE)=0,"",VLOOKUP('Xlookup set'!$S588,'Xlookup set'!$A$1:$R$1374,15,FALSE)),"")</f>
        <v/>
      </c>
      <c r="O485" s="500" t="str">
        <f>IFERROR(IF(VLOOKUP('Xlookup set'!$S588,'Xlookup set'!$A$1:$R$1374,16,FALSE)=0,"",VLOOKUP('Xlookup set'!$S588,'Xlookup set'!$A$1:$R$1374,16,FALSE)),"")</f>
        <v/>
      </c>
      <c r="P485" s="500" t="str">
        <f t="array" aca="1" ref="P485" ca="1">IFERROR(Y2IF(VLOOKUP('Xlookup set'!$S588,'Xlookup set'!$A$1:$R$1374,17,FALSE)=0,"",VLOOKUP('Xlookup set'!$S588,'Xlookup set'!$A$1:$R$1374,17,FALSE)),"")</f>
        <v/>
      </c>
      <c r="Q485" s="500" t="str">
        <f>IFERROR(IF(VLOOKUP('Xlookup set'!$S588,'Xlookup set'!$A$1:$R$1374,18,FALSE)=0,"",VLOOKUP('Xlookup set'!$S588,'Xlookup set'!$A$1:$R$1374,18,FALSE)),"")</f>
        <v/>
      </c>
      <c r="T485" s="500" t="str">
        <f t="shared" si="5"/>
        <v/>
      </c>
    </row>
    <row r="486" spans="1:20" ht="13.5" customHeight="1">
      <c r="A486" s="500" t="str">
        <f>IFERROR(VLOOKUP('Xlookup set'!$S486,'Xlookup set'!$A$1:$R$2000,2,FALSE),"")</f>
        <v/>
      </c>
      <c r="B486" s="500" t="str">
        <f>IF(I486&lt;&gt;"",ドッグキャリー!$I$2,"")</f>
        <v/>
      </c>
      <c r="C486" s="500" t="str">
        <f t="shared" si="3"/>
        <v/>
      </c>
      <c r="D486" s="500" t="str">
        <f t="shared" si="4"/>
        <v/>
      </c>
      <c r="H486" s="218" t="str">
        <f>IFERROR(IF(VLOOKUP('Xlookup set'!$S486,'Xlookup set'!$A$1:$R$2000,9,FALSE)=0,"",VLOOKUP('Xlookup set'!$S486,'Xlookup set'!$A$1:$R$2000,9,FALSE)),"")</f>
        <v/>
      </c>
      <c r="I486" s="500" t="str">
        <f>IFERROR(IF(VLOOKUP('Xlookup set'!$S486,'Xlookup set'!$A$1:$R$2000,10,FALSE)=0,"",VLOOKUP('Xlookup set'!$S486,'Xlookup set'!$A$1:$R$2000,10,FALSE)),"")</f>
        <v/>
      </c>
      <c r="J486" s="500" t="str">
        <f>IFERROR(IF(VLOOKUP('Xlookup set'!$S589,'Xlookup set'!$A$1:$R$1374,11,FALSE)=0,"",VLOOKUP('Xlookup set'!$S589,'Xlookup set'!$A$1:$R$1374,11,FALSE)),"")</f>
        <v/>
      </c>
      <c r="K486" s="500" t="str">
        <f>IFERROR(IF(VLOOKUP('Xlookup set'!$S589,'Xlookup set'!$A$1:$R$1374,12,FALSE)=0,"",VLOOKUP('Xlookup set'!$S589,'Xlookup set'!$A$1:$R$1374,12,FALSE)),"")</f>
        <v/>
      </c>
      <c r="L486" s="500" t="str">
        <f>IFERROR(IF(VLOOKUP('Xlookup set'!$S589,'Xlookup set'!$A$1:$R$1374,13,FALSE)=0,"",VLOOKUP('Xlookup set'!$S589,'Xlookup set'!$A$1:$R$1374,13,FALSE)),"")</f>
        <v/>
      </c>
      <c r="M486" s="500" t="str">
        <f>IFERROR(IF(VLOOKUP('Xlookup set'!$S589,'Xlookup set'!$A$1:$R$1374,14,FALSE)=0,"",VLOOKUP('Xlookup set'!$S589,'Xlookup set'!$A$1:$R$1374,14,FALSE)),"")</f>
        <v/>
      </c>
      <c r="N486" s="500" t="str">
        <f>IFERROR(IF(VLOOKUP('Xlookup set'!$S589,'Xlookup set'!$A$1:$R$1374,15,FALSE)=0,"",VLOOKUP('Xlookup set'!$S589,'Xlookup set'!$A$1:$R$1374,15,FALSE)),"")</f>
        <v/>
      </c>
      <c r="O486" s="500" t="str">
        <f>IFERROR(IF(VLOOKUP('Xlookup set'!$S589,'Xlookup set'!$A$1:$R$1374,16,FALSE)=0,"",VLOOKUP('Xlookup set'!$S589,'Xlookup set'!$A$1:$R$1374,16,FALSE)),"")</f>
        <v/>
      </c>
      <c r="P486" s="500" t="str">
        <f t="array" aca="1" ref="P486" ca="1">IFERROR(Y2IF(VLOOKUP('Xlookup set'!$S589,'Xlookup set'!$A$1:$R$1374,17,FALSE)=0,"",VLOOKUP('Xlookup set'!$S589,'Xlookup set'!$A$1:$R$1374,17,FALSE)),"")</f>
        <v/>
      </c>
      <c r="Q486" s="500" t="str">
        <f>IFERROR(IF(VLOOKUP('Xlookup set'!$S589,'Xlookup set'!$A$1:$R$1374,18,FALSE)=0,"",VLOOKUP('Xlookup set'!$S589,'Xlookup set'!$A$1:$R$1374,18,FALSE)),"")</f>
        <v/>
      </c>
      <c r="T486" s="500" t="str">
        <f t="shared" si="5"/>
        <v/>
      </c>
    </row>
    <row r="487" spans="1:20" ht="13.5" customHeight="1">
      <c r="A487" s="500" t="str">
        <f>IFERROR(VLOOKUP('Xlookup set'!$S487,'Xlookup set'!$A$1:$R$2000,2,FALSE),"")</f>
        <v/>
      </c>
      <c r="B487" s="500" t="str">
        <f>IF(I487&lt;&gt;"",ドッグキャリー!$I$2,"")</f>
        <v/>
      </c>
      <c r="C487" s="500" t="str">
        <f t="shared" si="3"/>
        <v/>
      </c>
      <c r="D487" s="500" t="str">
        <f t="shared" si="4"/>
        <v/>
      </c>
      <c r="H487" s="218" t="str">
        <f>IFERROR(IF(VLOOKUP('Xlookup set'!$S487,'Xlookup set'!$A$1:$R$2000,9,FALSE)=0,"",VLOOKUP('Xlookup set'!$S487,'Xlookup set'!$A$1:$R$2000,9,FALSE)),"")</f>
        <v/>
      </c>
      <c r="I487" s="500" t="str">
        <f>IFERROR(IF(VLOOKUP('Xlookup set'!$S487,'Xlookup set'!$A$1:$R$2000,10,FALSE)=0,"",VLOOKUP('Xlookup set'!$S487,'Xlookup set'!$A$1:$R$2000,10,FALSE)),"")</f>
        <v/>
      </c>
      <c r="J487" s="500" t="str">
        <f>IFERROR(IF(VLOOKUP('Xlookup set'!$S590,'Xlookup set'!$A$1:$R$1374,11,FALSE)=0,"",VLOOKUP('Xlookup set'!$S590,'Xlookup set'!$A$1:$R$1374,11,FALSE)),"")</f>
        <v/>
      </c>
      <c r="K487" s="500" t="str">
        <f>IFERROR(IF(VLOOKUP('Xlookup set'!$S590,'Xlookup set'!$A$1:$R$1374,12,FALSE)=0,"",VLOOKUP('Xlookup set'!$S590,'Xlookup set'!$A$1:$R$1374,12,FALSE)),"")</f>
        <v/>
      </c>
      <c r="L487" s="500" t="str">
        <f>IFERROR(IF(VLOOKUP('Xlookup set'!$S590,'Xlookup set'!$A$1:$R$1374,13,FALSE)=0,"",VLOOKUP('Xlookup set'!$S590,'Xlookup set'!$A$1:$R$1374,13,FALSE)),"")</f>
        <v/>
      </c>
      <c r="M487" s="500" t="str">
        <f>IFERROR(IF(VLOOKUP('Xlookup set'!$S590,'Xlookup set'!$A$1:$R$1374,14,FALSE)=0,"",VLOOKUP('Xlookup set'!$S590,'Xlookup set'!$A$1:$R$1374,14,FALSE)),"")</f>
        <v/>
      </c>
      <c r="N487" s="500" t="str">
        <f>IFERROR(IF(VLOOKUP('Xlookup set'!$S590,'Xlookup set'!$A$1:$R$1374,15,FALSE)=0,"",VLOOKUP('Xlookup set'!$S590,'Xlookup set'!$A$1:$R$1374,15,FALSE)),"")</f>
        <v/>
      </c>
      <c r="O487" s="500" t="str">
        <f>IFERROR(IF(VLOOKUP('Xlookup set'!$S590,'Xlookup set'!$A$1:$R$1374,16,FALSE)=0,"",VLOOKUP('Xlookup set'!$S590,'Xlookup set'!$A$1:$R$1374,16,FALSE)),"")</f>
        <v/>
      </c>
      <c r="P487" s="500" t="str">
        <f t="array" aca="1" ref="P487" ca="1">IFERROR(Y2IF(VLOOKUP('Xlookup set'!$S590,'Xlookup set'!$A$1:$R$1374,17,FALSE)=0,"",VLOOKUP('Xlookup set'!$S590,'Xlookup set'!$A$1:$R$1374,17,FALSE)),"")</f>
        <v/>
      </c>
      <c r="Q487" s="500" t="str">
        <f>IFERROR(IF(VLOOKUP('Xlookup set'!$S590,'Xlookup set'!$A$1:$R$1374,18,FALSE)=0,"",VLOOKUP('Xlookup set'!$S590,'Xlookup set'!$A$1:$R$1374,18,FALSE)),"")</f>
        <v/>
      </c>
      <c r="T487" s="500" t="str">
        <f t="shared" si="5"/>
        <v/>
      </c>
    </row>
    <row r="488" spans="1:20" ht="13.5" customHeight="1">
      <c r="A488" s="500" t="str">
        <f>IFERROR(VLOOKUP('Xlookup set'!$S488,'Xlookup set'!$A$1:$R$2000,2,FALSE),"")</f>
        <v/>
      </c>
      <c r="B488" s="500" t="str">
        <f>IF(I488&lt;&gt;"",ドッグキャリー!$I$2,"")</f>
        <v/>
      </c>
      <c r="C488" s="500" t="str">
        <f t="shared" si="3"/>
        <v/>
      </c>
      <c r="D488" s="500" t="str">
        <f t="shared" si="4"/>
        <v/>
      </c>
      <c r="H488" s="218" t="str">
        <f>IFERROR(IF(VLOOKUP('Xlookup set'!$S488,'Xlookup set'!$A$1:$R$2000,9,FALSE)=0,"",VLOOKUP('Xlookup set'!$S488,'Xlookup set'!$A$1:$R$2000,9,FALSE)),"")</f>
        <v/>
      </c>
      <c r="I488" s="500" t="str">
        <f>IFERROR(IF(VLOOKUP('Xlookup set'!$S488,'Xlookup set'!$A$1:$R$2000,10,FALSE)=0,"",VLOOKUP('Xlookup set'!$S488,'Xlookup set'!$A$1:$R$2000,10,FALSE)),"")</f>
        <v/>
      </c>
      <c r="J488" s="500" t="str">
        <f>IFERROR(IF(VLOOKUP('Xlookup set'!$S591,'Xlookup set'!$A$1:$R$1374,11,FALSE)=0,"",VLOOKUP('Xlookup set'!$S591,'Xlookup set'!$A$1:$R$1374,11,FALSE)),"")</f>
        <v/>
      </c>
      <c r="K488" s="500" t="str">
        <f>IFERROR(IF(VLOOKUP('Xlookup set'!$S591,'Xlookup set'!$A$1:$R$1374,12,FALSE)=0,"",VLOOKUP('Xlookup set'!$S591,'Xlookup set'!$A$1:$R$1374,12,FALSE)),"")</f>
        <v/>
      </c>
      <c r="L488" s="500" t="str">
        <f>IFERROR(IF(VLOOKUP('Xlookup set'!$S591,'Xlookup set'!$A$1:$R$1374,13,FALSE)=0,"",VLOOKUP('Xlookup set'!$S591,'Xlookup set'!$A$1:$R$1374,13,FALSE)),"")</f>
        <v/>
      </c>
      <c r="M488" s="500" t="str">
        <f>IFERROR(IF(VLOOKUP('Xlookup set'!$S591,'Xlookup set'!$A$1:$R$1374,14,FALSE)=0,"",VLOOKUP('Xlookup set'!$S591,'Xlookup set'!$A$1:$R$1374,14,FALSE)),"")</f>
        <v/>
      </c>
      <c r="N488" s="500" t="str">
        <f>IFERROR(IF(VLOOKUP('Xlookup set'!$S591,'Xlookup set'!$A$1:$R$1374,15,FALSE)=0,"",VLOOKUP('Xlookup set'!$S591,'Xlookup set'!$A$1:$R$1374,15,FALSE)),"")</f>
        <v/>
      </c>
      <c r="O488" s="500" t="str">
        <f>IFERROR(IF(VLOOKUP('Xlookup set'!$S591,'Xlookup set'!$A$1:$R$1374,16,FALSE)=0,"",VLOOKUP('Xlookup set'!$S591,'Xlookup set'!$A$1:$R$1374,16,FALSE)),"")</f>
        <v/>
      </c>
      <c r="P488" s="500" t="str">
        <f t="array" aca="1" ref="P488" ca="1">IFERROR(Y2IF(VLOOKUP('Xlookup set'!$S591,'Xlookup set'!$A$1:$R$1374,17,FALSE)=0,"",VLOOKUP('Xlookup set'!$S591,'Xlookup set'!$A$1:$R$1374,17,FALSE)),"")</f>
        <v/>
      </c>
      <c r="Q488" s="500" t="str">
        <f>IFERROR(IF(VLOOKUP('Xlookup set'!$S591,'Xlookup set'!$A$1:$R$1374,18,FALSE)=0,"",VLOOKUP('Xlookup set'!$S591,'Xlookup set'!$A$1:$R$1374,18,FALSE)),"")</f>
        <v/>
      </c>
      <c r="T488" s="500" t="str">
        <f t="shared" si="5"/>
        <v/>
      </c>
    </row>
    <row r="489" spans="1:20" ht="13.5" customHeight="1">
      <c r="A489" s="500" t="str">
        <f>IFERROR(VLOOKUP('Xlookup set'!$S489,'Xlookup set'!$A$1:$R$2000,2,FALSE),"")</f>
        <v/>
      </c>
      <c r="B489" s="500" t="str">
        <f>IF(I489&lt;&gt;"",ドッグキャリー!$I$2,"")</f>
        <v/>
      </c>
      <c r="C489" s="500" t="str">
        <f t="shared" si="3"/>
        <v/>
      </c>
      <c r="D489" s="500" t="str">
        <f t="shared" si="4"/>
        <v/>
      </c>
      <c r="H489" s="218" t="str">
        <f>IFERROR(IF(VLOOKUP('Xlookup set'!$S489,'Xlookup set'!$A$1:$R$2000,9,FALSE)=0,"",VLOOKUP('Xlookup set'!$S489,'Xlookup set'!$A$1:$R$2000,9,FALSE)),"")</f>
        <v/>
      </c>
      <c r="I489" s="500" t="str">
        <f>IFERROR(IF(VLOOKUP('Xlookup set'!$S489,'Xlookup set'!$A$1:$R$2000,10,FALSE)=0,"",VLOOKUP('Xlookup set'!$S489,'Xlookup set'!$A$1:$R$2000,10,FALSE)),"")</f>
        <v/>
      </c>
      <c r="J489" s="500" t="str">
        <f>IFERROR(IF(VLOOKUP('Xlookup set'!$S592,'Xlookup set'!$A$1:$R$1374,11,FALSE)=0,"",VLOOKUP('Xlookup set'!$S592,'Xlookup set'!$A$1:$R$1374,11,FALSE)),"")</f>
        <v/>
      </c>
      <c r="K489" s="500" t="str">
        <f>IFERROR(IF(VLOOKUP('Xlookup set'!$S592,'Xlookup set'!$A$1:$R$1374,12,FALSE)=0,"",VLOOKUP('Xlookup set'!$S592,'Xlookup set'!$A$1:$R$1374,12,FALSE)),"")</f>
        <v/>
      </c>
      <c r="L489" s="500" t="str">
        <f>IFERROR(IF(VLOOKUP('Xlookup set'!$S592,'Xlookup set'!$A$1:$R$1374,13,FALSE)=0,"",VLOOKUP('Xlookup set'!$S592,'Xlookup set'!$A$1:$R$1374,13,FALSE)),"")</f>
        <v/>
      </c>
      <c r="M489" s="500" t="str">
        <f>IFERROR(IF(VLOOKUP('Xlookup set'!$S592,'Xlookup set'!$A$1:$R$1374,14,FALSE)=0,"",VLOOKUP('Xlookup set'!$S592,'Xlookup set'!$A$1:$R$1374,14,FALSE)),"")</f>
        <v/>
      </c>
      <c r="N489" s="500" t="str">
        <f>IFERROR(IF(VLOOKUP('Xlookup set'!$S592,'Xlookup set'!$A$1:$R$1374,15,FALSE)=0,"",VLOOKUP('Xlookup set'!$S592,'Xlookup set'!$A$1:$R$1374,15,FALSE)),"")</f>
        <v/>
      </c>
      <c r="O489" s="500" t="str">
        <f>IFERROR(IF(VLOOKUP('Xlookup set'!$S592,'Xlookup set'!$A$1:$R$1374,16,FALSE)=0,"",VLOOKUP('Xlookup set'!$S592,'Xlookup set'!$A$1:$R$1374,16,FALSE)),"")</f>
        <v/>
      </c>
      <c r="P489" s="500" t="str">
        <f t="array" aca="1" ref="P489" ca="1">IFERROR(Y2IF(VLOOKUP('Xlookup set'!$S592,'Xlookup set'!$A$1:$R$1374,17,FALSE)=0,"",VLOOKUP('Xlookup set'!$S592,'Xlookup set'!$A$1:$R$1374,17,FALSE)),"")</f>
        <v/>
      </c>
      <c r="Q489" s="500" t="str">
        <f>IFERROR(IF(VLOOKUP('Xlookup set'!$S592,'Xlookup set'!$A$1:$R$1374,18,FALSE)=0,"",VLOOKUP('Xlookup set'!$S592,'Xlookup set'!$A$1:$R$1374,18,FALSE)),"")</f>
        <v/>
      </c>
      <c r="T489" s="500" t="str">
        <f t="shared" si="5"/>
        <v/>
      </c>
    </row>
    <row r="490" spans="1:20" ht="13.5" customHeight="1">
      <c r="A490" s="500" t="str">
        <f>IFERROR(VLOOKUP('Xlookup set'!$S490,'Xlookup set'!$A$1:$R$2000,2,FALSE),"")</f>
        <v/>
      </c>
      <c r="B490" s="500" t="str">
        <f>IF(I490&lt;&gt;"",ドッグキャリー!$I$2,"")</f>
        <v/>
      </c>
      <c r="C490" s="500" t="str">
        <f t="shared" si="3"/>
        <v/>
      </c>
      <c r="D490" s="500" t="str">
        <f t="shared" si="4"/>
        <v/>
      </c>
      <c r="H490" s="218" t="str">
        <f>IFERROR(IF(VLOOKUP('Xlookup set'!$S490,'Xlookup set'!$A$1:$R$2000,9,FALSE)=0,"",VLOOKUP('Xlookup set'!$S490,'Xlookup set'!$A$1:$R$2000,9,FALSE)),"")</f>
        <v/>
      </c>
      <c r="I490" s="500" t="str">
        <f>IFERROR(IF(VLOOKUP('Xlookup set'!$S490,'Xlookup set'!$A$1:$R$2000,10,FALSE)=0,"",VLOOKUP('Xlookup set'!$S490,'Xlookup set'!$A$1:$R$2000,10,FALSE)),"")</f>
        <v/>
      </c>
      <c r="J490" s="500" t="str">
        <f>IFERROR(IF(VLOOKUP('Xlookup set'!$S593,'Xlookup set'!$A$1:$R$1374,11,FALSE)=0,"",VLOOKUP('Xlookup set'!$S593,'Xlookup set'!$A$1:$R$1374,11,FALSE)),"")</f>
        <v/>
      </c>
      <c r="K490" s="500" t="str">
        <f>IFERROR(IF(VLOOKUP('Xlookup set'!$S593,'Xlookup set'!$A$1:$R$1374,12,FALSE)=0,"",VLOOKUP('Xlookup set'!$S593,'Xlookup set'!$A$1:$R$1374,12,FALSE)),"")</f>
        <v/>
      </c>
      <c r="L490" s="500" t="str">
        <f>IFERROR(IF(VLOOKUP('Xlookup set'!$S593,'Xlookup set'!$A$1:$R$1374,13,FALSE)=0,"",VLOOKUP('Xlookup set'!$S593,'Xlookup set'!$A$1:$R$1374,13,FALSE)),"")</f>
        <v/>
      </c>
      <c r="M490" s="500" t="str">
        <f>IFERROR(IF(VLOOKUP('Xlookup set'!$S593,'Xlookup set'!$A$1:$R$1374,14,FALSE)=0,"",VLOOKUP('Xlookup set'!$S593,'Xlookup set'!$A$1:$R$1374,14,FALSE)),"")</f>
        <v/>
      </c>
      <c r="N490" s="500" t="str">
        <f>IFERROR(IF(VLOOKUP('Xlookup set'!$S593,'Xlookup set'!$A$1:$R$1374,15,FALSE)=0,"",VLOOKUP('Xlookup set'!$S593,'Xlookup set'!$A$1:$R$1374,15,FALSE)),"")</f>
        <v/>
      </c>
      <c r="O490" s="500" t="str">
        <f>IFERROR(IF(VLOOKUP('Xlookup set'!$S593,'Xlookup set'!$A$1:$R$1374,16,FALSE)=0,"",VLOOKUP('Xlookup set'!$S593,'Xlookup set'!$A$1:$R$1374,16,FALSE)),"")</f>
        <v/>
      </c>
      <c r="P490" s="500" t="str">
        <f t="array" aca="1" ref="P490" ca="1">IFERROR(Y2IF(VLOOKUP('Xlookup set'!$S593,'Xlookup set'!$A$1:$R$1374,17,FALSE)=0,"",VLOOKUP('Xlookup set'!$S593,'Xlookup set'!$A$1:$R$1374,17,FALSE)),"")</f>
        <v/>
      </c>
      <c r="Q490" s="500" t="str">
        <f>IFERROR(IF(VLOOKUP('Xlookup set'!$S593,'Xlookup set'!$A$1:$R$1374,18,FALSE)=0,"",VLOOKUP('Xlookup set'!$S593,'Xlookup set'!$A$1:$R$1374,18,FALSE)),"")</f>
        <v/>
      </c>
      <c r="T490" s="500" t="str">
        <f t="shared" si="5"/>
        <v/>
      </c>
    </row>
    <row r="491" spans="1:20" ht="13.5" customHeight="1">
      <c r="A491" s="500" t="str">
        <f>IFERROR(VLOOKUP('Xlookup set'!$S491,'Xlookup set'!$A$1:$R$2000,2,FALSE),"")</f>
        <v/>
      </c>
      <c r="B491" s="500" t="str">
        <f>IF(I491&lt;&gt;"",ドッグキャリー!$I$2,"")</f>
        <v/>
      </c>
      <c r="C491" s="500" t="str">
        <f t="shared" si="3"/>
        <v/>
      </c>
      <c r="D491" s="500" t="str">
        <f t="shared" si="4"/>
        <v/>
      </c>
      <c r="H491" s="218" t="str">
        <f>IFERROR(IF(VLOOKUP('Xlookup set'!$S491,'Xlookup set'!$A$1:$R$2000,9,FALSE)=0,"",VLOOKUP('Xlookup set'!$S491,'Xlookup set'!$A$1:$R$2000,9,FALSE)),"")</f>
        <v/>
      </c>
      <c r="I491" s="500" t="str">
        <f>IFERROR(IF(VLOOKUP('Xlookup set'!$S491,'Xlookup set'!$A$1:$R$2000,10,FALSE)=0,"",VLOOKUP('Xlookup set'!$S491,'Xlookup set'!$A$1:$R$2000,10,FALSE)),"")</f>
        <v/>
      </c>
      <c r="J491" s="500" t="str">
        <f>IFERROR(IF(VLOOKUP('Xlookup set'!$S594,'Xlookup set'!$A$1:$R$1374,11,FALSE)=0,"",VLOOKUP('Xlookup set'!$S594,'Xlookup set'!$A$1:$R$1374,11,FALSE)),"")</f>
        <v/>
      </c>
      <c r="K491" s="500" t="str">
        <f>IFERROR(IF(VLOOKUP('Xlookup set'!$S594,'Xlookup set'!$A$1:$R$1374,12,FALSE)=0,"",VLOOKUP('Xlookup set'!$S594,'Xlookup set'!$A$1:$R$1374,12,FALSE)),"")</f>
        <v/>
      </c>
      <c r="L491" s="500" t="str">
        <f>IFERROR(IF(VLOOKUP('Xlookup set'!$S594,'Xlookup set'!$A$1:$R$1374,13,FALSE)=0,"",VLOOKUP('Xlookup set'!$S594,'Xlookup set'!$A$1:$R$1374,13,FALSE)),"")</f>
        <v/>
      </c>
      <c r="M491" s="500" t="str">
        <f>IFERROR(IF(VLOOKUP('Xlookup set'!$S594,'Xlookup set'!$A$1:$R$1374,14,FALSE)=0,"",VLOOKUP('Xlookup set'!$S594,'Xlookup set'!$A$1:$R$1374,14,FALSE)),"")</f>
        <v/>
      </c>
      <c r="N491" s="500" t="str">
        <f>IFERROR(IF(VLOOKUP('Xlookup set'!$S594,'Xlookup set'!$A$1:$R$1374,15,FALSE)=0,"",VLOOKUP('Xlookup set'!$S594,'Xlookup set'!$A$1:$R$1374,15,FALSE)),"")</f>
        <v/>
      </c>
      <c r="O491" s="500" t="str">
        <f>IFERROR(IF(VLOOKUP('Xlookup set'!$S594,'Xlookup set'!$A$1:$R$1374,16,FALSE)=0,"",VLOOKUP('Xlookup set'!$S594,'Xlookup set'!$A$1:$R$1374,16,FALSE)),"")</f>
        <v/>
      </c>
      <c r="P491" s="500" t="str">
        <f t="array" aca="1" ref="P491" ca="1">IFERROR(Y2IF(VLOOKUP('Xlookup set'!$S594,'Xlookup set'!$A$1:$R$1374,17,FALSE)=0,"",VLOOKUP('Xlookup set'!$S594,'Xlookup set'!$A$1:$R$1374,17,FALSE)),"")</f>
        <v/>
      </c>
      <c r="Q491" s="500" t="str">
        <f>IFERROR(IF(VLOOKUP('Xlookup set'!$S594,'Xlookup set'!$A$1:$R$1374,18,FALSE)=0,"",VLOOKUP('Xlookup set'!$S594,'Xlookup set'!$A$1:$R$1374,18,FALSE)),"")</f>
        <v/>
      </c>
      <c r="T491" s="500" t="str">
        <f t="shared" si="5"/>
        <v/>
      </c>
    </row>
    <row r="492" spans="1:20" ht="13.5" customHeight="1">
      <c r="A492" s="500" t="str">
        <f>IFERROR(VLOOKUP('Xlookup set'!$S492,'Xlookup set'!$A$1:$R$2000,2,FALSE),"")</f>
        <v/>
      </c>
      <c r="B492" s="500" t="str">
        <f>IF(I492&lt;&gt;"",ドッグキャリー!$I$2,"")</f>
        <v/>
      </c>
      <c r="C492" s="500" t="str">
        <f t="shared" si="3"/>
        <v/>
      </c>
      <c r="D492" s="500" t="str">
        <f t="shared" si="4"/>
        <v/>
      </c>
      <c r="H492" s="218" t="str">
        <f>IFERROR(IF(VLOOKUP('Xlookup set'!$S492,'Xlookup set'!$A$1:$R$2000,9,FALSE)=0,"",VLOOKUP('Xlookup set'!$S492,'Xlookup set'!$A$1:$R$2000,9,FALSE)),"")</f>
        <v/>
      </c>
      <c r="I492" s="500" t="str">
        <f>IFERROR(IF(VLOOKUP('Xlookup set'!$S492,'Xlookup set'!$A$1:$R$2000,10,FALSE)=0,"",VLOOKUP('Xlookup set'!$S492,'Xlookup set'!$A$1:$R$2000,10,FALSE)),"")</f>
        <v/>
      </c>
      <c r="J492" s="500" t="str">
        <f>IFERROR(IF(VLOOKUP('Xlookup set'!$S595,'Xlookup set'!$A$1:$R$1374,11,FALSE)=0,"",VLOOKUP('Xlookup set'!$S595,'Xlookup set'!$A$1:$R$1374,11,FALSE)),"")</f>
        <v/>
      </c>
      <c r="K492" s="500" t="str">
        <f>IFERROR(IF(VLOOKUP('Xlookup set'!$S595,'Xlookup set'!$A$1:$R$1374,12,FALSE)=0,"",VLOOKUP('Xlookup set'!$S595,'Xlookup set'!$A$1:$R$1374,12,FALSE)),"")</f>
        <v/>
      </c>
      <c r="L492" s="500" t="str">
        <f>IFERROR(IF(VLOOKUP('Xlookup set'!$S595,'Xlookup set'!$A$1:$R$1374,13,FALSE)=0,"",VLOOKUP('Xlookup set'!$S595,'Xlookup set'!$A$1:$R$1374,13,FALSE)),"")</f>
        <v/>
      </c>
      <c r="M492" s="500" t="str">
        <f>IFERROR(IF(VLOOKUP('Xlookup set'!$S595,'Xlookup set'!$A$1:$R$1374,14,FALSE)=0,"",VLOOKUP('Xlookup set'!$S595,'Xlookup set'!$A$1:$R$1374,14,FALSE)),"")</f>
        <v/>
      </c>
      <c r="N492" s="500" t="str">
        <f>IFERROR(IF(VLOOKUP('Xlookup set'!$S595,'Xlookup set'!$A$1:$R$1374,15,FALSE)=0,"",VLOOKUP('Xlookup set'!$S595,'Xlookup set'!$A$1:$R$1374,15,FALSE)),"")</f>
        <v/>
      </c>
      <c r="O492" s="500" t="str">
        <f>IFERROR(IF(VLOOKUP('Xlookup set'!$S595,'Xlookup set'!$A$1:$R$1374,16,FALSE)=0,"",VLOOKUP('Xlookup set'!$S595,'Xlookup set'!$A$1:$R$1374,16,FALSE)),"")</f>
        <v/>
      </c>
      <c r="P492" s="500" t="str">
        <f t="array" aca="1" ref="P492" ca="1">IFERROR(Y2IF(VLOOKUP('Xlookup set'!$S595,'Xlookup set'!$A$1:$R$1374,17,FALSE)=0,"",VLOOKUP('Xlookup set'!$S595,'Xlookup set'!$A$1:$R$1374,17,FALSE)),"")</f>
        <v/>
      </c>
      <c r="Q492" s="500" t="str">
        <f>IFERROR(IF(VLOOKUP('Xlookup set'!$S595,'Xlookup set'!$A$1:$R$1374,18,FALSE)=0,"",VLOOKUP('Xlookup set'!$S595,'Xlookup set'!$A$1:$R$1374,18,FALSE)),"")</f>
        <v/>
      </c>
      <c r="T492" s="500" t="str">
        <f t="shared" si="5"/>
        <v/>
      </c>
    </row>
    <row r="493" spans="1:20" ht="13.5" customHeight="1">
      <c r="A493" s="500" t="str">
        <f>IFERROR(VLOOKUP('Xlookup set'!$S493,'Xlookup set'!$A$1:$R$2000,2,FALSE),"")</f>
        <v/>
      </c>
      <c r="B493" s="500" t="str">
        <f>IF(I493&lt;&gt;"",ドッグキャリー!$I$2,"")</f>
        <v/>
      </c>
      <c r="C493" s="500" t="str">
        <f t="shared" si="3"/>
        <v/>
      </c>
      <c r="D493" s="500" t="str">
        <f t="shared" si="4"/>
        <v/>
      </c>
      <c r="H493" s="218" t="str">
        <f>IFERROR(IF(VLOOKUP('Xlookup set'!$S493,'Xlookup set'!$A$1:$R$2000,9,FALSE)=0,"",VLOOKUP('Xlookup set'!$S493,'Xlookup set'!$A$1:$R$2000,9,FALSE)),"")</f>
        <v/>
      </c>
      <c r="I493" s="500" t="str">
        <f>IFERROR(IF(VLOOKUP('Xlookup set'!$S493,'Xlookup set'!$A$1:$R$2000,10,FALSE)=0,"",VLOOKUP('Xlookup set'!$S493,'Xlookup set'!$A$1:$R$2000,10,FALSE)),"")</f>
        <v/>
      </c>
      <c r="J493" s="500" t="str">
        <f>IFERROR(IF(VLOOKUP('Xlookup set'!$S596,'Xlookup set'!$A$1:$R$1374,11,FALSE)=0,"",VLOOKUP('Xlookup set'!$S596,'Xlookup set'!$A$1:$R$1374,11,FALSE)),"")</f>
        <v/>
      </c>
      <c r="K493" s="500" t="str">
        <f>IFERROR(IF(VLOOKUP('Xlookup set'!$S596,'Xlookup set'!$A$1:$R$1374,12,FALSE)=0,"",VLOOKUP('Xlookup set'!$S596,'Xlookup set'!$A$1:$R$1374,12,FALSE)),"")</f>
        <v/>
      </c>
      <c r="L493" s="500" t="str">
        <f>IFERROR(IF(VLOOKUP('Xlookup set'!$S596,'Xlookup set'!$A$1:$R$1374,13,FALSE)=0,"",VLOOKUP('Xlookup set'!$S596,'Xlookup set'!$A$1:$R$1374,13,FALSE)),"")</f>
        <v/>
      </c>
      <c r="M493" s="500" t="str">
        <f>IFERROR(IF(VLOOKUP('Xlookup set'!$S596,'Xlookup set'!$A$1:$R$1374,14,FALSE)=0,"",VLOOKUP('Xlookup set'!$S596,'Xlookup set'!$A$1:$R$1374,14,FALSE)),"")</f>
        <v/>
      </c>
      <c r="N493" s="500" t="str">
        <f>IFERROR(IF(VLOOKUP('Xlookup set'!$S596,'Xlookup set'!$A$1:$R$1374,15,FALSE)=0,"",VLOOKUP('Xlookup set'!$S596,'Xlookup set'!$A$1:$R$1374,15,FALSE)),"")</f>
        <v/>
      </c>
      <c r="O493" s="500" t="str">
        <f>IFERROR(IF(VLOOKUP('Xlookup set'!$S596,'Xlookup set'!$A$1:$R$1374,16,FALSE)=0,"",VLOOKUP('Xlookup set'!$S596,'Xlookup set'!$A$1:$R$1374,16,FALSE)),"")</f>
        <v/>
      </c>
      <c r="P493" s="500" t="str">
        <f t="array" aca="1" ref="P493" ca="1">IFERROR(Y2IF(VLOOKUP('Xlookup set'!$S596,'Xlookup set'!$A$1:$R$1374,17,FALSE)=0,"",VLOOKUP('Xlookup set'!$S596,'Xlookup set'!$A$1:$R$1374,17,FALSE)),"")</f>
        <v/>
      </c>
      <c r="Q493" s="500" t="str">
        <f>IFERROR(IF(VLOOKUP('Xlookup set'!$S596,'Xlookup set'!$A$1:$R$1374,18,FALSE)=0,"",VLOOKUP('Xlookup set'!$S596,'Xlookup set'!$A$1:$R$1374,18,FALSE)),"")</f>
        <v/>
      </c>
      <c r="T493" s="500" t="str">
        <f t="shared" si="5"/>
        <v/>
      </c>
    </row>
    <row r="494" spans="1:20" ht="13.5" customHeight="1">
      <c r="A494" s="500" t="str">
        <f>IFERROR(VLOOKUP('Xlookup set'!$S494,'Xlookup set'!$A$1:$R$2000,2,FALSE),"")</f>
        <v/>
      </c>
      <c r="B494" s="500" t="str">
        <f>IF(I494&lt;&gt;"",ドッグキャリー!$I$2,"")</f>
        <v/>
      </c>
      <c r="C494" s="500" t="str">
        <f t="shared" si="3"/>
        <v/>
      </c>
      <c r="D494" s="500" t="str">
        <f t="shared" si="4"/>
        <v/>
      </c>
      <c r="H494" s="218" t="str">
        <f>IFERROR(IF(VLOOKUP('Xlookup set'!$S494,'Xlookup set'!$A$1:$R$2000,9,FALSE)=0,"",VLOOKUP('Xlookup set'!$S494,'Xlookup set'!$A$1:$R$2000,9,FALSE)),"")</f>
        <v/>
      </c>
      <c r="I494" s="500" t="str">
        <f>IFERROR(IF(VLOOKUP('Xlookup set'!$S494,'Xlookup set'!$A$1:$R$2000,10,FALSE)=0,"",VLOOKUP('Xlookup set'!$S494,'Xlookup set'!$A$1:$R$2000,10,FALSE)),"")</f>
        <v/>
      </c>
      <c r="J494" s="500" t="str">
        <f>IFERROR(IF(VLOOKUP('Xlookup set'!$S597,'Xlookup set'!$A$1:$R$1374,11,FALSE)=0,"",VLOOKUP('Xlookup set'!$S597,'Xlookup set'!$A$1:$R$1374,11,FALSE)),"")</f>
        <v/>
      </c>
      <c r="K494" s="500" t="str">
        <f>IFERROR(IF(VLOOKUP('Xlookup set'!$S597,'Xlookup set'!$A$1:$R$1374,12,FALSE)=0,"",VLOOKUP('Xlookup set'!$S597,'Xlookup set'!$A$1:$R$1374,12,FALSE)),"")</f>
        <v/>
      </c>
      <c r="L494" s="500" t="str">
        <f>IFERROR(IF(VLOOKUP('Xlookup set'!$S597,'Xlookup set'!$A$1:$R$1374,13,FALSE)=0,"",VLOOKUP('Xlookup set'!$S597,'Xlookup set'!$A$1:$R$1374,13,FALSE)),"")</f>
        <v/>
      </c>
      <c r="M494" s="500" t="str">
        <f>IFERROR(IF(VLOOKUP('Xlookup set'!$S597,'Xlookup set'!$A$1:$R$1374,14,FALSE)=0,"",VLOOKUP('Xlookup set'!$S597,'Xlookup set'!$A$1:$R$1374,14,FALSE)),"")</f>
        <v/>
      </c>
      <c r="N494" s="500" t="str">
        <f>IFERROR(IF(VLOOKUP('Xlookup set'!$S597,'Xlookup set'!$A$1:$R$1374,15,FALSE)=0,"",VLOOKUP('Xlookup set'!$S597,'Xlookup set'!$A$1:$R$1374,15,FALSE)),"")</f>
        <v/>
      </c>
      <c r="O494" s="500" t="str">
        <f>IFERROR(IF(VLOOKUP('Xlookup set'!$S597,'Xlookup set'!$A$1:$R$1374,16,FALSE)=0,"",VLOOKUP('Xlookup set'!$S597,'Xlookup set'!$A$1:$R$1374,16,FALSE)),"")</f>
        <v/>
      </c>
      <c r="P494" s="500" t="str">
        <f t="array" aca="1" ref="P494" ca="1">IFERROR(Y2IF(VLOOKUP('Xlookup set'!$S597,'Xlookup set'!$A$1:$R$1374,17,FALSE)=0,"",VLOOKUP('Xlookup set'!$S597,'Xlookup set'!$A$1:$R$1374,17,FALSE)),"")</f>
        <v/>
      </c>
      <c r="Q494" s="500" t="str">
        <f>IFERROR(IF(VLOOKUP('Xlookup set'!$S597,'Xlookup set'!$A$1:$R$1374,18,FALSE)=0,"",VLOOKUP('Xlookup set'!$S597,'Xlookup set'!$A$1:$R$1374,18,FALSE)),"")</f>
        <v/>
      </c>
      <c r="T494" s="500" t="str">
        <f t="shared" si="5"/>
        <v/>
      </c>
    </row>
    <row r="495" spans="1:20" ht="13.5" customHeight="1">
      <c r="A495" s="500" t="str">
        <f>IFERROR(VLOOKUP('Xlookup set'!$S495,'Xlookup set'!$A$1:$R$2000,2,FALSE),"")</f>
        <v/>
      </c>
      <c r="B495" s="500" t="str">
        <f>IF(I495&lt;&gt;"",ドッグキャリー!$I$2,"")</f>
        <v/>
      </c>
      <c r="C495" s="500" t="str">
        <f t="shared" si="3"/>
        <v/>
      </c>
      <c r="D495" s="500" t="str">
        <f t="shared" si="4"/>
        <v/>
      </c>
      <c r="H495" s="218" t="str">
        <f>IFERROR(IF(VLOOKUP('Xlookup set'!$S495,'Xlookup set'!$A$1:$R$2000,9,FALSE)=0,"",VLOOKUP('Xlookup set'!$S495,'Xlookup set'!$A$1:$R$2000,9,FALSE)),"")</f>
        <v/>
      </c>
      <c r="I495" s="500" t="str">
        <f>IFERROR(IF(VLOOKUP('Xlookup set'!$S495,'Xlookup set'!$A$1:$R$2000,10,FALSE)=0,"",VLOOKUP('Xlookup set'!$S495,'Xlookup set'!$A$1:$R$2000,10,FALSE)),"")</f>
        <v/>
      </c>
      <c r="J495" s="500" t="str">
        <f>IFERROR(IF(VLOOKUP('Xlookup set'!$S598,'Xlookup set'!$A$1:$R$1374,11,FALSE)=0,"",VLOOKUP('Xlookup set'!$S598,'Xlookup set'!$A$1:$R$1374,11,FALSE)),"")</f>
        <v/>
      </c>
      <c r="K495" s="500" t="str">
        <f>IFERROR(IF(VLOOKUP('Xlookup set'!$S598,'Xlookup set'!$A$1:$R$1374,12,FALSE)=0,"",VLOOKUP('Xlookup set'!$S598,'Xlookup set'!$A$1:$R$1374,12,FALSE)),"")</f>
        <v/>
      </c>
      <c r="L495" s="500" t="str">
        <f>IFERROR(IF(VLOOKUP('Xlookup set'!$S598,'Xlookup set'!$A$1:$R$1374,13,FALSE)=0,"",VLOOKUP('Xlookup set'!$S598,'Xlookup set'!$A$1:$R$1374,13,FALSE)),"")</f>
        <v/>
      </c>
      <c r="M495" s="500" t="str">
        <f>IFERROR(IF(VLOOKUP('Xlookup set'!$S598,'Xlookup set'!$A$1:$R$1374,14,FALSE)=0,"",VLOOKUP('Xlookup set'!$S598,'Xlookup set'!$A$1:$R$1374,14,FALSE)),"")</f>
        <v/>
      </c>
      <c r="N495" s="500" t="str">
        <f>IFERROR(IF(VLOOKUP('Xlookup set'!$S598,'Xlookup set'!$A$1:$R$1374,15,FALSE)=0,"",VLOOKUP('Xlookup set'!$S598,'Xlookup set'!$A$1:$R$1374,15,FALSE)),"")</f>
        <v/>
      </c>
      <c r="O495" s="500" t="str">
        <f>IFERROR(IF(VLOOKUP('Xlookup set'!$S598,'Xlookup set'!$A$1:$R$1374,16,FALSE)=0,"",VLOOKUP('Xlookup set'!$S598,'Xlookup set'!$A$1:$R$1374,16,FALSE)),"")</f>
        <v/>
      </c>
      <c r="P495" s="500" t="str">
        <f t="array" aca="1" ref="P495" ca="1">IFERROR(Y2IF(VLOOKUP('Xlookup set'!$S598,'Xlookup set'!$A$1:$R$1374,17,FALSE)=0,"",VLOOKUP('Xlookup set'!$S598,'Xlookup set'!$A$1:$R$1374,17,FALSE)),"")</f>
        <v/>
      </c>
      <c r="Q495" s="500" t="str">
        <f>IFERROR(IF(VLOOKUP('Xlookup set'!$S598,'Xlookup set'!$A$1:$R$1374,18,FALSE)=0,"",VLOOKUP('Xlookup set'!$S598,'Xlookup set'!$A$1:$R$1374,18,FALSE)),"")</f>
        <v/>
      </c>
      <c r="T495" s="500" t="str">
        <f t="shared" si="5"/>
        <v/>
      </c>
    </row>
    <row r="496" spans="1:20" ht="13.5" customHeight="1">
      <c r="A496" s="500" t="str">
        <f>IFERROR(VLOOKUP('Xlookup set'!$S496,'Xlookup set'!$A$1:$R$2000,2,FALSE),"")</f>
        <v/>
      </c>
      <c r="B496" s="500" t="str">
        <f>IF(I496&lt;&gt;"",ドッグキャリー!$I$2,"")</f>
        <v/>
      </c>
      <c r="C496" s="500" t="str">
        <f t="shared" si="3"/>
        <v/>
      </c>
      <c r="D496" s="500" t="str">
        <f t="shared" si="4"/>
        <v/>
      </c>
      <c r="H496" s="218" t="str">
        <f>IFERROR(IF(VLOOKUP('Xlookup set'!$S496,'Xlookup set'!$A$1:$R$2000,9,FALSE)=0,"",VLOOKUP('Xlookup set'!$S496,'Xlookup set'!$A$1:$R$2000,9,FALSE)),"")</f>
        <v/>
      </c>
      <c r="I496" s="500" t="str">
        <f>IFERROR(IF(VLOOKUP('Xlookup set'!$S496,'Xlookup set'!$A$1:$R$2000,10,FALSE)=0,"",VLOOKUP('Xlookup set'!$S496,'Xlookup set'!$A$1:$R$2000,10,FALSE)),"")</f>
        <v/>
      </c>
      <c r="J496" s="500" t="str">
        <f>IFERROR(IF(VLOOKUP('Xlookup set'!$S599,'Xlookup set'!$A$1:$R$1374,11,FALSE)=0,"",VLOOKUP('Xlookup set'!$S599,'Xlookup set'!$A$1:$R$1374,11,FALSE)),"")</f>
        <v/>
      </c>
      <c r="K496" s="500" t="str">
        <f>IFERROR(IF(VLOOKUP('Xlookup set'!$S599,'Xlookup set'!$A$1:$R$1374,12,FALSE)=0,"",VLOOKUP('Xlookup set'!$S599,'Xlookup set'!$A$1:$R$1374,12,FALSE)),"")</f>
        <v/>
      </c>
      <c r="L496" s="500" t="str">
        <f>IFERROR(IF(VLOOKUP('Xlookup set'!$S599,'Xlookup set'!$A$1:$R$1374,13,FALSE)=0,"",VLOOKUP('Xlookup set'!$S599,'Xlookup set'!$A$1:$R$1374,13,FALSE)),"")</f>
        <v/>
      </c>
      <c r="M496" s="500" t="str">
        <f>IFERROR(IF(VLOOKUP('Xlookup set'!$S599,'Xlookup set'!$A$1:$R$1374,14,FALSE)=0,"",VLOOKUP('Xlookup set'!$S599,'Xlookup set'!$A$1:$R$1374,14,FALSE)),"")</f>
        <v/>
      </c>
      <c r="N496" s="500" t="str">
        <f>IFERROR(IF(VLOOKUP('Xlookup set'!$S599,'Xlookup set'!$A$1:$R$1374,15,FALSE)=0,"",VLOOKUP('Xlookup set'!$S599,'Xlookup set'!$A$1:$R$1374,15,FALSE)),"")</f>
        <v/>
      </c>
      <c r="O496" s="500" t="str">
        <f>IFERROR(IF(VLOOKUP('Xlookup set'!$S599,'Xlookup set'!$A$1:$R$1374,16,FALSE)=0,"",VLOOKUP('Xlookup set'!$S599,'Xlookup set'!$A$1:$R$1374,16,FALSE)),"")</f>
        <v/>
      </c>
      <c r="P496" s="500" t="str">
        <f t="array" aca="1" ref="P496" ca="1">IFERROR(Y2IF(VLOOKUP('Xlookup set'!$S599,'Xlookup set'!$A$1:$R$1374,17,FALSE)=0,"",VLOOKUP('Xlookup set'!$S599,'Xlookup set'!$A$1:$R$1374,17,FALSE)),"")</f>
        <v/>
      </c>
      <c r="Q496" s="500" t="str">
        <f>IFERROR(IF(VLOOKUP('Xlookup set'!$S599,'Xlookup set'!$A$1:$R$1374,18,FALSE)=0,"",VLOOKUP('Xlookup set'!$S599,'Xlookup set'!$A$1:$R$1374,18,FALSE)),"")</f>
        <v/>
      </c>
      <c r="T496" s="500" t="str">
        <f t="shared" si="5"/>
        <v/>
      </c>
    </row>
    <row r="497" spans="1:20" ht="13.5" customHeight="1">
      <c r="A497" s="500" t="str">
        <f>IFERROR(VLOOKUP('Xlookup set'!$S497,'Xlookup set'!$A$1:$R$2000,2,FALSE),"")</f>
        <v/>
      </c>
      <c r="B497" s="500" t="str">
        <f>IF(I497&lt;&gt;"",ドッグキャリー!$I$2,"")</f>
        <v/>
      </c>
      <c r="C497" s="500" t="str">
        <f t="shared" si="3"/>
        <v/>
      </c>
      <c r="D497" s="500" t="str">
        <f t="shared" si="4"/>
        <v/>
      </c>
      <c r="H497" s="218" t="str">
        <f>IFERROR(IF(VLOOKUP('Xlookup set'!$S497,'Xlookup set'!$A$1:$R$2000,9,FALSE)=0,"",VLOOKUP('Xlookup set'!$S497,'Xlookup set'!$A$1:$R$2000,9,FALSE)),"")</f>
        <v/>
      </c>
      <c r="I497" s="500" t="str">
        <f>IFERROR(IF(VLOOKUP('Xlookup set'!$S497,'Xlookup set'!$A$1:$R$2000,10,FALSE)=0,"",VLOOKUP('Xlookup set'!$S497,'Xlookup set'!$A$1:$R$2000,10,FALSE)),"")</f>
        <v/>
      </c>
      <c r="J497" s="500" t="str">
        <f>IFERROR(IF(VLOOKUP('Xlookup set'!$S600,'Xlookup set'!$A$1:$R$1374,11,FALSE)=0,"",VLOOKUP('Xlookup set'!$S600,'Xlookup set'!$A$1:$R$1374,11,FALSE)),"")</f>
        <v/>
      </c>
      <c r="K497" s="500" t="str">
        <f>IFERROR(IF(VLOOKUP('Xlookup set'!$S600,'Xlookup set'!$A$1:$R$1374,12,FALSE)=0,"",VLOOKUP('Xlookup set'!$S600,'Xlookup set'!$A$1:$R$1374,12,FALSE)),"")</f>
        <v/>
      </c>
      <c r="L497" s="500" t="str">
        <f>IFERROR(IF(VLOOKUP('Xlookup set'!$S600,'Xlookup set'!$A$1:$R$1374,13,FALSE)=0,"",VLOOKUP('Xlookup set'!$S600,'Xlookup set'!$A$1:$R$1374,13,FALSE)),"")</f>
        <v/>
      </c>
      <c r="M497" s="500" t="str">
        <f>IFERROR(IF(VLOOKUP('Xlookup set'!$S600,'Xlookup set'!$A$1:$R$1374,14,FALSE)=0,"",VLOOKUP('Xlookup set'!$S600,'Xlookup set'!$A$1:$R$1374,14,FALSE)),"")</f>
        <v/>
      </c>
      <c r="N497" s="500" t="str">
        <f>IFERROR(IF(VLOOKUP('Xlookup set'!$S600,'Xlookup set'!$A$1:$R$1374,15,FALSE)=0,"",VLOOKUP('Xlookup set'!$S600,'Xlookup set'!$A$1:$R$1374,15,FALSE)),"")</f>
        <v/>
      </c>
      <c r="O497" s="500" t="str">
        <f>IFERROR(IF(VLOOKUP('Xlookup set'!$S600,'Xlookup set'!$A$1:$R$1374,16,FALSE)=0,"",VLOOKUP('Xlookup set'!$S600,'Xlookup set'!$A$1:$R$1374,16,FALSE)),"")</f>
        <v/>
      </c>
      <c r="P497" s="500" t="str">
        <f t="array" aca="1" ref="P497" ca="1">IFERROR(Y2IF(VLOOKUP('Xlookup set'!$S600,'Xlookup set'!$A$1:$R$1374,17,FALSE)=0,"",VLOOKUP('Xlookup set'!$S600,'Xlookup set'!$A$1:$R$1374,17,FALSE)),"")</f>
        <v/>
      </c>
      <c r="Q497" s="500" t="str">
        <f>IFERROR(IF(VLOOKUP('Xlookup set'!$S600,'Xlookup set'!$A$1:$R$1374,18,FALSE)=0,"",VLOOKUP('Xlookup set'!$S600,'Xlookup set'!$A$1:$R$1374,18,FALSE)),"")</f>
        <v/>
      </c>
      <c r="T497" s="500" t="str">
        <f t="shared" si="5"/>
        <v/>
      </c>
    </row>
    <row r="498" spans="1:20" ht="13.5" customHeight="1">
      <c r="A498" s="500" t="str">
        <f>IFERROR(VLOOKUP('Xlookup set'!$S498,'Xlookup set'!$A$1:$R$2000,2,FALSE),"")</f>
        <v/>
      </c>
      <c r="B498" s="500" t="str">
        <f>IF(I498&lt;&gt;"",ドッグキャリー!$I$2,"")</f>
        <v/>
      </c>
      <c r="C498" s="500" t="str">
        <f t="shared" si="3"/>
        <v/>
      </c>
      <c r="D498" s="500" t="str">
        <f t="shared" si="4"/>
        <v/>
      </c>
      <c r="H498" s="218" t="str">
        <f>IFERROR(IF(VLOOKUP('Xlookup set'!$S498,'Xlookup set'!$A$1:$R$2000,9,FALSE)=0,"",VLOOKUP('Xlookup set'!$S498,'Xlookup set'!$A$1:$R$2000,9,FALSE)),"")</f>
        <v/>
      </c>
      <c r="I498" s="500" t="str">
        <f>IFERROR(IF(VLOOKUP('Xlookup set'!$S498,'Xlookup set'!$A$1:$R$2000,10,FALSE)=0,"",VLOOKUP('Xlookup set'!$S498,'Xlookup set'!$A$1:$R$2000,10,FALSE)),"")</f>
        <v/>
      </c>
      <c r="J498" s="500" t="str">
        <f>IFERROR(IF(VLOOKUP('Xlookup set'!$S601,'Xlookup set'!$A$1:$R$1374,11,FALSE)=0,"",VLOOKUP('Xlookup set'!$S601,'Xlookup set'!$A$1:$R$1374,11,FALSE)),"")</f>
        <v/>
      </c>
      <c r="K498" s="500" t="str">
        <f>IFERROR(IF(VLOOKUP('Xlookup set'!$S601,'Xlookup set'!$A$1:$R$1374,12,FALSE)=0,"",VLOOKUP('Xlookup set'!$S601,'Xlookup set'!$A$1:$R$1374,12,FALSE)),"")</f>
        <v/>
      </c>
      <c r="L498" s="500" t="str">
        <f>IFERROR(IF(VLOOKUP('Xlookup set'!$S601,'Xlookup set'!$A$1:$R$1374,13,FALSE)=0,"",VLOOKUP('Xlookup set'!$S601,'Xlookup set'!$A$1:$R$1374,13,FALSE)),"")</f>
        <v/>
      </c>
      <c r="M498" s="500" t="str">
        <f>IFERROR(IF(VLOOKUP('Xlookup set'!$S601,'Xlookup set'!$A$1:$R$1374,14,FALSE)=0,"",VLOOKUP('Xlookup set'!$S601,'Xlookup set'!$A$1:$R$1374,14,FALSE)),"")</f>
        <v/>
      </c>
      <c r="N498" s="500" t="str">
        <f>IFERROR(IF(VLOOKUP('Xlookup set'!$S601,'Xlookup set'!$A$1:$R$1374,15,FALSE)=0,"",VLOOKUP('Xlookup set'!$S601,'Xlookup set'!$A$1:$R$1374,15,FALSE)),"")</f>
        <v/>
      </c>
      <c r="O498" s="500" t="str">
        <f>IFERROR(IF(VLOOKUP('Xlookup set'!$S601,'Xlookup set'!$A$1:$R$1374,16,FALSE)=0,"",VLOOKUP('Xlookup set'!$S601,'Xlookup set'!$A$1:$R$1374,16,FALSE)),"")</f>
        <v/>
      </c>
      <c r="P498" s="500" t="str">
        <f t="array" aca="1" ref="P498" ca="1">IFERROR(Y2IF(VLOOKUP('Xlookup set'!$S601,'Xlookup set'!$A$1:$R$1374,17,FALSE)=0,"",VLOOKUP('Xlookup set'!$S601,'Xlookup set'!$A$1:$R$1374,17,FALSE)),"")</f>
        <v/>
      </c>
      <c r="Q498" s="500" t="str">
        <f>IFERROR(IF(VLOOKUP('Xlookup set'!$S601,'Xlookup set'!$A$1:$R$1374,18,FALSE)=0,"",VLOOKUP('Xlookup set'!$S601,'Xlookup set'!$A$1:$R$1374,18,FALSE)),"")</f>
        <v/>
      </c>
      <c r="T498" s="500" t="str">
        <f t="shared" si="5"/>
        <v/>
      </c>
    </row>
    <row r="499" spans="1:20" ht="13.5" customHeight="1">
      <c r="A499" s="500" t="str">
        <f>IFERROR(VLOOKUP('Xlookup set'!$S499,'Xlookup set'!$A$1:$R$2000,2,FALSE),"")</f>
        <v/>
      </c>
      <c r="B499" s="500" t="str">
        <f>IF(I499&lt;&gt;"",ドッグキャリー!$I$2,"")</f>
        <v/>
      </c>
      <c r="C499" s="500" t="str">
        <f t="shared" si="3"/>
        <v/>
      </c>
      <c r="D499" s="500" t="str">
        <f t="shared" si="4"/>
        <v/>
      </c>
      <c r="H499" s="218" t="str">
        <f>IFERROR(IF(VLOOKUP('Xlookup set'!$S499,'Xlookup set'!$A$1:$R$2000,9,FALSE)=0,"",VLOOKUP('Xlookup set'!$S499,'Xlookup set'!$A$1:$R$2000,9,FALSE)),"")</f>
        <v/>
      </c>
      <c r="I499" s="500" t="str">
        <f>IFERROR(IF(VLOOKUP('Xlookup set'!$S499,'Xlookup set'!$A$1:$R$2000,10,FALSE)=0,"",VLOOKUP('Xlookup set'!$S499,'Xlookup set'!$A$1:$R$2000,10,FALSE)),"")</f>
        <v/>
      </c>
      <c r="J499" s="500" t="str">
        <f>IFERROR(IF(VLOOKUP('Xlookup set'!$S602,'Xlookup set'!$A$1:$R$1374,11,FALSE)=0,"",VLOOKUP('Xlookup set'!$S602,'Xlookup set'!$A$1:$R$1374,11,FALSE)),"")</f>
        <v/>
      </c>
      <c r="K499" s="500" t="str">
        <f>IFERROR(IF(VLOOKUP('Xlookup set'!$S602,'Xlookup set'!$A$1:$R$1374,12,FALSE)=0,"",VLOOKUP('Xlookup set'!$S602,'Xlookup set'!$A$1:$R$1374,12,FALSE)),"")</f>
        <v/>
      </c>
      <c r="L499" s="500" t="str">
        <f>IFERROR(IF(VLOOKUP('Xlookup set'!$S602,'Xlookup set'!$A$1:$R$1374,13,FALSE)=0,"",VLOOKUP('Xlookup set'!$S602,'Xlookup set'!$A$1:$R$1374,13,FALSE)),"")</f>
        <v/>
      </c>
      <c r="M499" s="500" t="str">
        <f>IFERROR(IF(VLOOKUP('Xlookup set'!$S602,'Xlookup set'!$A$1:$R$1374,14,FALSE)=0,"",VLOOKUP('Xlookup set'!$S602,'Xlookup set'!$A$1:$R$1374,14,FALSE)),"")</f>
        <v/>
      </c>
      <c r="N499" s="500" t="str">
        <f>IFERROR(IF(VLOOKUP('Xlookup set'!$S602,'Xlookup set'!$A$1:$R$1374,15,FALSE)=0,"",VLOOKUP('Xlookup set'!$S602,'Xlookup set'!$A$1:$R$1374,15,FALSE)),"")</f>
        <v/>
      </c>
      <c r="O499" s="500" t="str">
        <f>IFERROR(IF(VLOOKUP('Xlookup set'!$S602,'Xlookup set'!$A$1:$R$1374,16,FALSE)=0,"",VLOOKUP('Xlookup set'!$S602,'Xlookup set'!$A$1:$R$1374,16,FALSE)),"")</f>
        <v/>
      </c>
      <c r="P499" s="500" t="str">
        <f t="array" aca="1" ref="P499" ca="1">IFERROR(Y2IF(VLOOKUP('Xlookup set'!$S602,'Xlookup set'!$A$1:$R$1374,17,FALSE)=0,"",VLOOKUP('Xlookup set'!$S602,'Xlookup set'!$A$1:$R$1374,17,FALSE)),"")</f>
        <v/>
      </c>
      <c r="Q499" s="500" t="str">
        <f>IFERROR(IF(VLOOKUP('Xlookup set'!$S602,'Xlookup set'!$A$1:$R$1374,18,FALSE)=0,"",VLOOKUP('Xlookup set'!$S602,'Xlookup set'!$A$1:$R$1374,18,FALSE)),"")</f>
        <v/>
      </c>
      <c r="T499" s="500" t="str">
        <f t="shared" si="5"/>
        <v/>
      </c>
    </row>
    <row r="500" spans="1:20" ht="13.5" customHeight="1">
      <c r="A500" s="500" t="str">
        <f>IFERROR(VLOOKUP('Xlookup set'!$S500,'Xlookup set'!$A$1:$R$2000,2,FALSE),"")</f>
        <v/>
      </c>
      <c r="B500" s="500" t="str">
        <f>IF(I500&lt;&gt;"",ドッグキャリー!$I$2,"")</f>
        <v/>
      </c>
      <c r="C500" s="500" t="str">
        <f t="shared" si="3"/>
        <v/>
      </c>
      <c r="D500" s="500" t="str">
        <f t="shared" si="4"/>
        <v/>
      </c>
      <c r="H500" s="218" t="str">
        <f>IFERROR(IF(VLOOKUP('Xlookup set'!$S500,'Xlookup set'!$A$1:$R$2000,9,FALSE)=0,"",VLOOKUP('Xlookup set'!$S500,'Xlookup set'!$A$1:$R$2000,9,FALSE)),"")</f>
        <v/>
      </c>
      <c r="I500" s="500" t="str">
        <f>IFERROR(IF(VLOOKUP('Xlookup set'!$S500,'Xlookup set'!$A$1:$R$2000,10,FALSE)=0,"",VLOOKUP('Xlookup set'!$S500,'Xlookup set'!$A$1:$R$2000,10,FALSE)),"")</f>
        <v/>
      </c>
      <c r="J500" s="500" t="str">
        <f>IFERROR(IF(VLOOKUP('Xlookup set'!$S603,'Xlookup set'!$A$1:$R$1374,11,FALSE)=0,"",VLOOKUP('Xlookup set'!$S603,'Xlookup set'!$A$1:$R$1374,11,FALSE)),"")</f>
        <v/>
      </c>
      <c r="K500" s="500" t="str">
        <f>IFERROR(IF(VLOOKUP('Xlookup set'!$S603,'Xlookup set'!$A$1:$R$1374,12,FALSE)=0,"",VLOOKUP('Xlookup set'!$S603,'Xlookup set'!$A$1:$R$1374,12,FALSE)),"")</f>
        <v/>
      </c>
      <c r="L500" s="500" t="str">
        <f>IFERROR(IF(VLOOKUP('Xlookup set'!$S603,'Xlookup set'!$A$1:$R$1374,13,FALSE)=0,"",VLOOKUP('Xlookup set'!$S603,'Xlookup set'!$A$1:$R$1374,13,FALSE)),"")</f>
        <v/>
      </c>
      <c r="M500" s="500" t="str">
        <f>IFERROR(IF(VLOOKUP('Xlookup set'!$S603,'Xlookup set'!$A$1:$R$1374,14,FALSE)=0,"",VLOOKUP('Xlookup set'!$S603,'Xlookup set'!$A$1:$R$1374,14,FALSE)),"")</f>
        <v/>
      </c>
      <c r="N500" s="500" t="str">
        <f>IFERROR(IF(VLOOKUP('Xlookup set'!$S603,'Xlookup set'!$A$1:$R$1374,15,FALSE)=0,"",VLOOKUP('Xlookup set'!$S603,'Xlookup set'!$A$1:$R$1374,15,FALSE)),"")</f>
        <v/>
      </c>
      <c r="O500" s="500" t="str">
        <f>IFERROR(IF(VLOOKUP('Xlookup set'!$S603,'Xlookup set'!$A$1:$R$1374,16,FALSE)=0,"",VLOOKUP('Xlookup set'!$S603,'Xlookup set'!$A$1:$R$1374,16,FALSE)),"")</f>
        <v/>
      </c>
      <c r="P500" s="500" t="str">
        <f t="array" aca="1" ref="P500" ca="1">IFERROR(Y2IF(VLOOKUP('Xlookup set'!$S603,'Xlookup set'!$A$1:$R$1374,17,FALSE)=0,"",VLOOKUP('Xlookup set'!$S603,'Xlookup set'!$A$1:$R$1374,17,FALSE)),"")</f>
        <v/>
      </c>
      <c r="Q500" s="500" t="str">
        <f>IFERROR(IF(VLOOKUP('Xlookup set'!$S603,'Xlookup set'!$A$1:$R$1374,18,FALSE)=0,"",VLOOKUP('Xlookup set'!$S603,'Xlookup set'!$A$1:$R$1374,18,FALSE)),"")</f>
        <v/>
      </c>
      <c r="T500" s="500" t="str">
        <f t="shared" si="5"/>
        <v/>
      </c>
    </row>
    <row r="501" spans="1:20" ht="13.5" customHeight="1">
      <c r="A501" s="500" t="str">
        <f>IFERROR(VLOOKUP('Xlookup set'!$S501,'Xlookup set'!$A$1:$R$2000,2,FALSE),"")</f>
        <v/>
      </c>
      <c r="B501" s="500" t="str">
        <f>IF(I501&lt;&gt;"",ドッグキャリー!$I$2,"")</f>
        <v/>
      </c>
      <c r="C501" s="500" t="str">
        <f t="shared" si="3"/>
        <v/>
      </c>
      <c r="D501" s="500" t="str">
        <f t="shared" si="4"/>
        <v/>
      </c>
      <c r="H501" s="218" t="str">
        <f>IFERROR(IF(VLOOKUP('Xlookup set'!$S501,'Xlookup set'!$A$1:$R$2000,9,FALSE)=0,"",VLOOKUP('Xlookup set'!$S501,'Xlookup set'!$A$1:$R$2000,9,FALSE)),"")</f>
        <v/>
      </c>
      <c r="I501" s="500" t="str">
        <f>IFERROR(IF(VLOOKUP('Xlookup set'!$S501,'Xlookup set'!$A$1:$R$2000,10,FALSE)=0,"",VLOOKUP('Xlookup set'!$S501,'Xlookup set'!$A$1:$R$2000,10,FALSE)),"")</f>
        <v/>
      </c>
      <c r="J501" s="500" t="str">
        <f>IFERROR(IF(VLOOKUP('Xlookup set'!$S604,'Xlookup set'!$A$1:$R$1374,11,FALSE)=0,"",VLOOKUP('Xlookup set'!$S604,'Xlookup set'!$A$1:$R$1374,11,FALSE)),"")</f>
        <v/>
      </c>
      <c r="K501" s="500" t="str">
        <f>IFERROR(IF(VLOOKUP('Xlookup set'!$S604,'Xlookup set'!$A$1:$R$1374,12,FALSE)=0,"",VLOOKUP('Xlookup set'!$S604,'Xlookup set'!$A$1:$R$1374,12,FALSE)),"")</f>
        <v/>
      </c>
      <c r="L501" s="500" t="str">
        <f>IFERROR(IF(VLOOKUP('Xlookup set'!$S604,'Xlookup set'!$A$1:$R$1374,13,FALSE)=0,"",VLOOKUP('Xlookup set'!$S604,'Xlookup set'!$A$1:$R$1374,13,FALSE)),"")</f>
        <v/>
      </c>
      <c r="M501" s="500" t="str">
        <f>IFERROR(IF(VLOOKUP('Xlookup set'!$S604,'Xlookup set'!$A$1:$R$1374,14,FALSE)=0,"",VLOOKUP('Xlookup set'!$S604,'Xlookup set'!$A$1:$R$1374,14,FALSE)),"")</f>
        <v/>
      </c>
      <c r="N501" s="500" t="str">
        <f>IFERROR(IF(VLOOKUP('Xlookup set'!$S604,'Xlookup set'!$A$1:$R$1374,15,FALSE)=0,"",VLOOKUP('Xlookup set'!$S604,'Xlookup set'!$A$1:$R$1374,15,FALSE)),"")</f>
        <v/>
      </c>
      <c r="O501" s="500" t="str">
        <f>IFERROR(IF(VLOOKUP('Xlookup set'!$S604,'Xlookup set'!$A$1:$R$1374,16,FALSE)=0,"",VLOOKUP('Xlookup set'!$S604,'Xlookup set'!$A$1:$R$1374,16,FALSE)),"")</f>
        <v/>
      </c>
      <c r="P501" s="500" t="str">
        <f t="array" aca="1" ref="P501" ca="1">IFERROR(Y2IF(VLOOKUP('Xlookup set'!$S604,'Xlookup set'!$A$1:$R$1374,17,FALSE)=0,"",VLOOKUP('Xlookup set'!$S604,'Xlookup set'!$A$1:$R$1374,17,FALSE)),"")</f>
        <v/>
      </c>
      <c r="Q501" s="500" t="str">
        <f>IFERROR(IF(VLOOKUP('Xlookup set'!$S604,'Xlookup set'!$A$1:$R$1374,18,FALSE)=0,"",VLOOKUP('Xlookup set'!$S604,'Xlookup set'!$A$1:$R$1374,18,FALSE)),"")</f>
        <v/>
      </c>
      <c r="T501" s="500" t="str">
        <f t="shared" si="5"/>
        <v/>
      </c>
    </row>
    <row r="502" spans="1:20" ht="13.5" customHeight="1">
      <c r="A502" s="500" t="str">
        <f>IFERROR(VLOOKUP('Xlookup set'!$S502,'Xlookup set'!$A$1:$R$2000,2,FALSE),"")</f>
        <v/>
      </c>
      <c r="B502" s="500" t="str">
        <f>IF(I502&lt;&gt;"",ドッグキャリー!$I$2,"")</f>
        <v/>
      </c>
      <c r="C502" s="500" t="str">
        <f t="shared" si="3"/>
        <v/>
      </c>
      <c r="D502" s="500" t="str">
        <f t="shared" si="4"/>
        <v/>
      </c>
      <c r="H502" s="218" t="str">
        <f>IFERROR(IF(VLOOKUP('Xlookup set'!$S502,'Xlookup set'!$A$1:$R$2000,9,FALSE)=0,"",VLOOKUP('Xlookup set'!$S502,'Xlookup set'!$A$1:$R$2000,9,FALSE)),"")</f>
        <v/>
      </c>
      <c r="I502" s="500" t="str">
        <f>IFERROR(IF(VLOOKUP('Xlookup set'!$S502,'Xlookup set'!$A$1:$R$2000,10,FALSE)=0,"",VLOOKUP('Xlookup set'!$S502,'Xlookup set'!$A$1:$R$2000,10,FALSE)),"")</f>
        <v/>
      </c>
      <c r="J502" s="500" t="str">
        <f>IFERROR(IF(VLOOKUP('Xlookup set'!$S605,'Xlookup set'!$A$1:$R$1374,11,FALSE)=0,"",VLOOKUP('Xlookup set'!$S605,'Xlookup set'!$A$1:$R$1374,11,FALSE)),"")</f>
        <v/>
      </c>
      <c r="K502" s="500" t="str">
        <f>IFERROR(IF(VLOOKUP('Xlookup set'!$S605,'Xlookup set'!$A$1:$R$1374,12,FALSE)=0,"",VLOOKUP('Xlookup set'!$S605,'Xlookup set'!$A$1:$R$1374,12,FALSE)),"")</f>
        <v/>
      </c>
      <c r="L502" s="500" t="str">
        <f>IFERROR(IF(VLOOKUP('Xlookup set'!$S605,'Xlookup set'!$A$1:$R$1374,13,FALSE)=0,"",VLOOKUP('Xlookup set'!$S605,'Xlookup set'!$A$1:$R$1374,13,FALSE)),"")</f>
        <v/>
      </c>
      <c r="M502" s="500" t="str">
        <f>IFERROR(IF(VLOOKUP('Xlookup set'!$S605,'Xlookup set'!$A$1:$R$1374,14,FALSE)=0,"",VLOOKUP('Xlookup set'!$S605,'Xlookup set'!$A$1:$R$1374,14,FALSE)),"")</f>
        <v/>
      </c>
      <c r="N502" s="500" t="str">
        <f>IFERROR(IF(VLOOKUP('Xlookup set'!$S605,'Xlookup set'!$A$1:$R$1374,15,FALSE)=0,"",VLOOKUP('Xlookup set'!$S605,'Xlookup set'!$A$1:$R$1374,15,FALSE)),"")</f>
        <v/>
      </c>
      <c r="O502" s="500" t="str">
        <f>IFERROR(IF(VLOOKUP('Xlookup set'!$S605,'Xlookup set'!$A$1:$R$1374,16,FALSE)=0,"",VLOOKUP('Xlookup set'!$S605,'Xlookup set'!$A$1:$R$1374,16,FALSE)),"")</f>
        <v/>
      </c>
      <c r="P502" s="500" t="str">
        <f t="array" aca="1" ref="P502" ca="1">IFERROR(Y2IF(VLOOKUP('Xlookup set'!$S605,'Xlookup set'!$A$1:$R$1374,17,FALSE)=0,"",VLOOKUP('Xlookup set'!$S605,'Xlookup set'!$A$1:$R$1374,17,FALSE)),"")</f>
        <v/>
      </c>
      <c r="Q502" s="500" t="str">
        <f>IFERROR(IF(VLOOKUP('Xlookup set'!$S605,'Xlookup set'!$A$1:$R$1374,18,FALSE)=0,"",VLOOKUP('Xlookup set'!$S605,'Xlookup set'!$A$1:$R$1374,18,FALSE)),"")</f>
        <v/>
      </c>
      <c r="T502" s="500" t="str">
        <f t="shared" si="5"/>
        <v/>
      </c>
    </row>
    <row r="503" spans="1:20" ht="13.5" customHeight="1">
      <c r="A503" s="500" t="str">
        <f>IFERROR(VLOOKUP('Xlookup set'!$S503,'Xlookup set'!$A$1:$R$2000,2,FALSE),"")</f>
        <v/>
      </c>
      <c r="B503" s="500" t="str">
        <f>IF(I503&lt;&gt;"",ドッグキャリー!$I$2,"")</f>
        <v/>
      </c>
      <c r="C503" s="500" t="str">
        <f t="shared" si="3"/>
        <v/>
      </c>
      <c r="D503" s="500" t="str">
        <f t="shared" si="4"/>
        <v/>
      </c>
      <c r="H503" s="218" t="str">
        <f>IFERROR(IF(VLOOKUP('Xlookup set'!$S503,'Xlookup set'!$A$1:$R$2000,9,FALSE)=0,"",VLOOKUP('Xlookup set'!$S503,'Xlookup set'!$A$1:$R$2000,9,FALSE)),"")</f>
        <v/>
      </c>
      <c r="I503" s="500" t="str">
        <f>IFERROR(IF(VLOOKUP('Xlookup set'!$S503,'Xlookup set'!$A$1:$R$2000,10,FALSE)=0,"",VLOOKUP('Xlookup set'!$S503,'Xlookup set'!$A$1:$R$2000,10,FALSE)),"")</f>
        <v/>
      </c>
      <c r="J503" s="500" t="str">
        <f>IFERROR(IF(VLOOKUP('Xlookup set'!$S606,'Xlookup set'!$A$1:$R$1374,11,FALSE)=0,"",VLOOKUP('Xlookup set'!$S606,'Xlookup set'!$A$1:$R$1374,11,FALSE)),"")</f>
        <v/>
      </c>
      <c r="K503" s="500" t="str">
        <f>IFERROR(IF(VLOOKUP('Xlookup set'!$S606,'Xlookup set'!$A$1:$R$1374,12,FALSE)=0,"",VLOOKUP('Xlookup set'!$S606,'Xlookup set'!$A$1:$R$1374,12,FALSE)),"")</f>
        <v/>
      </c>
      <c r="L503" s="500" t="str">
        <f>IFERROR(IF(VLOOKUP('Xlookup set'!$S606,'Xlookup set'!$A$1:$R$1374,13,FALSE)=0,"",VLOOKUP('Xlookup set'!$S606,'Xlookup set'!$A$1:$R$1374,13,FALSE)),"")</f>
        <v/>
      </c>
      <c r="M503" s="500" t="str">
        <f>IFERROR(IF(VLOOKUP('Xlookup set'!$S606,'Xlookup set'!$A$1:$R$1374,14,FALSE)=0,"",VLOOKUP('Xlookup set'!$S606,'Xlookup set'!$A$1:$R$1374,14,FALSE)),"")</f>
        <v/>
      </c>
      <c r="N503" s="500" t="str">
        <f>IFERROR(IF(VLOOKUP('Xlookup set'!$S606,'Xlookup set'!$A$1:$R$1374,15,FALSE)=0,"",VLOOKUP('Xlookup set'!$S606,'Xlookup set'!$A$1:$R$1374,15,FALSE)),"")</f>
        <v/>
      </c>
      <c r="O503" s="500" t="str">
        <f>IFERROR(IF(VLOOKUP('Xlookup set'!$S606,'Xlookup set'!$A$1:$R$1374,16,FALSE)=0,"",VLOOKUP('Xlookup set'!$S606,'Xlookup set'!$A$1:$R$1374,16,FALSE)),"")</f>
        <v/>
      </c>
      <c r="P503" s="500" t="str">
        <f t="array" aca="1" ref="P503" ca="1">IFERROR(Y2IF(VLOOKUP('Xlookup set'!$S606,'Xlookup set'!$A$1:$R$1374,17,FALSE)=0,"",VLOOKUP('Xlookup set'!$S606,'Xlookup set'!$A$1:$R$1374,17,FALSE)),"")</f>
        <v/>
      </c>
      <c r="Q503" s="500" t="str">
        <f>IFERROR(IF(VLOOKUP('Xlookup set'!$S606,'Xlookup set'!$A$1:$R$1374,18,FALSE)=0,"",VLOOKUP('Xlookup set'!$S606,'Xlookup set'!$A$1:$R$1374,18,FALSE)),"")</f>
        <v/>
      </c>
      <c r="T503" s="500" t="str">
        <f t="shared" si="5"/>
        <v/>
      </c>
    </row>
    <row r="504" spans="1:20" ht="13.5" customHeight="1">
      <c r="A504" s="500" t="str">
        <f>IFERROR(VLOOKUP('Xlookup set'!$S504,'Xlookup set'!$A$1:$R$2000,2,FALSE),"")</f>
        <v/>
      </c>
      <c r="B504" s="500" t="str">
        <f>IF(I504&lt;&gt;"",ドッグキャリー!$I$2,"")</f>
        <v/>
      </c>
      <c r="C504" s="500" t="str">
        <f t="shared" si="3"/>
        <v/>
      </c>
      <c r="D504" s="500" t="str">
        <f t="shared" si="4"/>
        <v/>
      </c>
      <c r="H504" s="218" t="str">
        <f>IFERROR(IF(VLOOKUP('Xlookup set'!$S504,'Xlookup set'!$A$1:$R$2000,9,FALSE)=0,"",VLOOKUP('Xlookup set'!$S504,'Xlookup set'!$A$1:$R$2000,9,FALSE)),"")</f>
        <v/>
      </c>
      <c r="I504" s="500" t="str">
        <f>IFERROR(IF(VLOOKUP('Xlookup set'!$S504,'Xlookup set'!$A$1:$R$2000,10,FALSE)=0,"",VLOOKUP('Xlookup set'!$S504,'Xlookup set'!$A$1:$R$2000,10,FALSE)),"")</f>
        <v/>
      </c>
      <c r="J504" s="500" t="str">
        <f>IFERROR(IF(VLOOKUP('Xlookup set'!$S607,'Xlookup set'!$A$1:$R$1374,11,FALSE)=0,"",VLOOKUP('Xlookup set'!$S607,'Xlookup set'!$A$1:$R$1374,11,FALSE)),"")</f>
        <v/>
      </c>
      <c r="K504" s="500" t="str">
        <f>IFERROR(IF(VLOOKUP('Xlookup set'!$S607,'Xlookup set'!$A$1:$R$1374,12,FALSE)=0,"",VLOOKUP('Xlookup set'!$S607,'Xlookup set'!$A$1:$R$1374,12,FALSE)),"")</f>
        <v/>
      </c>
      <c r="L504" s="500" t="str">
        <f>IFERROR(IF(VLOOKUP('Xlookup set'!$S607,'Xlookup set'!$A$1:$R$1374,13,FALSE)=0,"",VLOOKUP('Xlookup set'!$S607,'Xlookup set'!$A$1:$R$1374,13,FALSE)),"")</f>
        <v/>
      </c>
      <c r="M504" s="500" t="str">
        <f>IFERROR(IF(VLOOKUP('Xlookup set'!$S607,'Xlookup set'!$A$1:$R$1374,14,FALSE)=0,"",VLOOKUP('Xlookup set'!$S607,'Xlookup set'!$A$1:$R$1374,14,FALSE)),"")</f>
        <v/>
      </c>
      <c r="N504" s="500" t="str">
        <f>IFERROR(IF(VLOOKUP('Xlookup set'!$S607,'Xlookup set'!$A$1:$R$1374,15,FALSE)=0,"",VLOOKUP('Xlookup set'!$S607,'Xlookup set'!$A$1:$R$1374,15,FALSE)),"")</f>
        <v/>
      </c>
      <c r="O504" s="500" t="str">
        <f>IFERROR(IF(VLOOKUP('Xlookup set'!$S607,'Xlookup set'!$A$1:$R$1374,16,FALSE)=0,"",VLOOKUP('Xlookup set'!$S607,'Xlookup set'!$A$1:$R$1374,16,FALSE)),"")</f>
        <v/>
      </c>
      <c r="P504" s="500" t="str">
        <f t="array" aca="1" ref="P504" ca="1">IFERROR(Y2IF(VLOOKUP('Xlookup set'!$S607,'Xlookup set'!$A$1:$R$1374,17,FALSE)=0,"",VLOOKUP('Xlookup set'!$S607,'Xlookup set'!$A$1:$R$1374,17,FALSE)),"")</f>
        <v/>
      </c>
      <c r="Q504" s="500" t="str">
        <f>IFERROR(IF(VLOOKUP('Xlookup set'!$S607,'Xlookup set'!$A$1:$R$1374,18,FALSE)=0,"",VLOOKUP('Xlookup set'!$S607,'Xlookup set'!$A$1:$R$1374,18,FALSE)),"")</f>
        <v/>
      </c>
      <c r="T504" s="500" t="str">
        <f t="shared" si="5"/>
        <v/>
      </c>
    </row>
    <row r="505" spans="1:20" ht="13.5" customHeight="1">
      <c r="A505" s="500" t="str">
        <f>IFERROR(VLOOKUP('Xlookup set'!$S505,'Xlookup set'!$A$1:$R$2000,2,FALSE),"")</f>
        <v/>
      </c>
      <c r="B505" s="500" t="str">
        <f>IF(I505&lt;&gt;"",ドッグキャリー!$I$2,"")</f>
        <v/>
      </c>
      <c r="C505" s="500" t="str">
        <f t="shared" si="3"/>
        <v/>
      </c>
      <c r="D505" s="500" t="str">
        <f t="shared" si="4"/>
        <v/>
      </c>
      <c r="H505" s="218" t="str">
        <f>IFERROR(IF(VLOOKUP('Xlookup set'!$S505,'Xlookup set'!$A$1:$R$2000,9,FALSE)=0,"",VLOOKUP('Xlookup set'!$S505,'Xlookup set'!$A$1:$R$2000,9,FALSE)),"")</f>
        <v/>
      </c>
      <c r="I505" s="500" t="str">
        <f>IFERROR(IF(VLOOKUP('Xlookup set'!$S505,'Xlookup set'!$A$1:$R$2000,10,FALSE)=0,"",VLOOKUP('Xlookup set'!$S505,'Xlookup set'!$A$1:$R$2000,10,FALSE)),"")</f>
        <v/>
      </c>
      <c r="J505" s="500" t="str">
        <f>IFERROR(IF(VLOOKUP('Xlookup set'!$S608,'Xlookup set'!$A$1:$R$1374,11,FALSE)=0,"",VLOOKUP('Xlookup set'!$S608,'Xlookup set'!$A$1:$R$1374,11,FALSE)),"")</f>
        <v/>
      </c>
      <c r="K505" s="500" t="str">
        <f>IFERROR(IF(VLOOKUP('Xlookup set'!$S608,'Xlookup set'!$A$1:$R$1374,12,FALSE)=0,"",VLOOKUP('Xlookup set'!$S608,'Xlookup set'!$A$1:$R$1374,12,FALSE)),"")</f>
        <v/>
      </c>
      <c r="L505" s="500" t="str">
        <f>IFERROR(IF(VLOOKUP('Xlookup set'!$S608,'Xlookup set'!$A$1:$R$1374,13,FALSE)=0,"",VLOOKUP('Xlookup set'!$S608,'Xlookup set'!$A$1:$R$1374,13,FALSE)),"")</f>
        <v/>
      </c>
      <c r="M505" s="500" t="str">
        <f>IFERROR(IF(VLOOKUP('Xlookup set'!$S608,'Xlookup set'!$A$1:$R$1374,14,FALSE)=0,"",VLOOKUP('Xlookup set'!$S608,'Xlookup set'!$A$1:$R$1374,14,FALSE)),"")</f>
        <v/>
      </c>
      <c r="N505" s="500" t="str">
        <f>IFERROR(IF(VLOOKUP('Xlookup set'!$S608,'Xlookup set'!$A$1:$R$1374,15,FALSE)=0,"",VLOOKUP('Xlookup set'!$S608,'Xlookup set'!$A$1:$R$1374,15,FALSE)),"")</f>
        <v/>
      </c>
      <c r="O505" s="500" t="str">
        <f>IFERROR(IF(VLOOKUP('Xlookup set'!$S608,'Xlookup set'!$A$1:$R$1374,16,FALSE)=0,"",VLOOKUP('Xlookup set'!$S608,'Xlookup set'!$A$1:$R$1374,16,FALSE)),"")</f>
        <v/>
      </c>
      <c r="P505" s="500" t="str">
        <f t="array" aca="1" ref="P505" ca="1">IFERROR(Y2IF(VLOOKUP('Xlookup set'!$S608,'Xlookup set'!$A$1:$R$1374,17,FALSE)=0,"",VLOOKUP('Xlookup set'!$S608,'Xlookup set'!$A$1:$R$1374,17,FALSE)),"")</f>
        <v/>
      </c>
      <c r="Q505" s="500" t="str">
        <f>IFERROR(IF(VLOOKUP('Xlookup set'!$S608,'Xlookup set'!$A$1:$R$1374,18,FALSE)=0,"",VLOOKUP('Xlookup set'!$S608,'Xlookup set'!$A$1:$R$1374,18,FALSE)),"")</f>
        <v/>
      </c>
      <c r="T505" s="500" t="str">
        <f t="shared" si="5"/>
        <v/>
      </c>
    </row>
    <row r="506" spans="1:20" ht="13.5" customHeight="1">
      <c r="A506" s="500" t="str">
        <f>IFERROR(VLOOKUP('Xlookup set'!$S506,'Xlookup set'!$A$1:$R$2000,2,FALSE),"")</f>
        <v/>
      </c>
      <c r="B506" s="500" t="str">
        <f>IF(I506&lt;&gt;"",ドッグキャリー!$I$2,"")</f>
        <v/>
      </c>
      <c r="C506" s="500" t="str">
        <f t="shared" si="3"/>
        <v/>
      </c>
      <c r="D506" s="500" t="str">
        <f t="shared" si="4"/>
        <v/>
      </c>
      <c r="H506" s="218" t="str">
        <f>IFERROR(IF(VLOOKUP('Xlookup set'!$S506,'Xlookup set'!$A$1:$R$2000,9,FALSE)=0,"",VLOOKUP('Xlookup set'!$S506,'Xlookup set'!$A$1:$R$2000,9,FALSE)),"")</f>
        <v/>
      </c>
      <c r="I506" s="500" t="str">
        <f>IFERROR(IF(VLOOKUP('Xlookup set'!$S506,'Xlookup set'!$A$1:$R$2000,10,FALSE)=0,"",VLOOKUP('Xlookup set'!$S506,'Xlookup set'!$A$1:$R$2000,10,FALSE)),"")</f>
        <v/>
      </c>
      <c r="J506" s="500" t="str">
        <f>IFERROR(IF(VLOOKUP('Xlookup set'!$S609,'Xlookup set'!$A$1:$R$1374,11,FALSE)=0,"",VLOOKUP('Xlookup set'!$S609,'Xlookup set'!$A$1:$R$1374,11,FALSE)),"")</f>
        <v/>
      </c>
      <c r="K506" s="500" t="str">
        <f>IFERROR(IF(VLOOKUP('Xlookup set'!$S609,'Xlookup set'!$A$1:$R$1374,12,FALSE)=0,"",VLOOKUP('Xlookup set'!$S609,'Xlookup set'!$A$1:$R$1374,12,FALSE)),"")</f>
        <v/>
      </c>
      <c r="L506" s="500" t="str">
        <f>IFERROR(IF(VLOOKUP('Xlookup set'!$S609,'Xlookup set'!$A$1:$R$1374,13,FALSE)=0,"",VLOOKUP('Xlookup set'!$S609,'Xlookup set'!$A$1:$R$1374,13,FALSE)),"")</f>
        <v/>
      </c>
      <c r="M506" s="500" t="str">
        <f>IFERROR(IF(VLOOKUP('Xlookup set'!$S609,'Xlookup set'!$A$1:$R$1374,14,FALSE)=0,"",VLOOKUP('Xlookup set'!$S609,'Xlookup set'!$A$1:$R$1374,14,FALSE)),"")</f>
        <v/>
      </c>
      <c r="N506" s="500" t="str">
        <f>IFERROR(IF(VLOOKUP('Xlookup set'!$S609,'Xlookup set'!$A$1:$R$1374,15,FALSE)=0,"",VLOOKUP('Xlookup set'!$S609,'Xlookup set'!$A$1:$R$1374,15,FALSE)),"")</f>
        <v/>
      </c>
      <c r="O506" s="500" t="str">
        <f>IFERROR(IF(VLOOKUP('Xlookup set'!$S609,'Xlookup set'!$A$1:$R$1374,16,FALSE)=0,"",VLOOKUP('Xlookup set'!$S609,'Xlookup set'!$A$1:$R$1374,16,FALSE)),"")</f>
        <v/>
      </c>
      <c r="P506" s="500" t="str">
        <f t="array" aca="1" ref="P506" ca="1">IFERROR(Y2IF(VLOOKUP('Xlookup set'!$S609,'Xlookup set'!$A$1:$R$1374,17,FALSE)=0,"",VLOOKUP('Xlookup set'!$S609,'Xlookup set'!$A$1:$R$1374,17,FALSE)),"")</f>
        <v/>
      </c>
      <c r="Q506" s="500" t="str">
        <f>IFERROR(IF(VLOOKUP('Xlookup set'!$S609,'Xlookup set'!$A$1:$R$1374,18,FALSE)=0,"",VLOOKUP('Xlookup set'!$S609,'Xlookup set'!$A$1:$R$1374,18,FALSE)),"")</f>
        <v/>
      </c>
      <c r="T506" s="500" t="str">
        <f t="shared" si="5"/>
        <v/>
      </c>
    </row>
    <row r="507" spans="1:20" ht="13.5" customHeight="1">
      <c r="A507" s="500" t="str">
        <f>IFERROR(VLOOKUP('Xlookup set'!$S507,'Xlookup set'!$A$1:$R$2000,2,FALSE),"")</f>
        <v/>
      </c>
      <c r="B507" s="500" t="str">
        <f>IF(I507&lt;&gt;"",ドッグキャリー!$I$2,"")</f>
        <v/>
      </c>
      <c r="C507" s="500" t="str">
        <f t="shared" si="3"/>
        <v/>
      </c>
      <c r="D507" s="500" t="str">
        <f t="shared" si="4"/>
        <v/>
      </c>
      <c r="H507" s="218" t="str">
        <f>IFERROR(IF(VLOOKUP('Xlookup set'!$S507,'Xlookup set'!$A$1:$R$2000,9,FALSE)=0,"",VLOOKUP('Xlookup set'!$S507,'Xlookup set'!$A$1:$R$2000,9,FALSE)),"")</f>
        <v/>
      </c>
      <c r="I507" s="500" t="str">
        <f>IFERROR(IF(VLOOKUP('Xlookup set'!$S507,'Xlookup set'!$A$1:$R$2000,10,FALSE)=0,"",VLOOKUP('Xlookup set'!$S507,'Xlookup set'!$A$1:$R$2000,10,FALSE)),"")</f>
        <v/>
      </c>
      <c r="J507" s="500" t="str">
        <f>IFERROR(IF(VLOOKUP('Xlookup set'!$S610,'Xlookup set'!$A$1:$R$1374,11,FALSE)=0,"",VLOOKUP('Xlookup set'!$S610,'Xlookup set'!$A$1:$R$1374,11,FALSE)),"")</f>
        <v/>
      </c>
      <c r="K507" s="500" t="str">
        <f>IFERROR(IF(VLOOKUP('Xlookup set'!$S610,'Xlookup set'!$A$1:$R$1374,12,FALSE)=0,"",VLOOKUP('Xlookup set'!$S610,'Xlookup set'!$A$1:$R$1374,12,FALSE)),"")</f>
        <v/>
      </c>
      <c r="L507" s="500" t="str">
        <f>IFERROR(IF(VLOOKUP('Xlookup set'!$S610,'Xlookup set'!$A$1:$R$1374,13,FALSE)=0,"",VLOOKUP('Xlookup set'!$S610,'Xlookup set'!$A$1:$R$1374,13,FALSE)),"")</f>
        <v/>
      </c>
      <c r="M507" s="500" t="str">
        <f>IFERROR(IF(VLOOKUP('Xlookup set'!$S610,'Xlookup set'!$A$1:$R$1374,14,FALSE)=0,"",VLOOKUP('Xlookup set'!$S610,'Xlookup set'!$A$1:$R$1374,14,FALSE)),"")</f>
        <v/>
      </c>
      <c r="N507" s="500" t="str">
        <f>IFERROR(IF(VLOOKUP('Xlookup set'!$S610,'Xlookup set'!$A$1:$R$1374,15,FALSE)=0,"",VLOOKUP('Xlookup set'!$S610,'Xlookup set'!$A$1:$R$1374,15,FALSE)),"")</f>
        <v/>
      </c>
      <c r="O507" s="500" t="str">
        <f>IFERROR(IF(VLOOKUP('Xlookup set'!$S610,'Xlookup set'!$A$1:$R$1374,16,FALSE)=0,"",VLOOKUP('Xlookup set'!$S610,'Xlookup set'!$A$1:$R$1374,16,FALSE)),"")</f>
        <v/>
      </c>
      <c r="P507" s="500" t="str">
        <f t="array" aca="1" ref="P507" ca="1">IFERROR(Y2IF(VLOOKUP('Xlookup set'!$S610,'Xlookup set'!$A$1:$R$1374,17,FALSE)=0,"",VLOOKUP('Xlookup set'!$S610,'Xlookup set'!$A$1:$R$1374,17,FALSE)),"")</f>
        <v/>
      </c>
      <c r="Q507" s="500" t="str">
        <f>IFERROR(IF(VLOOKUP('Xlookup set'!$S610,'Xlookup set'!$A$1:$R$1374,18,FALSE)=0,"",VLOOKUP('Xlookup set'!$S610,'Xlookup set'!$A$1:$R$1374,18,FALSE)),"")</f>
        <v/>
      </c>
      <c r="T507" s="500" t="str">
        <f t="shared" si="5"/>
        <v/>
      </c>
    </row>
    <row r="508" spans="1:20" ht="13.5" customHeight="1">
      <c r="A508" s="500" t="str">
        <f>IFERROR(VLOOKUP('Xlookup set'!$S508,'Xlookup set'!$A$1:$R$2000,2,FALSE),"")</f>
        <v/>
      </c>
      <c r="B508" s="500" t="str">
        <f>IF(I508&lt;&gt;"",ドッグキャリー!$I$2,"")</f>
        <v/>
      </c>
      <c r="C508" s="500" t="str">
        <f t="shared" si="3"/>
        <v/>
      </c>
      <c r="D508" s="500" t="str">
        <f t="shared" si="4"/>
        <v/>
      </c>
      <c r="H508" s="218" t="str">
        <f>IFERROR(IF(VLOOKUP('Xlookup set'!$S508,'Xlookup set'!$A$1:$R$2000,9,FALSE)=0,"",VLOOKUP('Xlookup set'!$S508,'Xlookup set'!$A$1:$R$2000,9,FALSE)),"")</f>
        <v/>
      </c>
      <c r="I508" s="500" t="str">
        <f>IFERROR(IF(VLOOKUP('Xlookup set'!$S508,'Xlookup set'!$A$1:$R$2000,10,FALSE)=0,"",VLOOKUP('Xlookup set'!$S508,'Xlookup set'!$A$1:$R$2000,10,FALSE)),"")</f>
        <v/>
      </c>
      <c r="J508" s="500" t="str">
        <f>IFERROR(IF(VLOOKUP('Xlookup set'!$S611,'Xlookup set'!$A$1:$R$1374,11,FALSE)=0,"",VLOOKUP('Xlookup set'!$S611,'Xlookup set'!$A$1:$R$1374,11,FALSE)),"")</f>
        <v/>
      </c>
      <c r="K508" s="500" t="str">
        <f>IFERROR(IF(VLOOKUP('Xlookup set'!$S611,'Xlookup set'!$A$1:$R$1374,12,FALSE)=0,"",VLOOKUP('Xlookup set'!$S611,'Xlookup set'!$A$1:$R$1374,12,FALSE)),"")</f>
        <v/>
      </c>
      <c r="L508" s="500" t="str">
        <f>IFERROR(IF(VLOOKUP('Xlookup set'!$S611,'Xlookup set'!$A$1:$R$1374,13,FALSE)=0,"",VLOOKUP('Xlookup set'!$S611,'Xlookup set'!$A$1:$R$1374,13,FALSE)),"")</f>
        <v/>
      </c>
      <c r="M508" s="500" t="str">
        <f>IFERROR(IF(VLOOKUP('Xlookup set'!$S611,'Xlookup set'!$A$1:$R$1374,14,FALSE)=0,"",VLOOKUP('Xlookup set'!$S611,'Xlookup set'!$A$1:$R$1374,14,FALSE)),"")</f>
        <v/>
      </c>
      <c r="N508" s="500" t="str">
        <f>IFERROR(IF(VLOOKUP('Xlookup set'!$S611,'Xlookup set'!$A$1:$R$1374,15,FALSE)=0,"",VLOOKUP('Xlookup set'!$S611,'Xlookup set'!$A$1:$R$1374,15,FALSE)),"")</f>
        <v/>
      </c>
      <c r="O508" s="500" t="str">
        <f>IFERROR(IF(VLOOKUP('Xlookup set'!$S611,'Xlookup set'!$A$1:$R$1374,16,FALSE)=0,"",VLOOKUP('Xlookup set'!$S611,'Xlookup set'!$A$1:$R$1374,16,FALSE)),"")</f>
        <v/>
      </c>
      <c r="P508" s="500" t="str">
        <f t="array" aca="1" ref="P508" ca="1">IFERROR(Y2IF(VLOOKUP('Xlookup set'!$S611,'Xlookup set'!$A$1:$R$1374,17,FALSE)=0,"",VLOOKUP('Xlookup set'!$S611,'Xlookup set'!$A$1:$R$1374,17,FALSE)),"")</f>
        <v/>
      </c>
      <c r="Q508" s="500" t="str">
        <f>IFERROR(IF(VLOOKUP('Xlookup set'!$S611,'Xlookup set'!$A$1:$R$1374,18,FALSE)=0,"",VLOOKUP('Xlookup set'!$S611,'Xlookup set'!$A$1:$R$1374,18,FALSE)),"")</f>
        <v/>
      </c>
      <c r="T508" s="500" t="str">
        <f t="shared" si="5"/>
        <v/>
      </c>
    </row>
    <row r="509" spans="1:20" ht="13.5" customHeight="1">
      <c r="A509" s="500" t="str">
        <f>IFERROR(VLOOKUP('Xlookup set'!$S509,'Xlookup set'!$A$1:$R$2000,2,FALSE),"")</f>
        <v/>
      </c>
      <c r="B509" s="500" t="str">
        <f>IF(I509&lt;&gt;"",ドッグキャリー!$I$2,"")</f>
        <v/>
      </c>
      <c r="C509" s="500" t="str">
        <f t="shared" si="3"/>
        <v/>
      </c>
      <c r="D509" s="500" t="str">
        <f t="shared" si="4"/>
        <v/>
      </c>
      <c r="H509" s="218" t="str">
        <f>IFERROR(IF(VLOOKUP('Xlookup set'!$S509,'Xlookup set'!$A$1:$R$2000,9,FALSE)=0,"",VLOOKUP('Xlookup set'!$S509,'Xlookup set'!$A$1:$R$2000,9,FALSE)),"")</f>
        <v/>
      </c>
      <c r="I509" s="500" t="str">
        <f>IFERROR(IF(VLOOKUP('Xlookup set'!$S509,'Xlookup set'!$A$1:$R$2000,10,FALSE)=0,"",VLOOKUP('Xlookup set'!$S509,'Xlookup set'!$A$1:$R$2000,10,FALSE)),"")</f>
        <v/>
      </c>
      <c r="J509" s="500" t="str">
        <f>IFERROR(IF(VLOOKUP('Xlookup set'!$S612,'Xlookup set'!$A$1:$R$1374,11,FALSE)=0,"",VLOOKUP('Xlookup set'!$S612,'Xlookup set'!$A$1:$R$1374,11,FALSE)),"")</f>
        <v/>
      </c>
      <c r="K509" s="500" t="str">
        <f>IFERROR(IF(VLOOKUP('Xlookup set'!$S612,'Xlookup set'!$A$1:$R$1374,12,FALSE)=0,"",VLOOKUP('Xlookup set'!$S612,'Xlookup set'!$A$1:$R$1374,12,FALSE)),"")</f>
        <v/>
      </c>
      <c r="L509" s="500" t="str">
        <f>IFERROR(IF(VLOOKUP('Xlookup set'!$S612,'Xlookup set'!$A$1:$R$1374,13,FALSE)=0,"",VLOOKUP('Xlookup set'!$S612,'Xlookup set'!$A$1:$R$1374,13,FALSE)),"")</f>
        <v/>
      </c>
      <c r="M509" s="500" t="str">
        <f>IFERROR(IF(VLOOKUP('Xlookup set'!$S612,'Xlookup set'!$A$1:$R$1374,14,FALSE)=0,"",VLOOKUP('Xlookup set'!$S612,'Xlookup set'!$A$1:$R$1374,14,FALSE)),"")</f>
        <v/>
      </c>
      <c r="N509" s="500" t="str">
        <f>IFERROR(IF(VLOOKUP('Xlookup set'!$S612,'Xlookup set'!$A$1:$R$1374,15,FALSE)=0,"",VLOOKUP('Xlookup set'!$S612,'Xlookup set'!$A$1:$R$1374,15,FALSE)),"")</f>
        <v/>
      </c>
      <c r="O509" s="500" t="str">
        <f>IFERROR(IF(VLOOKUP('Xlookup set'!$S612,'Xlookup set'!$A$1:$R$1374,16,FALSE)=0,"",VLOOKUP('Xlookup set'!$S612,'Xlookup set'!$A$1:$R$1374,16,FALSE)),"")</f>
        <v/>
      </c>
      <c r="P509" s="500" t="str">
        <f t="array" aca="1" ref="P509" ca="1">IFERROR(Y2IF(VLOOKUP('Xlookup set'!$S612,'Xlookup set'!$A$1:$R$1374,17,FALSE)=0,"",VLOOKUP('Xlookup set'!$S612,'Xlookup set'!$A$1:$R$1374,17,FALSE)),"")</f>
        <v/>
      </c>
      <c r="Q509" s="500" t="str">
        <f>IFERROR(IF(VLOOKUP('Xlookup set'!$S612,'Xlookup set'!$A$1:$R$1374,18,FALSE)=0,"",VLOOKUP('Xlookup set'!$S612,'Xlookup set'!$A$1:$R$1374,18,FALSE)),"")</f>
        <v/>
      </c>
      <c r="T509" s="500" t="str">
        <f t="shared" si="5"/>
        <v/>
      </c>
    </row>
    <row r="510" spans="1:20" ht="13.5" customHeight="1">
      <c r="A510" s="500" t="str">
        <f>IFERROR(VLOOKUP('Xlookup set'!$S510,'Xlookup set'!$A$1:$R$2000,2,FALSE),"")</f>
        <v/>
      </c>
      <c r="B510" s="500" t="str">
        <f>IF(I510&lt;&gt;"",ドッグキャリー!$I$2,"")</f>
        <v/>
      </c>
      <c r="C510" s="500" t="str">
        <f t="shared" si="3"/>
        <v/>
      </c>
      <c r="D510" s="500" t="str">
        <f t="shared" si="4"/>
        <v/>
      </c>
      <c r="H510" s="218" t="str">
        <f>IFERROR(IF(VLOOKUP('Xlookup set'!$S510,'Xlookup set'!$A$1:$R$2000,9,FALSE)=0,"",VLOOKUP('Xlookup set'!$S510,'Xlookup set'!$A$1:$R$2000,9,FALSE)),"")</f>
        <v/>
      </c>
      <c r="I510" s="500" t="str">
        <f>IFERROR(IF(VLOOKUP('Xlookup set'!$S510,'Xlookup set'!$A$1:$R$2000,10,FALSE)=0,"",VLOOKUP('Xlookup set'!$S510,'Xlookup set'!$A$1:$R$2000,10,FALSE)),"")</f>
        <v/>
      </c>
      <c r="J510" s="500" t="str">
        <f>IFERROR(IF(VLOOKUP('Xlookup set'!$S613,'Xlookup set'!$A$1:$R$1374,11,FALSE)=0,"",VLOOKUP('Xlookup set'!$S613,'Xlookup set'!$A$1:$R$1374,11,FALSE)),"")</f>
        <v/>
      </c>
      <c r="K510" s="500" t="str">
        <f>IFERROR(IF(VLOOKUP('Xlookup set'!$S613,'Xlookup set'!$A$1:$R$1374,12,FALSE)=0,"",VLOOKUP('Xlookup set'!$S613,'Xlookup set'!$A$1:$R$1374,12,FALSE)),"")</f>
        <v/>
      </c>
      <c r="L510" s="500" t="str">
        <f>IFERROR(IF(VLOOKUP('Xlookup set'!$S613,'Xlookup set'!$A$1:$R$1374,13,FALSE)=0,"",VLOOKUP('Xlookup set'!$S613,'Xlookup set'!$A$1:$R$1374,13,FALSE)),"")</f>
        <v/>
      </c>
      <c r="M510" s="500" t="str">
        <f>IFERROR(IF(VLOOKUP('Xlookup set'!$S613,'Xlookup set'!$A$1:$R$1374,14,FALSE)=0,"",VLOOKUP('Xlookup set'!$S613,'Xlookup set'!$A$1:$R$1374,14,FALSE)),"")</f>
        <v/>
      </c>
      <c r="N510" s="500" t="str">
        <f>IFERROR(IF(VLOOKUP('Xlookup set'!$S613,'Xlookup set'!$A$1:$R$1374,15,FALSE)=0,"",VLOOKUP('Xlookup set'!$S613,'Xlookup set'!$A$1:$R$1374,15,FALSE)),"")</f>
        <v/>
      </c>
      <c r="O510" s="500" t="str">
        <f>IFERROR(IF(VLOOKUP('Xlookup set'!$S613,'Xlookup set'!$A$1:$R$1374,16,FALSE)=0,"",VLOOKUP('Xlookup set'!$S613,'Xlookup set'!$A$1:$R$1374,16,FALSE)),"")</f>
        <v/>
      </c>
      <c r="P510" s="500" t="str">
        <f t="array" aca="1" ref="P510" ca="1">IFERROR(Y2IF(VLOOKUP('Xlookup set'!$S613,'Xlookup set'!$A$1:$R$1374,17,FALSE)=0,"",VLOOKUP('Xlookup set'!$S613,'Xlookup set'!$A$1:$R$1374,17,FALSE)),"")</f>
        <v/>
      </c>
      <c r="Q510" s="500" t="str">
        <f>IFERROR(IF(VLOOKUP('Xlookup set'!$S613,'Xlookup set'!$A$1:$R$1374,18,FALSE)=0,"",VLOOKUP('Xlookup set'!$S613,'Xlookup set'!$A$1:$R$1374,18,FALSE)),"")</f>
        <v/>
      </c>
      <c r="T510" s="500" t="str">
        <f t="shared" si="5"/>
        <v/>
      </c>
    </row>
    <row r="511" spans="1:20" ht="13.5" customHeight="1">
      <c r="A511" s="500" t="str">
        <f>IFERROR(VLOOKUP('Xlookup set'!$S511,'Xlookup set'!$A$1:$R$2000,2,FALSE),"")</f>
        <v/>
      </c>
      <c r="B511" s="500" t="str">
        <f>IF(I511&lt;&gt;"",ドッグキャリー!$I$2,"")</f>
        <v/>
      </c>
      <c r="C511" s="500" t="str">
        <f t="shared" si="3"/>
        <v/>
      </c>
      <c r="D511" s="500" t="str">
        <f t="shared" si="4"/>
        <v/>
      </c>
      <c r="H511" s="218" t="str">
        <f>IFERROR(IF(VLOOKUP('Xlookup set'!$S511,'Xlookup set'!$A$1:$R$2000,9,FALSE)=0,"",VLOOKUP('Xlookup set'!$S511,'Xlookup set'!$A$1:$R$2000,9,FALSE)),"")</f>
        <v/>
      </c>
      <c r="I511" s="500" t="str">
        <f>IFERROR(IF(VLOOKUP('Xlookup set'!$S511,'Xlookup set'!$A$1:$R$2000,10,FALSE)=0,"",VLOOKUP('Xlookup set'!$S511,'Xlookup set'!$A$1:$R$2000,10,FALSE)),"")</f>
        <v/>
      </c>
      <c r="J511" s="500" t="str">
        <f>IFERROR(IF(VLOOKUP('Xlookup set'!$S614,'Xlookup set'!$A$1:$R$1374,11,FALSE)=0,"",VLOOKUP('Xlookup set'!$S614,'Xlookup set'!$A$1:$R$1374,11,FALSE)),"")</f>
        <v/>
      </c>
      <c r="K511" s="500" t="str">
        <f>IFERROR(IF(VLOOKUP('Xlookup set'!$S614,'Xlookup set'!$A$1:$R$1374,12,FALSE)=0,"",VLOOKUP('Xlookup set'!$S614,'Xlookup set'!$A$1:$R$1374,12,FALSE)),"")</f>
        <v/>
      </c>
      <c r="L511" s="500" t="str">
        <f>IFERROR(IF(VLOOKUP('Xlookup set'!$S614,'Xlookup set'!$A$1:$R$1374,13,FALSE)=0,"",VLOOKUP('Xlookup set'!$S614,'Xlookup set'!$A$1:$R$1374,13,FALSE)),"")</f>
        <v/>
      </c>
      <c r="M511" s="500" t="str">
        <f>IFERROR(IF(VLOOKUP('Xlookup set'!$S614,'Xlookup set'!$A$1:$R$1374,14,FALSE)=0,"",VLOOKUP('Xlookup set'!$S614,'Xlookup set'!$A$1:$R$1374,14,FALSE)),"")</f>
        <v/>
      </c>
      <c r="N511" s="500" t="str">
        <f>IFERROR(IF(VLOOKUP('Xlookup set'!$S614,'Xlookup set'!$A$1:$R$1374,15,FALSE)=0,"",VLOOKUP('Xlookup set'!$S614,'Xlookup set'!$A$1:$R$1374,15,FALSE)),"")</f>
        <v/>
      </c>
      <c r="O511" s="500" t="str">
        <f>IFERROR(IF(VLOOKUP('Xlookup set'!$S614,'Xlookup set'!$A$1:$R$1374,16,FALSE)=0,"",VLOOKUP('Xlookup set'!$S614,'Xlookup set'!$A$1:$R$1374,16,FALSE)),"")</f>
        <v/>
      </c>
      <c r="P511" s="500" t="str">
        <f t="array" aca="1" ref="P511" ca="1">IFERROR(Y2IF(VLOOKUP('Xlookup set'!$S614,'Xlookup set'!$A$1:$R$1374,17,FALSE)=0,"",VLOOKUP('Xlookup set'!$S614,'Xlookup set'!$A$1:$R$1374,17,FALSE)),"")</f>
        <v/>
      </c>
      <c r="Q511" s="500" t="str">
        <f>IFERROR(IF(VLOOKUP('Xlookup set'!$S614,'Xlookup set'!$A$1:$R$1374,18,FALSE)=0,"",VLOOKUP('Xlookup set'!$S614,'Xlookup set'!$A$1:$R$1374,18,FALSE)),"")</f>
        <v/>
      </c>
      <c r="T511" s="500" t="str">
        <f t="shared" si="5"/>
        <v/>
      </c>
    </row>
    <row r="512" spans="1:20" ht="13.5" customHeight="1">
      <c r="A512" s="500" t="str">
        <f>IFERROR(VLOOKUP('Xlookup set'!$S512,'Xlookup set'!$A$1:$R$2000,2,FALSE),"")</f>
        <v/>
      </c>
      <c r="B512" s="500" t="str">
        <f>IF(I512&lt;&gt;"",ドッグキャリー!$I$2,"")</f>
        <v/>
      </c>
      <c r="C512" s="500" t="str">
        <f t="shared" ref="C512:C766" si="6">IF(I512&lt;&gt;"",1,"")</f>
        <v/>
      </c>
      <c r="D512" s="500" t="str">
        <f t="shared" ref="D512:D766" si="7">IF(I512&lt;&gt;"",1,"")</f>
        <v/>
      </c>
      <c r="H512" s="218" t="str">
        <f>IFERROR(IF(VLOOKUP('Xlookup set'!$S512,'Xlookup set'!$A$1:$R$2000,9,FALSE)=0,"",VLOOKUP('Xlookup set'!$S512,'Xlookup set'!$A$1:$R$2000,9,FALSE)),"")</f>
        <v/>
      </c>
      <c r="I512" s="500" t="str">
        <f>IFERROR(IF(VLOOKUP('Xlookup set'!$S512,'Xlookup set'!$A$1:$R$2000,10,FALSE)=0,"",VLOOKUP('Xlookup set'!$S512,'Xlookup set'!$A$1:$R$2000,10,FALSE)),"")</f>
        <v/>
      </c>
      <c r="J512" s="500" t="str">
        <f>IFERROR(IF(VLOOKUP('Xlookup set'!$S615,'Xlookup set'!$A$1:$R$1374,11,FALSE)=0,"",VLOOKUP('Xlookup set'!$S615,'Xlookup set'!$A$1:$R$1374,11,FALSE)),"")</f>
        <v/>
      </c>
      <c r="K512" s="500" t="str">
        <f>IFERROR(IF(VLOOKUP('Xlookup set'!$S615,'Xlookup set'!$A$1:$R$1374,12,FALSE)=0,"",VLOOKUP('Xlookup set'!$S615,'Xlookup set'!$A$1:$R$1374,12,FALSE)),"")</f>
        <v/>
      </c>
      <c r="L512" s="500" t="str">
        <f>IFERROR(IF(VLOOKUP('Xlookup set'!$S615,'Xlookup set'!$A$1:$R$1374,13,FALSE)=0,"",VLOOKUP('Xlookup set'!$S615,'Xlookup set'!$A$1:$R$1374,13,FALSE)),"")</f>
        <v/>
      </c>
      <c r="M512" s="500" t="str">
        <f>IFERROR(IF(VLOOKUP('Xlookup set'!$S615,'Xlookup set'!$A$1:$R$1374,14,FALSE)=0,"",VLOOKUP('Xlookup set'!$S615,'Xlookup set'!$A$1:$R$1374,14,FALSE)),"")</f>
        <v/>
      </c>
      <c r="N512" s="500" t="str">
        <f>IFERROR(IF(VLOOKUP('Xlookup set'!$S615,'Xlookup set'!$A$1:$R$1374,15,FALSE)=0,"",VLOOKUP('Xlookup set'!$S615,'Xlookup set'!$A$1:$R$1374,15,FALSE)),"")</f>
        <v/>
      </c>
      <c r="O512" s="500" t="str">
        <f>IFERROR(IF(VLOOKUP('Xlookup set'!$S615,'Xlookup set'!$A$1:$R$1374,16,FALSE)=0,"",VLOOKUP('Xlookup set'!$S615,'Xlookup set'!$A$1:$R$1374,16,FALSE)),"")</f>
        <v/>
      </c>
      <c r="P512" s="500" t="str">
        <f t="array" aca="1" ref="P512" ca="1">IFERROR(Y2IF(VLOOKUP('Xlookup set'!$S615,'Xlookup set'!$A$1:$R$1374,17,FALSE)=0,"",VLOOKUP('Xlookup set'!$S615,'Xlookup set'!$A$1:$R$1374,17,FALSE)),"")</f>
        <v/>
      </c>
      <c r="Q512" s="500" t="str">
        <f>IFERROR(IF(VLOOKUP('Xlookup set'!$S615,'Xlookup set'!$A$1:$R$1374,18,FALSE)=0,"",VLOOKUP('Xlookup set'!$S615,'Xlookup set'!$A$1:$R$1374,18,FALSE)),"")</f>
        <v/>
      </c>
      <c r="T512" s="500" t="str">
        <f t="shared" ref="T512:T766" si="8">IF(I512=1,1,"")</f>
        <v/>
      </c>
    </row>
    <row r="513" spans="1:20" ht="13.5" customHeight="1">
      <c r="A513" s="500" t="str">
        <f>IFERROR(VLOOKUP('Xlookup set'!$S513,'Xlookup set'!$A$1:$R$2000,2,FALSE),"")</f>
        <v/>
      </c>
      <c r="B513" s="500" t="str">
        <f>IF(I513&lt;&gt;"",ドッグキャリー!$I$2,"")</f>
        <v/>
      </c>
      <c r="C513" s="500" t="str">
        <f t="shared" si="6"/>
        <v/>
      </c>
      <c r="D513" s="500" t="str">
        <f t="shared" si="7"/>
        <v/>
      </c>
      <c r="H513" s="218" t="str">
        <f>IFERROR(IF(VLOOKUP('Xlookup set'!$S513,'Xlookup set'!$A$1:$R$2000,9,FALSE)=0,"",VLOOKUP('Xlookup set'!$S513,'Xlookup set'!$A$1:$R$2000,9,FALSE)),"")</f>
        <v/>
      </c>
      <c r="I513" s="500" t="str">
        <f>IFERROR(IF(VLOOKUP('Xlookup set'!$S513,'Xlookup set'!$A$1:$R$2000,10,FALSE)=0,"",VLOOKUP('Xlookup set'!$S513,'Xlookup set'!$A$1:$R$2000,10,FALSE)),"")</f>
        <v/>
      </c>
      <c r="J513" s="500" t="str">
        <f>IFERROR(IF(VLOOKUP('Xlookup set'!$S616,'Xlookup set'!$A$1:$R$1374,11,FALSE)=0,"",VLOOKUP('Xlookup set'!$S616,'Xlookup set'!$A$1:$R$1374,11,FALSE)),"")</f>
        <v/>
      </c>
      <c r="K513" s="500" t="str">
        <f>IFERROR(IF(VLOOKUP('Xlookup set'!$S616,'Xlookup set'!$A$1:$R$1374,12,FALSE)=0,"",VLOOKUP('Xlookup set'!$S616,'Xlookup set'!$A$1:$R$1374,12,FALSE)),"")</f>
        <v/>
      </c>
      <c r="L513" s="500" t="str">
        <f>IFERROR(IF(VLOOKUP('Xlookup set'!$S616,'Xlookup set'!$A$1:$R$1374,13,FALSE)=0,"",VLOOKUP('Xlookup set'!$S616,'Xlookup set'!$A$1:$R$1374,13,FALSE)),"")</f>
        <v/>
      </c>
      <c r="M513" s="500" t="str">
        <f>IFERROR(IF(VLOOKUP('Xlookup set'!$S616,'Xlookup set'!$A$1:$R$1374,14,FALSE)=0,"",VLOOKUP('Xlookup set'!$S616,'Xlookup set'!$A$1:$R$1374,14,FALSE)),"")</f>
        <v/>
      </c>
      <c r="N513" s="500" t="str">
        <f>IFERROR(IF(VLOOKUP('Xlookup set'!$S616,'Xlookup set'!$A$1:$R$1374,15,FALSE)=0,"",VLOOKUP('Xlookup set'!$S616,'Xlookup set'!$A$1:$R$1374,15,FALSE)),"")</f>
        <v/>
      </c>
      <c r="O513" s="500" t="str">
        <f>IFERROR(IF(VLOOKUP('Xlookup set'!$S616,'Xlookup set'!$A$1:$R$1374,16,FALSE)=0,"",VLOOKUP('Xlookup set'!$S616,'Xlookup set'!$A$1:$R$1374,16,FALSE)),"")</f>
        <v/>
      </c>
      <c r="P513" s="500" t="str">
        <f t="array" aca="1" ref="P513" ca="1">IFERROR(Y2IF(VLOOKUP('Xlookup set'!$S616,'Xlookup set'!$A$1:$R$1374,17,FALSE)=0,"",VLOOKUP('Xlookup set'!$S616,'Xlookup set'!$A$1:$R$1374,17,FALSE)),"")</f>
        <v/>
      </c>
      <c r="Q513" s="500" t="str">
        <f>IFERROR(IF(VLOOKUP('Xlookup set'!$S616,'Xlookup set'!$A$1:$R$1374,18,FALSE)=0,"",VLOOKUP('Xlookup set'!$S616,'Xlookup set'!$A$1:$R$1374,18,FALSE)),"")</f>
        <v/>
      </c>
      <c r="T513" s="500" t="str">
        <f t="shared" si="8"/>
        <v/>
      </c>
    </row>
    <row r="514" spans="1:20" ht="13.5" customHeight="1">
      <c r="A514" s="500" t="str">
        <f>IFERROR(VLOOKUP('Xlookup set'!$S514,'Xlookup set'!$A$1:$R$2000,2,FALSE),"")</f>
        <v/>
      </c>
      <c r="B514" s="500" t="str">
        <f>IF(I514&lt;&gt;"",ドッグキャリー!$I$2,"")</f>
        <v/>
      </c>
      <c r="C514" s="500" t="str">
        <f t="shared" si="6"/>
        <v/>
      </c>
      <c r="D514" s="500" t="str">
        <f t="shared" si="7"/>
        <v/>
      </c>
      <c r="H514" s="218" t="str">
        <f>IFERROR(IF(VLOOKUP('Xlookup set'!$S514,'Xlookup set'!$A$1:$R$2000,9,FALSE)=0,"",VLOOKUP('Xlookup set'!$S514,'Xlookup set'!$A$1:$R$2000,9,FALSE)),"")</f>
        <v/>
      </c>
      <c r="I514" s="500" t="str">
        <f>IFERROR(IF(VLOOKUP('Xlookup set'!$S514,'Xlookup set'!$A$1:$R$2000,10,FALSE)=0,"",VLOOKUP('Xlookup set'!$S514,'Xlookup set'!$A$1:$R$2000,10,FALSE)),"")</f>
        <v/>
      </c>
      <c r="J514" s="500" t="str">
        <f>IFERROR(IF(VLOOKUP('Xlookup set'!$S617,'Xlookup set'!$A$1:$R$1374,11,FALSE)=0,"",VLOOKUP('Xlookup set'!$S617,'Xlookup set'!$A$1:$R$1374,11,FALSE)),"")</f>
        <v/>
      </c>
      <c r="K514" s="500" t="str">
        <f>IFERROR(IF(VLOOKUP('Xlookup set'!$S617,'Xlookup set'!$A$1:$R$1374,12,FALSE)=0,"",VLOOKUP('Xlookup set'!$S617,'Xlookup set'!$A$1:$R$1374,12,FALSE)),"")</f>
        <v/>
      </c>
      <c r="L514" s="500" t="str">
        <f>IFERROR(IF(VLOOKUP('Xlookup set'!$S617,'Xlookup set'!$A$1:$R$1374,13,FALSE)=0,"",VLOOKUP('Xlookup set'!$S617,'Xlookup set'!$A$1:$R$1374,13,FALSE)),"")</f>
        <v/>
      </c>
      <c r="M514" s="500" t="str">
        <f>IFERROR(IF(VLOOKUP('Xlookup set'!$S617,'Xlookup set'!$A$1:$R$1374,14,FALSE)=0,"",VLOOKUP('Xlookup set'!$S617,'Xlookup set'!$A$1:$R$1374,14,FALSE)),"")</f>
        <v/>
      </c>
      <c r="N514" s="500" t="str">
        <f>IFERROR(IF(VLOOKUP('Xlookup set'!$S617,'Xlookup set'!$A$1:$R$1374,15,FALSE)=0,"",VLOOKUP('Xlookup set'!$S617,'Xlookup set'!$A$1:$R$1374,15,FALSE)),"")</f>
        <v/>
      </c>
      <c r="O514" s="500" t="str">
        <f>IFERROR(IF(VLOOKUP('Xlookup set'!$S617,'Xlookup set'!$A$1:$R$1374,16,FALSE)=0,"",VLOOKUP('Xlookup set'!$S617,'Xlookup set'!$A$1:$R$1374,16,FALSE)),"")</f>
        <v/>
      </c>
      <c r="P514" s="500" t="str">
        <f t="array" aca="1" ref="P514" ca="1">IFERROR(Y2IF(VLOOKUP('Xlookup set'!$S617,'Xlookup set'!$A$1:$R$1374,17,FALSE)=0,"",VLOOKUP('Xlookup set'!$S617,'Xlookup set'!$A$1:$R$1374,17,FALSE)),"")</f>
        <v/>
      </c>
      <c r="Q514" s="500" t="str">
        <f>IFERROR(IF(VLOOKUP('Xlookup set'!$S617,'Xlookup set'!$A$1:$R$1374,18,FALSE)=0,"",VLOOKUP('Xlookup set'!$S617,'Xlookup set'!$A$1:$R$1374,18,FALSE)),"")</f>
        <v/>
      </c>
      <c r="T514" s="500" t="str">
        <f t="shared" si="8"/>
        <v/>
      </c>
    </row>
    <row r="515" spans="1:20" ht="13.5" customHeight="1">
      <c r="A515" s="500" t="str">
        <f>IFERROR(VLOOKUP('Xlookup set'!$S515,'Xlookup set'!$A$1:$R$2000,2,FALSE),"")</f>
        <v/>
      </c>
      <c r="B515" s="500" t="str">
        <f>IF(I515&lt;&gt;"",ドッグキャリー!$I$2,"")</f>
        <v/>
      </c>
      <c r="C515" s="500" t="str">
        <f t="shared" si="6"/>
        <v/>
      </c>
      <c r="D515" s="500" t="str">
        <f t="shared" si="7"/>
        <v/>
      </c>
      <c r="H515" s="218" t="str">
        <f>IFERROR(IF(VLOOKUP('Xlookup set'!$S515,'Xlookup set'!$A$1:$R$2000,9,FALSE)=0,"",VLOOKUP('Xlookup set'!$S515,'Xlookup set'!$A$1:$R$2000,9,FALSE)),"")</f>
        <v/>
      </c>
      <c r="I515" s="500" t="str">
        <f>IFERROR(IF(VLOOKUP('Xlookup set'!$S515,'Xlookup set'!$A$1:$R$2000,10,FALSE)=0,"",VLOOKUP('Xlookup set'!$S515,'Xlookup set'!$A$1:$R$2000,10,FALSE)),"")</f>
        <v/>
      </c>
      <c r="J515" s="500" t="str">
        <f>IFERROR(IF(VLOOKUP('Xlookup set'!$S618,'Xlookup set'!$A$1:$R$1374,11,FALSE)=0,"",VLOOKUP('Xlookup set'!$S618,'Xlookup set'!$A$1:$R$1374,11,FALSE)),"")</f>
        <v/>
      </c>
      <c r="K515" s="500" t="str">
        <f>IFERROR(IF(VLOOKUP('Xlookup set'!$S618,'Xlookup set'!$A$1:$R$1374,12,FALSE)=0,"",VLOOKUP('Xlookup set'!$S618,'Xlookup set'!$A$1:$R$1374,12,FALSE)),"")</f>
        <v/>
      </c>
      <c r="L515" s="500" t="str">
        <f>IFERROR(IF(VLOOKUP('Xlookup set'!$S618,'Xlookup set'!$A$1:$R$1374,13,FALSE)=0,"",VLOOKUP('Xlookup set'!$S618,'Xlookup set'!$A$1:$R$1374,13,FALSE)),"")</f>
        <v/>
      </c>
      <c r="M515" s="500" t="str">
        <f>IFERROR(IF(VLOOKUP('Xlookup set'!$S618,'Xlookup set'!$A$1:$R$1374,14,FALSE)=0,"",VLOOKUP('Xlookup set'!$S618,'Xlookup set'!$A$1:$R$1374,14,FALSE)),"")</f>
        <v/>
      </c>
      <c r="N515" s="500" t="str">
        <f>IFERROR(IF(VLOOKUP('Xlookup set'!$S618,'Xlookup set'!$A$1:$R$1374,15,FALSE)=0,"",VLOOKUP('Xlookup set'!$S618,'Xlookup set'!$A$1:$R$1374,15,FALSE)),"")</f>
        <v/>
      </c>
      <c r="O515" s="500" t="str">
        <f>IFERROR(IF(VLOOKUP('Xlookup set'!$S618,'Xlookup set'!$A$1:$R$1374,16,FALSE)=0,"",VLOOKUP('Xlookup set'!$S618,'Xlookup set'!$A$1:$R$1374,16,FALSE)),"")</f>
        <v/>
      </c>
      <c r="P515" s="500" t="str">
        <f t="array" aca="1" ref="P515" ca="1">IFERROR(Y2IF(VLOOKUP('Xlookup set'!$S618,'Xlookup set'!$A$1:$R$1374,17,FALSE)=0,"",VLOOKUP('Xlookup set'!$S618,'Xlookup set'!$A$1:$R$1374,17,FALSE)),"")</f>
        <v/>
      </c>
      <c r="Q515" s="500" t="str">
        <f>IFERROR(IF(VLOOKUP('Xlookup set'!$S618,'Xlookup set'!$A$1:$R$1374,18,FALSE)=0,"",VLOOKUP('Xlookup set'!$S618,'Xlookup set'!$A$1:$R$1374,18,FALSE)),"")</f>
        <v/>
      </c>
      <c r="T515" s="500" t="str">
        <f t="shared" si="8"/>
        <v/>
      </c>
    </row>
    <row r="516" spans="1:20" ht="13.5" customHeight="1">
      <c r="A516" s="500" t="str">
        <f>IFERROR(VLOOKUP('Xlookup set'!$S516,'Xlookup set'!$A$1:$R$2000,2,FALSE),"")</f>
        <v/>
      </c>
      <c r="B516" s="500" t="str">
        <f>IF(I516&lt;&gt;"",ドッグキャリー!$I$2,"")</f>
        <v/>
      </c>
      <c r="C516" s="500" t="str">
        <f t="shared" si="6"/>
        <v/>
      </c>
      <c r="D516" s="500" t="str">
        <f t="shared" si="7"/>
        <v/>
      </c>
      <c r="H516" s="218" t="str">
        <f>IFERROR(IF(VLOOKUP('Xlookup set'!$S516,'Xlookup set'!$A$1:$R$2000,9,FALSE)=0,"",VLOOKUP('Xlookup set'!$S516,'Xlookup set'!$A$1:$R$2000,9,FALSE)),"")</f>
        <v/>
      </c>
      <c r="I516" s="500" t="str">
        <f>IFERROR(IF(VLOOKUP('Xlookup set'!$S516,'Xlookup set'!$A$1:$R$2000,10,FALSE)=0,"",VLOOKUP('Xlookup set'!$S516,'Xlookup set'!$A$1:$R$2000,10,FALSE)),"")</f>
        <v/>
      </c>
      <c r="J516" s="500" t="str">
        <f>IFERROR(IF(VLOOKUP('Xlookup set'!$S619,'Xlookup set'!$A$1:$R$1374,11,FALSE)=0,"",VLOOKUP('Xlookup set'!$S619,'Xlookup set'!$A$1:$R$1374,11,FALSE)),"")</f>
        <v/>
      </c>
      <c r="K516" s="500" t="str">
        <f>IFERROR(IF(VLOOKUP('Xlookup set'!$S619,'Xlookup set'!$A$1:$R$1374,12,FALSE)=0,"",VLOOKUP('Xlookup set'!$S619,'Xlookup set'!$A$1:$R$1374,12,FALSE)),"")</f>
        <v/>
      </c>
      <c r="L516" s="500" t="str">
        <f>IFERROR(IF(VLOOKUP('Xlookup set'!$S619,'Xlookup set'!$A$1:$R$1374,13,FALSE)=0,"",VLOOKUP('Xlookup set'!$S619,'Xlookup set'!$A$1:$R$1374,13,FALSE)),"")</f>
        <v/>
      </c>
      <c r="M516" s="500" t="str">
        <f>IFERROR(IF(VLOOKUP('Xlookup set'!$S619,'Xlookup set'!$A$1:$R$1374,14,FALSE)=0,"",VLOOKUP('Xlookup set'!$S619,'Xlookup set'!$A$1:$R$1374,14,FALSE)),"")</f>
        <v/>
      </c>
      <c r="N516" s="500" t="str">
        <f>IFERROR(IF(VLOOKUP('Xlookup set'!$S619,'Xlookup set'!$A$1:$R$1374,15,FALSE)=0,"",VLOOKUP('Xlookup set'!$S619,'Xlookup set'!$A$1:$R$1374,15,FALSE)),"")</f>
        <v/>
      </c>
      <c r="O516" s="500" t="str">
        <f>IFERROR(IF(VLOOKUP('Xlookup set'!$S619,'Xlookup set'!$A$1:$R$1374,16,FALSE)=0,"",VLOOKUP('Xlookup set'!$S619,'Xlookup set'!$A$1:$R$1374,16,FALSE)),"")</f>
        <v/>
      </c>
      <c r="P516" s="500" t="str">
        <f t="array" aca="1" ref="P516" ca="1">IFERROR(Y2IF(VLOOKUP('Xlookup set'!$S619,'Xlookup set'!$A$1:$R$1374,17,FALSE)=0,"",VLOOKUP('Xlookup set'!$S619,'Xlookup set'!$A$1:$R$1374,17,FALSE)),"")</f>
        <v/>
      </c>
      <c r="Q516" s="500" t="str">
        <f>IFERROR(IF(VLOOKUP('Xlookup set'!$S619,'Xlookup set'!$A$1:$R$1374,18,FALSE)=0,"",VLOOKUP('Xlookup set'!$S619,'Xlookup set'!$A$1:$R$1374,18,FALSE)),"")</f>
        <v/>
      </c>
      <c r="T516" s="500" t="str">
        <f t="shared" si="8"/>
        <v/>
      </c>
    </row>
    <row r="517" spans="1:20" ht="13.5" customHeight="1">
      <c r="A517" s="500" t="str">
        <f>IFERROR(VLOOKUP('Xlookup set'!$S517,'Xlookup set'!$A$1:$R$2000,2,FALSE),"")</f>
        <v/>
      </c>
      <c r="B517" s="500" t="str">
        <f>IF(I517&lt;&gt;"",ドッグキャリー!$I$2,"")</f>
        <v/>
      </c>
      <c r="C517" s="500" t="str">
        <f t="shared" si="6"/>
        <v/>
      </c>
      <c r="D517" s="500" t="str">
        <f t="shared" si="7"/>
        <v/>
      </c>
      <c r="H517" s="218" t="str">
        <f>IFERROR(IF(VLOOKUP('Xlookup set'!$S517,'Xlookup set'!$A$1:$R$2000,9,FALSE)=0,"",VLOOKUP('Xlookup set'!$S517,'Xlookup set'!$A$1:$R$2000,9,FALSE)),"")</f>
        <v/>
      </c>
      <c r="I517" s="500" t="str">
        <f>IFERROR(IF(VLOOKUP('Xlookup set'!$S517,'Xlookup set'!$A$1:$R$2000,10,FALSE)=0,"",VLOOKUP('Xlookup set'!$S517,'Xlookup set'!$A$1:$R$2000,10,FALSE)),"")</f>
        <v/>
      </c>
      <c r="J517" s="500" t="str">
        <f>IFERROR(IF(VLOOKUP('Xlookup set'!$S620,'Xlookup set'!$A$1:$R$1374,11,FALSE)=0,"",VLOOKUP('Xlookup set'!$S620,'Xlookup set'!$A$1:$R$1374,11,FALSE)),"")</f>
        <v/>
      </c>
      <c r="K517" s="500" t="str">
        <f>IFERROR(IF(VLOOKUP('Xlookup set'!$S620,'Xlookup set'!$A$1:$R$1374,12,FALSE)=0,"",VLOOKUP('Xlookup set'!$S620,'Xlookup set'!$A$1:$R$1374,12,FALSE)),"")</f>
        <v/>
      </c>
      <c r="L517" s="500" t="str">
        <f>IFERROR(IF(VLOOKUP('Xlookup set'!$S620,'Xlookup set'!$A$1:$R$1374,13,FALSE)=0,"",VLOOKUP('Xlookup set'!$S620,'Xlookup set'!$A$1:$R$1374,13,FALSE)),"")</f>
        <v/>
      </c>
      <c r="M517" s="500" t="str">
        <f>IFERROR(IF(VLOOKUP('Xlookup set'!$S620,'Xlookup set'!$A$1:$R$1374,14,FALSE)=0,"",VLOOKUP('Xlookup set'!$S620,'Xlookup set'!$A$1:$R$1374,14,FALSE)),"")</f>
        <v/>
      </c>
      <c r="N517" s="500" t="str">
        <f>IFERROR(IF(VLOOKUP('Xlookup set'!$S620,'Xlookup set'!$A$1:$R$1374,15,FALSE)=0,"",VLOOKUP('Xlookup set'!$S620,'Xlookup set'!$A$1:$R$1374,15,FALSE)),"")</f>
        <v/>
      </c>
      <c r="O517" s="500" t="str">
        <f>IFERROR(IF(VLOOKUP('Xlookup set'!$S620,'Xlookup set'!$A$1:$R$1374,16,FALSE)=0,"",VLOOKUP('Xlookup set'!$S620,'Xlookup set'!$A$1:$R$1374,16,FALSE)),"")</f>
        <v/>
      </c>
      <c r="P517" s="500" t="str">
        <f t="array" aca="1" ref="P517" ca="1">IFERROR(Y2IF(VLOOKUP('Xlookup set'!$S620,'Xlookup set'!$A$1:$R$1374,17,FALSE)=0,"",VLOOKUP('Xlookup set'!$S620,'Xlookup set'!$A$1:$R$1374,17,FALSE)),"")</f>
        <v/>
      </c>
      <c r="Q517" s="500" t="str">
        <f>IFERROR(IF(VLOOKUP('Xlookup set'!$S620,'Xlookup set'!$A$1:$R$1374,18,FALSE)=0,"",VLOOKUP('Xlookup set'!$S620,'Xlookup set'!$A$1:$R$1374,18,FALSE)),"")</f>
        <v/>
      </c>
      <c r="T517" s="500" t="str">
        <f t="shared" si="8"/>
        <v/>
      </c>
    </row>
    <row r="518" spans="1:20" ht="13.5" customHeight="1">
      <c r="A518" s="500" t="str">
        <f>IFERROR(VLOOKUP('Xlookup set'!$S518,'Xlookup set'!$A$1:$R$2000,2,FALSE),"")</f>
        <v/>
      </c>
      <c r="B518" s="500" t="str">
        <f>IF(I518&lt;&gt;"",ドッグキャリー!$I$2,"")</f>
        <v/>
      </c>
      <c r="C518" s="500" t="str">
        <f t="shared" si="6"/>
        <v/>
      </c>
      <c r="D518" s="500" t="str">
        <f t="shared" si="7"/>
        <v/>
      </c>
      <c r="H518" s="218" t="str">
        <f>IFERROR(IF(VLOOKUP('Xlookup set'!$S518,'Xlookup set'!$A$1:$R$2000,9,FALSE)=0,"",VLOOKUP('Xlookup set'!$S518,'Xlookup set'!$A$1:$R$2000,9,FALSE)),"")</f>
        <v/>
      </c>
      <c r="I518" s="500" t="str">
        <f>IFERROR(IF(VLOOKUP('Xlookup set'!$S518,'Xlookup set'!$A$1:$R$2000,10,FALSE)=0,"",VLOOKUP('Xlookup set'!$S518,'Xlookup set'!$A$1:$R$2000,10,FALSE)),"")</f>
        <v/>
      </c>
      <c r="J518" s="500" t="str">
        <f>IFERROR(IF(VLOOKUP('Xlookup set'!$S621,'Xlookup set'!$A$1:$R$1374,11,FALSE)=0,"",VLOOKUP('Xlookup set'!$S621,'Xlookup set'!$A$1:$R$1374,11,FALSE)),"")</f>
        <v/>
      </c>
      <c r="K518" s="500" t="str">
        <f>IFERROR(IF(VLOOKUP('Xlookup set'!$S621,'Xlookup set'!$A$1:$R$1374,12,FALSE)=0,"",VLOOKUP('Xlookup set'!$S621,'Xlookup set'!$A$1:$R$1374,12,FALSE)),"")</f>
        <v/>
      </c>
      <c r="L518" s="500" t="str">
        <f>IFERROR(IF(VLOOKUP('Xlookup set'!$S621,'Xlookup set'!$A$1:$R$1374,13,FALSE)=0,"",VLOOKUP('Xlookup set'!$S621,'Xlookup set'!$A$1:$R$1374,13,FALSE)),"")</f>
        <v/>
      </c>
      <c r="M518" s="500" t="str">
        <f>IFERROR(IF(VLOOKUP('Xlookup set'!$S621,'Xlookup set'!$A$1:$R$1374,14,FALSE)=0,"",VLOOKUP('Xlookup set'!$S621,'Xlookup set'!$A$1:$R$1374,14,FALSE)),"")</f>
        <v/>
      </c>
      <c r="N518" s="500" t="str">
        <f>IFERROR(IF(VLOOKUP('Xlookup set'!$S621,'Xlookup set'!$A$1:$R$1374,15,FALSE)=0,"",VLOOKUP('Xlookup set'!$S621,'Xlookup set'!$A$1:$R$1374,15,FALSE)),"")</f>
        <v/>
      </c>
      <c r="O518" s="500" t="str">
        <f>IFERROR(IF(VLOOKUP('Xlookup set'!$S621,'Xlookup set'!$A$1:$R$1374,16,FALSE)=0,"",VLOOKUP('Xlookup set'!$S621,'Xlookup set'!$A$1:$R$1374,16,FALSE)),"")</f>
        <v/>
      </c>
      <c r="P518" s="500" t="str">
        <f t="array" aca="1" ref="P518" ca="1">IFERROR(Y2IF(VLOOKUP('Xlookup set'!$S621,'Xlookup set'!$A$1:$R$1374,17,FALSE)=0,"",VLOOKUP('Xlookup set'!$S621,'Xlookup set'!$A$1:$R$1374,17,FALSE)),"")</f>
        <v/>
      </c>
      <c r="Q518" s="500" t="str">
        <f>IFERROR(IF(VLOOKUP('Xlookup set'!$S621,'Xlookup set'!$A$1:$R$1374,18,FALSE)=0,"",VLOOKUP('Xlookup set'!$S621,'Xlookup set'!$A$1:$R$1374,18,FALSE)),"")</f>
        <v/>
      </c>
      <c r="T518" s="500" t="str">
        <f t="shared" si="8"/>
        <v/>
      </c>
    </row>
    <row r="519" spans="1:20" ht="13.5" customHeight="1">
      <c r="A519" s="500" t="str">
        <f>IFERROR(VLOOKUP('Xlookup set'!$S519,'Xlookup set'!$A$1:$R$2000,2,FALSE),"")</f>
        <v/>
      </c>
      <c r="B519" s="500" t="str">
        <f>IF(I519&lt;&gt;"",ドッグキャリー!$I$2,"")</f>
        <v/>
      </c>
      <c r="C519" s="500" t="str">
        <f t="shared" si="6"/>
        <v/>
      </c>
      <c r="D519" s="500" t="str">
        <f t="shared" si="7"/>
        <v/>
      </c>
      <c r="H519" s="218" t="str">
        <f>IFERROR(IF(VLOOKUP('Xlookup set'!$S519,'Xlookup set'!$A$1:$R$2000,9,FALSE)=0,"",VLOOKUP('Xlookup set'!$S519,'Xlookup set'!$A$1:$R$2000,9,FALSE)),"")</f>
        <v/>
      </c>
      <c r="I519" s="500" t="str">
        <f>IFERROR(IF(VLOOKUP('Xlookup set'!$S519,'Xlookup set'!$A$1:$R$2000,10,FALSE)=0,"",VLOOKUP('Xlookup set'!$S519,'Xlookup set'!$A$1:$R$2000,10,FALSE)),"")</f>
        <v/>
      </c>
      <c r="J519" s="500" t="str">
        <f>IFERROR(IF(VLOOKUP('Xlookup set'!$S622,'Xlookup set'!$A$1:$R$1374,11,FALSE)=0,"",VLOOKUP('Xlookup set'!$S622,'Xlookup set'!$A$1:$R$1374,11,FALSE)),"")</f>
        <v/>
      </c>
      <c r="K519" s="500" t="str">
        <f>IFERROR(IF(VLOOKUP('Xlookup set'!$S622,'Xlookup set'!$A$1:$R$1374,12,FALSE)=0,"",VLOOKUP('Xlookup set'!$S622,'Xlookup set'!$A$1:$R$1374,12,FALSE)),"")</f>
        <v/>
      </c>
      <c r="L519" s="500" t="str">
        <f>IFERROR(IF(VLOOKUP('Xlookup set'!$S622,'Xlookup set'!$A$1:$R$1374,13,FALSE)=0,"",VLOOKUP('Xlookup set'!$S622,'Xlookup set'!$A$1:$R$1374,13,FALSE)),"")</f>
        <v/>
      </c>
      <c r="M519" s="500" t="str">
        <f>IFERROR(IF(VLOOKUP('Xlookup set'!$S622,'Xlookup set'!$A$1:$R$1374,14,FALSE)=0,"",VLOOKUP('Xlookup set'!$S622,'Xlookup set'!$A$1:$R$1374,14,FALSE)),"")</f>
        <v/>
      </c>
      <c r="N519" s="500" t="str">
        <f>IFERROR(IF(VLOOKUP('Xlookup set'!$S622,'Xlookup set'!$A$1:$R$1374,15,FALSE)=0,"",VLOOKUP('Xlookup set'!$S622,'Xlookup set'!$A$1:$R$1374,15,FALSE)),"")</f>
        <v/>
      </c>
      <c r="O519" s="500" t="str">
        <f>IFERROR(IF(VLOOKUP('Xlookup set'!$S622,'Xlookup set'!$A$1:$R$1374,16,FALSE)=0,"",VLOOKUP('Xlookup set'!$S622,'Xlookup set'!$A$1:$R$1374,16,FALSE)),"")</f>
        <v/>
      </c>
      <c r="P519" s="500" t="str">
        <f t="array" aca="1" ref="P519" ca="1">IFERROR(Y2IF(VLOOKUP('Xlookup set'!$S622,'Xlookup set'!$A$1:$R$1374,17,FALSE)=0,"",VLOOKUP('Xlookup set'!$S622,'Xlookup set'!$A$1:$R$1374,17,FALSE)),"")</f>
        <v/>
      </c>
      <c r="Q519" s="500" t="str">
        <f>IFERROR(IF(VLOOKUP('Xlookup set'!$S622,'Xlookup set'!$A$1:$R$1374,18,FALSE)=0,"",VLOOKUP('Xlookup set'!$S622,'Xlookup set'!$A$1:$R$1374,18,FALSE)),"")</f>
        <v/>
      </c>
      <c r="T519" s="500" t="str">
        <f t="shared" si="8"/>
        <v/>
      </c>
    </row>
    <row r="520" spans="1:20" ht="13.5" customHeight="1">
      <c r="A520" s="500" t="str">
        <f>IFERROR(VLOOKUP('Xlookup set'!$S520,'Xlookup set'!$A$1:$R$2000,2,FALSE),"")</f>
        <v/>
      </c>
      <c r="B520" s="500" t="str">
        <f>IF(I520&lt;&gt;"",ドッグキャリー!$I$2,"")</f>
        <v/>
      </c>
      <c r="C520" s="500" t="str">
        <f t="shared" si="6"/>
        <v/>
      </c>
      <c r="D520" s="500" t="str">
        <f t="shared" si="7"/>
        <v/>
      </c>
      <c r="H520" s="218" t="str">
        <f>IFERROR(IF(VLOOKUP('Xlookup set'!$S520,'Xlookup set'!$A$1:$R$2000,9,FALSE)=0,"",VLOOKUP('Xlookup set'!$S520,'Xlookup set'!$A$1:$R$2000,9,FALSE)),"")</f>
        <v/>
      </c>
      <c r="I520" s="500" t="str">
        <f>IFERROR(IF(VLOOKUP('Xlookup set'!$S520,'Xlookup set'!$A$1:$R$2000,10,FALSE)=0,"",VLOOKUP('Xlookup set'!$S520,'Xlookup set'!$A$1:$R$2000,10,FALSE)),"")</f>
        <v/>
      </c>
      <c r="J520" s="500" t="str">
        <f>IFERROR(IF(VLOOKUP('Xlookup set'!$S623,'Xlookup set'!$A$1:$R$1374,11,FALSE)=0,"",VLOOKUP('Xlookup set'!$S623,'Xlookup set'!$A$1:$R$1374,11,FALSE)),"")</f>
        <v/>
      </c>
      <c r="K520" s="500" t="str">
        <f>IFERROR(IF(VLOOKUP('Xlookup set'!$S623,'Xlookup set'!$A$1:$R$1374,12,FALSE)=0,"",VLOOKUP('Xlookup set'!$S623,'Xlookup set'!$A$1:$R$1374,12,FALSE)),"")</f>
        <v/>
      </c>
      <c r="L520" s="500" t="str">
        <f>IFERROR(IF(VLOOKUP('Xlookup set'!$S623,'Xlookup set'!$A$1:$R$1374,13,FALSE)=0,"",VLOOKUP('Xlookup set'!$S623,'Xlookup set'!$A$1:$R$1374,13,FALSE)),"")</f>
        <v/>
      </c>
      <c r="M520" s="500" t="str">
        <f>IFERROR(IF(VLOOKUP('Xlookup set'!$S623,'Xlookup set'!$A$1:$R$1374,14,FALSE)=0,"",VLOOKUP('Xlookup set'!$S623,'Xlookup set'!$A$1:$R$1374,14,FALSE)),"")</f>
        <v/>
      </c>
      <c r="N520" s="500" t="str">
        <f>IFERROR(IF(VLOOKUP('Xlookup set'!$S623,'Xlookup set'!$A$1:$R$1374,15,FALSE)=0,"",VLOOKUP('Xlookup set'!$S623,'Xlookup set'!$A$1:$R$1374,15,FALSE)),"")</f>
        <v/>
      </c>
      <c r="O520" s="500" t="str">
        <f>IFERROR(IF(VLOOKUP('Xlookup set'!$S623,'Xlookup set'!$A$1:$R$1374,16,FALSE)=0,"",VLOOKUP('Xlookup set'!$S623,'Xlookup set'!$A$1:$R$1374,16,FALSE)),"")</f>
        <v/>
      </c>
      <c r="P520" s="500" t="str">
        <f t="array" aca="1" ref="P520" ca="1">IFERROR(Y2IF(VLOOKUP('Xlookup set'!$S623,'Xlookup set'!$A$1:$R$1374,17,FALSE)=0,"",VLOOKUP('Xlookup set'!$S623,'Xlookup set'!$A$1:$R$1374,17,FALSE)),"")</f>
        <v/>
      </c>
      <c r="Q520" s="500" t="str">
        <f>IFERROR(IF(VLOOKUP('Xlookup set'!$S623,'Xlookup set'!$A$1:$R$1374,18,FALSE)=0,"",VLOOKUP('Xlookup set'!$S623,'Xlookup set'!$A$1:$R$1374,18,FALSE)),"")</f>
        <v/>
      </c>
      <c r="T520" s="500" t="str">
        <f t="shared" si="8"/>
        <v/>
      </c>
    </row>
    <row r="521" spans="1:20" ht="13.5" customHeight="1">
      <c r="A521" s="500" t="str">
        <f>IFERROR(VLOOKUP('Xlookup set'!$S521,'Xlookup set'!$A$1:$R$2000,2,FALSE),"")</f>
        <v/>
      </c>
      <c r="B521" s="500" t="str">
        <f>IF(I521&lt;&gt;"",ドッグキャリー!$I$2,"")</f>
        <v/>
      </c>
      <c r="C521" s="500" t="str">
        <f t="shared" si="6"/>
        <v/>
      </c>
      <c r="D521" s="500" t="str">
        <f t="shared" si="7"/>
        <v/>
      </c>
      <c r="H521" s="218" t="str">
        <f>IFERROR(IF(VLOOKUP('Xlookup set'!$S521,'Xlookup set'!$A$1:$R$2000,9,FALSE)=0,"",VLOOKUP('Xlookup set'!$S521,'Xlookup set'!$A$1:$R$2000,9,FALSE)),"")</f>
        <v/>
      </c>
      <c r="I521" s="500" t="str">
        <f>IFERROR(IF(VLOOKUP('Xlookup set'!$S521,'Xlookup set'!$A$1:$R$2000,10,FALSE)=0,"",VLOOKUP('Xlookup set'!$S521,'Xlookup set'!$A$1:$R$2000,10,FALSE)),"")</f>
        <v/>
      </c>
      <c r="J521" s="500" t="str">
        <f>IFERROR(IF(VLOOKUP('Xlookup set'!$S624,'Xlookup set'!$A$1:$R$1374,11,FALSE)=0,"",VLOOKUP('Xlookup set'!$S624,'Xlookup set'!$A$1:$R$1374,11,FALSE)),"")</f>
        <v/>
      </c>
      <c r="K521" s="500" t="str">
        <f>IFERROR(IF(VLOOKUP('Xlookup set'!$S624,'Xlookup set'!$A$1:$R$1374,12,FALSE)=0,"",VLOOKUP('Xlookup set'!$S624,'Xlookup set'!$A$1:$R$1374,12,FALSE)),"")</f>
        <v/>
      </c>
      <c r="L521" s="500" t="str">
        <f>IFERROR(IF(VLOOKUP('Xlookup set'!$S624,'Xlookup set'!$A$1:$R$1374,13,FALSE)=0,"",VLOOKUP('Xlookup set'!$S624,'Xlookup set'!$A$1:$R$1374,13,FALSE)),"")</f>
        <v/>
      </c>
      <c r="M521" s="500" t="str">
        <f>IFERROR(IF(VLOOKUP('Xlookup set'!$S624,'Xlookup set'!$A$1:$R$1374,14,FALSE)=0,"",VLOOKUP('Xlookup set'!$S624,'Xlookup set'!$A$1:$R$1374,14,FALSE)),"")</f>
        <v/>
      </c>
      <c r="N521" s="500" t="str">
        <f>IFERROR(IF(VLOOKUP('Xlookup set'!$S624,'Xlookup set'!$A$1:$R$1374,15,FALSE)=0,"",VLOOKUP('Xlookup set'!$S624,'Xlookup set'!$A$1:$R$1374,15,FALSE)),"")</f>
        <v/>
      </c>
      <c r="O521" s="500" t="str">
        <f>IFERROR(IF(VLOOKUP('Xlookup set'!$S624,'Xlookup set'!$A$1:$R$1374,16,FALSE)=0,"",VLOOKUP('Xlookup set'!$S624,'Xlookup set'!$A$1:$R$1374,16,FALSE)),"")</f>
        <v/>
      </c>
      <c r="P521" s="500" t="str">
        <f t="array" aca="1" ref="P521" ca="1">IFERROR(Y2IF(VLOOKUP('Xlookup set'!$S624,'Xlookup set'!$A$1:$R$1374,17,FALSE)=0,"",VLOOKUP('Xlookup set'!$S624,'Xlookup set'!$A$1:$R$1374,17,FALSE)),"")</f>
        <v/>
      </c>
      <c r="Q521" s="500" t="str">
        <f>IFERROR(IF(VLOOKUP('Xlookup set'!$S624,'Xlookup set'!$A$1:$R$1374,18,FALSE)=0,"",VLOOKUP('Xlookup set'!$S624,'Xlookup set'!$A$1:$R$1374,18,FALSE)),"")</f>
        <v/>
      </c>
      <c r="T521" s="500" t="str">
        <f t="shared" si="8"/>
        <v/>
      </c>
    </row>
    <row r="522" spans="1:20" ht="13.5" customHeight="1">
      <c r="A522" s="500" t="str">
        <f>IFERROR(VLOOKUP('Xlookup set'!$S522,'Xlookup set'!$A$1:$R$2000,2,FALSE),"")</f>
        <v/>
      </c>
      <c r="B522" s="500" t="str">
        <f>IF(I522&lt;&gt;"",ドッグキャリー!$I$2,"")</f>
        <v/>
      </c>
      <c r="C522" s="500" t="str">
        <f t="shared" si="6"/>
        <v/>
      </c>
      <c r="D522" s="500" t="str">
        <f t="shared" si="7"/>
        <v/>
      </c>
      <c r="H522" s="218" t="str">
        <f>IFERROR(IF(VLOOKUP('Xlookup set'!$S522,'Xlookup set'!$A$1:$R$2000,9,FALSE)=0,"",VLOOKUP('Xlookup set'!$S522,'Xlookup set'!$A$1:$R$2000,9,FALSE)),"")</f>
        <v/>
      </c>
      <c r="I522" s="500" t="str">
        <f>IFERROR(IF(VLOOKUP('Xlookup set'!$S522,'Xlookup set'!$A$1:$R$2000,10,FALSE)=0,"",VLOOKUP('Xlookup set'!$S522,'Xlookup set'!$A$1:$R$2000,10,FALSE)),"")</f>
        <v/>
      </c>
      <c r="J522" s="500" t="str">
        <f>IFERROR(IF(VLOOKUP('Xlookup set'!$S625,'Xlookup set'!$A$1:$R$1374,11,FALSE)=0,"",VLOOKUP('Xlookup set'!$S625,'Xlookup set'!$A$1:$R$1374,11,FALSE)),"")</f>
        <v/>
      </c>
      <c r="K522" s="500" t="str">
        <f>IFERROR(IF(VLOOKUP('Xlookup set'!$S625,'Xlookup set'!$A$1:$R$1374,12,FALSE)=0,"",VLOOKUP('Xlookup set'!$S625,'Xlookup set'!$A$1:$R$1374,12,FALSE)),"")</f>
        <v/>
      </c>
      <c r="L522" s="500" t="str">
        <f>IFERROR(IF(VLOOKUP('Xlookup set'!$S625,'Xlookup set'!$A$1:$R$1374,13,FALSE)=0,"",VLOOKUP('Xlookup set'!$S625,'Xlookup set'!$A$1:$R$1374,13,FALSE)),"")</f>
        <v/>
      </c>
      <c r="M522" s="500" t="str">
        <f>IFERROR(IF(VLOOKUP('Xlookup set'!$S625,'Xlookup set'!$A$1:$R$1374,14,FALSE)=0,"",VLOOKUP('Xlookup set'!$S625,'Xlookup set'!$A$1:$R$1374,14,FALSE)),"")</f>
        <v/>
      </c>
      <c r="N522" s="500" t="str">
        <f>IFERROR(IF(VLOOKUP('Xlookup set'!$S625,'Xlookup set'!$A$1:$R$1374,15,FALSE)=0,"",VLOOKUP('Xlookup set'!$S625,'Xlookup set'!$A$1:$R$1374,15,FALSE)),"")</f>
        <v/>
      </c>
      <c r="O522" s="500" t="str">
        <f>IFERROR(IF(VLOOKUP('Xlookup set'!$S625,'Xlookup set'!$A$1:$R$1374,16,FALSE)=0,"",VLOOKUP('Xlookup set'!$S625,'Xlookup set'!$A$1:$R$1374,16,FALSE)),"")</f>
        <v/>
      </c>
      <c r="P522" s="500" t="str">
        <f t="array" aca="1" ref="P522" ca="1">IFERROR(Y2IF(VLOOKUP('Xlookup set'!$S625,'Xlookup set'!$A$1:$R$1374,17,FALSE)=0,"",VLOOKUP('Xlookup set'!$S625,'Xlookup set'!$A$1:$R$1374,17,FALSE)),"")</f>
        <v/>
      </c>
      <c r="Q522" s="500" t="str">
        <f>IFERROR(IF(VLOOKUP('Xlookup set'!$S625,'Xlookup set'!$A$1:$R$1374,18,FALSE)=0,"",VLOOKUP('Xlookup set'!$S625,'Xlookup set'!$A$1:$R$1374,18,FALSE)),"")</f>
        <v/>
      </c>
      <c r="T522" s="500" t="str">
        <f t="shared" si="8"/>
        <v/>
      </c>
    </row>
    <row r="523" spans="1:20" ht="13.5" customHeight="1">
      <c r="A523" s="500" t="str">
        <f>IFERROR(VLOOKUP('Xlookup set'!$S523,'Xlookup set'!$A$1:$R$2000,2,FALSE),"")</f>
        <v/>
      </c>
      <c r="B523" s="500" t="str">
        <f>IF(I523&lt;&gt;"",ドッグキャリー!$I$2,"")</f>
        <v/>
      </c>
      <c r="C523" s="500" t="str">
        <f t="shared" si="6"/>
        <v/>
      </c>
      <c r="D523" s="500" t="str">
        <f t="shared" si="7"/>
        <v/>
      </c>
      <c r="H523" s="218" t="str">
        <f>IFERROR(IF(VLOOKUP('Xlookup set'!$S523,'Xlookup set'!$A$1:$R$2000,9,FALSE)=0,"",VLOOKUP('Xlookup set'!$S523,'Xlookup set'!$A$1:$R$2000,9,FALSE)),"")</f>
        <v/>
      </c>
      <c r="I523" s="500" t="str">
        <f>IFERROR(IF(VLOOKUP('Xlookup set'!$S523,'Xlookup set'!$A$1:$R$2000,10,FALSE)=0,"",VLOOKUP('Xlookup set'!$S523,'Xlookup set'!$A$1:$R$2000,10,FALSE)),"")</f>
        <v/>
      </c>
      <c r="J523" s="500" t="str">
        <f>IFERROR(IF(VLOOKUP('Xlookup set'!$S626,'Xlookup set'!$A$1:$R$1374,11,FALSE)=0,"",VLOOKUP('Xlookup set'!$S626,'Xlookup set'!$A$1:$R$1374,11,FALSE)),"")</f>
        <v/>
      </c>
      <c r="K523" s="500" t="str">
        <f>IFERROR(IF(VLOOKUP('Xlookup set'!$S626,'Xlookup set'!$A$1:$R$1374,12,FALSE)=0,"",VLOOKUP('Xlookup set'!$S626,'Xlookup set'!$A$1:$R$1374,12,FALSE)),"")</f>
        <v/>
      </c>
      <c r="L523" s="500" t="str">
        <f>IFERROR(IF(VLOOKUP('Xlookup set'!$S626,'Xlookup set'!$A$1:$R$1374,13,FALSE)=0,"",VLOOKUP('Xlookup set'!$S626,'Xlookup set'!$A$1:$R$1374,13,FALSE)),"")</f>
        <v/>
      </c>
      <c r="M523" s="500" t="str">
        <f>IFERROR(IF(VLOOKUP('Xlookup set'!$S626,'Xlookup set'!$A$1:$R$1374,14,FALSE)=0,"",VLOOKUP('Xlookup set'!$S626,'Xlookup set'!$A$1:$R$1374,14,FALSE)),"")</f>
        <v/>
      </c>
      <c r="N523" s="500" t="str">
        <f>IFERROR(IF(VLOOKUP('Xlookup set'!$S626,'Xlookup set'!$A$1:$R$1374,15,FALSE)=0,"",VLOOKUP('Xlookup set'!$S626,'Xlookup set'!$A$1:$R$1374,15,FALSE)),"")</f>
        <v/>
      </c>
      <c r="O523" s="500" t="str">
        <f>IFERROR(IF(VLOOKUP('Xlookup set'!$S626,'Xlookup set'!$A$1:$R$1374,16,FALSE)=0,"",VLOOKUP('Xlookup set'!$S626,'Xlookup set'!$A$1:$R$1374,16,FALSE)),"")</f>
        <v/>
      </c>
      <c r="P523" s="500" t="str">
        <f t="array" aca="1" ref="P523" ca="1">IFERROR(Y2IF(VLOOKUP('Xlookup set'!$S626,'Xlookup set'!$A$1:$R$1374,17,FALSE)=0,"",VLOOKUP('Xlookup set'!$S626,'Xlookup set'!$A$1:$R$1374,17,FALSE)),"")</f>
        <v/>
      </c>
      <c r="Q523" s="500" t="str">
        <f>IFERROR(IF(VLOOKUP('Xlookup set'!$S626,'Xlookup set'!$A$1:$R$1374,18,FALSE)=0,"",VLOOKUP('Xlookup set'!$S626,'Xlookup set'!$A$1:$R$1374,18,FALSE)),"")</f>
        <v/>
      </c>
      <c r="T523" s="500" t="str">
        <f t="shared" si="8"/>
        <v/>
      </c>
    </row>
    <row r="524" spans="1:20" ht="13.5" customHeight="1">
      <c r="A524" s="500" t="str">
        <f>IFERROR(VLOOKUP('Xlookup set'!$S524,'Xlookup set'!$A$1:$R$2000,2,FALSE),"")</f>
        <v/>
      </c>
      <c r="B524" s="500" t="str">
        <f>IF(I524&lt;&gt;"",ドッグキャリー!$I$2,"")</f>
        <v/>
      </c>
      <c r="C524" s="500" t="str">
        <f t="shared" si="6"/>
        <v/>
      </c>
      <c r="D524" s="500" t="str">
        <f t="shared" si="7"/>
        <v/>
      </c>
      <c r="H524" s="218" t="str">
        <f>IFERROR(IF(VLOOKUP('Xlookup set'!$S524,'Xlookup set'!$A$1:$R$2000,9,FALSE)=0,"",VLOOKUP('Xlookup set'!$S524,'Xlookup set'!$A$1:$R$2000,9,FALSE)),"")</f>
        <v/>
      </c>
      <c r="I524" s="500" t="str">
        <f>IFERROR(IF(VLOOKUP('Xlookup set'!$S524,'Xlookup set'!$A$1:$R$2000,10,FALSE)=0,"",VLOOKUP('Xlookup set'!$S524,'Xlookup set'!$A$1:$R$2000,10,FALSE)),"")</f>
        <v/>
      </c>
      <c r="J524" s="500" t="str">
        <f>IFERROR(IF(VLOOKUP('Xlookup set'!$S627,'Xlookup set'!$A$1:$R$1374,11,FALSE)=0,"",VLOOKUP('Xlookup set'!$S627,'Xlookup set'!$A$1:$R$1374,11,FALSE)),"")</f>
        <v/>
      </c>
      <c r="K524" s="500" t="str">
        <f>IFERROR(IF(VLOOKUP('Xlookup set'!$S627,'Xlookup set'!$A$1:$R$1374,12,FALSE)=0,"",VLOOKUP('Xlookup set'!$S627,'Xlookup set'!$A$1:$R$1374,12,FALSE)),"")</f>
        <v/>
      </c>
      <c r="L524" s="500" t="str">
        <f>IFERROR(IF(VLOOKUP('Xlookup set'!$S627,'Xlookup set'!$A$1:$R$1374,13,FALSE)=0,"",VLOOKUP('Xlookup set'!$S627,'Xlookup set'!$A$1:$R$1374,13,FALSE)),"")</f>
        <v/>
      </c>
      <c r="M524" s="500" t="str">
        <f>IFERROR(IF(VLOOKUP('Xlookup set'!$S627,'Xlookup set'!$A$1:$R$1374,14,FALSE)=0,"",VLOOKUP('Xlookup set'!$S627,'Xlookup set'!$A$1:$R$1374,14,FALSE)),"")</f>
        <v/>
      </c>
      <c r="N524" s="500" t="str">
        <f>IFERROR(IF(VLOOKUP('Xlookup set'!$S627,'Xlookup set'!$A$1:$R$1374,15,FALSE)=0,"",VLOOKUP('Xlookup set'!$S627,'Xlookup set'!$A$1:$R$1374,15,FALSE)),"")</f>
        <v/>
      </c>
      <c r="O524" s="500" t="str">
        <f>IFERROR(IF(VLOOKUP('Xlookup set'!$S627,'Xlookup set'!$A$1:$R$1374,16,FALSE)=0,"",VLOOKUP('Xlookup set'!$S627,'Xlookup set'!$A$1:$R$1374,16,FALSE)),"")</f>
        <v/>
      </c>
      <c r="P524" s="500" t="str">
        <f t="array" aca="1" ref="P524" ca="1">IFERROR(Y2IF(VLOOKUP('Xlookup set'!$S627,'Xlookup set'!$A$1:$R$1374,17,FALSE)=0,"",VLOOKUP('Xlookup set'!$S627,'Xlookup set'!$A$1:$R$1374,17,FALSE)),"")</f>
        <v/>
      </c>
      <c r="Q524" s="500" t="str">
        <f>IFERROR(IF(VLOOKUP('Xlookup set'!$S627,'Xlookup set'!$A$1:$R$1374,18,FALSE)=0,"",VLOOKUP('Xlookup set'!$S627,'Xlookup set'!$A$1:$R$1374,18,FALSE)),"")</f>
        <v/>
      </c>
      <c r="T524" s="500" t="str">
        <f t="shared" si="8"/>
        <v/>
      </c>
    </row>
    <row r="525" spans="1:20" ht="13.5" customHeight="1">
      <c r="A525" s="500" t="str">
        <f>IFERROR(VLOOKUP('Xlookup set'!$S525,'Xlookup set'!$A$1:$R$2000,2,FALSE),"")</f>
        <v/>
      </c>
      <c r="B525" s="500" t="str">
        <f>IF(I525&lt;&gt;"",ドッグキャリー!$I$2,"")</f>
        <v/>
      </c>
      <c r="C525" s="500" t="str">
        <f t="shared" si="6"/>
        <v/>
      </c>
      <c r="D525" s="500" t="str">
        <f t="shared" si="7"/>
        <v/>
      </c>
      <c r="H525" s="218" t="str">
        <f>IFERROR(IF(VLOOKUP('Xlookup set'!$S525,'Xlookup set'!$A$1:$R$2000,9,FALSE)=0,"",VLOOKUP('Xlookup set'!$S525,'Xlookup set'!$A$1:$R$2000,9,FALSE)),"")</f>
        <v/>
      </c>
      <c r="I525" s="500" t="str">
        <f>IFERROR(IF(VLOOKUP('Xlookup set'!$S525,'Xlookup set'!$A$1:$R$2000,10,FALSE)=0,"",VLOOKUP('Xlookup set'!$S525,'Xlookup set'!$A$1:$R$2000,10,FALSE)),"")</f>
        <v/>
      </c>
      <c r="J525" s="500" t="str">
        <f>IFERROR(IF(VLOOKUP('Xlookup set'!$S628,'Xlookup set'!$A$1:$R$1374,11,FALSE)=0,"",VLOOKUP('Xlookup set'!$S628,'Xlookup set'!$A$1:$R$1374,11,FALSE)),"")</f>
        <v/>
      </c>
      <c r="K525" s="500" t="str">
        <f>IFERROR(IF(VLOOKUP('Xlookup set'!$S628,'Xlookup set'!$A$1:$R$1374,12,FALSE)=0,"",VLOOKUP('Xlookup set'!$S628,'Xlookup set'!$A$1:$R$1374,12,FALSE)),"")</f>
        <v/>
      </c>
      <c r="L525" s="500" t="str">
        <f>IFERROR(IF(VLOOKUP('Xlookup set'!$S628,'Xlookup set'!$A$1:$R$1374,13,FALSE)=0,"",VLOOKUP('Xlookup set'!$S628,'Xlookup set'!$A$1:$R$1374,13,FALSE)),"")</f>
        <v/>
      </c>
      <c r="M525" s="500" t="str">
        <f>IFERROR(IF(VLOOKUP('Xlookup set'!$S628,'Xlookup set'!$A$1:$R$1374,14,FALSE)=0,"",VLOOKUP('Xlookup set'!$S628,'Xlookup set'!$A$1:$R$1374,14,FALSE)),"")</f>
        <v/>
      </c>
      <c r="N525" s="500" t="str">
        <f>IFERROR(IF(VLOOKUP('Xlookup set'!$S628,'Xlookup set'!$A$1:$R$1374,15,FALSE)=0,"",VLOOKUP('Xlookup set'!$S628,'Xlookup set'!$A$1:$R$1374,15,FALSE)),"")</f>
        <v/>
      </c>
      <c r="O525" s="500" t="str">
        <f>IFERROR(IF(VLOOKUP('Xlookup set'!$S628,'Xlookup set'!$A$1:$R$1374,16,FALSE)=0,"",VLOOKUP('Xlookup set'!$S628,'Xlookup set'!$A$1:$R$1374,16,FALSE)),"")</f>
        <v/>
      </c>
      <c r="P525" s="500" t="str">
        <f t="array" aca="1" ref="P525" ca="1">IFERROR(Y2IF(VLOOKUP('Xlookup set'!$S628,'Xlookup set'!$A$1:$R$1374,17,FALSE)=0,"",VLOOKUP('Xlookup set'!$S628,'Xlookup set'!$A$1:$R$1374,17,FALSE)),"")</f>
        <v/>
      </c>
      <c r="Q525" s="500" t="str">
        <f>IFERROR(IF(VLOOKUP('Xlookup set'!$S628,'Xlookup set'!$A$1:$R$1374,18,FALSE)=0,"",VLOOKUP('Xlookup set'!$S628,'Xlookup set'!$A$1:$R$1374,18,FALSE)),"")</f>
        <v/>
      </c>
      <c r="T525" s="500" t="str">
        <f t="shared" si="8"/>
        <v/>
      </c>
    </row>
    <row r="526" spans="1:20" ht="13.5" customHeight="1">
      <c r="A526" s="500" t="str">
        <f>IFERROR(VLOOKUP('Xlookup set'!$S526,'Xlookup set'!$A$1:$R$2000,2,FALSE),"")</f>
        <v/>
      </c>
      <c r="B526" s="500" t="str">
        <f>IF(I526&lt;&gt;"",ドッグキャリー!$I$2,"")</f>
        <v/>
      </c>
      <c r="C526" s="500" t="str">
        <f t="shared" si="6"/>
        <v/>
      </c>
      <c r="D526" s="500" t="str">
        <f t="shared" si="7"/>
        <v/>
      </c>
      <c r="H526" s="218" t="str">
        <f>IFERROR(IF(VLOOKUP('Xlookup set'!$S526,'Xlookup set'!$A$1:$R$2000,9,FALSE)=0,"",VLOOKUP('Xlookup set'!$S526,'Xlookup set'!$A$1:$R$2000,9,FALSE)),"")</f>
        <v/>
      </c>
      <c r="I526" s="500" t="str">
        <f>IFERROR(IF(VLOOKUP('Xlookup set'!$S526,'Xlookup set'!$A$1:$R$2000,10,FALSE)=0,"",VLOOKUP('Xlookup set'!$S526,'Xlookup set'!$A$1:$R$2000,10,FALSE)),"")</f>
        <v/>
      </c>
      <c r="J526" s="500" t="str">
        <f>IFERROR(IF(VLOOKUP('Xlookup set'!$S629,'Xlookup set'!$A$1:$R$1374,11,FALSE)=0,"",VLOOKUP('Xlookup set'!$S629,'Xlookup set'!$A$1:$R$1374,11,FALSE)),"")</f>
        <v/>
      </c>
      <c r="K526" s="500" t="str">
        <f>IFERROR(IF(VLOOKUP('Xlookup set'!$S629,'Xlookup set'!$A$1:$R$1374,12,FALSE)=0,"",VLOOKUP('Xlookup set'!$S629,'Xlookup set'!$A$1:$R$1374,12,FALSE)),"")</f>
        <v/>
      </c>
      <c r="L526" s="500" t="str">
        <f>IFERROR(IF(VLOOKUP('Xlookup set'!$S629,'Xlookup set'!$A$1:$R$1374,13,FALSE)=0,"",VLOOKUP('Xlookup set'!$S629,'Xlookup set'!$A$1:$R$1374,13,FALSE)),"")</f>
        <v/>
      </c>
      <c r="M526" s="500" t="str">
        <f>IFERROR(IF(VLOOKUP('Xlookup set'!$S629,'Xlookup set'!$A$1:$R$1374,14,FALSE)=0,"",VLOOKUP('Xlookup set'!$S629,'Xlookup set'!$A$1:$R$1374,14,FALSE)),"")</f>
        <v/>
      </c>
      <c r="N526" s="500" t="str">
        <f>IFERROR(IF(VLOOKUP('Xlookup set'!$S629,'Xlookup set'!$A$1:$R$1374,15,FALSE)=0,"",VLOOKUP('Xlookup set'!$S629,'Xlookup set'!$A$1:$R$1374,15,FALSE)),"")</f>
        <v/>
      </c>
      <c r="O526" s="500" t="str">
        <f>IFERROR(IF(VLOOKUP('Xlookup set'!$S629,'Xlookup set'!$A$1:$R$1374,16,FALSE)=0,"",VLOOKUP('Xlookup set'!$S629,'Xlookup set'!$A$1:$R$1374,16,FALSE)),"")</f>
        <v/>
      </c>
      <c r="P526" s="500" t="str">
        <f t="array" aca="1" ref="P526" ca="1">IFERROR(Y2IF(VLOOKUP('Xlookup set'!$S629,'Xlookup set'!$A$1:$R$1374,17,FALSE)=0,"",VLOOKUP('Xlookup set'!$S629,'Xlookup set'!$A$1:$R$1374,17,FALSE)),"")</f>
        <v/>
      </c>
      <c r="Q526" s="500" t="str">
        <f>IFERROR(IF(VLOOKUP('Xlookup set'!$S629,'Xlookup set'!$A$1:$R$1374,18,FALSE)=0,"",VLOOKUP('Xlookup set'!$S629,'Xlookup set'!$A$1:$R$1374,18,FALSE)),"")</f>
        <v/>
      </c>
      <c r="T526" s="500" t="str">
        <f t="shared" si="8"/>
        <v/>
      </c>
    </row>
    <row r="527" spans="1:20" ht="13.5" customHeight="1">
      <c r="A527" s="500" t="str">
        <f>IFERROR(VLOOKUP('Xlookup set'!$S527,'Xlookup set'!$A$1:$R$2000,2,FALSE),"")</f>
        <v/>
      </c>
      <c r="B527" s="500" t="str">
        <f>IF(I527&lt;&gt;"",ドッグキャリー!$I$2,"")</f>
        <v/>
      </c>
      <c r="C527" s="500" t="str">
        <f t="shared" si="6"/>
        <v/>
      </c>
      <c r="D527" s="500" t="str">
        <f t="shared" si="7"/>
        <v/>
      </c>
      <c r="H527" s="218" t="str">
        <f>IFERROR(IF(VLOOKUP('Xlookup set'!$S527,'Xlookup set'!$A$1:$R$2000,9,FALSE)=0,"",VLOOKUP('Xlookup set'!$S527,'Xlookup set'!$A$1:$R$2000,9,FALSE)),"")</f>
        <v/>
      </c>
      <c r="I527" s="500" t="str">
        <f>IFERROR(IF(VLOOKUP('Xlookup set'!$S527,'Xlookup set'!$A$1:$R$2000,10,FALSE)=0,"",VLOOKUP('Xlookup set'!$S527,'Xlookup set'!$A$1:$R$2000,10,FALSE)),"")</f>
        <v/>
      </c>
      <c r="J527" s="500" t="str">
        <f>IFERROR(IF(VLOOKUP('Xlookup set'!$S630,'Xlookup set'!$A$1:$R$1374,11,FALSE)=0,"",VLOOKUP('Xlookup set'!$S630,'Xlookup set'!$A$1:$R$1374,11,FALSE)),"")</f>
        <v/>
      </c>
      <c r="K527" s="500" t="str">
        <f>IFERROR(IF(VLOOKUP('Xlookup set'!$S630,'Xlookup set'!$A$1:$R$1374,12,FALSE)=0,"",VLOOKUP('Xlookup set'!$S630,'Xlookup set'!$A$1:$R$1374,12,FALSE)),"")</f>
        <v/>
      </c>
      <c r="L527" s="500" t="str">
        <f>IFERROR(IF(VLOOKUP('Xlookup set'!$S630,'Xlookup set'!$A$1:$R$1374,13,FALSE)=0,"",VLOOKUP('Xlookup set'!$S630,'Xlookup set'!$A$1:$R$1374,13,FALSE)),"")</f>
        <v/>
      </c>
      <c r="M527" s="500" t="str">
        <f>IFERROR(IF(VLOOKUP('Xlookup set'!$S630,'Xlookup set'!$A$1:$R$1374,14,FALSE)=0,"",VLOOKUP('Xlookup set'!$S630,'Xlookup set'!$A$1:$R$1374,14,FALSE)),"")</f>
        <v/>
      </c>
      <c r="N527" s="500" t="str">
        <f>IFERROR(IF(VLOOKUP('Xlookup set'!$S630,'Xlookup set'!$A$1:$R$1374,15,FALSE)=0,"",VLOOKUP('Xlookup set'!$S630,'Xlookup set'!$A$1:$R$1374,15,FALSE)),"")</f>
        <v/>
      </c>
      <c r="O527" s="500" t="str">
        <f>IFERROR(IF(VLOOKUP('Xlookup set'!$S630,'Xlookup set'!$A$1:$R$1374,16,FALSE)=0,"",VLOOKUP('Xlookup set'!$S630,'Xlookup set'!$A$1:$R$1374,16,FALSE)),"")</f>
        <v/>
      </c>
      <c r="P527" s="500" t="str">
        <f t="array" aca="1" ref="P527" ca="1">IFERROR(Y2IF(VLOOKUP('Xlookup set'!$S630,'Xlookup set'!$A$1:$R$1374,17,FALSE)=0,"",VLOOKUP('Xlookup set'!$S630,'Xlookup set'!$A$1:$R$1374,17,FALSE)),"")</f>
        <v/>
      </c>
      <c r="Q527" s="500" t="str">
        <f>IFERROR(IF(VLOOKUP('Xlookup set'!$S630,'Xlookup set'!$A$1:$R$1374,18,FALSE)=0,"",VLOOKUP('Xlookup set'!$S630,'Xlookup set'!$A$1:$R$1374,18,FALSE)),"")</f>
        <v/>
      </c>
      <c r="T527" s="500" t="str">
        <f t="shared" si="8"/>
        <v/>
      </c>
    </row>
    <row r="528" spans="1:20" ht="13.5" customHeight="1">
      <c r="A528" s="500" t="str">
        <f>IFERROR(VLOOKUP('Xlookup set'!$S528,'Xlookup set'!$A$1:$R$2000,2,FALSE),"")</f>
        <v/>
      </c>
      <c r="B528" s="500" t="str">
        <f>IF(I528&lt;&gt;"",ドッグキャリー!$I$2,"")</f>
        <v/>
      </c>
      <c r="C528" s="500" t="str">
        <f t="shared" si="6"/>
        <v/>
      </c>
      <c r="D528" s="500" t="str">
        <f t="shared" si="7"/>
        <v/>
      </c>
      <c r="H528" s="218" t="str">
        <f>IFERROR(IF(VLOOKUP('Xlookup set'!$S528,'Xlookup set'!$A$1:$R$2000,9,FALSE)=0,"",VLOOKUP('Xlookup set'!$S528,'Xlookup set'!$A$1:$R$2000,9,FALSE)),"")</f>
        <v/>
      </c>
      <c r="I528" s="500" t="str">
        <f>IFERROR(IF(VLOOKUP('Xlookup set'!$S528,'Xlookup set'!$A$1:$R$2000,10,FALSE)=0,"",VLOOKUP('Xlookup set'!$S528,'Xlookup set'!$A$1:$R$2000,10,FALSE)),"")</f>
        <v/>
      </c>
      <c r="J528" s="500" t="str">
        <f>IFERROR(IF(VLOOKUP('Xlookup set'!$S631,'Xlookup set'!$A$1:$R$1374,11,FALSE)=0,"",VLOOKUP('Xlookup set'!$S631,'Xlookup set'!$A$1:$R$1374,11,FALSE)),"")</f>
        <v/>
      </c>
      <c r="K528" s="500" t="str">
        <f>IFERROR(IF(VLOOKUP('Xlookup set'!$S631,'Xlookup set'!$A$1:$R$1374,12,FALSE)=0,"",VLOOKUP('Xlookup set'!$S631,'Xlookup set'!$A$1:$R$1374,12,FALSE)),"")</f>
        <v/>
      </c>
      <c r="L528" s="500" t="str">
        <f>IFERROR(IF(VLOOKUP('Xlookup set'!$S631,'Xlookup set'!$A$1:$R$1374,13,FALSE)=0,"",VLOOKUP('Xlookup set'!$S631,'Xlookup set'!$A$1:$R$1374,13,FALSE)),"")</f>
        <v/>
      </c>
      <c r="M528" s="500" t="str">
        <f>IFERROR(IF(VLOOKUP('Xlookup set'!$S631,'Xlookup set'!$A$1:$R$1374,14,FALSE)=0,"",VLOOKUP('Xlookup set'!$S631,'Xlookup set'!$A$1:$R$1374,14,FALSE)),"")</f>
        <v/>
      </c>
      <c r="N528" s="500" t="str">
        <f>IFERROR(IF(VLOOKUP('Xlookup set'!$S631,'Xlookup set'!$A$1:$R$1374,15,FALSE)=0,"",VLOOKUP('Xlookup set'!$S631,'Xlookup set'!$A$1:$R$1374,15,FALSE)),"")</f>
        <v/>
      </c>
      <c r="O528" s="500" t="str">
        <f>IFERROR(IF(VLOOKUP('Xlookup set'!$S631,'Xlookup set'!$A$1:$R$1374,16,FALSE)=0,"",VLOOKUP('Xlookup set'!$S631,'Xlookup set'!$A$1:$R$1374,16,FALSE)),"")</f>
        <v/>
      </c>
      <c r="P528" s="500" t="str">
        <f t="array" aca="1" ref="P528" ca="1">IFERROR(Y2IF(VLOOKUP('Xlookup set'!$S631,'Xlookup set'!$A$1:$R$1374,17,FALSE)=0,"",VLOOKUP('Xlookup set'!$S631,'Xlookup set'!$A$1:$R$1374,17,FALSE)),"")</f>
        <v/>
      </c>
      <c r="Q528" s="500" t="str">
        <f>IFERROR(IF(VLOOKUP('Xlookup set'!$S631,'Xlookup set'!$A$1:$R$1374,18,FALSE)=0,"",VLOOKUP('Xlookup set'!$S631,'Xlookup set'!$A$1:$R$1374,18,FALSE)),"")</f>
        <v/>
      </c>
      <c r="T528" s="500" t="str">
        <f t="shared" si="8"/>
        <v/>
      </c>
    </row>
    <row r="529" spans="1:20" ht="13.5" customHeight="1">
      <c r="A529" s="500" t="str">
        <f>IFERROR(VLOOKUP('Xlookup set'!$S529,'Xlookup set'!$A$1:$R$2000,2,FALSE),"")</f>
        <v/>
      </c>
      <c r="B529" s="500" t="str">
        <f>IF(I529&lt;&gt;"",ドッグキャリー!$I$2,"")</f>
        <v/>
      </c>
      <c r="C529" s="500" t="str">
        <f t="shared" si="6"/>
        <v/>
      </c>
      <c r="D529" s="500" t="str">
        <f t="shared" si="7"/>
        <v/>
      </c>
      <c r="H529" s="218" t="str">
        <f>IFERROR(IF(VLOOKUP('Xlookup set'!$S529,'Xlookup set'!$A$1:$R$2000,9,FALSE)=0,"",VLOOKUP('Xlookup set'!$S529,'Xlookup set'!$A$1:$R$2000,9,FALSE)),"")</f>
        <v/>
      </c>
      <c r="I529" s="500" t="str">
        <f>IFERROR(IF(VLOOKUP('Xlookup set'!$S529,'Xlookup set'!$A$1:$R$2000,10,FALSE)=0,"",VLOOKUP('Xlookup set'!$S529,'Xlookup set'!$A$1:$R$2000,10,FALSE)),"")</f>
        <v/>
      </c>
      <c r="J529" s="500" t="str">
        <f>IFERROR(IF(VLOOKUP('Xlookup set'!$S632,'Xlookup set'!$A$1:$R$1374,11,FALSE)=0,"",VLOOKUP('Xlookup set'!$S632,'Xlookup set'!$A$1:$R$1374,11,FALSE)),"")</f>
        <v/>
      </c>
      <c r="K529" s="500" t="str">
        <f>IFERROR(IF(VLOOKUP('Xlookup set'!$S632,'Xlookup set'!$A$1:$R$1374,12,FALSE)=0,"",VLOOKUP('Xlookup set'!$S632,'Xlookup set'!$A$1:$R$1374,12,FALSE)),"")</f>
        <v/>
      </c>
      <c r="L529" s="500" t="str">
        <f>IFERROR(IF(VLOOKUP('Xlookup set'!$S632,'Xlookup set'!$A$1:$R$1374,13,FALSE)=0,"",VLOOKUP('Xlookup set'!$S632,'Xlookup set'!$A$1:$R$1374,13,FALSE)),"")</f>
        <v/>
      </c>
      <c r="M529" s="500" t="str">
        <f>IFERROR(IF(VLOOKUP('Xlookup set'!$S632,'Xlookup set'!$A$1:$R$1374,14,FALSE)=0,"",VLOOKUP('Xlookup set'!$S632,'Xlookup set'!$A$1:$R$1374,14,FALSE)),"")</f>
        <v/>
      </c>
      <c r="N529" s="500" t="str">
        <f>IFERROR(IF(VLOOKUP('Xlookup set'!$S632,'Xlookup set'!$A$1:$R$1374,15,FALSE)=0,"",VLOOKUP('Xlookup set'!$S632,'Xlookup set'!$A$1:$R$1374,15,FALSE)),"")</f>
        <v/>
      </c>
      <c r="O529" s="500" t="str">
        <f>IFERROR(IF(VLOOKUP('Xlookup set'!$S632,'Xlookup set'!$A$1:$R$1374,16,FALSE)=0,"",VLOOKUP('Xlookup set'!$S632,'Xlookup set'!$A$1:$R$1374,16,FALSE)),"")</f>
        <v/>
      </c>
      <c r="P529" s="500" t="str">
        <f t="array" aca="1" ref="P529" ca="1">IFERROR(Y2IF(VLOOKUP('Xlookup set'!$S632,'Xlookup set'!$A$1:$R$1374,17,FALSE)=0,"",VLOOKUP('Xlookup set'!$S632,'Xlookup set'!$A$1:$R$1374,17,FALSE)),"")</f>
        <v/>
      </c>
      <c r="Q529" s="500" t="str">
        <f>IFERROR(IF(VLOOKUP('Xlookup set'!$S632,'Xlookup set'!$A$1:$R$1374,18,FALSE)=0,"",VLOOKUP('Xlookup set'!$S632,'Xlookup set'!$A$1:$R$1374,18,FALSE)),"")</f>
        <v/>
      </c>
      <c r="T529" s="500" t="str">
        <f t="shared" si="8"/>
        <v/>
      </c>
    </row>
    <row r="530" spans="1:20" ht="13.5" customHeight="1">
      <c r="A530" s="500" t="str">
        <f>IFERROR(VLOOKUP('Xlookup set'!$S530,'Xlookup set'!$A$1:$R$2000,2,FALSE),"")</f>
        <v/>
      </c>
      <c r="B530" s="500" t="str">
        <f>IF(I530&lt;&gt;"",ドッグキャリー!$I$2,"")</f>
        <v/>
      </c>
      <c r="C530" s="500" t="str">
        <f t="shared" si="6"/>
        <v/>
      </c>
      <c r="D530" s="500" t="str">
        <f t="shared" si="7"/>
        <v/>
      </c>
      <c r="H530" s="218" t="str">
        <f>IFERROR(IF(VLOOKUP('Xlookup set'!$S530,'Xlookup set'!$A$1:$R$2000,9,FALSE)=0,"",VLOOKUP('Xlookup set'!$S530,'Xlookup set'!$A$1:$R$2000,9,FALSE)),"")</f>
        <v/>
      </c>
      <c r="I530" s="500" t="str">
        <f>IFERROR(IF(VLOOKUP('Xlookup set'!$S530,'Xlookup set'!$A$1:$R$2000,10,FALSE)=0,"",VLOOKUP('Xlookup set'!$S530,'Xlookup set'!$A$1:$R$2000,10,FALSE)),"")</f>
        <v/>
      </c>
      <c r="J530" s="500" t="str">
        <f>IFERROR(IF(VLOOKUP('Xlookup set'!$S633,'Xlookup set'!$A$1:$R$1374,11,FALSE)=0,"",VLOOKUP('Xlookup set'!$S633,'Xlookup set'!$A$1:$R$1374,11,FALSE)),"")</f>
        <v/>
      </c>
      <c r="K530" s="500" t="str">
        <f>IFERROR(IF(VLOOKUP('Xlookup set'!$S633,'Xlookup set'!$A$1:$R$1374,12,FALSE)=0,"",VLOOKUP('Xlookup set'!$S633,'Xlookup set'!$A$1:$R$1374,12,FALSE)),"")</f>
        <v/>
      </c>
      <c r="L530" s="500" t="str">
        <f>IFERROR(IF(VLOOKUP('Xlookup set'!$S633,'Xlookup set'!$A$1:$R$1374,13,FALSE)=0,"",VLOOKUP('Xlookup set'!$S633,'Xlookup set'!$A$1:$R$1374,13,FALSE)),"")</f>
        <v/>
      </c>
      <c r="M530" s="500" t="str">
        <f>IFERROR(IF(VLOOKUP('Xlookup set'!$S633,'Xlookup set'!$A$1:$R$1374,14,FALSE)=0,"",VLOOKUP('Xlookup set'!$S633,'Xlookup set'!$A$1:$R$1374,14,FALSE)),"")</f>
        <v/>
      </c>
      <c r="N530" s="500" t="str">
        <f>IFERROR(IF(VLOOKUP('Xlookup set'!$S633,'Xlookup set'!$A$1:$R$1374,15,FALSE)=0,"",VLOOKUP('Xlookup set'!$S633,'Xlookup set'!$A$1:$R$1374,15,FALSE)),"")</f>
        <v/>
      </c>
      <c r="O530" s="500" t="str">
        <f>IFERROR(IF(VLOOKUP('Xlookup set'!$S633,'Xlookup set'!$A$1:$R$1374,16,FALSE)=0,"",VLOOKUP('Xlookup set'!$S633,'Xlookup set'!$A$1:$R$1374,16,FALSE)),"")</f>
        <v/>
      </c>
      <c r="P530" s="500" t="str">
        <f t="array" aca="1" ref="P530" ca="1">IFERROR(Y2IF(VLOOKUP('Xlookup set'!$S633,'Xlookup set'!$A$1:$R$1374,17,FALSE)=0,"",VLOOKUP('Xlookup set'!$S633,'Xlookup set'!$A$1:$R$1374,17,FALSE)),"")</f>
        <v/>
      </c>
      <c r="Q530" s="500" t="str">
        <f>IFERROR(IF(VLOOKUP('Xlookup set'!$S633,'Xlookup set'!$A$1:$R$1374,18,FALSE)=0,"",VLOOKUP('Xlookup set'!$S633,'Xlookup set'!$A$1:$R$1374,18,FALSE)),"")</f>
        <v/>
      </c>
      <c r="T530" s="500" t="str">
        <f t="shared" si="8"/>
        <v/>
      </c>
    </row>
    <row r="531" spans="1:20" ht="13.5" customHeight="1">
      <c r="A531" s="500" t="str">
        <f>IFERROR(VLOOKUP('Xlookup set'!$S531,'Xlookup set'!$A$1:$R$2000,2,FALSE),"")</f>
        <v/>
      </c>
      <c r="B531" s="500" t="str">
        <f>IF(I531&lt;&gt;"",ドッグキャリー!$I$2,"")</f>
        <v/>
      </c>
      <c r="C531" s="500" t="str">
        <f t="shared" si="6"/>
        <v/>
      </c>
      <c r="D531" s="500" t="str">
        <f t="shared" si="7"/>
        <v/>
      </c>
      <c r="H531" s="218" t="str">
        <f>IFERROR(IF(VLOOKUP('Xlookup set'!$S531,'Xlookup set'!$A$1:$R$2000,9,FALSE)=0,"",VLOOKUP('Xlookup set'!$S531,'Xlookup set'!$A$1:$R$2000,9,FALSE)),"")</f>
        <v/>
      </c>
      <c r="I531" s="500" t="str">
        <f>IFERROR(IF(VLOOKUP('Xlookup set'!$S531,'Xlookup set'!$A$1:$R$2000,10,FALSE)=0,"",VLOOKUP('Xlookup set'!$S531,'Xlookup set'!$A$1:$R$2000,10,FALSE)),"")</f>
        <v/>
      </c>
      <c r="J531" s="500" t="str">
        <f>IFERROR(IF(VLOOKUP('Xlookup set'!$S634,'Xlookup set'!$A$1:$R$1374,11,FALSE)=0,"",VLOOKUP('Xlookup set'!$S634,'Xlookup set'!$A$1:$R$1374,11,FALSE)),"")</f>
        <v/>
      </c>
      <c r="K531" s="500" t="str">
        <f>IFERROR(IF(VLOOKUP('Xlookup set'!$S634,'Xlookup set'!$A$1:$R$1374,12,FALSE)=0,"",VLOOKUP('Xlookup set'!$S634,'Xlookup set'!$A$1:$R$1374,12,FALSE)),"")</f>
        <v/>
      </c>
      <c r="L531" s="500" t="str">
        <f>IFERROR(IF(VLOOKUP('Xlookup set'!$S634,'Xlookup set'!$A$1:$R$1374,13,FALSE)=0,"",VLOOKUP('Xlookup set'!$S634,'Xlookup set'!$A$1:$R$1374,13,FALSE)),"")</f>
        <v/>
      </c>
      <c r="M531" s="500" t="str">
        <f>IFERROR(IF(VLOOKUP('Xlookup set'!$S634,'Xlookup set'!$A$1:$R$1374,14,FALSE)=0,"",VLOOKUP('Xlookup set'!$S634,'Xlookup set'!$A$1:$R$1374,14,FALSE)),"")</f>
        <v/>
      </c>
      <c r="N531" s="500" t="str">
        <f>IFERROR(IF(VLOOKUP('Xlookup set'!$S634,'Xlookup set'!$A$1:$R$1374,15,FALSE)=0,"",VLOOKUP('Xlookup set'!$S634,'Xlookup set'!$A$1:$R$1374,15,FALSE)),"")</f>
        <v/>
      </c>
      <c r="O531" s="500" t="str">
        <f>IFERROR(IF(VLOOKUP('Xlookup set'!$S634,'Xlookup set'!$A$1:$R$1374,16,FALSE)=0,"",VLOOKUP('Xlookup set'!$S634,'Xlookup set'!$A$1:$R$1374,16,FALSE)),"")</f>
        <v/>
      </c>
      <c r="P531" s="500" t="str">
        <f t="array" aca="1" ref="P531" ca="1">IFERROR(Y2IF(VLOOKUP('Xlookup set'!$S634,'Xlookup set'!$A$1:$R$1374,17,FALSE)=0,"",VLOOKUP('Xlookup set'!$S634,'Xlookup set'!$A$1:$R$1374,17,FALSE)),"")</f>
        <v/>
      </c>
      <c r="Q531" s="500" t="str">
        <f>IFERROR(IF(VLOOKUP('Xlookup set'!$S634,'Xlookup set'!$A$1:$R$1374,18,FALSE)=0,"",VLOOKUP('Xlookup set'!$S634,'Xlookup set'!$A$1:$R$1374,18,FALSE)),"")</f>
        <v/>
      </c>
      <c r="T531" s="500" t="str">
        <f t="shared" si="8"/>
        <v/>
      </c>
    </row>
    <row r="532" spans="1:20" ht="13.5" customHeight="1">
      <c r="A532" s="500" t="str">
        <f>IFERROR(VLOOKUP('Xlookup set'!$S532,'Xlookup set'!$A$1:$R$2000,2,FALSE),"")</f>
        <v/>
      </c>
      <c r="B532" s="500" t="str">
        <f>IF(I532&lt;&gt;"",ドッグキャリー!$I$2,"")</f>
        <v/>
      </c>
      <c r="C532" s="500" t="str">
        <f t="shared" si="6"/>
        <v/>
      </c>
      <c r="D532" s="500" t="str">
        <f t="shared" si="7"/>
        <v/>
      </c>
      <c r="H532" s="218" t="str">
        <f>IFERROR(IF(VLOOKUP('Xlookup set'!$S532,'Xlookup set'!$A$1:$R$2000,9,FALSE)=0,"",VLOOKUP('Xlookup set'!$S532,'Xlookup set'!$A$1:$R$2000,9,FALSE)),"")</f>
        <v/>
      </c>
      <c r="I532" s="500" t="str">
        <f>IFERROR(IF(VLOOKUP('Xlookup set'!$S532,'Xlookup set'!$A$1:$R$2000,10,FALSE)=0,"",VLOOKUP('Xlookup set'!$S532,'Xlookup set'!$A$1:$R$2000,10,FALSE)),"")</f>
        <v/>
      </c>
      <c r="J532" s="500" t="str">
        <f>IFERROR(IF(VLOOKUP('Xlookup set'!$S635,'Xlookup set'!$A$1:$R$1374,11,FALSE)=0,"",VLOOKUP('Xlookup set'!$S635,'Xlookup set'!$A$1:$R$1374,11,FALSE)),"")</f>
        <v/>
      </c>
      <c r="K532" s="500" t="str">
        <f>IFERROR(IF(VLOOKUP('Xlookup set'!$S635,'Xlookup set'!$A$1:$R$1374,12,FALSE)=0,"",VLOOKUP('Xlookup set'!$S635,'Xlookup set'!$A$1:$R$1374,12,FALSE)),"")</f>
        <v/>
      </c>
      <c r="L532" s="500" t="str">
        <f>IFERROR(IF(VLOOKUP('Xlookup set'!$S635,'Xlookup set'!$A$1:$R$1374,13,FALSE)=0,"",VLOOKUP('Xlookup set'!$S635,'Xlookup set'!$A$1:$R$1374,13,FALSE)),"")</f>
        <v/>
      </c>
      <c r="M532" s="500" t="str">
        <f>IFERROR(IF(VLOOKUP('Xlookup set'!$S635,'Xlookup set'!$A$1:$R$1374,14,FALSE)=0,"",VLOOKUP('Xlookup set'!$S635,'Xlookup set'!$A$1:$R$1374,14,FALSE)),"")</f>
        <v/>
      </c>
      <c r="N532" s="500" t="str">
        <f>IFERROR(IF(VLOOKUP('Xlookup set'!$S635,'Xlookup set'!$A$1:$R$1374,15,FALSE)=0,"",VLOOKUP('Xlookup set'!$S635,'Xlookup set'!$A$1:$R$1374,15,FALSE)),"")</f>
        <v/>
      </c>
      <c r="O532" s="500" t="str">
        <f>IFERROR(IF(VLOOKUP('Xlookup set'!$S635,'Xlookup set'!$A$1:$R$1374,16,FALSE)=0,"",VLOOKUP('Xlookup set'!$S635,'Xlookup set'!$A$1:$R$1374,16,FALSE)),"")</f>
        <v/>
      </c>
      <c r="P532" s="500" t="str">
        <f t="array" aca="1" ref="P532" ca="1">IFERROR(Y2IF(VLOOKUP('Xlookup set'!$S635,'Xlookup set'!$A$1:$R$1374,17,FALSE)=0,"",VLOOKUP('Xlookup set'!$S635,'Xlookup set'!$A$1:$R$1374,17,FALSE)),"")</f>
        <v/>
      </c>
      <c r="Q532" s="500" t="str">
        <f>IFERROR(IF(VLOOKUP('Xlookup set'!$S635,'Xlookup set'!$A$1:$R$1374,18,FALSE)=0,"",VLOOKUP('Xlookup set'!$S635,'Xlookup set'!$A$1:$R$1374,18,FALSE)),"")</f>
        <v/>
      </c>
      <c r="T532" s="500" t="str">
        <f t="shared" si="8"/>
        <v/>
      </c>
    </row>
    <row r="533" spans="1:20" ht="13.5" customHeight="1">
      <c r="A533" s="500" t="str">
        <f>IFERROR(VLOOKUP('Xlookup set'!$S533,'Xlookup set'!$A$1:$R$2000,2,FALSE),"")</f>
        <v/>
      </c>
      <c r="B533" s="500" t="str">
        <f>IF(I533&lt;&gt;"",ドッグキャリー!$I$2,"")</f>
        <v/>
      </c>
      <c r="C533" s="500" t="str">
        <f t="shared" si="6"/>
        <v/>
      </c>
      <c r="D533" s="500" t="str">
        <f t="shared" si="7"/>
        <v/>
      </c>
      <c r="H533" s="218" t="str">
        <f>IFERROR(IF(VLOOKUP('Xlookup set'!$S533,'Xlookup set'!$A$1:$R$2000,9,FALSE)=0,"",VLOOKUP('Xlookup set'!$S533,'Xlookup set'!$A$1:$R$2000,9,FALSE)),"")</f>
        <v/>
      </c>
      <c r="I533" s="500" t="str">
        <f>IFERROR(IF(VLOOKUP('Xlookup set'!$S533,'Xlookup set'!$A$1:$R$2000,10,FALSE)=0,"",VLOOKUP('Xlookup set'!$S533,'Xlookup set'!$A$1:$R$2000,10,FALSE)),"")</f>
        <v/>
      </c>
      <c r="J533" s="500" t="str">
        <f>IFERROR(IF(VLOOKUP('Xlookup set'!$S636,'Xlookup set'!$A$1:$R$1374,11,FALSE)=0,"",VLOOKUP('Xlookup set'!$S636,'Xlookup set'!$A$1:$R$1374,11,FALSE)),"")</f>
        <v/>
      </c>
      <c r="K533" s="500" t="str">
        <f>IFERROR(IF(VLOOKUP('Xlookup set'!$S636,'Xlookup set'!$A$1:$R$1374,12,FALSE)=0,"",VLOOKUP('Xlookup set'!$S636,'Xlookup set'!$A$1:$R$1374,12,FALSE)),"")</f>
        <v/>
      </c>
      <c r="L533" s="500" t="str">
        <f>IFERROR(IF(VLOOKUP('Xlookup set'!$S636,'Xlookup set'!$A$1:$R$1374,13,FALSE)=0,"",VLOOKUP('Xlookup set'!$S636,'Xlookup set'!$A$1:$R$1374,13,FALSE)),"")</f>
        <v/>
      </c>
      <c r="M533" s="500" t="str">
        <f>IFERROR(IF(VLOOKUP('Xlookup set'!$S636,'Xlookup set'!$A$1:$R$1374,14,FALSE)=0,"",VLOOKUP('Xlookup set'!$S636,'Xlookup set'!$A$1:$R$1374,14,FALSE)),"")</f>
        <v/>
      </c>
      <c r="N533" s="500" t="str">
        <f>IFERROR(IF(VLOOKUP('Xlookup set'!$S636,'Xlookup set'!$A$1:$R$1374,15,FALSE)=0,"",VLOOKUP('Xlookup set'!$S636,'Xlookup set'!$A$1:$R$1374,15,FALSE)),"")</f>
        <v/>
      </c>
      <c r="O533" s="500" t="str">
        <f>IFERROR(IF(VLOOKUP('Xlookup set'!$S636,'Xlookup set'!$A$1:$R$1374,16,FALSE)=0,"",VLOOKUP('Xlookup set'!$S636,'Xlookup set'!$A$1:$R$1374,16,FALSE)),"")</f>
        <v/>
      </c>
      <c r="P533" s="500" t="str">
        <f t="array" aca="1" ref="P533" ca="1">IFERROR(Y2IF(VLOOKUP('Xlookup set'!$S636,'Xlookup set'!$A$1:$R$1374,17,FALSE)=0,"",VLOOKUP('Xlookup set'!$S636,'Xlookup set'!$A$1:$R$1374,17,FALSE)),"")</f>
        <v/>
      </c>
      <c r="Q533" s="500" t="str">
        <f>IFERROR(IF(VLOOKUP('Xlookup set'!$S636,'Xlookup set'!$A$1:$R$1374,18,FALSE)=0,"",VLOOKUP('Xlookup set'!$S636,'Xlookup set'!$A$1:$R$1374,18,FALSE)),"")</f>
        <v/>
      </c>
      <c r="T533" s="500" t="str">
        <f t="shared" si="8"/>
        <v/>
      </c>
    </row>
    <row r="534" spans="1:20" ht="13.5" customHeight="1">
      <c r="A534" s="500" t="str">
        <f>IFERROR(VLOOKUP('Xlookup set'!$S534,'Xlookup set'!$A$1:$R$2000,2,FALSE),"")</f>
        <v/>
      </c>
      <c r="B534" s="500" t="str">
        <f>IF(I534&lt;&gt;"",ドッグキャリー!$I$2,"")</f>
        <v/>
      </c>
      <c r="C534" s="500" t="str">
        <f t="shared" si="6"/>
        <v/>
      </c>
      <c r="D534" s="500" t="str">
        <f t="shared" si="7"/>
        <v/>
      </c>
      <c r="H534" s="218" t="str">
        <f>IFERROR(IF(VLOOKUP('Xlookup set'!$S534,'Xlookup set'!$A$1:$R$2000,9,FALSE)=0,"",VLOOKUP('Xlookup set'!$S534,'Xlookup set'!$A$1:$R$2000,9,FALSE)),"")</f>
        <v/>
      </c>
      <c r="I534" s="500" t="str">
        <f>IFERROR(IF(VLOOKUP('Xlookup set'!$S534,'Xlookup set'!$A$1:$R$2000,10,FALSE)=0,"",VLOOKUP('Xlookup set'!$S534,'Xlookup set'!$A$1:$R$2000,10,FALSE)),"")</f>
        <v/>
      </c>
      <c r="J534" s="500" t="str">
        <f>IFERROR(IF(VLOOKUP('Xlookup set'!$S637,'Xlookup set'!$A$1:$R$1374,11,FALSE)=0,"",VLOOKUP('Xlookup set'!$S637,'Xlookup set'!$A$1:$R$1374,11,FALSE)),"")</f>
        <v/>
      </c>
      <c r="K534" s="500" t="str">
        <f>IFERROR(IF(VLOOKUP('Xlookup set'!$S637,'Xlookup set'!$A$1:$R$1374,12,FALSE)=0,"",VLOOKUP('Xlookup set'!$S637,'Xlookup set'!$A$1:$R$1374,12,FALSE)),"")</f>
        <v/>
      </c>
      <c r="L534" s="500" t="str">
        <f>IFERROR(IF(VLOOKUP('Xlookup set'!$S637,'Xlookup set'!$A$1:$R$1374,13,FALSE)=0,"",VLOOKUP('Xlookup set'!$S637,'Xlookup set'!$A$1:$R$1374,13,FALSE)),"")</f>
        <v/>
      </c>
      <c r="M534" s="500" t="str">
        <f>IFERROR(IF(VLOOKUP('Xlookup set'!$S637,'Xlookup set'!$A$1:$R$1374,14,FALSE)=0,"",VLOOKUP('Xlookup set'!$S637,'Xlookup set'!$A$1:$R$1374,14,FALSE)),"")</f>
        <v/>
      </c>
      <c r="N534" s="500" t="str">
        <f>IFERROR(IF(VLOOKUP('Xlookup set'!$S637,'Xlookup set'!$A$1:$R$1374,15,FALSE)=0,"",VLOOKUP('Xlookup set'!$S637,'Xlookup set'!$A$1:$R$1374,15,FALSE)),"")</f>
        <v/>
      </c>
      <c r="O534" s="500" t="str">
        <f>IFERROR(IF(VLOOKUP('Xlookup set'!$S637,'Xlookup set'!$A$1:$R$1374,16,FALSE)=0,"",VLOOKUP('Xlookup set'!$S637,'Xlookup set'!$A$1:$R$1374,16,FALSE)),"")</f>
        <v/>
      </c>
      <c r="P534" s="500" t="str">
        <f t="array" aca="1" ref="P534" ca="1">IFERROR(Y2IF(VLOOKUP('Xlookup set'!$S637,'Xlookup set'!$A$1:$R$1374,17,FALSE)=0,"",VLOOKUP('Xlookup set'!$S637,'Xlookup set'!$A$1:$R$1374,17,FALSE)),"")</f>
        <v/>
      </c>
      <c r="Q534" s="500" t="str">
        <f>IFERROR(IF(VLOOKUP('Xlookup set'!$S637,'Xlookup set'!$A$1:$R$1374,18,FALSE)=0,"",VLOOKUP('Xlookup set'!$S637,'Xlookup set'!$A$1:$R$1374,18,FALSE)),"")</f>
        <v/>
      </c>
      <c r="T534" s="500" t="str">
        <f t="shared" si="8"/>
        <v/>
      </c>
    </row>
    <row r="535" spans="1:20" ht="13.5" customHeight="1">
      <c r="A535" s="500" t="str">
        <f>IFERROR(VLOOKUP('Xlookup set'!$S535,'Xlookup set'!$A$1:$R$2000,2,FALSE),"")</f>
        <v/>
      </c>
      <c r="B535" s="500" t="str">
        <f>IF(I535&lt;&gt;"",ドッグキャリー!$I$2,"")</f>
        <v/>
      </c>
      <c r="C535" s="500" t="str">
        <f t="shared" si="6"/>
        <v/>
      </c>
      <c r="D535" s="500" t="str">
        <f t="shared" si="7"/>
        <v/>
      </c>
      <c r="H535" s="218" t="str">
        <f>IFERROR(IF(VLOOKUP('Xlookup set'!$S535,'Xlookup set'!$A$1:$R$2000,9,FALSE)=0,"",VLOOKUP('Xlookup set'!$S535,'Xlookup set'!$A$1:$R$2000,9,FALSE)),"")</f>
        <v/>
      </c>
      <c r="I535" s="500" t="str">
        <f>IFERROR(IF(VLOOKUP('Xlookup set'!$S535,'Xlookup set'!$A$1:$R$2000,10,FALSE)=0,"",VLOOKUP('Xlookup set'!$S535,'Xlookup set'!$A$1:$R$2000,10,FALSE)),"")</f>
        <v/>
      </c>
      <c r="J535" s="500" t="str">
        <f>IFERROR(IF(VLOOKUP('Xlookup set'!$S638,'Xlookup set'!$A$1:$R$1374,11,FALSE)=0,"",VLOOKUP('Xlookup set'!$S638,'Xlookup set'!$A$1:$R$1374,11,FALSE)),"")</f>
        <v/>
      </c>
      <c r="K535" s="500" t="str">
        <f>IFERROR(IF(VLOOKUP('Xlookup set'!$S638,'Xlookup set'!$A$1:$R$1374,12,FALSE)=0,"",VLOOKUP('Xlookup set'!$S638,'Xlookup set'!$A$1:$R$1374,12,FALSE)),"")</f>
        <v/>
      </c>
      <c r="L535" s="500" t="str">
        <f>IFERROR(IF(VLOOKUP('Xlookup set'!$S638,'Xlookup set'!$A$1:$R$1374,13,FALSE)=0,"",VLOOKUP('Xlookup set'!$S638,'Xlookup set'!$A$1:$R$1374,13,FALSE)),"")</f>
        <v/>
      </c>
      <c r="M535" s="500" t="str">
        <f>IFERROR(IF(VLOOKUP('Xlookup set'!$S638,'Xlookup set'!$A$1:$R$1374,14,FALSE)=0,"",VLOOKUP('Xlookup set'!$S638,'Xlookup set'!$A$1:$R$1374,14,FALSE)),"")</f>
        <v/>
      </c>
      <c r="N535" s="500" t="str">
        <f>IFERROR(IF(VLOOKUP('Xlookup set'!$S638,'Xlookup set'!$A$1:$R$1374,15,FALSE)=0,"",VLOOKUP('Xlookup set'!$S638,'Xlookup set'!$A$1:$R$1374,15,FALSE)),"")</f>
        <v/>
      </c>
      <c r="O535" s="500" t="str">
        <f>IFERROR(IF(VLOOKUP('Xlookup set'!$S638,'Xlookup set'!$A$1:$R$1374,16,FALSE)=0,"",VLOOKUP('Xlookup set'!$S638,'Xlookup set'!$A$1:$R$1374,16,FALSE)),"")</f>
        <v/>
      </c>
      <c r="P535" s="500" t="str">
        <f t="array" aca="1" ref="P535" ca="1">IFERROR(Y2IF(VLOOKUP('Xlookup set'!$S638,'Xlookup set'!$A$1:$R$1374,17,FALSE)=0,"",VLOOKUP('Xlookup set'!$S638,'Xlookup set'!$A$1:$R$1374,17,FALSE)),"")</f>
        <v/>
      </c>
      <c r="Q535" s="500" t="str">
        <f>IFERROR(IF(VLOOKUP('Xlookup set'!$S638,'Xlookup set'!$A$1:$R$1374,18,FALSE)=0,"",VLOOKUP('Xlookup set'!$S638,'Xlookup set'!$A$1:$R$1374,18,FALSE)),"")</f>
        <v/>
      </c>
      <c r="T535" s="500" t="str">
        <f t="shared" si="8"/>
        <v/>
      </c>
    </row>
    <row r="536" spans="1:20" ht="13.5" customHeight="1">
      <c r="A536" s="500" t="str">
        <f>IFERROR(VLOOKUP('Xlookup set'!$S536,'Xlookup set'!$A$1:$R$2000,2,FALSE),"")</f>
        <v/>
      </c>
      <c r="B536" s="500" t="str">
        <f>IF(I536&lt;&gt;"",ドッグキャリー!$I$2,"")</f>
        <v/>
      </c>
      <c r="C536" s="500" t="str">
        <f t="shared" si="6"/>
        <v/>
      </c>
      <c r="D536" s="500" t="str">
        <f t="shared" si="7"/>
        <v/>
      </c>
      <c r="H536" s="218" t="str">
        <f>IFERROR(IF(VLOOKUP('Xlookup set'!$S536,'Xlookup set'!$A$1:$R$2000,9,FALSE)=0,"",VLOOKUP('Xlookup set'!$S536,'Xlookup set'!$A$1:$R$2000,9,FALSE)),"")</f>
        <v/>
      </c>
      <c r="I536" s="500" t="str">
        <f>IFERROR(IF(VLOOKUP('Xlookup set'!$S536,'Xlookup set'!$A$1:$R$2000,10,FALSE)=0,"",VLOOKUP('Xlookup set'!$S536,'Xlookup set'!$A$1:$R$2000,10,FALSE)),"")</f>
        <v/>
      </c>
      <c r="J536" s="500" t="str">
        <f>IFERROR(IF(VLOOKUP('Xlookup set'!$S639,'Xlookup set'!$A$1:$R$1374,11,FALSE)=0,"",VLOOKUP('Xlookup set'!$S639,'Xlookup set'!$A$1:$R$1374,11,FALSE)),"")</f>
        <v/>
      </c>
      <c r="K536" s="500" t="str">
        <f>IFERROR(IF(VLOOKUP('Xlookup set'!$S639,'Xlookup set'!$A$1:$R$1374,12,FALSE)=0,"",VLOOKUP('Xlookup set'!$S639,'Xlookup set'!$A$1:$R$1374,12,FALSE)),"")</f>
        <v/>
      </c>
      <c r="L536" s="500" t="str">
        <f>IFERROR(IF(VLOOKUP('Xlookup set'!$S639,'Xlookup set'!$A$1:$R$1374,13,FALSE)=0,"",VLOOKUP('Xlookup set'!$S639,'Xlookup set'!$A$1:$R$1374,13,FALSE)),"")</f>
        <v/>
      </c>
      <c r="M536" s="500" t="str">
        <f>IFERROR(IF(VLOOKUP('Xlookup set'!$S639,'Xlookup set'!$A$1:$R$1374,14,FALSE)=0,"",VLOOKUP('Xlookup set'!$S639,'Xlookup set'!$A$1:$R$1374,14,FALSE)),"")</f>
        <v/>
      </c>
      <c r="N536" s="500" t="str">
        <f>IFERROR(IF(VLOOKUP('Xlookup set'!$S639,'Xlookup set'!$A$1:$R$1374,15,FALSE)=0,"",VLOOKUP('Xlookup set'!$S639,'Xlookup set'!$A$1:$R$1374,15,FALSE)),"")</f>
        <v/>
      </c>
      <c r="O536" s="500" t="str">
        <f>IFERROR(IF(VLOOKUP('Xlookup set'!$S639,'Xlookup set'!$A$1:$R$1374,16,FALSE)=0,"",VLOOKUP('Xlookup set'!$S639,'Xlookup set'!$A$1:$R$1374,16,FALSE)),"")</f>
        <v/>
      </c>
      <c r="P536" s="500" t="str">
        <f t="array" aca="1" ref="P536" ca="1">IFERROR(Y2IF(VLOOKUP('Xlookup set'!$S639,'Xlookup set'!$A$1:$R$1374,17,FALSE)=0,"",VLOOKUP('Xlookup set'!$S639,'Xlookup set'!$A$1:$R$1374,17,FALSE)),"")</f>
        <v/>
      </c>
      <c r="Q536" s="500" t="str">
        <f>IFERROR(IF(VLOOKUP('Xlookup set'!$S639,'Xlookup set'!$A$1:$R$1374,18,FALSE)=0,"",VLOOKUP('Xlookup set'!$S639,'Xlookup set'!$A$1:$R$1374,18,FALSE)),"")</f>
        <v/>
      </c>
      <c r="T536" s="500" t="str">
        <f t="shared" si="8"/>
        <v/>
      </c>
    </row>
    <row r="537" spans="1:20" ht="13.5" customHeight="1">
      <c r="A537" s="500" t="str">
        <f>IFERROR(VLOOKUP('Xlookup set'!$S537,'Xlookup set'!$A$1:$R$2000,2,FALSE),"")</f>
        <v/>
      </c>
      <c r="B537" s="500" t="str">
        <f>IF(I537&lt;&gt;"",ドッグキャリー!$I$2,"")</f>
        <v/>
      </c>
      <c r="C537" s="500" t="str">
        <f t="shared" si="6"/>
        <v/>
      </c>
      <c r="D537" s="500" t="str">
        <f t="shared" si="7"/>
        <v/>
      </c>
      <c r="H537" s="218" t="str">
        <f>IFERROR(IF(VLOOKUP('Xlookup set'!$S537,'Xlookup set'!$A$1:$R$2000,9,FALSE)=0,"",VLOOKUP('Xlookup set'!$S537,'Xlookup set'!$A$1:$R$2000,9,FALSE)),"")</f>
        <v/>
      </c>
      <c r="I537" s="500" t="str">
        <f>IFERROR(IF(VLOOKUP('Xlookup set'!$S537,'Xlookup set'!$A$1:$R$2000,10,FALSE)=0,"",VLOOKUP('Xlookup set'!$S537,'Xlookup set'!$A$1:$R$2000,10,FALSE)),"")</f>
        <v/>
      </c>
      <c r="J537" s="500" t="str">
        <f>IFERROR(IF(VLOOKUP('Xlookup set'!$S640,'Xlookup set'!$A$1:$R$1374,11,FALSE)=0,"",VLOOKUP('Xlookup set'!$S640,'Xlookup set'!$A$1:$R$1374,11,FALSE)),"")</f>
        <v/>
      </c>
      <c r="K537" s="500" t="str">
        <f>IFERROR(IF(VLOOKUP('Xlookup set'!$S640,'Xlookup set'!$A$1:$R$1374,12,FALSE)=0,"",VLOOKUP('Xlookup set'!$S640,'Xlookup set'!$A$1:$R$1374,12,FALSE)),"")</f>
        <v/>
      </c>
      <c r="L537" s="500" t="str">
        <f>IFERROR(IF(VLOOKUP('Xlookup set'!$S640,'Xlookup set'!$A$1:$R$1374,13,FALSE)=0,"",VLOOKUP('Xlookup set'!$S640,'Xlookup set'!$A$1:$R$1374,13,FALSE)),"")</f>
        <v/>
      </c>
      <c r="M537" s="500" t="str">
        <f>IFERROR(IF(VLOOKUP('Xlookup set'!$S640,'Xlookup set'!$A$1:$R$1374,14,FALSE)=0,"",VLOOKUP('Xlookup set'!$S640,'Xlookup set'!$A$1:$R$1374,14,FALSE)),"")</f>
        <v/>
      </c>
      <c r="N537" s="500" t="str">
        <f>IFERROR(IF(VLOOKUP('Xlookup set'!$S640,'Xlookup set'!$A$1:$R$1374,15,FALSE)=0,"",VLOOKUP('Xlookup set'!$S640,'Xlookup set'!$A$1:$R$1374,15,FALSE)),"")</f>
        <v/>
      </c>
      <c r="O537" s="500" t="str">
        <f>IFERROR(IF(VLOOKUP('Xlookup set'!$S640,'Xlookup set'!$A$1:$R$1374,16,FALSE)=0,"",VLOOKUP('Xlookup set'!$S640,'Xlookup set'!$A$1:$R$1374,16,FALSE)),"")</f>
        <v/>
      </c>
      <c r="P537" s="500" t="str">
        <f t="array" aca="1" ref="P537" ca="1">IFERROR(Y2IF(VLOOKUP('Xlookup set'!$S640,'Xlookup set'!$A$1:$R$1374,17,FALSE)=0,"",VLOOKUP('Xlookup set'!$S640,'Xlookup set'!$A$1:$R$1374,17,FALSE)),"")</f>
        <v/>
      </c>
      <c r="Q537" s="500" t="str">
        <f>IFERROR(IF(VLOOKUP('Xlookup set'!$S640,'Xlookup set'!$A$1:$R$1374,18,FALSE)=0,"",VLOOKUP('Xlookup set'!$S640,'Xlookup set'!$A$1:$R$1374,18,FALSE)),"")</f>
        <v/>
      </c>
      <c r="T537" s="500" t="str">
        <f t="shared" si="8"/>
        <v/>
      </c>
    </row>
    <row r="538" spans="1:20" ht="13.5" customHeight="1">
      <c r="A538" s="500" t="str">
        <f>IFERROR(VLOOKUP('Xlookup set'!$S538,'Xlookup set'!$A$1:$R$2000,2,FALSE),"")</f>
        <v/>
      </c>
      <c r="B538" s="500" t="str">
        <f>IF(I538&lt;&gt;"",ドッグキャリー!$I$2,"")</f>
        <v/>
      </c>
      <c r="C538" s="500" t="str">
        <f t="shared" si="6"/>
        <v/>
      </c>
      <c r="D538" s="500" t="str">
        <f t="shared" si="7"/>
        <v/>
      </c>
      <c r="H538" s="218" t="str">
        <f>IFERROR(IF(VLOOKUP('Xlookup set'!$S538,'Xlookup set'!$A$1:$R$2000,9,FALSE)=0,"",VLOOKUP('Xlookup set'!$S538,'Xlookup set'!$A$1:$R$2000,9,FALSE)),"")</f>
        <v/>
      </c>
      <c r="I538" s="500" t="str">
        <f>IFERROR(IF(VLOOKUP('Xlookup set'!$S538,'Xlookup set'!$A$1:$R$2000,10,FALSE)=0,"",VLOOKUP('Xlookup set'!$S538,'Xlookup set'!$A$1:$R$2000,10,FALSE)),"")</f>
        <v/>
      </c>
      <c r="J538" s="500" t="str">
        <f>IFERROR(IF(VLOOKUP('Xlookup set'!$S641,'Xlookup set'!$A$1:$R$1374,11,FALSE)=0,"",VLOOKUP('Xlookup set'!$S641,'Xlookup set'!$A$1:$R$1374,11,FALSE)),"")</f>
        <v/>
      </c>
      <c r="K538" s="500" t="str">
        <f>IFERROR(IF(VLOOKUP('Xlookup set'!$S641,'Xlookup set'!$A$1:$R$1374,12,FALSE)=0,"",VLOOKUP('Xlookup set'!$S641,'Xlookup set'!$A$1:$R$1374,12,FALSE)),"")</f>
        <v/>
      </c>
      <c r="L538" s="500" t="str">
        <f>IFERROR(IF(VLOOKUP('Xlookup set'!$S641,'Xlookup set'!$A$1:$R$1374,13,FALSE)=0,"",VLOOKUP('Xlookup set'!$S641,'Xlookup set'!$A$1:$R$1374,13,FALSE)),"")</f>
        <v/>
      </c>
      <c r="M538" s="500" t="str">
        <f>IFERROR(IF(VLOOKUP('Xlookup set'!$S641,'Xlookup set'!$A$1:$R$1374,14,FALSE)=0,"",VLOOKUP('Xlookup set'!$S641,'Xlookup set'!$A$1:$R$1374,14,FALSE)),"")</f>
        <v/>
      </c>
      <c r="N538" s="500" t="str">
        <f>IFERROR(IF(VLOOKUP('Xlookup set'!$S641,'Xlookup set'!$A$1:$R$1374,15,FALSE)=0,"",VLOOKUP('Xlookup set'!$S641,'Xlookup set'!$A$1:$R$1374,15,FALSE)),"")</f>
        <v/>
      </c>
      <c r="O538" s="500" t="str">
        <f>IFERROR(IF(VLOOKUP('Xlookup set'!$S641,'Xlookup set'!$A$1:$R$1374,16,FALSE)=0,"",VLOOKUP('Xlookup set'!$S641,'Xlookup set'!$A$1:$R$1374,16,FALSE)),"")</f>
        <v/>
      </c>
      <c r="P538" s="500" t="str">
        <f t="array" aca="1" ref="P538" ca="1">IFERROR(Y2IF(VLOOKUP('Xlookup set'!$S641,'Xlookup set'!$A$1:$R$1374,17,FALSE)=0,"",VLOOKUP('Xlookup set'!$S641,'Xlookup set'!$A$1:$R$1374,17,FALSE)),"")</f>
        <v/>
      </c>
      <c r="Q538" s="500" t="str">
        <f>IFERROR(IF(VLOOKUP('Xlookup set'!$S641,'Xlookup set'!$A$1:$R$1374,18,FALSE)=0,"",VLOOKUP('Xlookup set'!$S641,'Xlookup set'!$A$1:$R$1374,18,FALSE)),"")</f>
        <v/>
      </c>
      <c r="T538" s="500" t="str">
        <f t="shared" si="8"/>
        <v/>
      </c>
    </row>
    <row r="539" spans="1:20" ht="13.5" customHeight="1">
      <c r="A539" s="500" t="str">
        <f>IFERROR(VLOOKUP('Xlookup set'!$S539,'Xlookup set'!$A$1:$R$2000,2,FALSE),"")</f>
        <v/>
      </c>
      <c r="B539" s="500" t="str">
        <f>IF(I539&lt;&gt;"",ドッグキャリー!$I$2,"")</f>
        <v/>
      </c>
      <c r="C539" s="500" t="str">
        <f t="shared" si="6"/>
        <v/>
      </c>
      <c r="D539" s="500" t="str">
        <f t="shared" si="7"/>
        <v/>
      </c>
      <c r="H539" s="218" t="str">
        <f>IFERROR(IF(VLOOKUP('Xlookup set'!$S539,'Xlookup set'!$A$1:$R$2000,9,FALSE)=0,"",VLOOKUP('Xlookup set'!$S539,'Xlookup set'!$A$1:$R$2000,9,FALSE)),"")</f>
        <v/>
      </c>
      <c r="I539" s="500" t="str">
        <f>IFERROR(IF(VLOOKUP('Xlookup set'!$S539,'Xlookup set'!$A$1:$R$2000,10,FALSE)=0,"",VLOOKUP('Xlookup set'!$S539,'Xlookup set'!$A$1:$R$2000,10,FALSE)),"")</f>
        <v/>
      </c>
      <c r="J539" s="500" t="str">
        <f>IFERROR(IF(VLOOKUP('Xlookup set'!$S642,'Xlookup set'!$A$1:$R$1374,11,FALSE)=0,"",VLOOKUP('Xlookup set'!$S642,'Xlookup set'!$A$1:$R$1374,11,FALSE)),"")</f>
        <v/>
      </c>
      <c r="K539" s="500" t="str">
        <f>IFERROR(IF(VLOOKUP('Xlookup set'!$S642,'Xlookup set'!$A$1:$R$1374,12,FALSE)=0,"",VLOOKUP('Xlookup set'!$S642,'Xlookup set'!$A$1:$R$1374,12,FALSE)),"")</f>
        <v/>
      </c>
      <c r="L539" s="500" t="str">
        <f>IFERROR(IF(VLOOKUP('Xlookup set'!$S642,'Xlookup set'!$A$1:$R$1374,13,FALSE)=0,"",VLOOKUP('Xlookup set'!$S642,'Xlookup set'!$A$1:$R$1374,13,FALSE)),"")</f>
        <v/>
      </c>
      <c r="M539" s="500" t="str">
        <f>IFERROR(IF(VLOOKUP('Xlookup set'!$S642,'Xlookup set'!$A$1:$R$1374,14,FALSE)=0,"",VLOOKUP('Xlookup set'!$S642,'Xlookup set'!$A$1:$R$1374,14,FALSE)),"")</f>
        <v/>
      </c>
      <c r="N539" s="500" t="str">
        <f>IFERROR(IF(VLOOKUP('Xlookup set'!$S642,'Xlookup set'!$A$1:$R$1374,15,FALSE)=0,"",VLOOKUP('Xlookup set'!$S642,'Xlookup set'!$A$1:$R$1374,15,FALSE)),"")</f>
        <v/>
      </c>
      <c r="O539" s="500" t="str">
        <f>IFERROR(IF(VLOOKUP('Xlookup set'!$S642,'Xlookup set'!$A$1:$R$1374,16,FALSE)=0,"",VLOOKUP('Xlookup set'!$S642,'Xlookup set'!$A$1:$R$1374,16,FALSE)),"")</f>
        <v/>
      </c>
      <c r="P539" s="500" t="str">
        <f t="array" aca="1" ref="P539" ca="1">IFERROR(Y2IF(VLOOKUP('Xlookup set'!$S642,'Xlookup set'!$A$1:$R$1374,17,FALSE)=0,"",VLOOKUP('Xlookup set'!$S642,'Xlookup set'!$A$1:$R$1374,17,FALSE)),"")</f>
        <v/>
      </c>
      <c r="Q539" s="500" t="str">
        <f>IFERROR(IF(VLOOKUP('Xlookup set'!$S642,'Xlookup set'!$A$1:$R$1374,18,FALSE)=0,"",VLOOKUP('Xlookup set'!$S642,'Xlookup set'!$A$1:$R$1374,18,FALSE)),"")</f>
        <v/>
      </c>
      <c r="T539" s="500" t="str">
        <f t="shared" si="8"/>
        <v/>
      </c>
    </row>
    <row r="540" spans="1:20" ht="13.5" customHeight="1">
      <c r="A540" s="500" t="str">
        <f>IFERROR(VLOOKUP('Xlookup set'!$S540,'Xlookup set'!$A$1:$R$2000,2,FALSE),"")</f>
        <v/>
      </c>
      <c r="B540" s="500" t="str">
        <f>IF(I540&lt;&gt;"",ドッグキャリー!$I$2,"")</f>
        <v/>
      </c>
      <c r="C540" s="500" t="str">
        <f t="shared" si="6"/>
        <v/>
      </c>
      <c r="D540" s="500" t="str">
        <f t="shared" si="7"/>
        <v/>
      </c>
      <c r="H540" s="218" t="str">
        <f>IFERROR(IF(VLOOKUP('Xlookup set'!$S540,'Xlookup set'!$A$1:$R$2000,9,FALSE)=0,"",VLOOKUP('Xlookup set'!$S540,'Xlookup set'!$A$1:$R$2000,9,FALSE)),"")</f>
        <v/>
      </c>
      <c r="I540" s="500" t="str">
        <f>IFERROR(IF(VLOOKUP('Xlookup set'!$S540,'Xlookup set'!$A$1:$R$2000,10,FALSE)=0,"",VLOOKUP('Xlookup set'!$S540,'Xlookup set'!$A$1:$R$2000,10,FALSE)),"")</f>
        <v/>
      </c>
      <c r="J540" s="500" t="str">
        <f>IFERROR(IF(VLOOKUP('Xlookup set'!$S643,'Xlookup set'!$A$1:$R$1374,11,FALSE)=0,"",VLOOKUP('Xlookup set'!$S643,'Xlookup set'!$A$1:$R$1374,11,FALSE)),"")</f>
        <v/>
      </c>
      <c r="K540" s="500" t="str">
        <f>IFERROR(IF(VLOOKUP('Xlookup set'!$S643,'Xlookup set'!$A$1:$R$1374,12,FALSE)=0,"",VLOOKUP('Xlookup set'!$S643,'Xlookup set'!$A$1:$R$1374,12,FALSE)),"")</f>
        <v/>
      </c>
      <c r="L540" s="500" t="str">
        <f>IFERROR(IF(VLOOKUP('Xlookup set'!$S643,'Xlookup set'!$A$1:$R$1374,13,FALSE)=0,"",VLOOKUP('Xlookup set'!$S643,'Xlookup set'!$A$1:$R$1374,13,FALSE)),"")</f>
        <v/>
      </c>
      <c r="M540" s="500" t="str">
        <f>IFERROR(IF(VLOOKUP('Xlookup set'!$S643,'Xlookup set'!$A$1:$R$1374,14,FALSE)=0,"",VLOOKUP('Xlookup set'!$S643,'Xlookup set'!$A$1:$R$1374,14,FALSE)),"")</f>
        <v/>
      </c>
      <c r="N540" s="500" t="str">
        <f>IFERROR(IF(VLOOKUP('Xlookup set'!$S643,'Xlookup set'!$A$1:$R$1374,15,FALSE)=0,"",VLOOKUP('Xlookup set'!$S643,'Xlookup set'!$A$1:$R$1374,15,FALSE)),"")</f>
        <v/>
      </c>
      <c r="O540" s="500" t="str">
        <f>IFERROR(IF(VLOOKUP('Xlookup set'!$S643,'Xlookup set'!$A$1:$R$1374,16,FALSE)=0,"",VLOOKUP('Xlookup set'!$S643,'Xlookup set'!$A$1:$R$1374,16,FALSE)),"")</f>
        <v/>
      </c>
      <c r="P540" s="500" t="str">
        <f t="array" aca="1" ref="P540" ca="1">IFERROR(Y2IF(VLOOKUP('Xlookup set'!$S643,'Xlookup set'!$A$1:$R$1374,17,FALSE)=0,"",VLOOKUP('Xlookup set'!$S643,'Xlookup set'!$A$1:$R$1374,17,FALSE)),"")</f>
        <v/>
      </c>
      <c r="Q540" s="500" t="str">
        <f>IFERROR(IF(VLOOKUP('Xlookup set'!$S643,'Xlookup set'!$A$1:$R$1374,18,FALSE)=0,"",VLOOKUP('Xlookup set'!$S643,'Xlookup set'!$A$1:$R$1374,18,FALSE)),"")</f>
        <v/>
      </c>
      <c r="T540" s="500" t="str">
        <f t="shared" si="8"/>
        <v/>
      </c>
    </row>
    <row r="541" spans="1:20" ht="13.5" customHeight="1">
      <c r="A541" s="500" t="str">
        <f>IFERROR(VLOOKUP('Xlookup set'!$S541,'Xlookup set'!$A$1:$R$2000,2,FALSE),"")</f>
        <v/>
      </c>
      <c r="B541" s="500" t="str">
        <f>IF(I541&lt;&gt;"",ドッグキャリー!$I$2,"")</f>
        <v/>
      </c>
      <c r="C541" s="500" t="str">
        <f t="shared" si="6"/>
        <v/>
      </c>
      <c r="D541" s="500" t="str">
        <f t="shared" si="7"/>
        <v/>
      </c>
      <c r="H541" s="218" t="str">
        <f>IFERROR(IF(VLOOKUP('Xlookup set'!$S541,'Xlookup set'!$A$1:$R$2000,9,FALSE)=0,"",VLOOKUP('Xlookup set'!$S541,'Xlookup set'!$A$1:$R$2000,9,FALSE)),"")</f>
        <v/>
      </c>
      <c r="I541" s="500" t="str">
        <f>IFERROR(IF(VLOOKUP('Xlookup set'!$S541,'Xlookup set'!$A$1:$R$2000,10,FALSE)=0,"",VLOOKUP('Xlookup set'!$S541,'Xlookup set'!$A$1:$R$2000,10,FALSE)),"")</f>
        <v/>
      </c>
      <c r="J541" s="500" t="str">
        <f>IFERROR(IF(VLOOKUP('Xlookup set'!$S644,'Xlookup set'!$A$1:$R$1374,11,FALSE)=0,"",VLOOKUP('Xlookup set'!$S644,'Xlookup set'!$A$1:$R$1374,11,FALSE)),"")</f>
        <v/>
      </c>
      <c r="K541" s="500" t="str">
        <f>IFERROR(IF(VLOOKUP('Xlookup set'!$S644,'Xlookup set'!$A$1:$R$1374,12,FALSE)=0,"",VLOOKUP('Xlookup set'!$S644,'Xlookup set'!$A$1:$R$1374,12,FALSE)),"")</f>
        <v/>
      </c>
      <c r="L541" s="500" t="str">
        <f>IFERROR(IF(VLOOKUP('Xlookup set'!$S644,'Xlookup set'!$A$1:$R$1374,13,FALSE)=0,"",VLOOKUP('Xlookup set'!$S644,'Xlookup set'!$A$1:$R$1374,13,FALSE)),"")</f>
        <v/>
      </c>
      <c r="M541" s="500" t="str">
        <f>IFERROR(IF(VLOOKUP('Xlookup set'!$S644,'Xlookup set'!$A$1:$R$1374,14,FALSE)=0,"",VLOOKUP('Xlookup set'!$S644,'Xlookup set'!$A$1:$R$1374,14,FALSE)),"")</f>
        <v/>
      </c>
      <c r="N541" s="500" t="str">
        <f>IFERROR(IF(VLOOKUP('Xlookup set'!$S644,'Xlookup set'!$A$1:$R$1374,15,FALSE)=0,"",VLOOKUP('Xlookup set'!$S644,'Xlookup set'!$A$1:$R$1374,15,FALSE)),"")</f>
        <v/>
      </c>
      <c r="O541" s="500" t="str">
        <f>IFERROR(IF(VLOOKUP('Xlookup set'!$S644,'Xlookup set'!$A$1:$R$1374,16,FALSE)=0,"",VLOOKUP('Xlookup set'!$S644,'Xlookup set'!$A$1:$R$1374,16,FALSE)),"")</f>
        <v/>
      </c>
      <c r="P541" s="500" t="str">
        <f t="array" aca="1" ref="P541" ca="1">IFERROR(Y2IF(VLOOKUP('Xlookup set'!$S644,'Xlookup set'!$A$1:$R$1374,17,FALSE)=0,"",VLOOKUP('Xlookup set'!$S644,'Xlookup set'!$A$1:$R$1374,17,FALSE)),"")</f>
        <v/>
      </c>
      <c r="Q541" s="500" t="str">
        <f>IFERROR(IF(VLOOKUP('Xlookup set'!$S644,'Xlookup set'!$A$1:$R$1374,18,FALSE)=0,"",VLOOKUP('Xlookup set'!$S644,'Xlookup set'!$A$1:$R$1374,18,FALSE)),"")</f>
        <v/>
      </c>
      <c r="T541" s="500" t="str">
        <f t="shared" si="8"/>
        <v/>
      </c>
    </row>
    <row r="542" spans="1:20" ht="13.5" customHeight="1">
      <c r="A542" s="500" t="str">
        <f>IFERROR(VLOOKUP('Xlookup set'!$S542,'Xlookup set'!$A$1:$R$2000,2,FALSE),"")</f>
        <v/>
      </c>
      <c r="B542" s="500" t="str">
        <f>IF(I542&lt;&gt;"",ドッグキャリー!$I$2,"")</f>
        <v/>
      </c>
      <c r="C542" s="500" t="str">
        <f t="shared" si="6"/>
        <v/>
      </c>
      <c r="D542" s="500" t="str">
        <f t="shared" si="7"/>
        <v/>
      </c>
      <c r="H542" s="218" t="str">
        <f>IFERROR(IF(VLOOKUP('Xlookup set'!$S542,'Xlookup set'!$A$1:$R$2000,9,FALSE)=0,"",VLOOKUP('Xlookup set'!$S542,'Xlookup set'!$A$1:$R$2000,9,FALSE)),"")</f>
        <v/>
      </c>
      <c r="I542" s="500" t="str">
        <f>IFERROR(IF(VLOOKUP('Xlookup set'!$S542,'Xlookup set'!$A$1:$R$2000,10,FALSE)=0,"",VLOOKUP('Xlookup set'!$S542,'Xlookup set'!$A$1:$R$2000,10,FALSE)),"")</f>
        <v/>
      </c>
      <c r="J542" s="500" t="str">
        <f>IFERROR(IF(VLOOKUP('Xlookup set'!$S645,'Xlookup set'!$A$1:$R$1374,11,FALSE)=0,"",VLOOKUP('Xlookup set'!$S645,'Xlookup set'!$A$1:$R$1374,11,FALSE)),"")</f>
        <v/>
      </c>
      <c r="K542" s="500" t="str">
        <f>IFERROR(IF(VLOOKUP('Xlookup set'!$S645,'Xlookup set'!$A$1:$R$1374,12,FALSE)=0,"",VLOOKUP('Xlookup set'!$S645,'Xlookup set'!$A$1:$R$1374,12,FALSE)),"")</f>
        <v/>
      </c>
      <c r="L542" s="500" t="str">
        <f>IFERROR(IF(VLOOKUP('Xlookup set'!$S645,'Xlookup set'!$A$1:$R$1374,13,FALSE)=0,"",VLOOKUP('Xlookup set'!$S645,'Xlookup set'!$A$1:$R$1374,13,FALSE)),"")</f>
        <v/>
      </c>
      <c r="M542" s="500" t="str">
        <f>IFERROR(IF(VLOOKUP('Xlookup set'!$S645,'Xlookup set'!$A$1:$R$1374,14,FALSE)=0,"",VLOOKUP('Xlookup set'!$S645,'Xlookup set'!$A$1:$R$1374,14,FALSE)),"")</f>
        <v/>
      </c>
      <c r="N542" s="500" t="str">
        <f>IFERROR(IF(VLOOKUP('Xlookup set'!$S645,'Xlookup set'!$A$1:$R$1374,15,FALSE)=0,"",VLOOKUP('Xlookup set'!$S645,'Xlookup set'!$A$1:$R$1374,15,FALSE)),"")</f>
        <v/>
      </c>
      <c r="O542" s="500" t="str">
        <f>IFERROR(IF(VLOOKUP('Xlookup set'!$S645,'Xlookup set'!$A$1:$R$1374,16,FALSE)=0,"",VLOOKUP('Xlookup set'!$S645,'Xlookup set'!$A$1:$R$1374,16,FALSE)),"")</f>
        <v/>
      </c>
      <c r="P542" s="500" t="str">
        <f t="array" aca="1" ref="P542" ca="1">IFERROR(Y2IF(VLOOKUP('Xlookup set'!$S645,'Xlookup set'!$A$1:$R$1374,17,FALSE)=0,"",VLOOKUP('Xlookup set'!$S645,'Xlookup set'!$A$1:$R$1374,17,FALSE)),"")</f>
        <v/>
      </c>
      <c r="Q542" s="500" t="str">
        <f>IFERROR(IF(VLOOKUP('Xlookup set'!$S645,'Xlookup set'!$A$1:$R$1374,18,FALSE)=0,"",VLOOKUP('Xlookup set'!$S645,'Xlookup set'!$A$1:$R$1374,18,FALSE)),"")</f>
        <v/>
      </c>
      <c r="T542" s="500" t="str">
        <f t="shared" si="8"/>
        <v/>
      </c>
    </row>
    <row r="543" spans="1:20" ht="13.5" customHeight="1">
      <c r="A543" s="500" t="str">
        <f>IFERROR(VLOOKUP('Xlookup set'!$S543,'Xlookup set'!$A$1:$R$2000,2,FALSE),"")</f>
        <v/>
      </c>
      <c r="B543" s="500" t="str">
        <f>IF(I543&lt;&gt;"",ドッグキャリー!$I$2,"")</f>
        <v/>
      </c>
      <c r="C543" s="500" t="str">
        <f t="shared" si="6"/>
        <v/>
      </c>
      <c r="D543" s="500" t="str">
        <f t="shared" si="7"/>
        <v/>
      </c>
      <c r="H543" s="218" t="str">
        <f>IFERROR(IF(VLOOKUP('Xlookup set'!$S543,'Xlookup set'!$A$1:$R$2000,9,FALSE)=0,"",VLOOKUP('Xlookup set'!$S543,'Xlookup set'!$A$1:$R$2000,9,FALSE)),"")</f>
        <v/>
      </c>
      <c r="I543" s="500" t="str">
        <f>IFERROR(IF(VLOOKUP('Xlookup set'!$S543,'Xlookup set'!$A$1:$R$2000,10,FALSE)=0,"",VLOOKUP('Xlookup set'!$S543,'Xlookup set'!$A$1:$R$2000,10,FALSE)),"")</f>
        <v/>
      </c>
      <c r="J543" s="500" t="str">
        <f>IFERROR(IF(VLOOKUP('Xlookup set'!$S646,'Xlookup set'!$A$1:$R$1374,11,FALSE)=0,"",VLOOKUP('Xlookup set'!$S646,'Xlookup set'!$A$1:$R$1374,11,FALSE)),"")</f>
        <v/>
      </c>
      <c r="K543" s="500" t="str">
        <f>IFERROR(IF(VLOOKUP('Xlookup set'!$S646,'Xlookup set'!$A$1:$R$1374,12,FALSE)=0,"",VLOOKUP('Xlookup set'!$S646,'Xlookup set'!$A$1:$R$1374,12,FALSE)),"")</f>
        <v/>
      </c>
      <c r="L543" s="500" t="str">
        <f>IFERROR(IF(VLOOKUP('Xlookup set'!$S646,'Xlookup set'!$A$1:$R$1374,13,FALSE)=0,"",VLOOKUP('Xlookup set'!$S646,'Xlookup set'!$A$1:$R$1374,13,FALSE)),"")</f>
        <v/>
      </c>
      <c r="M543" s="500" t="str">
        <f>IFERROR(IF(VLOOKUP('Xlookup set'!$S646,'Xlookup set'!$A$1:$R$1374,14,FALSE)=0,"",VLOOKUP('Xlookup set'!$S646,'Xlookup set'!$A$1:$R$1374,14,FALSE)),"")</f>
        <v/>
      </c>
      <c r="N543" s="500" t="str">
        <f>IFERROR(IF(VLOOKUP('Xlookup set'!$S646,'Xlookup set'!$A$1:$R$1374,15,FALSE)=0,"",VLOOKUP('Xlookup set'!$S646,'Xlookup set'!$A$1:$R$1374,15,FALSE)),"")</f>
        <v/>
      </c>
      <c r="O543" s="500" t="str">
        <f>IFERROR(IF(VLOOKUP('Xlookup set'!$S646,'Xlookup set'!$A$1:$R$1374,16,FALSE)=0,"",VLOOKUP('Xlookup set'!$S646,'Xlookup set'!$A$1:$R$1374,16,FALSE)),"")</f>
        <v/>
      </c>
      <c r="P543" s="500" t="str">
        <f t="array" aca="1" ref="P543" ca="1">IFERROR(Y2IF(VLOOKUP('Xlookup set'!$S646,'Xlookup set'!$A$1:$R$1374,17,FALSE)=0,"",VLOOKUP('Xlookup set'!$S646,'Xlookup set'!$A$1:$R$1374,17,FALSE)),"")</f>
        <v/>
      </c>
      <c r="Q543" s="500" t="str">
        <f>IFERROR(IF(VLOOKUP('Xlookup set'!$S646,'Xlookup set'!$A$1:$R$1374,18,FALSE)=0,"",VLOOKUP('Xlookup set'!$S646,'Xlookup set'!$A$1:$R$1374,18,FALSE)),"")</f>
        <v/>
      </c>
      <c r="T543" s="500" t="str">
        <f t="shared" si="8"/>
        <v/>
      </c>
    </row>
    <row r="544" spans="1:20" ht="13.5" customHeight="1">
      <c r="A544" s="500" t="str">
        <f>IFERROR(VLOOKUP('Xlookup set'!$S544,'Xlookup set'!$A$1:$R$2000,2,FALSE),"")</f>
        <v/>
      </c>
      <c r="B544" s="500" t="str">
        <f>IF(I544&lt;&gt;"",ドッグキャリー!$I$2,"")</f>
        <v/>
      </c>
      <c r="C544" s="500" t="str">
        <f t="shared" si="6"/>
        <v/>
      </c>
      <c r="D544" s="500" t="str">
        <f t="shared" si="7"/>
        <v/>
      </c>
      <c r="H544" s="218" t="str">
        <f>IFERROR(IF(VLOOKUP('Xlookup set'!$S544,'Xlookup set'!$A$1:$R$2000,9,FALSE)=0,"",VLOOKUP('Xlookup set'!$S544,'Xlookup set'!$A$1:$R$2000,9,FALSE)),"")</f>
        <v/>
      </c>
      <c r="I544" s="500" t="str">
        <f>IFERROR(IF(VLOOKUP('Xlookup set'!$S544,'Xlookup set'!$A$1:$R$2000,10,FALSE)=0,"",VLOOKUP('Xlookup set'!$S544,'Xlookup set'!$A$1:$R$2000,10,FALSE)),"")</f>
        <v/>
      </c>
      <c r="J544" s="500" t="str">
        <f>IFERROR(IF(VLOOKUP('Xlookup set'!$S647,'Xlookup set'!$A$1:$R$1374,11,FALSE)=0,"",VLOOKUP('Xlookup set'!$S647,'Xlookup set'!$A$1:$R$1374,11,FALSE)),"")</f>
        <v/>
      </c>
      <c r="K544" s="500" t="str">
        <f>IFERROR(IF(VLOOKUP('Xlookup set'!$S647,'Xlookup set'!$A$1:$R$1374,12,FALSE)=0,"",VLOOKUP('Xlookup set'!$S647,'Xlookup set'!$A$1:$R$1374,12,FALSE)),"")</f>
        <v/>
      </c>
      <c r="L544" s="500" t="str">
        <f>IFERROR(IF(VLOOKUP('Xlookup set'!$S647,'Xlookup set'!$A$1:$R$1374,13,FALSE)=0,"",VLOOKUP('Xlookup set'!$S647,'Xlookup set'!$A$1:$R$1374,13,FALSE)),"")</f>
        <v/>
      </c>
      <c r="M544" s="500" t="str">
        <f>IFERROR(IF(VLOOKUP('Xlookup set'!$S647,'Xlookup set'!$A$1:$R$1374,14,FALSE)=0,"",VLOOKUP('Xlookup set'!$S647,'Xlookup set'!$A$1:$R$1374,14,FALSE)),"")</f>
        <v/>
      </c>
      <c r="N544" s="500" t="str">
        <f>IFERROR(IF(VLOOKUP('Xlookup set'!$S647,'Xlookup set'!$A$1:$R$1374,15,FALSE)=0,"",VLOOKUP('Xlookup set'!$S647,'Xlookup set'!$A$1:$R$1374,15,FALSE)),"")</f>
        <v/>
      </c>
      <c r="O544" s="500" t="str">
        <f>IFERROR(IF(VLOOKUP('Xlookup set'!$S647,'Xlookup set'!$A$1:$R$1374,16,FALSE)=0,"",VLOOKUP('Xlookup set'!$S647,'Xlookup set'!$A$1:$R$1374,16,FALSE)),"")</f>
        <v/>
      </c>
      <c r="P544" s="500" t="str">
        <f t="array" aca="1" ref="P544" ca="1">IFERROR(Y2IF(VLOOKUP('Xlookup set'!$S647,'Xlookup set'!$A$1:$R$1374,17,FALSE)=0,"",VLOOKUP('Xlookup set'!$S647,'Xlookup set'!$A$1:$R$1374,17,FALSE)),"")</f>
        <v/>
      </c>
      <c r="Q544" s="500" t="str">
        <f>IFERROR(IF(VLOOKUP('Xlookup set'!$S647,'Xlookup set'!$A$1:$R$1374,18,FALSE)=0,"",VLOOKUP('Xlookup set'!$S647,'Xlookup set'!$A$1:$R$1374,18,FALSE)),"")</f>
        <v/>
      </c>
      <c r="T544" s="500" t="str">
        <f t="shared" si="8"/>
        <v/>
      </c>
    </row>
    <row r="545" spans="1:20" ht="13.5" customHeight="1">
      <c r="A545" s="500" t="str">
        <f>IFERROR(VLOOKUP('Xlookup set'!$S545,'Xlookup set'!$A$1:$R$2000,2,FALSE),"")</f>
        <v/>
      </c>
      <c r="B545" s="500" t="str">
        <f>IF(I545&lt;&gt;"",ドッグキャリー!$I$2,"")</f>
        <v/>
      </c>
      <c r="C545" s="500" t="str">
        <f t="shared" si="6"/>
        <v/>
      </c>
      <c r="D545" s="500" t="str">
        <f t="shared" si="7"/>
        <v/>
      </c>
      <c r="H545" s="218" t="str">
        <f>IFERROR(IF(VLOOKUP('Xlookup set'!$S545,'Xlookup set'!$A$1:$R$2000,9,FALSE)=0,"",VLOOKUP('Xlookup set'!$S545,'Xlookup set'!$A$1:$R$2000,9,FALSE)),"")</f>
        <v/>
      </c>
      <c r="I545" s="500" t="str">
        <f>IFERROR(IF(VLOOKUP('Xlookup set'!$S545,'Xlookup set'!$A$1:$R$2000,10,FALSE)=0,"",VLOOKUP('Xlookup set'!$S545,'Xlookup set'!$A$1:$R$2000,10,FALSE)),"")</f>
        <v/>
      </c>
      <c r="J545" s="500" t="str">
        <f>IFERROR(IF(VLOOKUP('Xlookup set'!$S648,'Xlookup set'!$A$1:$R$1374,11,FALSE)=0,"",VLOOKUP('Xlookup set'!$S648,'Xlookup set'!$A$1:$R$1374,11,FALSE)),"")</f>
        <v/>
      </c>
      <c r="K545" s="500" t="str">
        <f>IFERROR(IF(VLOOKUP('Xlookup set'!$S648,'Xlookup set'!$A$1:$R$1374,12,FALSE)=0,"",VLOOKUP('Xlookup set'!$S648,'Xlookup set'!$A$1:$R$1374,12,FALSE)),"")</f>
        <v/>
      </c>
      <c r="L545" s="500" t="str">
        <f>IFERROR(IF(VLOOKUP('Xlookup set'!$S648,'Xlookup set'!$A$1:$R$1374,13,FALSE)=0,"",VLOOKUP('Xlookup set'!$S648,'Xlookup set'!$A$1:$R$1374,13,FALSE)),"")</f>
        <v/>
      </c>
      <c r="M545" s="500" t="str">
        <f>IFERROR(IF(VLOOKUP('Xlookup set'!$S648,'Xlookup set'!$A$1:$R$1374,14,FALSE)=0,"",VLOOKUP('Xlookup set'!$S648,'Xlookup set'!$A$1:$R$1374,14,FALSE)),"")</f>
        <v/>
      </c>
      <c r="N545" s="500" t="str">
        <f>IFERROR(IF(VLOOKUP('Xlookup set'!$S648,'Xlookup set'!$A$1:$R$1374,15,FALSE)=0,"",VLOOKUP('Xlookup set'!$S648,'Xlookup set'!$A$1:$R$1374,15,FALSE)),"")</f>
        <v/>
      </c>
      <c r="O545" s="500" t="str">
        <f>IFERROR(IF(VLOOKUP('Xlookup set'!$S648,'Xlookup set'!$A$1:$R$1374,16,FALSE)=0,"",VLOOKUP('Xlookup set'!$S648,'Xlookup set'!$A$1:$R$1374,16,FALSE)),"")</f>
        <v/>
      </c>
      <c r="P545" s="500" t="str">
        <f t="array" aca="1" ref="P545" ca="1">IFERROR(Y2IF(VLOOKUP('Xlookup set'!$S648,'Xlookup set'!$A$1:$R$1374,17,FALSE)=0,"",VLOOKUP('Xlookup set'!$S648,'Xlookup set'!$A$1:$R$1374,17,FALSE)),"")</f>
        <v/>
      </c>
      <c r="Q545" s="500" t="str">
        <f>IFERROR(IF(VLOOKUP('Xlookup set'!$S648,'Xlookup set'!$A$1:$R$1374,18,FALSE)=0,"",VLOOKUP('Xlookup set'!$S648,'Xlookup set'!$A$1:$R$1374,18,FALSE)),"")</f>
        <v/>
      </c>
      <c r="T545" s="500" t="str">
        <f t="shared" si="8"/>
        <v/>
      </c>
    </row>
    <row r="546" spans="1:20" ht="13.5" customHeight="1">
      <c r="A546" s="500" t="str">
        <f>IFERROR(VLOOKUP('Xlookup set'!$S546,'Xlookup set'!$A$1:$R$2000,2,FALSE),"")</f>
        <v/>
      </c>
      <c r="B546" s="500" t="str">
        <f>IF(I546&lt;&gt;"",ドッグキャリー!$I$2,"")</f>
        <v/>
      </c>
      <c r="C546" s="500" t="str">
        <f t="shared" si="6"/>
        <v/>
      </c>
      <c r="D546" s="500" t="str">
        <f t="shared" si="7"/>
        <v/>
      </c>
      <c r="H546" s="218" t="str">
        <f>IFERROR(IF(VLOOKUP('Xlookup set'!$S546,'Xlookup set'!$A$1:$R$2000,9,FALSE)=0,"",VLOOKUP('Xlookup set'!$S546,'Xlookup set'!$A$1:$R$2000,9,FALSE)),"")</f>
        <v/>
      </c>
      <c r="I546" s="500" t="str">
        <f>IFERROR(IF(VLOOKUP('Xlookup set'!$S546,'Xlookup set'!$A$1:$R$2000,10,FALSE)=0,"",VLOOKUP('Xlookup set'!$S546,'Xlookup set'!$A$1:$R$2000,10,FALSE)),"")</f>
        <v/>
      </c>
      <c r="J546" s="500" t="str">
        <f>IFERROR(IF(VLOOKUP('Xlookup set'!$S649,'Xlookup set'!$A$1:$R$1374,11,FALSE)=0,"",VLOOKUP('Xlookup set'!$S649,'Xlookup set'!$A$1:$R$1374,11,FALSE)),"")</f>
        <v/>
      </c>
      <c r="K546" s="500" t="str">
        <f>IFERROR(IF(VLOOKUP('Xlookup set'!$S649,'Xlookup set'!$A$1:$R$1374,12,FALSE)=0,"",VLOOKUP('Xlookup set'!$S649,'Xlookup set'!$A$1:$R$1374,12,FALSE)),"")</f>
        <v/>
      </c>
      <c r="L546" s="500" t="str">
        <f>IFERROR(IF(VLOOKUP('Xlookup set'!$S649,'Xlookup set'!$A$1:$R$1374,13,FALSE)=0,"",VLOOKUP('Xlookup set'!$S649,'Xlookup set'!$A$1:$R$1374,13,FALSE)),"")</f>
        <v/>
      </c>
      <c r="M546" s="500" t="str">
        <f>IFERROR(IF(VLOOKUP('Xlookup set'!$S649,'Xlookup set'!$A$1:$R$1374,14,FALSE)=0,"",VLOOKUP('Xlookup set'!$S649,'Xlookup set'!$A$1:$R$1374,14,FALSE)),"")</f>
        <v/>
      </c>
      <c r="N546" s="500" t="str">
        <f>IFERROR(IF(VLOOKUP('Xlookup set'!$S649,'Xlookup set'!$A$1:$R$1374,15,FALSE)=0,"",VLOOKUP('Xlookup set'!$S649,'Xlookup set'!$A$1:$R$1374,15,FALSE)),"")</f>
        <v/>
      </c>
      <c r="O546" s="500" t="str">
        <f>IFERROR(IF(VLOOKUP('Xlookup set'!$S649,'Xlookup set'!$A$1:$R$1374,16,FALSE)=0,"",VLOOKUP('Xlookup set'!$S649,'Xlookup set'!$A$1:$R$1374,16,FALSE)),"")</f>
        <v/>
      </c>
      <c r="P546" s="500" t="str">
        <f t="array" aca="1" ref="P546" ca="1">IFERROR(Y2IF(VLOOKUP('Xlookup set'!$S649,'Xlookup set'!$A$1:$R$1374,17,FALSE)=0,"",VLOOKUP('Xlookup set'!$S649,'Xlookup set'!$A$1:$R$1374,17,FALSE)),"")</f>
        <v/>
      </c>
      <c r="Q546" s="500" t="str">
        <f>IFERROR(IF(VLOOKUP('Xlookup set'!$S649,'Xlookup set'!$A$1:$R$1374,18,FALSE)=0,"",VLOOKUP('Xlookup set'!$S649,'Xlookup set'!$A$1:$R$1374,18,FALSE)),"")</f>
        <v/>
      </c>
      <c r="T546" s="500" t="str">
        <f t="shared" si="8"/>
        <v/>
      </c>
    </row>
    <row r="547" spans="1:20" ht="13.5" customHeight="1">
      <c r="A547" s="500" t="str">
        <f>IFERROR(VLOOKUP('Xlookup set'!$S547,'Xlookup set'!$A$1:$R$2000,2,FALSE),"")</f>
        <v/>
      </c>
      <c r="B547" s="500" t="str">
        <f>IF(I547&lt;&gt;"",ドッグキャリー!$I$2,"")</f>
        <v/>
      </c>
      <c r="C547" s="500" t="str">
        <f t="shared" si="6"/>
        <v/>
      </c>
      <c r="D547" s="500" t="str">
        <f t="shared" si="7"/>
        <v/>
      </c>
      <c r="H547" s="218" t="str">
        <f>IFERROR(IF(VLOOKUP('Xlookup set'!$S547,'Xlookup set'!$A$1:$R$2000,9,FALSE)=0,"",VLOOKUP('Xlookup set'!$S547,'Xlookup set'!$A$1:$R$2000,9,FALSE)),"")</f>
        <v/>
      </c>
      <c r="I547" s="500" t="str">
        <f>IFERROR(IF(VLOOKUP('Xlookup set'!$S547,'Xlookup set'!$A$1:$R$2000,10,FALSE)=0,"",VLOOKUP('Xlookup set'!$S547,'Xlookup set'!$A$1:$R$2000,10,FALSE)),"")</f>
        <v/>
      </c>
      <c r="J547" s="500" t="str">
        <f>IFERROR(IF(VLOOKUP('Xlookup set'!$S650,'Xlookup set'!$A$1:$R$1374,11,FALSE)=0,"",VLOOKUP('Xlookup set'!$S650,'Xlookup set'!$A$1:$R$1374,11,FALSE)),"")</f>
        <v/>
      </c>
      <c r="K547" s="500" t="str">
        <f>IFERROR(IF(VLOOKUP('Xlookup set'!$S650,'Xlookup set'!$A$1:$R$1374,12,FALSE)=0,"",VLOOKUP('Xlookup set'!$S650,'Xlookup set'!$A$1:$R$1374,12,FALSE)),"")</f>
        <v/>
      </c>
      <c r="L547" s="500" t="str">
        <f>IFERROR(IF(VLOOKUP('Xlookup set'!$S650,'Xlookup set'!$A$1:$R$1374,13,FALSE)=0,"",VLOOKUP('Xlookup set'!$S650,'Xlookup set'!$A$1:$R$1374,13,FALSE)),"")</f>
        <v/>
      </c>
      <c r="M547" s="500" t="str">
        <f>IFERROR(IF(VLOOKUP('Xlookup set'!$S650,'Xlookup set'!$A$1:$R$1374,14,FALSE)=0,"",VLOOKUP('Xlookup set'!$S650,'Xlookup set'!$A$1:$R$1374,14,FALSE)),"")</f>
        <v/>
      </c>
      <c r="N547" s="500" t="str">
        <f>IFERROR(IF(VLOOKUP('Xlookup set'!$S650,'Xlookup set'!$A$1:$R$1374,15,FALSE)=0,"",VLOOKUP('Xlookup set'!$S650,'Xlookup set'!$A$1:$R$1374,15,FALSE)),"")</f>
        <v/>
      </c>
      <c r="O547" s="500" t="str">
        <f>IFERROR(IF(VLOOKUP('Xlookup set'!$S650,'Xlookup set'!$A$1:$R$1374,16,FALSE)=0,"",VLOOKUP('Xlookup set'!$S650,'Xlookup set'!$A$1:$R$1374,16,FALSE)),"")</f>
        <v/>
      </c>
      <c r="P547" s="500" t="str">
        <f t="array" aca="1" ref="P547" ca="1">IFERROR(Y2IF(VLOOKUP('Xlookup set'!$S650,'Xlookup set'!$A$1:$R$1374,17,FALSE)=0,"",VLOOKUP('Xlookup set'!$S650,'Xlookup set'!$A$1:$R$1374,17,FALSE)),"")</f>
        <v/>
      </c>
      <c r="Q547" s="500" t="str">
        <f>IFERROR(IF(VLOOKUP('Xlookup set'!$S650,'Xlookup set'!$A$1:$R$1374,18,FALSE)=0,"",VLOOKUP('Xlookup set'!$S650,'Xlookup set'!$A$1:$R$1374,18,FALSE)),"")</f>
        <v/>
      </c>
      <c r="T547" s="500" t="str">
        <f t="shared" si="8"/>
        <v/>
      </c>
    </row>
    <row r="548" spans="1:20" ht="13.5" customHeight="1">
      <c r="A548" s="500" t="str">
        <f>IFERROR(VLOOKUP('Xlookup set'!$S548,'Xlookup set'!$A$1:$R$2000,2,FALSE),"")</f>
        <v/>
      </c>
      <c r="B548" s="500" t="str">
        <f>IF(I548&lt;&gt;"",ドッグキャリー!$I$2,"")</f>
        <v/>
      </c>
      <c r="C548" s="500" t="str">
        <f t="shared" si="6"/>
        <v/>
      </c>
      <c r="D548" s="500" t="str">
        <f t="shared" si="7"/>
        <v/>
      </c>
      <c r="H548" s="218" t="str">
        <f>IFERROR(IF(VLOOKUP('Xlookup set'!$S548,'Xlookup set'!$A$1:$R$2000,9,FALSE)=0,"",VLOOKUP('Xlookup set'!$S548,'Xlookup set'!$A$1:$R$2000,9,FALSE)),"")</f>
        <v/>
      </c>
      <c r="I548" s="500" t="str">
        <f>IFERROR(IF(VLOOKUP('Xlookup set'!$S548,'Xlookup set'!$A$1:$R$2000,10,FALSE)=0,"",VLOOKUP('Xlookup set'!$S548,'Xlookup set'!$A$1:$R$2000,10,FALSE)),"")</f>
        <v/>
      </c>
      <c r="J548" s="500" t="str">
        <f>IFERROR(IF(VLOOKUP('Xlookup set'!$S651,'Xlookup set'!$A$1:$R$1374,11,FALSE)=0,"",VLOOKUP('Xlookup set'!$S651,'Xlookup set'!$A$1:$R$1374,11,FALSE)),"")</f>
        <v/>
      </c>
      <c r="K548" s="500" t="str">
        <f>IFERROR(IF(VLOOKUP('Xlookup set'!$S651,'Xlookup set'!$A$1:$R$1374,12,FALSE)=0,"",VLOOKUP('Xlookup set'!$S651,'Xlookup set'!$A$1:$R$1374,12,FALSE)),"")</f>
        <v/>
      </c>
      <c r="L548" s="500" t="str">
        <f>IFERROR(IF(VLOOKUP('Xlookup set'!$S651,'Xlookup set'!$A$1:$R$1374,13,FALSE)=0,"",VLOOKUP('Xlookup set'!$S651,'Xlookup set'!$A$1:$R$1374,13,FALSE)),"")</f>
        <v/>
      </c>
      <c r="M548" s="500" t="str">
        <f>IFERROR(IF(VLOOKUP('Xlookup set'!$S651,'Xlookup set'!$A$1:$R$1374,14,FALSE)=0,"",VLOOKUP('Xlookup set'!$S651,'Xlookup set'!$A$1:$R$1374,14,FALSE)),"")</f>
        <v/>
      </c>
      <c r="N548" s="500" t="str">
        <f>IFERROR(IF(VLOOKUP('Xlookup set'!$S651,'Xlookup set'!$A$1:$R$1374,15,FALSE)=0,"",VLOOKUP('Xlookup set'!$S651,'Xlookup set'!$A$1:$R$1374,15,FALSE)),"")</f>
        <v/>
      </c>
      <c r="O548" s="500" t="str">
        <f>IFERROR(IF(VLOOKUP('Xlookup set'!$S651,'Xlookup set'!$A$1:$R$1374,16,FALSE)=0,"",VLOOKUP('Xlookup set'!$S651,'Xlookup set'!$A$1:$R$1374,16,FALSE)),"")</f>
        <v/>
      </c>
      <c r="P548" s="500" t="str">
        <f t="array" aca="1" ref="P548" ca="1">IFERROR(Y2IF(VLOOKUP('Xlookup set'!$S651,'Xlookup set'!$A$1:$R$1374,17,FALSE)=0,"",VLOOKUP('Xlookup set'!$S651,'Xlookup set'!$A$1:$R$1374,17,FALSE)),"")</f>
        <v/>
      </c>
      <c r="Q548" s="500" t="str">
        <f>IFERROR(IF(VLOOKUP('Xlookup set'!$S651,'Xlookup set'!$A$1:$R$1374,18,FALSE)=0,"",VLOOKUP('Xlookup set'!$S651,'Xlookup set'!$A$1:$R$1374,18,FALSE)),"")</f>
        <v/>
      </c>
      <c r="T548" s="500" t="str">
        <f t="shared" si="8"/>
        <v/>
      </c>
    </row>
    <row r="549" spans="1:20" ht="13.5" customHeight="1">
      <c r="A549" s="500" t="str">
        <f>IFERROR(VLOOKUP('Xlookup set'!$S549,'Xlookup set'!$A$1:$R$2000,2,FALSE),"")</f>
        <v/>
      </c>
      <c r="B549" s="500" t="str">
        <f>IF(I549&lt;&gt;"",ドッグキャリー!$I$2,"")</f>
        <v/>
      </c>
      <c r="C549" s="500" t="str">
        <f t="shared" si="6"/>
        <v/>
      </c>
      <c r="D549" s="500" t="str">
        <f t="shared" si="7"/>
        <v/>
      </c>
      <c r="H549" s="218" t="str">
        <f>IFERROR(IF(VLOOKUP('Xlookup set'!$S549,'Xlookup set'!$A$1:$R$2000,9,FALSE)=0,"",VLOOKUP('Xlookup set'!$S549,'Xlookup set'!$A$1:$R$2000,9,FALSE)),"")</f>
        <v/>
      </c>
      <c r="I549" s="500" t="str">
        <f>IFERROR(IF(VLOOKUP('Xlookup set'!$S549,'Xlookup set'!$A$1:$R$2000,10,FALSE)=0,"",VLOOKUP('Xlookup set'!$S549,'Xlookup set'!$A$1:$R$2000,10,FALSE)),"")</f>
        <v/>
      </c>
      <c r="J549" s="500" t="str">
        <f>IFERROR(IF(VLOOKUP('Xlookup set'!$S652,'Xlookup set'!$A$1:$R$1374,11,FALSE)=0,"",VLOOKUP('Xlookup set'!$S652,'Xlookup set'!$A$1:$R$1374,11,FALSE)),"")</f>
        <v/>
      </c>
      <c r="K549" s="500" t="str">
        <f>IFERROR(IF(VLOOKUP('Xlookup set'!$S652,'Xlookup set'!$A$1:$R$1374,12,FALSE)=0,"",VLOOKUP('Xlookup set'!$S652,'Xlookup set'!$A$1:$R$1374,12,FALSE)),"")</f>
        <v/>
      </c>
      <c r="L549" s="500" t="str">
        <f>IFERROR(IF(VLOOKUP('Xlookup set'!$S652,'Xlookup set'!$A$1:$R$1374,13,FALSE)=0,"",VLOOKUP('Xlookup set'!$S652,'Xlookup set'!$A$1:$R$1374,13,FALSE)),"")</f>
        <v/>
      </c>
      <c r="M549" s="500" t="str">
        <f>IFERROR(IF(VLOOKUP('Xlookup set'!$S652,'Xlookup set'!$A$1:$R$1374,14,FALSE)=0,"",VLOOKUP('Xlookup set'!$S652,'Xlookup set'!$A$1:$R$1374,14,FALSE)),"")</f>
        <v/>
      </c>
      <c r="N549" s="500" t="str">
        <f>IFERROR(IF(VLOOKUP('Xlookup set'!$S652,'Xlookup set'!$A$1:$R$1374,15,FALSE)=0,"",VLOOKUP('Xlookup set'!$S652,'Xlookup set'!$A$1:$R$1374,15,FALSE)),"")</f>
        <v/>
      </c>
      <c r="O549" s="500" t="str">
        <f>IFERROR(IF(VLOOKUP('Xlookup set'!$S652,'Xlookup set'!$A$1:$R$1374,16,FALSE)=0,"",VLOOKUP('Xlookup set'!$S652,'Xlookup set'!$A$1:$R$1374,16,FALSE)),"")</f>
        <v/>
      </c>
      <c r="P549" s="500" t="str">
        <f t="array" aca="1" ref="P549" ca="1">IFERROR(Y2IF(VLOOKUP('Xlookup set'!$S652,'Xlookup set'!$A$1:$R$1374,17,FALSE)=0,"",VLOOKUP('Xlookup set'!$S652,'Xlookup set'!$A$1:$R$1374,17,FALSE)),"")</f>
        <v/>
      </c>
      <c r="Q549" s="500" t="str">
        <f>IFERROR(IF(VLOOKUP('Xlookup set'!$S652,'Xlookup set'!$A$1:$R$1374,18,FALSE)=0,"",VLOOKUP('Xlookup set'!$S652,'Xlookup set'!$A$1:$R$1374,18,FALSE)),"")</f>
        <v/>
      </c>
      <c r="T549" s="500" t="str">
        <f t="shared" si="8"/>
        <v/>
      </c>
    </row>
    <row r="550" spans="1:20" ht="13.5" customHeight="1">
      <c r="A550" s="500" t="str">
        <f>IFERROR(VLOOKUP('Xlookup set'!$S550,'Xlookup set'!$A$1:$R$2000,2,FALSE),"")</f>
        <v/>
      </c>
      <c r="B550" s="500" t="str">
        <f>IF(I550&lt;&gt;"",ドッグキャリー!$I$2,"")</f>
        <v/>
      </c>
      <c r="C550" s="500" t="str">
        <f t="shared" si="6"/>
        <v/>
      </c>
      <c r="D550" s="500" t="str">
        <f t="shared" si="7"/>
        <v/>
      </c>
      <c r="H550" s="218" t="str">
        <f>IFERROR(IF(VLOOKUP('Xlookup set'!$S550,'Xlookup set'!$A$1:$R$2000,9,FALSE)=0,"",VLOOKUP('Xlookup set'!$S550,'Xlookup set'!$A$1:$R$2000,9,FALSE)),"")</f>
        <v/>
      </c>
      <c r="I550" s="500" t="str">
        <f>IFERROR(IF(VLOOKUP('Xlookup set'!$S550,'Xlookup set'!$A$1:$R$2000,10,FALSE)=0,"",VLOOKUP('Xlookup set'!$S550,'Xlookup set'!$A$1:$R$2000,10,FALSE)),"")</f>
        <v/>
      </c>
      <c r="J550" s="500" t="str">
        <f>IFERROR(IF(VLOOKUP('Xlookup set'!$S653,'Xlookup set'!$A$1:$R$1374,11,FALSE)=0,"",VLOOKUP('Xlookup set'!$S653,'Xlookup set'!$A$1:$R$1374,11,FALSE)),"")</f>
        <v/>
      </c>
      <c r="K550" s="500" t="str">
        <f>IFERROR(IF(VLOOKUP('Xlookup set'!$S653,'Xlookup set'!$A$1:$R$1374,12,FALSE)=0,"",VLOOKUP('Xlookup set'!$S653,'Xlookup set'!$A$1:$R$1374,12,FALSE)),"")</f>
        <v/>
      </c>
      <c r="L550" s="500" t="str">
        <f>IFERROR(IF(VLOOKUP('Xlookup set'!$S653,'Xlookup set'!$A$1:$R$1374,13,FALSE)=0,"",VLOOKUP('Xlookup set'!$S653,'Xlookup set'!$A$1:$R$1374,13,FALSE)),"")</f>
        <v/>
      </c>
      <c r="M550" s="500" t="str">
        <f>IFERROR(IF(VLOOKUP('Xlookup set'!$S653,'Xlookup set'!$A$1:$R$1374,14,FALSE)=0,"",VLOOKUP('Xlookup set'!$S653,'Xlookup set'!$A$1:$R$1374,14,FALSE)),"")</f>
        <v/>
      </c>
      <c r="N550" s="500" t="str">
        <f>IFERROR(IF(VLOOKUP('Xlookup set'!$S653,'Xlookup set'!$A$1:$R$1374,15,FALSE)=0,"",VLOOKUP('Xlookup set'!$S653,'Xlookup set'!$A$1:$R$1374,15,FALSE)),"")</f>
        <v/>
      </c>
      <c r="O550" s="500" t="str">
        <f>IFERROR(IF(VLOOKUP('Xlookup set'!$S653,'Xlookup set'!$A$1:$R$1374,16,FALSE)=0,"",VLOOKUP('Xlookup set'!$S653,'Xlookup set'!$A$1:$R$1374,16,FALSE)),"")</f>
        <v/>
      </c>
      <c r="P550" s="500" t="str">
        <f t="array" aca="1" ref="P550" ca="1">IFERROR(Y2IF(VLOOKUP('Xlookup set'!$S653,'Xlookup set'!$A$1:$R$1374,17,FALSE)=0,"",VLOOKUP('Xlookup set'!$S653,'Xlookup set'!$A$1:$R$1374,17,FALSE)),"")</f>
        <v/>
      </c>
      <c r="Q550" s="500" t="str">
        <f>IFERROR(IF(VLOOKUP('Xlookup set'!$S653,'Xlookup set'!$A$1:$R$1374,18,FALSE)=0,"",VLOOKUP('Xlookup set'!$S653,'Xlookup set'!$A$1:$R$1374,18,FALSE)),"")</f>
        <v/>
      </c>
      <c r="T550" s="500" t="str">
        <f t="shared" si="8"/>
        <v/>
      </c>
    </row>
    <row r="551" spans="1:20" ht="13.5" customHeight="1">
      <c r="A551" s="500" t="str">
        <f>IFERROR(VLOOKUP('Xlookup set'!$S551,'Xlookup set'!$A$1:$R$2000,2,FALSE),"")</f>
        <v/>
      </c>
      <c r="B551" s="500" t="str">
        <f>IF(I551&lt;&gt;"",ドッグキャリー!$I$2,"")</f>
        <v/>
      </c>
      <c r="C551" s="500" t="str">
        <f t="shared" si="6"/>
        <v/>
      </c>
      <c r="D551" s="500" t="str">
        <f t="shared" si="7"/>
        <v/>
      </c>
      <c r="H551" s="218" t="str">
        <f>IFERROR(IF(VLOOKUP('Xlookup set'!$S551,'Xlookup set'!$A$1:$R$2000,9,FALSE)=0,"",VLOOKUP('Xlookup set'!$S551,'Xlookup set'!$A$1:$R$2000,9,FALSE)),"")</f>
        <v/>
      </c>
      <c r="I551" s="500" t="str">
        <f>IFERROR(IF(VLOOKUP('Xlookup set'!$S551,'Xlookup set'!$A$1:$R$2000,10,FALSE)=0,"",VLOOKUP('Xlookup set'!$S551,'Xlookup set'!$A$1:$R$2000,10,FALSE)),"")</f>
        <v/>
      </c>
      <c r="J551" s="500" t="str">
        <f>IFERROR(IF(VLOOKUP('Xlookup set'!$S654,'Xlookup set'!$A$1:$R$1374,11,FALSE)=0,"",VLOOKUP('Xlookup set'!$S654,'Xlookup set'!$A$1:$R$1374,11,FALSE)),"")</f>
        <v/>
      </c>
      <c r="K551" s="500" t="str">
        <f>IFERROR(IF(VLOOKUP('Xlookup set'!$S654,'Xlookup set'!$A$1:$R$1374,12,FALSE)=0,"",VLOOKUP('Xlookup set'!$S654,'Xlookup set'!$A$1:$R$1374,12,FALSE)),"")</f>
        <v/>
      </c>
      <c r="L551" s="500" t="str">
        <f>IFERROR(IF(VLOOKUP('Xlookup set'!$S654,'Xlookup set'!$A$1:$R$1374,13,FALSE)=0,"",VLOOKUP('Xlookup set'!$S654,'Xlookup set'!$A$1:$R$1374,13,FALSE)),"")</f>
        <v/>
      </c>
      <c r="M551" s="500" t="str">
        <f>IFERROR(IF(VLOOKUP('Xlookup set'!$S654,'Xlookup set'!$A$1:$R$1374,14,FALSE)=0,"",VLOOKUP('Xlookup set'!$S654,'Xlookup set'!$A$1:$R$1374,14,FALSE)),"")</f>
        <v/>
      </c>
      <c r="N551" s="500" t="str">
        <f>IFERROR(IF(VLOOKUP('Xlookup set'!$S654,'Xlookup set'!$A$1:$R$1374,15,FALSE)=0,"",VLOOKUP('Xlookup set'!$S654,'Xlookup set'!$A$1:$R$1374,15,FALSE)),"")</f>
        <v/>
      </c>
      <c r="O551" s="500" t="str">
        <f>IFERROR(IF(VLOOKUP('Xlookup set'!$S654,'Xlookup set'!$A$1:$R$1374,16,FALSE)=0,"",VLOOKUP('Xlookup set'!$S654,'Xlookup set'!$A$1:$R$1374,16,FALSE)),"")</f>
        <v/>
      </c>
      <c r="P551" s="500" t="str">
        <f t="array" aca="1" ref="P551" ca="1">IFERROR(Y2IF(VLOOKUP('Xlookup set'!$S654,'Xlookup set'!$A$1:$R$1374,17,FALSE)=0,"",VLOOKUP('Xlookup set'!$S654,'Xlookup set'!$A$1:$R$1374,17,FALSE)),"")</f>
        <v/>
      </c>
      <c r="Q551" s="500" t="str">
        <f>IFERROR(IF(VLOOKUP('Xlookup set'!$S654,'Xlookup set'!$A$1:$R$1374,18,FALSE)=0,"",VLOOKUP('Xlookup set'!$S654,'Xlookup set'!$A$1:$R$1374,18,FALSE)),"")</f>
        <v/>
      </c>
      <c r="T551" s="500" t="str">
        <f t="shared" si="8"/>
        <v/>
      </c>
    </row>
    <row r="552" spans="1:20" ht="13.5" customHeight="1">
      <c r="A552" s="500" t="str">
        <f>IFERROR(VLOOKUP('Xlookup set'!$S552,'Xlookup set'!$A$1:$R$2000,2,FALSE),"")</f>
        <v/>
      </c>
      <c r="B552" s="500" t="str">
        <f>IF(I552&lt;&gt;"",ドッグキャリー!$I$2,"")</f>
        <v/>
      </c>
      <c r="C552" s="500" t="str">
        <f t="shared" si="6"/>
        <v/>
      </c>
      <c r="D552" s="500" t="str">
        <f t="shared" si="7"/>
        <v/>
      </c>
      <c r="H552" s="218" t="str">
        <f>IFERROR(IF(VLOOKUP('Xlookup set'!$S552,'Xlookup set'!$A$1:$R$2000,9,FALSE)=0,"",VLOOKUP('Xlookup set'!$S552,'Xlookup set'!$A$1:$R$2000,9,FALSE)),"")</f>
        <v/>
      </c>
      <c r="I552" s="500" t="str">
        <f>IFERROR(IF(VLOOKUP('Xlookup set'!$S552,'Xlookup set'!$A$1:$R$2000,10,FALSE)=0,"",VLOOKUP('Xlookup set'!$S552,'Xlookup set'!$A$1:$R$2000,10,FALSE)),"")</f>
        <v/>
      </c>
      <c r="J552" s="500" t="str">
        <f>IFERROR(IF(VLOOKUP('Xlookup set'!$S655,'Xlookup set'!$A$1:$R$1374,11,FALSE)=0,"",VLOOKUP('Xlookup set'!$S655,'Xlookup set'!$A$1:$R$1374,11,FALSE)),"")</f>
        <v/>
      </c>
      <c r="K552" s="500" t="str">
        <f>IFERROR(IF(VLOOKUP('Xlookup set'!$S655,'Xlookup set'!$A$1:$R$1374,12,FALSE)=0,"",VLOOKUP('Xlookup set'!$S655,'Xlookup set'!$A$1:$R$1374,12,FALSE)),"")</f>
        <v/>
      </c>
      <c r="L552" s="500" t="str">
        <f>IFERROR(IF(VLOOKUP('Xlookup set'!$S655,'Xlookup set'!$A$1:$R$1374,13,FALSE)=0,"",VLOOKUP('Xlookup set'!$S655,'Xlookup set'!$A$1:$R$1374,13,FALSE)),"")</f>
        <v/>
      </c>
      <c r="M552" s="500" t="str">
        <f>IFERROR(IF(VLOOKUP('Xlookup set'!$S655,'Xlookup set'!$A$1:$R$1374,14,FALSE)=0,"",VLOOKUP('Xlookup set'!$S655,'Xlookup set'!$A$1:$R$1374,14,FALSE)),"")</f>
        <v/>
      </c>
      <c r="N552" s="500" t="str">
        <f>IFERROR(IF(VLOOKUP('Xlookup set'!$S655,'Xlookup set'!$A$1:$R$1374,15,FALSE)=0,"",VLOOKUP('Xlookup set'!$S655,'Xlookup set'!$A$1:$R$1374,15,FALSE)),"")</f>
        <v/>
      </c>
      <c r="O552" s="500" t="str">
        <f>IFERROR(IF(VLOOKUP('Xlookup set'!$S655,'Xlookup set'!$A$1:$R$1374,16,FALSE)=0,"",VLOOKUP('Xlookup set'!$S655,'Xlookup set'!$A$1:$R$1374,16,FALSE)),"")</f>
        <v/>
      </c>
      <c r="P552" s="500" t="str">
        <f t="array" aca="1" ref="P552" ca="1">IFERROR(Y2IF(VLOOKUP('Xlookup set'!$S655,'Xlookup set'!$A$1:$R$1374,17,FALSE)=0,"",VLOOKUP('Xlookup set'!$S655,'Xlookup set'!$A$1:$R$1374,17,FALSE)),"")</f>
        <v/>
      </c>
      <c r="Q552" s="500" t="str">
        <f>IFERROR(IF(VLOOKUP('Xlookup set'!$S655,'Xlookup set'!$A$1:$R$1374,18,FALSE)=0,"",VLOOKUP('Xlookup set'!$S655,'Xlookup set'!$A$1:$R$1374,18,FALSE)),"")</f>
        <v/>
      </c>
      <c r="T552" s="500" t="str">
        <f t="shared" si="8"/>
        <v/>
      </c>
    </row>
    <row r="553" spans="1:20" ht="13.5" customHeight="1">
      <c r="A553" s="500" t="str">
        <f>IFERROR(VLOOKUP('Xlookup set'!$S553,'Xlookup set'!$A$1:$R$2000,2,FALSE),"")</f>
        <v/>
      </c>
      <c r="B553" s="500" t="str">
        <f>IF(I553&lt;&gt;"",ドッグキャリー!$I$2,"")</f>
        <v/>
      </c>
      <c r="C553" s="500" t="str">
        <f t="shared" si="6"/>
        <v/>
      </c>
      <c r="D553" s="500" t="str">
        <f t="shared" si="7"/>
        <v/>
      </c>
      <c r="H553" s="218" t="str">
        <f>IFERROR(IF(VLOOKUP('Xlookup set'!$S553,'Xlookup set'!$A$1:$R$2000,9,FALSE)=0,"",VLOOKUP('Xlookup set'!$S553,'Xlookup set'!$A$1:$R$2000,9,FALSE)),"")</f>
        <v/>
      </c>
      <c r="I553" s="500" t="str">
        <f>IFERROR(IF(VLOOKUP('Xlookup set'!$S553,'Xlookup set'!$A$1:$R$2000,10,FALSE)=0,"",VLOOKUP('Xlookup set'!$S553,'Xlookup set'!$A$1:$R$2000,10,FALSE)),"")</f>
        <v/>
      </c>
      <c r="J553" s="500" t="str">
        <f>IFERROR(IF(VLOOKUP('Xlookup set'!$S656,'Xlookup set'!$A$1:$R$1374,11,FALSE)=0,"",VLOOKUP('Xlookup set'!$S656,'Xlookup set'!$A$1:$R$1374,11,FALSE)),"")</f>
        <v/>
      </c>
      <c r="K553" s="500" t="str">
        <f>IFERROR(IF(VLOOKUP('Xlookup set'!$S656,'Xlookup set'!$A$1:$R$1374,12,FALSE)=0,"",VLOOKUP('Xlookup set'!$S656,'Xlookup set'!$A$1:$R$1374,12,FALSE)),"")</f>
        <v/>
      </c>
      <c r="L553" s="500" t="str">
        <f>IFERROR(IF(VLOOKUP('Xlookup set'!$S656,'Xlookup set'!$A$1:$R$1374,13,FALSE)=0,"",VLOOKUP('Xlookup set'!$S656,'Xlookup set'!$A$1:$R$1374,13,FALSE)),"")</f>
        <v/>
      </c>
      <c r="M553" s="500" t="str">
        <f>IFERROR(IF(VLOOKUP('Xlookup set'!$S656,'Xlookup set'!$A$1:$R$1374,14,FALSE)=0,"",VLOOKUP('Xlookup set'!$S656,'Xlookup set'!$A$1:$R$1374,14,FALSE)),"")</f>
        <v/>
      </c>
      <c r="N553" s="500" t="str">
        <f>IFERROR(IF(VLOOKUP('Xlookup set'!$S656,'Xlookup set'!$A$1:$R$1374,15,FALSE)=0,"",VLOOKUP('Xlookup set'!$S656,'Xlookup set'!$A$1:$R$1374,15,FALSE)),"")</f>
        <v/>
      </c>
      <c r="O553" s="500" t="str">
        <f>IFERROR(IF(VLOOKUP('Xlookup set'!$S656,'Xlookup set'!$A$1:$R$1374,16,FALSE)=0,"",VLOOKUP('Xlookup set'!$S656,'Xlookup set'!$A$1:$R$1374,16,FALSE)),"")</f>
        <v/>
      </c>
      <c r="P553" s="500" t="str">
        <f t="array" aca="1" ref="P553" ca="1">IFERROR(Y2IF(VLOOKUP('Xlookup set'!$S656,'Xlookup set'!$A$1:$R$1374,17,FALSE)=0,"",VLOOKUP('Xlookup set'!$S656,'Xlookup set'!$A$1:$R$1374,17,FALSE)),"")</f>
        <v/>
      </c>
      <c r="Q553" s="500" t="str">
        <f>IFERROR(IF(VLOOKUP('Xlookup set'!$S656,'Xlookup set'!$A$1:$R$1374,18,FALSE)=0,"",VLOOKUP('Xlookup set'!$S656,'Xlookup set'!$A$1:$R$1374,18,FALSE)),"")</f>
        <v/>
      </c>
      <c r="T553" s="500" t="str">
        <f t="shared" si="8"/>
        <v/>
      </c>
    </row>
    <row r="554" spans="1:20" ht="13.5" customHeight="1">
      <c r="A554" s="500" t="str">
        <f>IFERROR(VLOOKUP('Xlookup set'!$S554,'Xlookup set'!$A$1:$R$2000,2,FALSE),"")</f>
        <v/>
      </c>
      <c r="B554" s="500" t="str">
        <f>IF(I554&lt;&gt;"",ドッグキャリー!$I$2,"")</f>
        <v/>
      </c>
      <c r="C554" s="500" t="str">
        <f t="shared" si="6"/>
        <v/>
      </c>
      <c r="D554" s="500" t="str">
        <f t="shared" si="7"/>
        <v/>
      </c>
      <c r="H554" s="218" t="str">
        <f>IFERROR(IF(VLOOKUP('Xlookup set'!$S554,'Xlookup set'!$A$1:$R$2000,9,FALSE)=0,"",VLOOKUP('Xlookup set'!$S554,'Xlookup set'!$A$1:$R$2000,9,FALSE)),"")</f>
        <v/>
      </c>
      <c r="I554" s="500" t="str">
        <f>IFERROR(IF(VLOOKUP('Xlookup set'!$S554,'Xlookup set'!$A$1:$R$2000,10,FALSE)=0,"",VLOOKUP('Xlookup set'!$S554,'Xlookup set'!$A$1:$R$2000,10,FALSE)),"")</f>
        <v/>
      </c>
      <c r="J554" s="500" t="str">
        <f>IFERROR(IF(VLOOKUP('Xlookup set'!$S657,'Xlookup set'!$A$1:$R$1374,11,FALSE)=0,"",VLOOKUP('Xlookup set'!$S657,'Xlookup set'!$A$1:$R$1374,11,FALSE)),"")</f>
        <v/>
      </c>
      <c r="K554" s="500" t="str">
        <f>IFERROR(IF(VLOOKUP('Xlookup set'!$S657,'Xlookup set'!$A$1:$R$1374,12,FALSE)=0,"",VLOOKUP('Xlookup set'!$S657,'Xlookup set'!$A$1:$R$1374,12,FALSE)),"")</f>
        <v/>
      </c>
      <c r="L554" s="500" t="str">
        <f>IFERROR(IF(VLOOKUP('Xlookup set'!$S657,'Xlookup set'!$A$1:$R$1374,13,FALSE)=0,"",VLOOKUP('Xlookup set'!$S657,'Xlookup set'!$A$1:$R$1374,13,FALSE)),"")</f>
        <v/>
      </c>
      <c r="M554" s="500" t="str">
        <f>IFERROR(IF(VLOOKUP('Xlookup set'!$S657,'Xlookup set'!$A$1:$R$1374,14,FALSE)=0,"",VLOOKUP('Xlookup set'!$S657,'Xlookup set'!$A$1:$R$1374,14,FALSE)),"")</f>
        <v/>
      </c>
      <c r="N554" s="500" t="str">
        <f>IFERROR(IF(VLOOKUP('Xlookup set'!$S657,'Xlookup set'!$A$1:$R$1374,15,FALSE)=0,"",VLOOKUP('Xlookup set'!$S657,'Xlookup set'!$A$1:$R$1374,15,FALSE)),"")</f>
        <v/>
      </c>
      <c r="O554" s="500" t="str">
        <f>IFERROR(IF(VLOOKUP('Xlookup set'!$S657,'Xlookup set'!$A$1:$R$1374,16,FALSE)=0,"",VLOOKUP('Xlookup set'!$S657,'Xlookup set'!$A$1:$R$1374,16,FALSE)),"")</f>
        <v/>
      </c>
      <c r="P554" s="500" t="str">
        <f t="array" aca="1" ref="P554" ca="1">IFERROR(Y2IF(VLOOKUP('Xlookup set'!$S657,'Xlookup set'!$A$1:$R$1374,17,FALSE)=0,"",VLOOKUP('Xlookup set'!$S657,'Xlookup set'!$A$1:$R$1374,17,FALSE)),"")</f>
        <v/>
      </c>
      <c r="Q554" s="500" t="str">
        <f>IFERROR(IF(VLOOKUP('Xlookup set'!$S657,'Xlookup set'!$A$1:$R$1374,18,FALSE)=0,"",VLOOKUP('Xlookup set'!$S657,'Xlookup set'!$A$1:$R$1374,18,FALSE)),"")</f>
        <v/>
      </c>
      <c r="T554" s="500" t="str">
        <f t="shared" si="8"/>
        <v/>
      </c>
    </row>
    <row r="555" spans="1:20" ht="13.5" customHeight="1">
      <c r="A555" s="500" t="str">
        <f>IFERROR(VLOOKUP('Xlookup set'!$S555,'Xlookup set'!$A$1:$R$2000,2,FALSE),"")</f>
        <v/>
      </c>
      <c r="B555" s="500" t="str">
        <f>IF(I555&lt;&gt;"",ドッグキャリー!$I$2,"")</f>
        <v/>
      </c>
      <c r="C555" s="500" t="str">
        <f t="shared" si="6"/>
        <v/>
      </c>
      <c r="D555" s="500" t="str">
        <f t="shared" si="7"/>
        <v/>
      </c>
      <c r="H555" s="218" t="str">
        <f>IFERROR(IF(VLOOKUP('Xlookup set'!$S555,'Xlookup set'!$A$1:$R$2000,9,FALSE)=0,"",VLOOKUP('Xlookup set'!$S555,'Xlookup set'!$A$1:$R$2000,9,FALSE)),"")</f>
        <v/>
      </c>
      <c r="I555" s="500" t="str">
        <f>IFERROR(IF(VLOOKUP('Xlookup set'!$S555,'Xlookup set'!$A$1:$R$2000,10,FALSE)=0,"",VLOOKUP('Xlookup set'!$S555,'Xlookup set'!$A$1:$R$2000,10,FALSE)),"")</f>
        <v/>
      </c>
      <c r="J555" s="500" t="str">
        <f>IFERROR(IF(VLOOKUP('Xlookup set'!$S658,'Xlookup set'!$A$1:$R$1374,11,FALSE)=0,"",VLOOKUP('Xlookup set'!$S658,'Xlookup set'!$A$1:$R$1374,11,FALSE)),"")</f>
        <v/>
      </c>
      <c r="K555" s="500" t="str">
        <f>IFERROR(IF(VLOOKUP('Xlookup set'!$S658,'Xlookup set'!$A$1:$R$1374,12,FALSE)=0,"",VLOOKUP('Xlookup set'!$S658,'Xlookup set'!$A$1:$R$1374,12,FALSE)),"")</f>
        <v/>
      </c>
      <c r="L555" s="500" t="str">
        <f>IFERROR(IF(VLOOKUP('Xlookup set'!$S658,'Xlookup set'!$A$1:$R$1374,13,FALSE)=0,"",VLOOKUP('Xlookup set'!$S658,'Xlookup set'!$A$1:$R$1374,13,FALSE)),"")</f>
        <v/>
      </c>
      <c r="M555" s="500" t="str">
        <f>IFERROR(IF(VLOOKUP('Xlookup set'!$S658,'Xlookup set'!$A$1:$R$1374,14,FALSE)=0,"",VLOOKUP('Xlookup set'!$S658,'Xlookup set'!$A$1:$R$1374,14,FALSE)),"")</f>
        <v/>
      </c>
      <c r="N555" s="500" t="str">
        <f>IFERROR(IF(VLOOKUP('Xlookup set'!$S658,'Xlookup set'!$A$1:$R$1374,15,FALSE)=0,"",VLOOKUP('Xlookup set'!$S658,'Xlookup set'!$A$1:$R$1374,15,FALSE)),"")</f>
        <v/>
      </c>
      <c r="O555" s="500" t="str">
        <f>IFERROR(IF(VLOOKUP('Xlookup set'!$S658,'Xlookup set'!$A$1:$R$1374,16,FALSE)=0,"",VLOOKUP('Xlookup set'!$S658,'Xlookup set'!$A$1:$R$1374,16,FALSE)),"")</f>
        <v/>
      </c>
      <c r="P555" s="500" t="str">
        <f t="array" aca="1" ref="P555" ca="1">IFERROR(Y2IF(VLOOKUP('Xlookup set'!$S658,'Xlookup set'!$A$1:$R$1374,17,FALSE)=0,"",VLOOKUP('Xlookup set'!$S658,'Xlookup set'!$A$1:$R$1374,17,FALSE)),"")</f>
        <v/>
      </c>
      <c r="Q555" s="500" t="str">
        <f>IFERROR(IF(VLOOKUP('Xlookup set'!$S658,'Xlookup set'!$A$1:$R$1374,18,FALSE)=0,"",VLOOKUP('Xlookup set'!$S658,'Xlookup set'!$A$1:$R$1374,18,FALSE)),"")</f>
        <v/>
      </c>
      <c r="T555" s="500" t="str">
        <f t="shared" si="8"/>
        <v/>
      </c>
    </row>
    <row r="556" spans="1:20" ht="13.5" customHeight="1">
      <c r="A556" s="500" t="str">
        <f>IFERROR(VLOOKUP('Xlookup set'!$S556,'Xlookup set'!$A$1:$R$2000,2,FALSE),"")</f>
        <v/>
      </c>
      <c r="B556" s="500" t="str">
        <f>IF(I556&lt;&gt;"",ドッグキャリー!$I$2,"")</f>
        <v/>
      </c>
      <c r="C556" s="500" t="str">
        <f t="shared" si="6"/>
        <v/>
      </c>
      <c r="D556" s="500" t="str">
        <f t="shared" si="7"/>
        <v/>
      </c>
      <c r="H556" s="218" t="str">
        <f>IFERROR(IF(VLOOKUP('Xlookup set'!$S556,'Xlookup set'!$A$1:$R$2000,9,FALSE)=0,"",VLOOKUP('Xlookup set'!$S556,'Xlookup set'!$A$1:$R$2000,9,FALSE)),"")</f>
        <v/>
      </c>
      <c r="I556" s="500" t="str">
        <f>IFERROR(IF(VLOOKUP('Xlookup set'!$S556,'Xlookup set'!$A$1:$R$2000,10,FALSE)=0,"",VLOOKUP('Xlookup set'!$S556,'Xlookup set'!$A$1:$R$2000,10,FALSE)),"")</f>
        <v/>
      </c>
      <c r="J556" s="500" t="str">
        <f>IFERROR(IF(VLOOKUP('Xlookup set'!$S659,'Xlookup set'!$A$1:$R$1374,11,FALSE)=0,"",VLOOKUP('Xlookup set'!$S659,'Xlookup set'!$A$1:$R$1374,11,FALSE)),"")</f>
        <v/>
      </c>
      <c r="K556" s="500" t="str">
        <f>IFERROR(IF(VLOOKUP('Xlookup set'!$S659,'Xlookup set'!$A$1:$R$1374,12,FALSE)=0,"",VLOOKUP('Xlookup set'!$S659,'Xlookup set'!$A$1:$R$1374,12,FALSE)),"")</f>
        <v/>
      </c>
      <c r="L556" s="500" t="str">
        <f>IFERROR(IF(VLOOKUP('Xlookup set'!$S659,'Xlookup set'!$A$1:$R$1374,13,FALSE)=0,"",VLOOKUP('Xlookup set'!$S659,'Xlookup set'!$A$1:$R$1374,13,FALSE)),"")</f>
        <v/>
      </c>
      <c r="M556" s="500" t="str">
        <f>IFERROR(IF(VLOOKUP('Xlookup set'!$S659,'Xlookup set'!$A$1:$R$1374,14,FALSE)=0,"",VLOOKUP('Xlookup set'!$S659,'Xlookup set'!$A$1:$R$1374,14,FALSE)),"")</f>
        <v/>
      </c>
      <c r="N556" s="500" t="str">
        <f>IFERROR(IF(VLOOKUP('Xlookup set'!$S659,'Xlookup set'!$A$1:$R$1374,15,FALSE)=0,"",VLOOKUP('Xlookup set'!$S659,'Xlookup set'!$A$1:$R$1374,15,FALSE)),"")</f>
        <v/>
      </c>
      <c r="O556" s="500" t="str">
        <f>IFERROR(IF(VLOOKUP('Xlookup set'!$S659,'Xlookup set'!$A$1:$R$1374,16,FALSE)=0,"",VLOOKUP('Xlookup set'!$S659,'Xlookup set'!$A$1:$R$1374,16,FALSE)),"")</f>
        <v/>
      </c>
      <c r="P556" s="500" t="str">
        <f t="array" aca="1" ref="P556" ca="1">IFERROR(Y2IF(VLOOKUP('Xlookup set'!$S659,'Xlookup set'!$A$1:$R$1374,17,FALSE)=0,"",VLOOKUP('Xlookup set'!$S659,'Xlookup set'!$A$1:$R$1374,17,FALSE)),"")</f>
        <v/>
      </c>
      <c r="Q556" s="500" t="str">
        <f>IFERROR(IF(VLOOKUP('Xlookup set'!$S659,'Xlookup set'!$A$1:$R$1374,18,FALSE)=0,"",VLOOKUP('Xlookup set'!$S659,'Xlookup set'!$A$1:$R$1374,18,FALSE)),"")</f>
        <v/>
      </c>
      <c r="T556" s="500" t="str">
        <f t="shared" si="8"/>
        <v/>
      </c>
    </row>
    <row r="557" spans="1:20" ht="13.5" customHeight="1">
      <c r="A557" s="500" t="str">
        <f>IFERROR(VLOOKUP('Xlookup set'!$S557,'Xlookup set'!$A$1:$R$2000,2,FALSE),"")</f>
        <v/>
      </c>
      <c r="B557" s="500" t="str">
        <f>IF(I557&lt;&gt;"",ドッグキャリー!$I$2,"")</f>
        <v/>
      </c>
      <c r="C557" s="500" t="str">
        <f t="shared" si="6"/>
        <v/>
      </c>
      <c r="D557" s="500" t="str">
        <f t="shared" si="7"/>
        <v/>
      </c>
      <c r="H557" s="218" t="str">
        <f>IFERROR(IF(VLOOKUP('Xlookup set'!$S557,'Xlookup set'!$A$1:$R$2000,9,FALSE)=0,"",VLOOKUP('Xlookup set'!$S557,'Xlookup set'!$A$1:$R$2000,9,FALSE)),"")</f>
        <v/>
      </c>
      <c r="I557" s="500" t="str">
        <f>IFERROR(IF(VLOOKUP('Xlookup set'!$S557,'Xlookup set'!$A$1:$R$2000,10,FALSE)=0,"",VLOOKUP('Xlookup set'!$S557,'Xlookup set'!$A$1:$R$2000,10,FALSE)),"")</f>
        <v/>
      </c>
      <c r="J557" s="500" t="str">
        <f>IFERROR(IF(VLOOKUP('Xlookup set'!$S660,'Xlookup set'!$A$1:$R$1374,11,FALSE)=0,"",VLOOKUP('Xlookup set'!$S660,'Xlookup set'!$A$1:$R$1374,11,FALSE)),"")</f>
        <v/>
      </c>
      <c r="K557" s="500" t="str">
        <f>IFERROR(IF(VLOOKUP('Xlookup set'!$S660,'Xlookup set'!$A$1:$R$1374,12,FALSE)=0,"",VLOOKUP('Xlookup set'!$S660,'Xlookup set'!$A$1:$R$1374,12,FALSE)),"")</f>
        <v/>
      </c>
      <c r="L557" s="500" t="str">
        <f>IFERROR(IF(VLOOKUP('Xlookup set'!$S660,'Xlookup set'!$A$1:$R$1374,13,FALSE)=0,"",VLOOKUP('Xlookup set'!$S660,'Xlookup set'!$A$1:$R$1374,13,FALSE)),"")</f>
        <v/>
      </c>
      <c r="M557" s="500" t="str">
        <f>IFERROR(IF(VLOOKUP('Xlookup set'!$S660,'Xlookup set'!$A$1:$R$1374,14,FALSE)=0,"",VLOOKUP('Xlookup set'!$S660,'Xlookup set'!$A$1:$R$1374,14,FALSE)),"")</f>
        <v/>
      </c>
      <c r="N557" s="500" t="str">
        <f>IFERROR(IF(VLOOKUP('Xlookup set'!$S660,'Xlookup set'!$A$1:$R$1374,15,FALSE)=0,"",VLOOKUP('Xlookup set'!$S660,'Xlookup set'!$A$1:$R$1374,15,FALSE)),"")</f>
        <v/>
      </c>
      <c r="O557" s="500" t="str">
        <f>IFERROR(IF(VLOOKUP('Xlookup set'!$S660,'Xlookup set'!$A$1:$R$1374,16,FALSE)=0,"",VLOOKUP('Xlookup set'!$S660,'Xlookup set'!$A$1:$R$1374,16,FALSE)),"")</f>
        <v/>
      </c>
      <c r="P557" s="500" t="str">
        <f t="array" aca="1" ref="P557" ca="1">IFERROR(Y2IF(VLOOKUP('Xlookup set'!$S660,'Xlookup set'!$A$1:$R$1374,17,FALSE)=0,"",VLOOKUP('Xlookup set'!$S660,'Xlookup set'!$A$1:$R$1374,17,FALSE)),"")</f>
        <v/>
      </c>
      <c r="Q557" s="500" t="str">
        <f>IFERROR(IF(VLOOKUP('Xlookup set'!$S660,'Xlookup set'!$A$1:$R$1374,18,FALSE)=0,"",VLOOKUP('Xlookup set'!$S660,'Xlookup set'!$A$1:$R$1374,18,FALSE)),"")</f>
        <v/>
      </c>
      <c r="T557" s="500" t="str">
        <f t="shared" si="8"/>
        <v/>
      </c>
    </row>
    <row r="558" spans="1:20" ht="13.5" customHeight="1">
      <c r="A558" s="500" t="str">
        <f>IFERROR(VLOOKUP('Xlookup set'!$S558,'Xlookup set'!$A$1:$R$2000,2,FALSE),"")</f>
        <v/>
      </c>
      <c r="B558" s="500" t="str">
        <f>IF(I558&lt;&gt;"",ドッグキャリー!$I$2,"")</f>
        <v/>
      </c>
      <c r="C558" s="500" t="str">
        <f t="shared" si="6"/>
        <v/>
      </c>
      <c r="D558" s="500" t="str">
        <f t="shared" si="7"/>
        <v/>
      </c>
      <c r="H558" s="218" t="str">
        <f>IFERROR(IF(VLOOKUP('Xlookup set'!$S558,'Xlookup set'!$A$1:$R$2000,9,FALSE)=0,"",VLOOKUP('Xlookup set'!$S558,'Xlookup set'!$A$1:$R$2000,9,FALSE)),"")</f>
        <v/>
      </c>
      <c r="I558" s="500" t="str">
        <f>IFERROR(IF(VLOOKUP('Xlookup set'!$S558,'Xlookup set'!$A$1:$R$2000,10,FALSE)=0,"",VLOOKUP('Xlookup set'!$S558,'Xlookup set'!$A$1:$R$2000,10,FALSE)),"")</f>
        <v/>
      </c>
      <c r="J558" s="500" t="str">
        <f>IFERROR(IF(VLOOKUP('Xlookup set'!$S661,'Xlookup set'!$A$1:$R$1374,11,FALSE)=0,"",VLOOKUP('Xlookup set'!$S661,'Xlookup set'!$A$1:$R$1374,11,FALSE)),"")</f>
        <v/>
      </c>
      <c r="K558" s="500" t="str">
        <f>IFERROR(IF(VLOOKUP('Xlookup set'!$S661,'Xlookup set'!$A$1:$R$1374,12,FALSE)=0,"",VLOOKUP('Xlookup set'!$S661,'Xlookup set'!$A$1:$R$1374,12,FALSE)),"")</f>
        <v/>
      </c>
      <c r="L558" s="500" t="str">
        <f>IFERROR(IF(VLOOKUP('Xlookup set'!$S661,'Xlookup set'!$A$1:$R$1374,13,FALSE)=0,"",VLOOKUP('Xlookup set'!$S661,'Xlookup set'!$A$1:$R$1374,13,FALSE)),"")</f>
        <v/>
      </c>
      <c r="M558" s="500" t="str">
        <f>IFERROR(IF(VLOOKUP('Xlookup set'!$S661,'Xlookup set'!$A$1:$R$1374,14,FALSE)=0,"",VLOOKUP('Xlookup set'!$S661,'Xlookup set'!$A$1:$R$1374,14,FALSE)),"")</f>
        <v/>
      </c>
      <c r="N558" s="500" t="str">
        <f>IFERROR(IF(VLOOKUP('Xlookup set'!$S661,'Xlookup set'!$A$1:$R$1374,15,FALSE)=0,"",VLOOKUP('Xlookup set'!$S661,'Xlookup set'!$A$1:$R$1374,15,FALSE)),"")</f>
        <v/>
      </c>
      <c r="O558" s="500" t="str">
        <f>IFERROR(IF(VLOOKUP('Xlookup set'!$S661,'Xlookup set'!$A$1:$R$1374,16,FALSE)=0,"",VLOOKUP('Xlookup set'!$S661,'Xlookup set'!$A$1:$R$1374,16,FALSE)),"")</f>
        <v/>
      </c>
      <c r="P558" s="500" t="str">
        <f t="array" aca="1" ref="P558" ca="1">IFERROR(Y2IF(VLOOKUP('Xlookup set'!$S661,'Xlookup set'!$A$1:$R$1374,17,FALSE)=0,"",VLOOKUP('Xlookup set'!$S661,'Xlookup set'!$A$1:$R$1374,17,FALSE)),"")</f>
        <v/>
      </c>
      <c r="Q558" s="500" t="str">
        <f>IFERROR(IF(VLOOKUP('Xlookup set'!$S661,'Xlookup set'!$A$1:$R$1374,18,FALSE)=0,"",VLOOKUP('Xlookup set'!$S661,'Xlookup set'!$A$1:$R$1374,18,FALSE)),"")</f>
        <v/>
      </c>
      <c r="T558" s="500" t="str">
        <f t="shared" si="8"/>
        <v/>
      </c>
    </row>
    <row r="559" spans="1:20" ht="13.5" customHeight="1">
      <c r="A559" s="500" t="str">
        <f>IFERROR(VLOOKUP('Xlookup set'!$S559,'Xlookup set'!$A$1:$R$2000,2,FALSE),"")</f>
        <v/>
      </c>
      <c r="B559" s="500" t="str">
        <f>IF(I559&lt;&gt;"",ドッグキャリー!$I$2,"")</f>
        <v/>
      </c>
      <c r="C559" s="500" t="str">
        <f t="shared" si="6"/>
        <v/>
      </c>
      <c r="D559" s="500" t="str">
        <f t="shared" si="7"/>
        <v/>
      </c>
      <c r="H559" s="218" t="str">
        <f>IFERROR(IF(VLOOKUP('Xlookup set'!$S559,'Xlookup set'!$A$1:$R$2000,9,FALSE)=0,"",VLOOKUP('Xlookup set'!$S559,'Xlookup set'!$A$1:$R$2000,9,FALSE)),"")</f>
        <v/>
      </c>
      <c r="I559" s="500" t="str">
        <f>IFERROR(IF(VLOOKUP('Xlookup set'!$S559,'Xlookup set'!$A$1:$R$2000,10,FALSE)=0,"",VLOOKUP('Xlookup set'!$S559,'Xlookup set'!$A$1:$R$2000,10,FALSE)),"")</f>
        <v/>
      </c>
      <c r="J559" s="500" t="str">
        <f>IFERROR(IF(VLOOKUP('Xlookup set'!$S662,'Xlookup set'!$A$1:$R$1374,11,FALSE)=0,"",VLOOKUP('Xlookup set'!$S662,'Xlookup set'!$A$1:$R$1374,11,FALSE)),"")</f>
        <v/>
      </c>
      <c r="K559" s="500" t="str">
        <f>IFERROR(IF(VLOOKUP('Xlookup set'!$S662,'Xlookup set'!$A$1:$R$1374,12,FALSE)=0,"",VLOOKUP('Xlookup set'!$S662,'Xlookup set'!$A$1:$R$1374,12,FALSE)),"")</f>
        <v/>
      </c>
      <c r="L559" s="500" t="str">
        <f>IFERROR(IF(VLOOKUP('Xlookup set'!$S662,'Xlookup set'!$A$1:$R$1374,13,FALSE)=0,"",VLOOKUP('Xlookup set'!$S662,'Xlookup set'!$A$1:$R$1374,13,FALSE)),"")</f>
        <v/>
      </c>
      <c r="M559" s="500" t="str">
        <f>IFERROR(IF(VLOOKUP('Xlookup set'!$S662,'Xlookup set'!$A$1:$R$1374,14,FALSE)=0,"",VLOOKUP('Xlookup set'!$S662,'Xlookup set'!$A$1:$R$1374,14,FALSE)),"")</f>
        <v/>
      </c>
      <c r="N559" s="500" t="str">
        <f>IFERROR(IF(VLOOKUP('Xlookup set'!$S662,'Xlookup set'!$A$1:$R$1374,15,FALSE)=0,"",VLOOKUP('Xlookup set'!$S662,'Xlookup set'!$A$1:$R$1374,15,FALSE)),"")</f>
        <v/>
      </c>
      <c r="O559" s="500" t="str">
        <f>IFERROR(IF(VLOOKUP('Xlookup set'!$S662,'Xlookup set'!$A$1:$R$1374,16,FALSE)=0,"",VLOOKUP('Xlookup set'!$S662,'Xlookup set'!$A$1:$R$1374,16,FALSE)),"")</f>
        <v/>
      </c>
      <c r="P559" s="500" t="str">
        <f t="array" aca="1" ref="P559" ca="1">IFERROR(Y2IF(VLOOKUP('Xlookup set'!$S662,'Xlookup set'!$A$1:$R$1374,17,FALSE)=0,"",VLOOKUP('Xlookup set'!$S662,'Xlookup set'!$A$1:$R$1374,17,FALSE)),"")</f>
        <v/>
      </c>
      <c r="Q559" s="500" t="str">
        <f>IFERROR(IF(VLOOKUP('Xlookup set'!$S662,'Xlookup set'!$A$1:$R$1374,18,FALSE)=0,"",VLOOKUP('Xlookup set'!$S662,'Xlookup set'!$A$1:$R$1374,18,FALSE)),"")</f>
        <v/>
      </c>
      <c r="T559" s="500" t="str">
        <f t="shared" si="8"/>
        <v/>
      </c>
    </row>
    <row r="560" spans="1:20" ht="13.5" customHeight="1">
      <c r="A560" s="500" t="str">
        <f>IFERROR(VLOOKUP('Xlookup set'!$S560,'Xlookup set'!$A$1:$R$2000,2,FALSE),"")</f>
        <v/>
      </c>
      <c r="B560" s="500" t="str">
        <f>IF(I560&lt;&gt;"",ドッグキャリー!$I$2,"")</f>
        <v/>
      </c>
      <c r="C560" s="500" t="str">
        <f t="shared" si="6"/>
        <v/>
      </c>
      <c r="D560" s="500" t="str">
        <f t="shared" si="7"/>
        <v/>
      </c>
      <c r="H560" s="218" t="str">
        <f>IFERROR(IF(VLOOKUP('Xlookup set'!$S560,'Xlookup set'!$A$1:$R$2000,9,FALSE)=0,"",VLOOKUP('Xlookup set'!$S560,'Xlookup set'!$A$1:$R$2000,9,FALSE)),"")</f>
        <v/>
      </c>
      <c r="I560" s="500" t="str">
        <f>IFERROR(IF(VLOOKUP('Xlookup set'!$S560,'Xlookup set'!$A$1:$R$2000,10,FALSE)=0,"",VLOOKUP('Xlookup set'!$S560,'Xlookup set'!$A$1:$R$2000,10,FALSE)),"")</f>
        <v/>
      </c>
      <c r="J560" s="500" t="str">
        <f>IFERROR(IF(VLOOKUP('Xlookup set'!$S663,'Xlookup set'!$A$1:$R$1374,11,FALSE)=0,"",VLOOKUP('Xlookup set'!$S663,'Xlookup set'!$A$1:$R$1374,11,FALSE)),"")</f>
        <v/>
      </c>
      <c r="K560" s="500" t="str">
        <f>IFERROR(IF(VLOOKUP('Xlookup set'!$S663,'Xlookup set'!$A$1:$R$1374,12,FALSE)=0,"",VLOOKUP('Xlookup set'!$S663,'Xlookup set'!$A$1:$R$1374,12,FALSE)),"")</f>
        <v/>
      </c>
      <c r="L560" s="500" t="str">
        <f>IFERROR(IF(VLOOKUP('Xlookup set'!$S663,'Xlookup set'!$A$1:$R$1374,13,FALSE)=0,"",VLOOKUP('Xlookup set'!$S663,'Xlookup set'!$A$1:$R$1374,13,FALSE)),"")</f>
        <v/>
      </c>
      <c r="M560" s="500" t="str">
        <f>IFERROR(IF(VLOOKUP('Xlookup set'!$S663,'Xlookup set'!$A$1:$R$1374,14,FALSE)=0,"",VLOOKUP('Xlookup set'!$S663,'Xlookup set'!$A$1:$R$1374,14,FALSE)),"")</f>
        <v/>
      </c>
      <c r="N560" s="500" t="str">
        <f>IFERROR(IF(VLOOKUP('Xlookup set'!$S663,'Xlookup set'!$A$1:$R$1374,15,FALSE)=0,"",VLOOKUP('Xlookup set'!$S663,'Xlookup set'!$A$1:$R$1374,15,FALSE)),"")</f>
        <v/>
      </c>
      <c r="O560" s="500" t="str">
        <f>IFERROR(IF(VLOOKUP('Xlookup set'!$S663,'Xlookup set'!$A$1:$R$1374,16,FALSE)=0,"",VLOOKUP('Xlookup set'!$S663,'Xlookup set'!$A$1:$R$1374,16,FALSE)),"")</f>
        <v/>
      </c>
      <c r="P560" s="500" t="str">
        <f t="array" aca="1" ref="P560" ca="1">IFERROR(Y2IF(VLOOKUP('Xlookup set'!$S663,'Xlookup set'!$A$1:$R$1374,17,FALSE)=0,"",VLOOKUP('Xlookup set'!$S663,'Xlookup set'!$A$1:$R$1374,17,FALSE)),"")</f>
        <v/>
      </c>
      <c r="Q560" s="500" t="str">
        <f>IFERROR(IF(VLOOKUP('Xlookup set'!$S663,'Xlookup set'!$A$1:$R$1374,18,FALSE)=0,"",VLOOKUP('Xlookup set'!$S663,'Xlookup set'!$A$1:$R$1374,18,FALSE)),"")</f>
        <v/>
      </c>
      <c r="T560" s="500" t="str">
        <f t="shared" si="8"/>
        <v/>
      </c>
    </row>
    <row r="561" spans="1:20" ht="13.5" customHeight="1">
      <c r="A561" s="500" t="str">
        <f>IFERROR(VLOOKUP('Xlookup set'!$S561,'Xlookup set'!$A$1:$R$2000,2,FALSE),"")</f>
        <v/>
      </c>
      <c r="B561" s="500" t="str">
        <f>IF(I561&lt;&gt;"",ドッグキャリー!$I$2,"")</f>
        <v/>
      </c>
      <c r="C561" s="500" t="str">
        <f t="shared" si="6"/>
        <v/>
      </c>
      <c r="D561" s="500" t="str">
        <f t="shared" si="7"/>
        <v/>
      </c>
      <c r="H561" s="218" t="str">
        <f>IFERROR(IF(VLOOKUP('Xlookup set'!$S561,'Xlookup set'!$A$1:$R$2000,9,FALSE)=0,"",VLOOKUP('Xlookup set'!$S561,'Xlookup set'!$A$1:$R$2000,9,FALSE)),"")</f>
        <v/>
      </c>
      <c r="I561" s="500" t="str">
        <f>IFERROR(IF(VLOOKUP('Xlookup set'!$S561,'Xlookup set'!$A$1:$R$2000,10,FALSE)=0,"",VLOOKUP('Xlookup set'!$S561,'Xlookup set'!$A$1:$R$2000,10,FALSE)),"")</f>
        <v/>
      </c>
      <c r="J561" s="500" t="str">
        <f>IFERROR(IF(VLOOKUP('Xlookup set'!$S664,'Xlookup set'!$A$1:$R$1374,11,FALSE)=0,"",VLOOKUP('Xlookup set'!$S664,'Xlookup set'!$A$1:$R$1374,11,FALSE)),"")</f>
        <v/>
      </c>
      <c r="K561" s="500" t="str">
        <f>IFERROR(IF(VLOOKUP('Xlookup set'!$S664,'Xlookup set'!$A$1:$R$1374,12,FALSE)=0,"",VLOOKUP('Xlookup set'!$S664,'Xlookup set'!$A$1:$R$1374,12,FALSE)),"")</f>
        <v/>
      </c>
      <c r="L561" s="500" t="str">
        <f>IFERROR(IF(VLOOKUP('Xlookup set'!$S664,'Xlookup set'!$A$1:$R$1374,13,FALSE)=0,"",VLOOKUP('Xlookup set'!$S664,'Xlookup set'!$A$1:$R$1374,13,FALSE)),"")</f>
        <v/>
      </c>
      <c r="M561" s="500" t="str">
        <f>IFERROR(IF(VLOOKUP('Xlookup set'!$S664,'Xlookup set'!$A$1:$R$1374,14,FALSE)=0,"",VLOOKUP('Xlookup set'!$S664,'Xlookup set'!$A$1:$R$1374,14,FALSE)),"")</f>
        <v/>
      </c>
      <c r="N561" s="500" t="str">
        <f>IFERROR(IF(VLOOKUP('Xlookup set'!$S664,'Xlookup set'!$A$1:$R$1374,15,FALSE)=0,"",VLOOKUP('Xlookup set'!$S664,'Xlookup set'!$A$1:$R$1374,15,FALSE)),"")</f>
        <v/>
      </c>
      <c r="O561" s="500" t="str">
        <f>IFERROR(IF(VLOOKUP('Xlookup set'!$S664,'Xlookup set'!$A$1:$R$1374,16,FALSE)=0,"",VLOOKUP('Xlookup set'!$S664,'Xlookup set'!$A$1:$R$1374,16,FALSE)),"")</f>
        <v/>
      </c>
      <c r="P561" s="500" t="str">
        <f t="array" aca="1" ref="P561" ca="1">IFERROR(Y2IF(VLOOKUP('Xlookup set'!$S664,'Xlookup set'!$A$1:$R$1374,17,FALSE)=0,"",VLOOKUP('Xlookup set'!$S664,'Xlookup set'!$A$1:$R$1374,17,FALSE)),"")</f>
        <v/>
      </c>
      <c r="Q561" s="500" t="str">
        <f>IFERROR(IF(VLOOKUP('Xlookup set'!$S664,'Xlookup set'!$A$1:$R$1374,18,FALSE)=0,"",VLOOKUP('Xlookup set'!$S664,'Xlookup set'!$A$1:$R$1374,18,FALSE)),"")</f>
        <v/>
      </c>
      <c r="T561" s="500" t="str">
        <f t="shared" si="8"/>
        <v/>
      </c>
    </row>
    <row r="562" spans="1:20" ht="13.5" customHeight="1">
      <c r="A562" s="500" t="str">
        <f>IFERROR(VLOOKUP('Xlookup set'!$S562,'Xlookup set'!$A$1:$R$2000,2,FALSE),"")</f>
        <v/>
      </c>
      <c r="B562" s="500" t="str">
        <f>IF(I562&lt;&gt;"",ドッグキャリー!$I$2,"")</f>
        <v/>
      </c>
      <c r="C562" s="500" t="str">
        <f t="shared" si="6"/>
        <v/>
      </c>
      <c r="D562" s="500" t="str">
        <f t="shared" si="7"/>
        <v/>
      </c>
      <c r="H562" s="218" t="str">
        <f>IFERROR(IF(VLOOKUP('Xlookup set'!$S562,'Xlookup set'!$A$1:$R$2000,9,FALSE)=0,"",VLOOKUP('Xlookup set'!$S562,'Xlookup set'!$A$1:$R$2000,9,FALSE)),"")</f>
        <v/>
      </c>
      <c r="I562" s="500" t="str">
        <f>IFERROR(IF(VLOOKUP('Xlookup set'!$S562,'Xlookup set'!$A$1:$R$2000,10,FALSE)=0,"",VLOOKUP('Xlookup set'!$S562,'Xlookup set'!$A$1:$R$2000,10,FALSE)),"")</f>
        <v/>
      </c>
      <c r="J562" s="500" t="str">
        <f>IFERROR(IF(VLOOKUP('Xlookup set'!$S665,'Xlookup set'!$A$1:$R$1374,11,FALSE)=0,"",VLOOKUP('Xlookup set'!$S665,'Xlookup set'!$A$1:$R$1374,11,FALSE)),"")</f>
        <v/>
      </c>
      <c r="K562" s="500" t="str">
        <f>IFERROR(IF(VLOOKUP('Xlookup set'!$S665,'Xlookup set'!$A$1:$R$1374,12,FALSE)=0,"",VLOOKUP('Xlookup set'!$S665,'Xlookup set'!$A$1:$R$1374,12,FALSE)),"")</f>
        <v/>
      </c>
      <c r="L562" s="500" t="str">
        <f>IFERROR(IF(VLOOKUP('Xlookup set'!$S665,'Xlookup set'!$A$1:$R$1374,13,FALSE)=0,"",VLOOKUP('Xlookup set'!$S665,'Xlookup set'!$A$1:$R$1374,13,FALSE)),"")</f>
        <v/>
      </c>
      <c r="M562" s="500" t="str">
        <f>IFERROR(IF(VLOOKUP('Xlookup set'!$S665,'Xlookup set'!$A$1:$R$1374,14,FALSE)=0,"",VLOOKUP('Xlookup set'!$S665,'Xlookup set'!$A$1:$R$1374,14,FALSE)),"")</f>
        <v/>
      </c>
      <c r="N562" s="500" t="str">
        <f>IFERROR(IF(VLOOKUP('Xlookup set'!$S665,'Xlookup set'!$A$1:$R$1374,15,FALSE)=0,"",VLOOKUP('Xlookup set'!$S665,'Xlookup set'!$A$1:$R$1374,15,FALSE)),"")</f>
        <v/>
      </c>
      <c r="O562" s="500" t="str">
        <f>IFERROR(IF(VLOOKUP('Xlookup set'!$S665,'Xlookup set'!$A$1:$R$1374,16,FALSE)=0,"",VLOOKUP('Xlookup set'!$S665,'Xlookup set'!$A$1:$R$1374,16,FALSE)),"")</f>
        <v/>
      </c>
      <c r="P562" s="500" t="str">
        <f t="array" aca="1" ref="P562" ca="1">IFERROR(Y2IF(VLOOKUP('Xlookup set'!$S665,'Xlookup set'!$A$1:$R$1374,17,FALSE)=0,"",VLOOKUP('Xlookup set'!$S665,'Xlookup set'!$A$1:$R$1374,17,FALSE)),"")</f>
        <v/>
      </c>
      <c r="Q562" s="500" t="str">
        <f>IFERROR(IF(VLOOKUP('Xlookup set'!$S665,'Xlookup set'!$A$1:$R$1374,18,FALSE)=0,"",VLOOKUP('Xlookup set'!$S665,'Xlookup set'!$A$1:$R$1374,18,FALSE)),"")</f>
        <v/>
      </c>
      <c r="T562" s="500" t="str">
        <f t="shared" si="8"/>
        <v/>
      </c>
    </row>
    <row r="563" spans="1:20" ht="13.5" customHeight="1">
      <c r="A563" s="500" t="str">
        <f>IFERROR(VLOOKUP('Xlookup set'!$S563,'Xlookup set'!$A$1:$R$2000,2,FALSE),"")</f>
        <v/>
      </c>
      <c r="B563" s="500" t="str">
        <f>IF(I563&lt;&gt;"",ドッグキャリー!$I$2,"")</f>
        <v/>
      </c>
      <c r="C563" s="500" t="str">
        <f t="shared" si="6"/>
        <v/>
      </c>
      <c r="D563" s="500" t="str">
        <f t="shared" si="7"/>
        <v/>
      </c>
      <c r="H563" s="218" t="str">
        <f>IFERROR(IF(VLOOKUP('Xlookup set'!$S563,'Xlookup set'!$A$1:$R$2000,9,FALSE)=0,"",VLOOKUP('Xlookup set'!$S563,'Xlookup set'!$A$1:$R$2000,9,FALSE)),"")</f>
        <v/>
      </c>
      <c r="I563" s="500" t="str">
        <f>IFERROR(IF(VLOOKUP('Xlookup set'!$S563,'Xlookup set'!$A$1:$R$2000,10,FALSE)=0,"",VLOOKUP('Xlookup set'!$S563,'Xlookup set'!$A$1:$R$2000,10,FALSE)),"")</f>
        <v/>
      </c>
      <c r="J563" s="500" t="str">
        <f>IFERROR(IF(VLOOKUP('Xlookup set'!$S666,'Xlookup set'!$A$1:$R$1374,11,FALSE)=0,"",VLOOKUP('Xlookup set'!$S666,'Xlookup set'!$A$1:$R$1374,11,FALSE)),"")</f>
        <v/>
      </c>
      <c r="K563" s="500" t="str">
        <f>IFERROR(IF(VLOOKUP('Xlookup set'!$S666,'Xlookup set'!$A$1:$R$1374,12,FALSE)=0,"",VLOOKUP('Xlookup set'!$S666,'Xlookup set'!$A$1:$R$1374,12,FALSE)),"")</f>
        <v/>
      </c>
      <c r="L563" s="500" t="str">
        <f>IFERROR(IF(VLOOKUP('Xlookup set'!$S666,'Xlookup set'!$A$1:$R$1374,13,FALSE)=0,"",VLOOKUP('Xlookup set'!$S666,'Xlookup set'!$A$1:$R$1374,13,FALSE)),"")</f>
        <v/>
      </c>
      <c r="M563" s="500" t="str">
        <f>IFERROR(IF(VLOOKUP('Xlookup set'!$S666,'Xlookup set'!$A$1:$R$1374,14,FALSE)=0,"",VLOOKUP('Xlookup set'!$S666,'Xlookup set'!$A$1:$R$1374,14,FALSE)),"")</f>
        <v/>
      </c>
      <c r="N563" s="500" t="str">
        <f>IFERROR(IF(VLOOKUP('Xlookup set'!$S666,'Xlookup set'!$A$1:$R$1374,15,FALSE)=0,"",VLOOKUP('Xlookup set'!$S666,'Xlookup set'!$A$1:$R$1374,15,FALSE)),"")</f>
        <v/>
      </c>
      <c r="O563" s="500" t="str">
        <f>IFERROR(IF(VLOOKUP('Xlookup set'!$S666,'Xlookup set'!$A$1:$R$1374,16,FALSE)=0,"",VLOOKUP('Xlookup set'!$S666,'Xlookup set'!$A$1:$R$1374,16,FALSE)),"")</f>
        <v/>
      </c>
      <c r="P563" s="500" t="str">
        <f t="array" aca="1" ref="P563" ca="1">IFERROR(Y2IF(VLOOKUP('Xlookup set'!$S666,'Xlookup set'!$A$1:$R$1374,17,FALSE)=0,"",VLOOKUP('Xlookup set'!$S666,'Xlookup set'!$A$1:$R$1374,17,FALSE)),"")</f>
        <v/>
      </c>
      <c r="Q563" s="500" t="str">
        <f>IFERROR(IF(VLOOKUP('Xlookup set'!$S666,'Xlookup set'!$A$1:$R$1374,18,FALSE)=0,"",VLOOKUP('Xlookup set'!$S666,'Xlookup set'!$A$1:$R$1374,18,FALSE)),"")</f>
        <v/>
      </c>
      <c r="T563" s="500" t="str">
        <f t="shared" si="8"/>
        <v/>
      </c>
    </row>
    <row r="564" spans="1:20" ht="13.5" customHeight="1">
      <c r="A564" s="500" t="str">
        <f>IFERROR(VLOOKUP('Xlookup set'!$S564,'Xlookup set'!$A$1:$R$2000,2,FALSE),"")</f>
        <v/>
      </c>
      <c r="B564" s="500" t="str">
        <f>IF(I564&lt;&gt;"",ドッグキャリー!$I$2,"")</f>
        <v/>
      </c>
      <c r="C564" s="500" t="str">
        <f t="shared" si="6"/>
        <v/>
      </c>
      <c r="D564" s="500" t="str">
        <f t="shared" si="7"/>
        <v/>
      </c>
      <c r="H564" s="218" t="str">
        <f>IFERROR(IF(VLOOKUP('Xlookup set'!$S564,'Xlookup set'!$A$1:$R$2000,9,FALSE)=0,"",VLOOKUP('Xlookup set'!$S564,'Xlookup set'!$A$1:$R$2000,9,FALSE)),"")</f>
        <v/>
      </c>
      <c r="I564" s="500" t="str">
        <f>IFERROR(IF(VLOOKUP('Xlookup set'!$S564,'Xlookup set'!$A$1:$R$2000,10,FALSE)=0,"",VLOOKUP('Xlookup set'!$S564,'Xlookup set'!$A$1:$R$2000,10,FALSE)),"")</f>
        <v/>
      </c>
      <c r="J564" s="500" t="str">
        <f>IFERROR(IF(VLOOKUP('Xlookup set'!$S667,'Xlookup set'!$A$1:$R$1374,11,FALSE)=0,"",VLOOKUP('Xlookup set'!$S667,'Xlookup set'!$A$1:$R$1374,11,FALSE)),"")</f>
        <v/>
      </c>
      <c r="K564" s="500" t="str">
        <f>IFERROR(IF(VLOOKUP('Xlookup set'!$S667,'Xlookup set'!$A$1:$R$1374,12,FALSE)=0,"",VLOOKUP('Xlookup set'!$S667,'Xlookup set'!$A$1:$R$1374,12,FALSE)),"")</f>
        <v/>
      </c>
      <c r="L564" s="500" t="str">
        <f>IFERROR(IF(VLOOKUP('Xlookup set'!$S667,'Xlookup set'!$A$1:$R$1374,13,FALSE)=0,"",VLOOKUP('Xlookup set'!$S667,'Xlookup set'!$A$1:$R$1374,13,FALSE)),"")</f>
        <v/>
      </c>
      <c r="M564" s="500" t="str">
        <f>IFERROR(IF(VLOOKUP('Xlookup set'!$S667,'Xlookup set'!$A$1:$R$1374,14,FALSE)=0,"",VLOOKUP('Xlookup set'!$S667,'Xlookup set'!$A$1:$R$1374,14,FALSE)),"")</f>
        <v/>
      </c>
      <c r="N564" s="500" t="str">
        <f>IFERROR(IF(VLOOKUP('Xlookup set'!$S667,'Xlookup set'!$A$1:$R$1374,15,FALSE)=0,"",VLOOKUP('Xlookup set'!$S667,'Xlookup set'!$A$1:$R$1374,15,FALSE)),"")</f>
        <v/>
      </c>
      <c r="O564" s="500" t="str">
        <f>IFERROR(IF(VLOOKUP('Xlookup set'!$S667,'Xlookup set'!$A$1:$R$1374,16,FALSE)=0,"",VLOOKUP('Xlookup set'!$S667,'Xlookup set'!$A$1:$R$1374,16,FALSE)),"")</f>
        <v/>
      </c>
      <c r="P564" s="500" t="str">
        <f t="array" aca="1" ref="P564" ca="1">IFERROR(Y2IF(VLOOKUP('Xlookup set'!$S667,'Xlookup set'!$A$1:$R$1374,17,FALSE)=0,"",VLOOKUP('Xlookup set'!$S667,'Xlookup set'!$A$1:$R$1374,17,FALSE)),"")</f>
        <v/>
      </c>
      <c r="Q564" s="500" t="str">
        <f>IFERROR(IF(VLOOKUP('Xlookup set'!$S667,'Xlookup set'!$A$1:$R$1374,18,FALSE)=0,"",VLOOKUP('Xlookup set'!$S667,'Xlookup set'!$A$1:$R$1374,18,FALSE)),"")</f>
        <v/>
      </c>
      <c r="T564" s="500" t="str">
        <f t="shared" si="8"/>
        <v/>
      </c>
    </row>
    <row r="565" spans="1:20" ht="13.5" customHeight="1">
      <c r="A565" s="500" t="str">
        <f>IFERROR(VLOOKUP('Xlookup set'!$S565,'Xlookup set'!$A$1:$R$2000,2,FALSE),"")</f>
        <v/>
      </c>
      <c r="B565" s="500" t="str">
        <f>IF(I565&lt;&gt;"",ドッグキャリー!$I$2,"")</f>
        <v/>
      </c>
      <c r="C565" s="500" t="str">
        <f t="shared" si="6"/>
        <v/>
      </c>
      <c r="D565" s="500" t="str">
        <f t="shared" si="7"/>
        <v/>
      </c>
      <c r="H565" s="218" t="str">
        <f>IFERROR(IF(VLOOKUP('Xlookup set'!$S565,'Xlookup set'!$A$1:$R$2000,9,FALSE)=0,"",VLOOKUP('Xlookup set'!$S565,'Xlookup set'!$A$1:$R$2000,9,FALSE)),"")</f>
        <v/>
      </c>
      <c r="I565" s="500" t="str">
        <f>IFERROR(IF(VLOOKUP('Xlookup set'!$S565,'Xlookup set'!$A$1:$R$2000,10,FALSE)=0,"",VLOOKUP('Xlookup set'!$S565,'Xlookup set'!$A$1:$R$2000,10,FALSE)),"")</f>
        <v/>
      </c>
      <c r="J565" s="500" t="str">
        <f>IFERROR(IF(VLOOKUP('Xlookup set'!$S668,'Xlookup set'!$A$1:$R$1374,11,FALSE)=0,"",VLOOKUP('Xlookup set'!$S668,'Xlookup set'!$A$1:$R$1374,11,FALSE)),"")</f>
        <v/>
      </c>
      <c r="K565" s="500" t="str">
        <f>IFERROR(IF(VLOOKUP('Xlookup set'!$S668,'Xlookup set'!$A$1:$R$1374,12,FALSE)=0,"",VLOOKUP('Xlookup set'!$S668,'Xlookup set'!$A$1:$R$1374,12,FALSE)),"")</f>
        <v/>
      </c>
      <c r="L565" s="500" t="str">
        <f>IFERROR(IF(VLOOKUP('Xlookup set'!$S668,'Xlookup set'!$A$1:$R$1374,13,FALSE)=0,"",VLOOKUP('Xlookup set'!$S668,'Xlookup set'!$A$1:$R$1374,13,FALSE)),"")</f>
        <v/>
      </c>
      <c r="M565" s="500" t="str">
        <f>IFERROR(IF(VLOOKUP('Xlookup set'!$S668,'Xlookup set'!$A$1:$R$1374,14,FALSE)=0,"",VLOOKUP('Xlookup set'!$S668,'Xlookup set'!$A$1:$R$1374,14,FALSE)),"")</f>
        <v/>
      </c>
      <c r="N565" s="500" t="str">
        <f>IFERROR(IF(VLOOKUP('Xlookup set'!$S668,'Xlookup set'!$A$1:$R$1374,15,FALSE)=0,"",VLOOKUP('Xlookup set'!$S668,'Xlookup set'!$A$1:$R$1374,15,FALSE)),"")</f>
        <v/>
      </c>
      <c r="O565" s="500" t="str">
        <f>IFERROR(IF(VLOOKUP('Xlookup set'!$S668,'Xlookup set'!$A$1:$R$1374,16,FALSE)=0,"",VLOOKUP('Xlookup set'!$S668,'Xlookup set'!$A$1:$R$1374,16,FALSE)),"")</f>
        <v/>
      </c>
      <c r="P565" s="500" t="str">
        <f t="array" aca="1" ref="P565" ca="1">IFERROR(Y2IF(VLOOKUP('Xlookup set'!$S668,'Xlookup set'!$A$1:$R$1374,17,FALSE)=0,"",VLOOKUP('Xlookup set'!$S668,'Xlookup set'!$A$1:$R$1374,17,FALSE)),"")</f>
        <v/>
      </c>
      <c r="Q565" s="500" t="str">
        <f>IFERROR(IF(VLOOKUP('Xlookup set'!$S668,'Xlookup set'!$A$1:$R$1374,18,FALSE)=0,"",VLOOKUP('Xlookup set'!$S668,'Xlookup set'!$A$1:$R$1374,18,FALSE)),"")</f>
        <v/>
      </c>
      <c r="T565" s="500" t="str">
        <f t="shared" si="8"/>
        <v/>
      </c>
    </row>
    <row r="566" spans="1:20" ht="13.5" customHeight="1">
      <c r="A566" s="500" t="str">
        <f>IFERROR(VLOOKUP('Xlookup set'!$S566,'Xlookup set'!$A$1:$R$2000,2,FALSE),"")</f>
        <v/>
      </c>
      <c r="B566" s="500" t="str">
        <f>IF(I566&lt;&gt;"",ドッグキャリー!$I$2,"")</f>
        <v/>
      </c>
      <c r="C566" s="500" t="str">
        <f t="shared" si="6"/>
        <v/>
      </c>
      <c r="D566" s="500" t="str">
        <f t="shared" si="7"/>
        <v/>
      </c>
      <c r="H566" s="218" t="str">
        <f>IFERROR(IF(VLOOKUP('Xlookup set'!$S566,'Xlookup set'!$A$1:$R$2000,9,FALSE)=0,"",VLOOKUP('Xlookup set'!$S566,'Xlookup set'!$A$1:$R$2000,9,FALSE)),"")</f>
        <v/>
      </c>
      <c r="I566" s="500" t="str">
        <f>IFERROR(IF(VLOOKUP('Xlookup set'!$S566,'Xlookup set'!$A$1:$R$2000,10,FALSE)=0,"",VLOOKUP('Xlookup set'!$S566,'Xlookup set'!$A$1:$R$2000,10,FALSE)),"")</f>
        <v/>
      </c>
      <c r="J566" s="500" t="str">
        <f>IFERROR(IF(VLOOKUP('Xlookup set'!$S669,'Xlookup set'!$A$1:$R$1374,11,FALSE)=0,"",VLOOKUP('Xlookup set'!$S669,'Xlookup set'!$A$1:$R$1374,11,FALSE)),"")</f>
        <v/>
      </c>
      <c r="K566" s="500" t="str">
        <f>IFERROR(IF(VLOOKUP('Xlookup set'!$S669,'Xlookup set'!$A$1:$R$1374,12,FALSE)=0,"",VLOOKUP('Xlookup set'!$S669,'Xlookup set'!$A$1:$R$1374,12,FALSE)),"")</f>
        <v/>
      </c>
      <c r="L566" s="500" t="str">
        <f>IFERROR(IF(VLOOKUP('Xlookup set'!$S669,'Xlookup set'!$A$1:$R$1374,13,FALSE)=0,"",VLOOKUP('Xlookup set'!$S669,'Xlookup set'!$A$1:$R$1374,13,FALSE)),"")</f>
        <v/>
      </c>
      <c r="M566" s="500" t="str">
        <f>IFERROR(IF(VLOOKUP('Xlookup set'!$S669,'Xlookup set'!$A$1:$R$1374,14,FALSE)=0,"",VLOOKUP('Xlookup set'!$S669,'Xlookup set'!$A$1:$R$1374,14,FALSE)),"")</f>
        <v/>
      </c>
      <c r="N566" s="500" t="str">
        <f>IFERROR(IF(VLOOKUP('Xlookup set'!$S669,'Xlookup set'!$A$1:$R$1374,15,FALSE)=0,"",VLOOKUP('Xlookup set'!$S669,'Xlookup set'!$A$1:$R$1374,15,FALSE)),"")</f>
        <v/>
      </c>
      <c r="O566" s="500" t="str">
        <f>IFERROR(IF(VLOOKUP('Xlookup set'!$S669,'Xlookup set'!$A$1:$R$1374,16,FALSE)=0,"",VLOOKUP('Xlookup set'!$S669,'Xlookup set'!$A$1:$R$1374,16,FALSE)),"")</f>
        <v/>
      </c>
      <c r="P566" s="500" t="str">
        <f t="array" aca="1" ref="P566" ca="1">IFERROR(Y2IF(VLOOKUP('Xlookup set'!$S669,'Xlookup set'!$A$1:$R$1374,17,FALSE)=0,"",VLOOKUP('Xlookup set'!$S669,'Xlookup set'!$A$1:$R$1374,17,FALSE)),"")</f>
        <v/>
      </c>
      <c r="Q566" s="500" t="str">
        <f>IFERROR(IF(VLOOKUP('Xlookup set'!$S669,'Xlookup set'!$A$1:$R$1374,18,FALSE)=0,"",VLOOKUP('Xlookup set'!$S669,'Xlookup set'!$A$1:$R$1374,18,FALSE)),"")</f>
        <v/>
      </c>
      <c r="T566" s="500" t="str">
        <f t="shared" si="8"/>
        <v/>
      </c>
    </row>
    <row r="567" spans="1:20" ht="13.5" customHeight="1">
      <c r="A567" s="500" t="str">
        <f>IFERROR(VLOOKUP('Xlookup set'!$S567,'Xlookup set'!$A$1:$R$2000,2,FALSE),"")</f>
        <v/>
      </c>
      <c r="B567" s="500" t="str">
        <f>IF(I567&lt;&gt;"",ドッグキャリー!$I$2,"")</f>
        <v/>
      </c>
      <c r="C567" s="500" t="str">
        <f t="shared" si="6"/>
        <v/>
      </c>
      <c r="D567" s="500" t="str">
        <f t="shared" si="7"/>
        <v/>
      </c>
      <c r="H567" s="218" t="str">
        <f>IFERROR(IF(VLOOKUP('Xlookup set'!$S567,'Xlookup set'!$A$1:$R$2000,9,FALSE)=0,"",VLOOKUP('Xlookup set'!$S567,'Xlookup set'!$A$1:$R$2000,9,FALSE)),"")</f>
        <v/>
      </c>
      <c r="I567" s="500" t="str">
        <f>IFERROR(IF(VLOOKUP('Xlookup set'!$S567,'Xlookup set'!$A$1:$R$2000,10,FALSE)=0,"",VLOOKUP('Xlookup set'!$S567,'Xlookup set'!$A$1:$R$2000,10,FALSE)),"")</f>
        <v/>
      </c>
      <c r="J567" s="500" t="str">
        <f>IFERROR(IF(VLOOKUP('Xlookup set'!$S670,'Xlookup set'!$A$1:$R$1374,11,FALSE)=0,"",VLOOKUP('Xlookup set'!$S670,'Xlookup set'!$A$1:$R$1374,11,FALSE)),"")</f>
        <v/>
      </c>
      <c r="K567" s="500" t="str">
        <f>IFERROR(IF(VLOOKUP('Xlookup set'!$S670,'Xlookup set'!$A$1:$R$1374,12,FALSE)=0,"",VLOOKUP('Xlookup set'!$S670,'Xlookup set'!$A$1:$R$1374,12,FALSE)),"")</f>
        <v/>
      </c>
      <c r="L567" s="500" t="str">
        <f>IFERROR(IF(VLOOKUP('Xlookup set'!$S670,'Xlookup set'!$A$1:$R$1374,13,FALSE)=0,"",VLOOKUP('Xlookup set'!$S670,'Xlookup set'!$A$1:$R$1374,13,FALSE)),"")</f>
        <v/>
      </c>
      <c r="M567" s="500" t="str">
        <f>IFERROR(IF(VLOOKUP('Xlookup set'!$S670,'Xlookup set'!$A$1:$R$1374,14,FALSE)=0,"",VLOOKUP('Xlookup set'!$S670,'Xlookup set'!$A$1:$R$1374,14,FALSE)),"")</f>
        <v/>
      </c>
      <c r="N567" s="500" t="str">
        <f>IFERROR(IF(VLOOKUP('Xlookup set'!$S670,'Xlookup set'!$A$1:$R$1374,15,FALSE)=0,"",VLOOKUP('Xlookup set'!$S670,'Xlookup set'!$A$1:$R$1374,15,FALSE)),"")</f>
        <v/>
      </c>
      <c r="O567" s="500" t="str">
        <f>IFERROR(IF(VLOOKUP('Xlookup set'!$S670,'Xlookup set'!$A$1:$R$1374,16,FALSE)=0,"",VLOOKUP('Xlookup set'!$S670,'Xlookup set'!$A$1:$R$1374,16,FALSE)),"")</f>
        <v/>
      </c>
      <c r="P567" s="500" t="str">
        <f t="array" aca="1" ref="P567" ca="1">IFERROR(Y2IF(VLOOKUP('Xlookup set'!$S670,'Xlookup set'!$A$1:$R$1374,17,FALSE)=0,"",VLOOKUP('Xlookup set'!$S670,'Xlookup set'!$A$1:$R$1374,17,FALSE)),"")</f>
        <v/>
      </c>
      <c r="Q567" s="500" t="str">
        <f>IFERROR(IF(VLOOKUP('Xlookup set'!$S670,'Xlookup set'!$A$1:$R$1374,18,FALSE)=0,"",VLOOKUP('Xlookup set'!$S670,'Xlookup set'!$A$1:$R$1374,18,FALSE)),"")</f>
        <v/>
      </c>
      <c r="T567" s="500" t="str">
        <f t="shared" si="8"/>
        <v/>
      </c>
    </row>
    <row r="568" spans="1:20" ht="13.5" customHeight="1">
      <c r="A568" s="500" t="str">
        <f>IFERROR(VLOOKUP('Xlookup set'!$S568,'Xlookup set'!$A$1:$R$2000,2,FALSE),"")</f>
        <v/>
      </c>
      <c r="B568" s="500" t="str">
        <f>IF(I568&lt;&gt;"",ドッグキャリー!$I$2,"")</f>
        <v/>
      </c>
      <c r="C568" s="500" t="str">
        <f t="shared" si="6"/>
        <v/>
      </c>
      <c r="D568" s="500" t="str">
        <f t="shared" si="7"/>
        <v/>
      </c>
      <c r="H568" s="218" t="str">
        <f>IFERROR(IF(VLOOKUP('Xlookup set'!$S568,'Xlookup set'!$A$1:$R$2000,9,FALSE)=0,"",VLOOKUP('Xlookup set'!$S568,'Xlookup set'!$A$1:$R$2000,9,FALSE)),"")</f>
        <v/>
      </c>
      <c r="I568" s="500" t="str">
        <f>IFERROR(IF(VLOOKUP('Xlookup set'!$S568,'Xlookup set'!$A$1:$R$2000,10,FALSE)=0,"",VLOOKUP('Xlookup set'!$S568,'Xlookup set'!$A$1:$R$2000,10,FALSE)),"")</f>
        <v/>
      </c>
      <c r="J568" s="500" t="str">
        <f>IFERROR(IF(VLOOKUP('Xlookup set'!$S671,'Xlookup set'!$A$1:$R$1374,11,FALSE)=0,"",VLOOKUP('Xlookup set'!$S671,'Xlookup set'!$A$1:$R$1374,11,FALSE)),"")</f>
        <v/>
      </c>
      <c r="K568" s="500" t="str">
        <f>IFERROR(IF(VLOOKUP('Xlookup set'!$S671,'Xlookup set'!$A$1:$R$1374,12,FALSE)=0,"",VLOOKUP('Xlookup set'!$S671,'Xlookup set'!$A$1:$R$1374,12,FALSE)),"")</f>
        <v/>
      </c>
      <c r="L568" s="500" t="str">
        <f>IFERROR(IF(VLOOKUP('Xlookup set'!$S671,'Xlookup set'!$A$1:$R$1374,13,FALSE)=0,"",VLOOKUP('Xlookup set'!$S671,'Xlookup set'!$A$1:$R$1374,13,FALSE)),"")</f>
        <v/>
      </c>
      <c r="M568" s="500" t="str">
        <f>IFERROR(IF(VLOOKUP('Xlookup set'!$S671,'Xlookup set'!$A$1:$R$1374,14,FALSE)=0,"",VLOOKUP('Xlookup set'!$S671,'Xlookup set'!$A$1:$R$1374,14,FALSE)),"")</f>
        <v/>
      </c>
      <c r="N568" s="500" t="str">
        <f>IFERROR(IF(VLOOKUP('Xlookup set'!$S671,'Xlookup set'!$A$1:$R$1374,15,FALSE)=0,"",VLOOKUP('Xlookup set'!$S671,'Xlookup set'!$A$1:$R$1374,15,FALSE)),"")</f>
        <v/>
      </c>
      <c r="O568" s="500" t="str">
        <f>IFERROR(IF(VLOOKUP('Xlookup set'!$S671,'Xlookup set'!$A$1:$R$1374,16,FALSE)=0,"",VLOOKUP('Xlookup set'!$S671,'Xlookup set'!$A$1:$R$1374,16,FALSE)),"")</f>
        <v/>
      </c>
      <c r="P568" s="500" t="str">
        <f t="array" aca="1" ref="P568" ca="1">IFERROR(Y2IF(VLOOKUP('Xlookup set'!$S671,'Xlookup set'!$A$1:$R$1374,17,FALSE)=0,"",VLOOKUP('Xlookup set'!$S671,'Xlookup set'!$A$1:$R$1374,17,FALSE)),"")</f>
        <v/>
      </c>
      <c r="Q568" s="500" t="str">
        <f>IFERROR(IF(VLOOKUP('Xlookup set'!$S671,'Xlookup set'!$A$1:$R$1374,18,FALSE)=0,"",VLOOKUP('Xlookup set'!$S671,'Xlookup set'!$A$1:$R$1374,18,FALSE)),"")</f>
        <v/>
      </c>
      <c r="T568" s="500" t="str">
        <f t="shared" si="8"/>
        <v/>
      </c>
    </row>
    <row r="569" spans="1:20" ht="13.5" customHeight="1">
      <c r="A569" s="500" t="str">
        <f>IFERROR(VLOOKUP('Xlookup set'!$S569,'Xlookup set'!$A$1:$R$2000,2,FALSE),"")</f>
        <v/>
      </c>
      <c r="B569" s="500" t="str">
        <f>IF(I569&lt;&gt;"",ドッグキャリー!$I$2,"")</f>
        <v/>
      </c>
      <c r="C569" s="500" t="str">
        <f t="shared" si="6"/>
        <v/>
      </c>
      <c r="D569" s="500" t="str">
        <f t="shared" si="7"/>
        <v/>
      </c>
      <c r="H569" s="218" t="str">
        <f>IFERROR(IF(VLOOKUP('Xlookup set'!$S569,'Xlookup set'!$A$1:$R$2000,9,FALSE)=0,"",VLOOKUP('Xlookup set'!$S569,'Xlookup set'!$A$1:$R$2000,9,FALSE)),"")</f>
        <v/>
      </c>
      <c r="I569" s="500" t="str">
        <f>IFERROR(IF(VLOOKUP('Xlookup set'!$S569,'Xlookup set'!$A$1:$R$2000,10,FALSE)=0,"",VLOOKUP('Xlookup set'!$S569,'Xlookup set'!$A$1:$R$2000,10,FALSE)),"")</f>
        <v/>
      </c>
      <c r="J569" s="500" t="str">
        <f>IFERROR(IF(VLOOKUP('Xlookup set'!$S672,'Xlookup set'!$A$1:$R$1374,11,FALSE)=0,"",VLOOKUP('Xlookup set'!$S672,'Xlookup set'!$A$1:$R$1374,11,FALSE)),"")</f>
        <v/>
      </c>
      <c r="K569" s="500" t="str">
        <f>IFERROR(IF(VLOOKUP('Xlookup set'!$S672,'Xlookup set'!$A$1:$R$1374,12,FALSE)=0,"",VLOOKUP('Xlookup set'!$S672,'Xlookup set'!$A$1:$R$1374,12,FALSE)),"")</f>
        <v/>
      </c>
      <c r="L569" s="500" t="str">
        <f>IFERROR(IF(VLOOKUP('Xlookup set'!$S672,'Xlookup set'!$A$1:$R$1374,13,FALSE)=0,"",VLOOKUP('Xlookup set'!$S672,'Xlookup set'!$A$1:$R$1374,13,FALSE)),"")</f>
        <v/>
      </c>
      <c r="M569" s="500" t="str">
        <f>IFERROR(IF(VLOOKUP('Xlookup set'!$S672,'Xlookup set'!$A$1:$R$1374,14,FALSE)=0,"",VLOOKUP('Xlookup set'!$S672,'Xlookup set'!$A$1:$R$1374,14,FALSE)),"")</f>
        <v/>
      </c>
      <c r="N569" s="500" t="str">
        <f>IFERROR(IF(VLOOKUP('Xlookup set'!$S672,'Xlookup set'!$A$1:$R$1374,15,FALSE)=0,"",VLOOKUP('Xlookup set'!$S672,'Xlookup set'!$A$1:$R$1374,15,FALSE)),"")</f>
        <v/>
      </c>
      <c r="O569" s="500" t="str">
        <f>IFERROR(IF(VLOOKUP('Xlookup set'!$S672,'Xlookup set'!$A$1:$R$1374,16,FALSE)=0,"",VLOOKUP('Xlookup set'!$S672,'Xlookup set'!$A$1:$R$1374,16,FALSE)),"")</f>
        <v/>
      </c>
      <c r="P569" s="500" t="str">
        <f t="array" aca="1" ref="P569" ca="1">IFERROR(Y2IF(VLOOKUP('Xlookup set'!$S672,'Xlookup set'!$A$1:$R$1374,17,FALSE)=0,"",VLOOKUP('Xlookup set'!$S672,'Xlookup set'!$A$1:$R$1374,17,FALSE)),"")</f>
        <v/>
      </c>
      <c r="Q569" s="500" t="str">
        <f>IFERROR(IF(VLOOKUP('Xlookup set'!$S672,'Xlookup set'!$A$1:$R$1374,18,FALSE)=0,"",VLOOKUP('Xlookup set'!$S672,'Xlookup set'!$A$1:$R$1374,18,FALSE)),"")</f>
        <v/>
      </c>
      <c r="T569" s="500" t="str">
        <f t="shared" si="8"/>
        <v/>
      </c>
    </row>
    <row r="570" spans="1:20" ht="13.5" customHeight="1">
      <c r="A570" s="500" t="str">
        <f>IFERROR(VLOOKUP('Xlookup set'!$S570,'Xlookup set'!$A$1:$R$2000,2,FALSE),"")</f>
        <v/>
      </c>
      <c r="B570" s="500" t="str">
        <f>IF(I570&lt;&gt;"",ドッグキャリー!$I$2,"")</f>
        <v/>
      </c>
      <c r="C570" s="500" t="str">
        <f t="shared" si="6"/>
        <v/>
      </c>
      <c r="D570" s="500" t="str">
        <f t="shared" si="7"/>
        <v/>
      </c>
      <c r="H570" s="218" t="str">
        <f>IFERROR(IF(VLOOKUP('Xlookup set'!$S570,'Xlookup set'!$A$1:$R$2000,9,FALSE)=0,"",VLOOKUP('Xlookup set'!$S570,'Xlookup set'!$A$1:$R$2000,9,FALSE)),"")</f>
        <v/>
      </c>
      <c r="I570" s="500" t="str">
        <f>IFERROR(IF(VLOOKUP('Xlookup set'!$S570,'Xlookup set'!$A$1:$R$2000,10,FALSE)=0,"",VLOOKUP('Xlookup set'!$S570,'Xlookup set'!$A$1:$R$2000,10,FALSE)),"")</f>
        <v/>
      </c>
      <c r="J570" s="500" t="str">
        <f>IFERROR(IF(VLOOKUP('Xlookup set'!$S673,'Xlookup set'!$A$1:$R$1374,11,FALSE)=0,"",VLOOKUP('Xlookup set'!$S673,'Xlookup set'!$A$1:$R$1374,11,FALSE)),"")</f>
        <v/>
      </c>
      <c r="K570" s="500" t="str">
        <f>IFERROR(IF(VLOOKUP('Xlookup set'!$S673,'Xlookup set'!$A$1:$R$1374,12,FALSE)=0,"",VLOOKUP('Xlookup set'!$S673,'Xlookup set'!$A$1:$R$1374,12,FALSE)),"")</f>
        <v/>
      </c>
      <c r="L570" s="500" t="str">
        <f>IFERROR(IF(VLOOKUP('Xlookup set'!$S673,'Xlookup set'!$A$1:$R$1374,13,FALSE)=0,"",VLOOKUP('Xlookup set'!$S673,'Xlookup set'!$A$1:$R$1374,13,FALSE)),"")</f>
        <v/>
      </c>
      <c r="M570" s="500" t="str">
        <f>IFERROR(IF(VLOOKUP('Xlookup set'!$S673,'Xlookup set'!$A$1:$R$1374,14,FALSE)=0,"",VLOOKUP('Xlookup set'!$S673,'Xlookup set'!$A$1:$R$1374,14,FALSE)),"")</f>
        <v/>
      </c>
      <c r="N570" s="500" t="str">
        <f>IFERROR(IF(VLOOKUP('Xlookup set'!$S673,'Xlookup set'!$A$1:$R$1374,15,FALSE)=0,"",VLOOKUP('Xlookup set'!$S673,'Xlookup set'!$A$1:$R$1374,15,FALSE)),"")</f>
        <v/>
      </c>
      <c r="O570" s="500" t="str">
        <f>IFERROR(IF(VLOOKUP('Xlookup set'!$S673,'Xlookup set'!$A$1:$R$1374,16,FALSE)=0,"",VLOOKUP('Xlookup set'!$S673,'Xlookup set'!$A$1:$R$1374,16,FALSE)),"")</f>
        <v/>
      </c>
      <c r="P570" s="500" t="str">
        <f t="array" aca="1" ref="P570" ca="1">IFERROR(Y2IF(VLOOKUP('Xlookup set'!$S673,'Xlookup set'!$A$1:$R$1374,17,FALSE)=0,"",VLOOKUP('Xlookup set'!$S673,'Xlookup set'!$A$1:$R$1374,17,FALSE)),"")</f>
        <v/>
      </c>
      <c r="Q570" s="500" t="str">
        <f>IFERROR(IF(VLOOKUP('Xlookup set'!$S673,'Xlookup set'!$A$1:$R$1374,18,FALSE)=0,"",VLOOKUP('Xlookup set'!$S673,'Xlookup set'!$A$1:$R$1374,18,FALSE)),"")</f>
        <v/>
      </c>
      <c r="T570" s="500" t="str">
        <f t="shared" si="8"/>
        <v/>
      </c>
    </row>
    <row r="571" spans="1:20" ht="13.5" customHeight="1">
      <c r="A571" s="500" t="str">
        <f>IFERROR(VLOOKUP('Xlookup set'!$S571,'Xlookup set'!$A$1:$R$2000,2,FALSE),"")</f>
        <v/>
      </c>
      <c r="B571" s="500" t="str">
        <f>IF(I571&lt;&gt;"",ドッグキャリー!$I$2,"")</f>
        <v/>
      </c>
      <c r="C571" s="500" t="str">
        <f t="shared" si="6"/>
        <v/>
      </c>
      <c r="D571" s="500" t="str">
        <f t="shared" si="7"/>
        <v/>
      </c>
      <c r="H571" s="218" t="str">
        <f>IFERROR(IF(VLOOKUP('Xlookup set'!$S571,'Xlookup set'!$A$1:$R$2000,9,FALSE)=0,"",VLOOKUP('Xlookup set'!$S571,'Xlookup set'!$A$1:$R$2000,9,FALSE)),"")</f>
        <v/>
      </c>
      <c r="I571" s="500" t="str">
        <f>IFERROR(IF(VLOOKUP('Xlookup set'!$S571,'Xlookup set'!$A$1:$R$2000,10,FALSE)=0,"",VLOOKUP('Xlookup set'!$S571,'Xlookup set'!$A$1:$R$2000,10,FALSE)),"")</f>
        <v/>
      </c>
      <c r="J571" s="500" t="str">
        <f>IFERROR(IF(VLOOKUP('Xlookup set'!$S674,'Xlookup set'!$A$1:$R$1374,11,FALSE)=0,"",VLOOKUP('Xlookup set'!$S674,'Xlookup set'!$A$1:$R$1374,11,FALSE)),"")</f>
        <v/>
      </c>
      <c r="K571" s="500" t="str">
        <f>IFERROR(IF(VLOOKUP('Xlookup set'!$S674,'Xlookup set'!$A$1:$R$1374,12,FALSE)=0,"",VLOOKUP('Xlookup set'!$S674,'Xlookup set'!$A$1:$R$1374,12,FALSE)),"")</f>
        <v/>
      </c>
      <c r="L571" s="500" t="str">
        <f>IFERROR(IF(VLOOKUP('Xlookup set'!$S674,'Xlookup set'!$A$1:$R$1374,13,FALSE)=0,"",VLOOKUP('Xlookup set'!$S674,'Xlookup set'!$A$1:$R$1374,13,FALSE)),"")</f>
        <v/>
      </c>
      <c r="M571" s="500" t="str">
        <f>IFERROR(IF(VLOOKUP('Xlookup set'!$S674,'Xlookup set'!$A$1:$R$1374,14,FALSE)=0,"",VLOOKUP('Xlookup set'!$S674,'Xlookup set'!$A$1:$R$1374,14,FALSE)),"")</f>
        <v/>
      </c>
      <c r="N571" s="500" t="str">
        <f>IFERROR(IF(VLOOKUP('Xlookup set'!$S674,'Xlookup set'!$A$1:$R$1374,15,FALSE)=0,"",VLOOKUP('Xlookup set'!$S674,'Xlookup set'!$A$1:$R$1374,15,FALSE)),"")</f>
        <v/>
      </c>
      <c r="O571" s="500" t="str">
        <f>IFERROR(IF(VLOOKUP('Xlookup set'!$S674,'Xlookup set'!$A$1:$R$1374,16,FALSE)=0,"",VLOOKUP('Xlookup set'!$S674,'Xlookup set'!$A$1:$R$1374,16,FALSE)),"")</f>
        <v/>
      </c>
      <c r="P571" s="500" t="str">
        <f t="array" aca="1" ref="P571" ca="1">IFERROR(Y2IF(VLOOKUP('Xlookup set'!$S674,'Xlookup set'!$A$1:$R$1374,17,FALSE)=0,"",VLOOKUP('Xlookup set'!$S674,'Xlookup set'!$A$1:$R$1374,17,FALSE)),"")</f>
        <v/>
      </c>
      <c r="Q571" s="500" t="str">
        <f>IFERROR(IF(VLOOKUP('Xlookup set'!$S674,'Xlookup set'!$A$1:$R$1374,18,FALSE)=0,"",VLOOKUP('Xlookup set'!$S674,'Xlookup set'!$A$1:$R$1374,18,FALSE)),"")</f>
        <v/>
      </c>
      <c r="T571" s="500" t="str">
        <f t="shared" si="8"/>
        <v/>
      </c>
    </row>
    <row r="572" spans="1:20" ht="13.5" customHeight="1">
      <c r="A572" s="500" t="str">
        <f>IFERROR(VLOOKUP('Xlookup set'!$S572,'Xlookup set'!$A$1:$R$2000,2,FALSE),"")</f>
        <v/>
      </c>
      <c r="B572" s="500" t="str">
        <f>IF(I572&lt;&gt;"",ドッグキャリー!$I$2,"")</f>
        <v/>
      </c>
      <c r="C572" s="500" t="str">
        <f t="shared" si="6"/>
        <v/>
      </c>
      <c r="D572" s="500" t="str">
        <f t="shared" si="7"/>
        <v/>
      </c>
      <c r="H572" s="218" t="str">
        <f>IFERROR(IF(VLOOKUP('Xlookup set'!$S572,'Xlookup set'!$A$1:$R$2000,9,FALSE)=0,"",VLOOKUP('Xlookup set'!$S572,'Xlookup set'!$A$1:$R$2000,9,FALSE)),"")</f>
        <v/>
      </c>
      <c r="I572" s="500" t="str">
        <f>IFERROR(IF(VLOOKUP('Xlookup set'!$S572,'Xlookup set'!$A$1:$R$2000,10,FALSE)=0,"",VLOOKUP('Xlookup set'!$S572,'Xlookup set'!$A$1:$R$2000,10,FALSE)),"")</f>
        <v/>
      </c>
      <c r="J572" s="500" t="str">
        <f>IFERROR(IF(VLOOKUP('Xlookup set'!$S675,'Xlookup set'!$A$1:$R$1374,11,FALSE)=0,"",VLOOKUP('Xlookup set'!$S675,'Xlookup set'!$A$1:$R$1374,11,FALSE)),"")</f>
        <v/>
      </c>
      <c r="K572" s="500" t="str">
        <f>IFERROR(IF(VLOOKUP('Xlookup set'!$S675,'Xlookup set'!$A$1:$R$1374,12,FALSE)=0,"",VLOOKUP('Xlookup set'!$S675,'Xlookup set'!$A$1:$R$1374,12,FALSE)),"")</f>
        <v/>
      </c>
      <c r="L572" s="500" t="str">
        <f>IFERROR(IF(VLOOKUP('Xlookup set'!$S675,'Xlookup set'!$A$1:$R$1374,13,FALSE)=0,"",VLOOKUP('Xlookup set'!$S675,'Xlookup set'!$A$1:$R$1374,13,FALSE)),"")</f>
        <v/>
      </c>
      <c r="M572" s="500" t="str">
        <f>IFERROR(IF(VLOOKUP('Xlookup set'!$S675,'Xlookup set'!$A$1:$R$1374,14,FALSE)=0,"",VLOOKUP('Xlookup set'!$S675,'Xlookup set'!$A$1:$R$1374,14,FALSE)),"")</f>
        <v/>
      </c>
      <c r="N572" s="500" t="str">
        <f>IFERROR(IF(VLOOKUP('Xlookup set'!$S675,'Xlookup set'!$A$1:$R$1374,15,FALSE)=0,"",VLOOKUP('Xlookup set'!$S675,'Xlookup set'!$A$1:$R$1374,15,FALSE)),"")</f>
        <v/>
      </c>
      <c r="O572" s="500" t="str">
        <f>IFERROR(IF(VLOOKUP('Xlookup set'!$S675,'Xlookup set'!$A$1:$R$1374,16,FALSE)=0,"",VLOOKUP('Xlookup set'!$S675,'Xlookup set'!$A$1:$R$1374,16,FALSE)),"")</f>
        <v/>
      </c>
      <c r="P572" s="500" t="str">
        <f t="array" aca="1" ref="P572" ca="1">IFERROR(Y2IF(VLOOKUP('Xlookup set'!$S675,'Xlookup set'!$A$1:$R$1374,17,FALSE)=0,"",VLOOKUP('Xlookup set'!$S675,'Xlookup set'!$A$1:$R$1374,17,FALSE)),"")</f>
        <v/>
      </c>
      <c r="Q572" s="500" t="str">
        <f>IFERROR(IF(VLOOKUP('Xlookup set'!$S675,'Xlookup set'!$A$1:$R$1374,18,FALSE)=0,"",VLOOKUP('Xlookup set'!$S675,'Xlookup set'!$A$1:$R$1374,18,FALSE)),"")</f>
        <v/>
      </c>
      <c r="T572" s="500" t="str">
        <f t="shared" si="8"/>
        <v/>
      </c>
    </row>
    <row r="573" spans="1:20" ht="13.5" customHeight="1">
      <c r="A573" s="500" t="str">
        <f>IFERROR(VLOOKUP('Xlookup set'!$S573,'Xlookup set'!$A$1:$R$2000,2,FALSE),"")</f>
        <v/>
      </c>
      <c r="B573" s="500" t="str">
        <f>IF(I573&lt;&gt;"",ドッグキャリー!$I$2,"")</f>
        <v/>
      </c>
      <c r="C573" s="500" t="str">
        <f t="shared" si="6"/>
        <v/>
      </c>
      <c r="D573" s="500" t="str">
        <f t="shared" si="7"/>
        <v/>
      </c>
      <c r="H573" s="218" t="str">
        <f>IFERROR(IF(VLOOKUP('Xlookup set'!$S573,'Xlookup set'!$A$1:$R$2000,9,FALSE)=0,"",VLOOKUP('Xlookup set'!$S573,'Xlookup set'!$A$1:$R$2000,9,FALSE)),"")</f>
        <v/>
      </c>
      <c r="I573" s="500" t="str">
        <f>IFERROR(IF(VLOOKUP('Xlookup set'!$S573,'Xlookup set'!$A$1:$R$2000,10,FALSE)=0,"",VLOOKUP('Xlookup set'!$S573,'Xlookup set'!$A$1:$R$2000,10,FALSE)),"")</f>
        <v/>
      </c>
      <c r="J573" s="500" t="str">
        <f>IFERROR(IF(VLOOKUP('Xlookup set'!$S676,'Xlookup set'!$A$1:$R$1374,11,FALSE)=0,"",VLOOKUP('Xlookup set'!$S676,'Xlookup set'!$A$1:$R$1374,11,FALSE)),"")</f>
        <v/>
      </c>
      <c r="K573" s="500" t="str">
        <f>IFERROR(IF(VLOOKUP('Xlookup set'!$S676,'Xlookup set'!$A$1:$R$1374,12,FALSE)=0,"",VLOOKUP('Xlookup set'!$S676,'Xlookup set'!$A$1:$R$1374,12,FALSE)),"")</f>
        <v/>
      </c>
      <c r="L573" s="500" t="str">
        <f>IFERROR(IF(VLOOKUP('Xlookup set'!$S676,'Xlookup set'!$A$1:$R$1374,13,FALSE)=0,"",VLOOKUP('Xlookup set'!$S676,'Xlookup set'!$A$1:$R$1374,13,FALSE)),"")</f>
        <v/>
      </c>
      <c r="M573" s="500" t="str">
        <f>IFERROR(IF(VLOOKUP('Xlookup set'!$S676,'Xlookup set'!$A$1:$R$1374,14,FALSE)=0,"",VLOOKUP('Xlookup set'!$S676,'Xlookup set'!$A$1:$R$1374,14,FALSE)),"")</f>
        <v/>
      </c>
      <c r="N573" s="500" t="str">
        <f>IFERROR(IF(VLOOKUP('Xlookup set'!$S676,'Xlookup set'!$A$1:$R$1374,15,FALSE)=0,"",VLOOKUP('Xlookup set'!$S676,'Xlookup set'!$A$1:$R$1374,15,FALSE)),"")</f>
        <v/>
      </c>
      <c r="O573" s="500" t="str">
        <f>IFERROR(IF(VLOOKUP('Xlookup set'!$S676,'Xlookup set'!$A$1:$R$1374,16,FALSE)=0,"",VLOOKUP('Xlookup set'!$S676,'Xlookup set'!$A$1:$R$1374,16,FALSE)),"")</f>
        <v/>
      </c>
      <c r="P573" s="500" t="str">
        <f t="array" aca="1" ref="P573" ca="1">IFERROR(Y2IF(VLOOKUP('Xlookup set'!$S676,'Xlookup set'!$A$1:$R$1374,17,FALSE)=0,"",VLOOKUP('Xlookup set'!$S676,'Xlookup set'!$A$1:$R$1374,17,FALSE)),"")</f>
        <v/>
      </c>
      <c r="Q573" s="500" t="str">
        <f>IFERROR(IF(VLOOKUP('Xlookup set'!$S676,'Xlookup set'!$A$1:$R$1374,18,FALSE)=0,"",VLOOKUP('Xlookup set'!$S676,'Xlookup set'!$A$1:$R$1374,18,FALSE)),"")</f>
        <v/>
      </c>
      <c r="T573" s="500" t="str">
        <f t="shared" si="8"/>
        <v/>
      </c>
    </row>
    <row r="574" spans="1:20" ht="13.5" customHeight="1">
      <c r="A574" s="500" t="str">
        <f>IFERROR(VLOOKUP('Xlookup set'!$S574,'Xlookup set'!$A$1:$R$2000,2,FALSE),"")</f>
        <v/>
      </c>
      <c r="B574" s="500" t="str">
        <f>IF(I574&lt;&gt;"",ドッグキャリー!$I$2,"")</f>
        <v/>
      </c>
      <c r="C574" s="500" t="str">
        <f t="shared" si="6"/>
        <v/>
      </c>
      <c r="D574" s="500" t="str">
        <f t="shared" si="7"/>
        <v/>
      </c>
      <c r="H574" s="218" t="str">
        <f>IFERROR(IF(VLOOKUP('Xlookup set'!$S574,'Xlookup set'!$A$1:$R$2000,9,FALSE)=0,"",VLOOKUP('Xlookup set'!$S574,'Xlookup set'!$A$1:$R$2000,9,FALSE)),"")</f>
        <v/>
      </c>
      <c r="I574" s="500" t="str">
        <f>IFERROR(IF(VLOOKUP('Xlookup set'!$S574,'Xlookup set'!$A$1:$R$2000,10,FALSE)=0,"",VLOOKUP('Xlookup set'!$S574,'Xlookup set'!$A$1:$R$2000,10,FALSE)),"")</f>
        <v/>
      </c>
      <c r="J574" s="500" t="str">
        <f>IFERROR(IF(VLOOKUP('Xlookup set'!$S677,'Xlookup set'!$A$1:$R$1374,11,FALSE)=0,"",VLOOKUP('Xlookup set'!$S677,'Xlookup set'!$A$1:$R$1374,11,FALSE)),"")</f>
        <v/>
      </c>
      <c r="K574" s="500" t="str">
        <f>IFERROR(IF(VLOOKUP('Xlookup set'!$S677,'Xlookup set'!$A$1:$R$1374,12,FALSE)=0,"",VLOOKUP('Xlookup set'!$S677,'Xlookup set'!$A$1:$R$1374,12,FALSE)),"")</f>
        <v/>
      </c>
      <c r="L574" s="500" t="str">
        <f>IFERROR(IF(VLOOKUP('Xlookup set'!$S677,'Xlookup set'!$A$1:$R$1374,13,FALSE)=0,"",VLOOKUP('Xlookup set'!$S677,'Xlookup set'!$A$1:$R$1374,13,FALSE)),"")</f>
        <v/>
      </c>
      <c r="M574" s="500" t="str">
        <f>IFERROR(IF(VLOOKUP('Xlookup set'!$S677,'Xlookup set'!$A$1:$R$1374,14,FALSE)=0,"",VLOOKUP('Xlookup set'!$S677,'Xlookup set'!$A$1:$R$1374,14,FALSE)),"")</f>
        <v/>
      </c>
      <c r="N574" s="500" t="str">
        <f>IFERROR(IF(VLOOKUP('Xlookup set'!$S677,'Xlookup set'!$A$1:$R$1374,15,FALSE)=0,"",VLOOKUP('Xlookup set'!$S677,'Xlookup set'!$A$1:$R$1374,15,FALSE)),"")</f>
        <v/>
      </c>
      <c r="O574" s="500" t="str">
        <f>IFERROR(IF(VLOOKUP('Xlookup set'!$S677,'Xlookup set'!$A$1:$R$1374,16,FALSE)=0,"",VLOOKUP('Xlookup set'!$S677,'Xlookup set'!$A$1:$R$1374,16,FALSE)),"")</f>
        <v/>
      </c>
      <c r="P574" s="500" t="str">
        <f t="array" aca="1" ref="P574" ca="1">IFERROR(Y2IF(VLOOKUP('Xlookup set'!$S677,'Xlookup set'!$A$1:$R$1374,17,FALSE)=0,"",VLOOKUP('Xlookup set'!$S677,'Xlookup set'!$A$1:$R$1374,17,FALSE)),"")</f>
        <v/>
      </c>
      <c r="Q574" s="500" t="str">
        <f>IFERROR(IF(VLOOKUP('Xlookup set'!$S677,'Xlookup set'!$A$1:$R$1374,18,FALSE)=0,"",VLOOKUP('Xlookup set'!$S677,'Xlookup set'!$A$1:$R$1374,18,FALSE)),"")</f>
        <v/>
      </c>
      <c r="T574" s="500" t="str">
        <f t="shared" si="8"/>
        <v/>
      </c>
    </row>
    <row r="575" spans="1:20" ht="13.5" customHeight="1">
      <c r="A575" s="500" t="str">
        <f>IFERROR(VLOOKUP('Xlookup set'!$S575,'Xlookup set'!$A$1:$R$2000,2,FALSE),"")</f>
        <v/>
      </c>
      <c r="B575" s="500" t="str">
        <f>IF(I575&lt;&gt;"",ドッグキャリー!$I$2,"")</f>
        <v/>
      </c>
      <c r="C575" s="500" t="str">
        <f t="shared" si="6"/>
        <v/>
      </c>
      <c r="D575" s="500" t="str">
        <f t="shared" si="7"/>
        <v/>
      </c>
      <c r="H575" s="218" t="str">
        <f>IFERROR(IF(VLOOKUP('Xlookup set'!$S575,'Xlookup set'!$A$1:$R$2000,9,FALSE)=0,"",VLOOKUP('Xlookup set'!$S575,'Xlookup set'!$A$1:$R$2000,9,FALSE)),"")</f>
        <v/>
      </c>
      <c r="I575" s="500" t="str">
        <f>IFERROR(IF(VLOOKUP('Xlookup set'!$S575,'Xlookup set'!$A$1:$R$2000,10,FALSE)=0,"",VLOOKUP('Xlookup set'!$S575,'Xlookup set'!$A$1:$R$2000,10,FALSE)),"")</f>
        <v/>
      </c>
      <c r="J575" s="500" t="str">
        <f>IFERROR(IF(VLOOKUP('Xlookup set'!$S678,'Xlookup set'!$A$1:$R$1374,11,FALSE)=0,"",VLOOKUP('Xlookup set'!$S678,'Xlookup set'!$A$1:$R$1374,11,FALSE)),"")</f>
        <v/>
      </c>
      <c r="K575" s="500" t="str">
        <f>IFERROR(IF(VLOOKUP('Xlookup set'!$S678,'Xlookup set'!$A$1:$R$1374,12,FALSE)=0,"",VLOOKUP('Xlookup set'!$S678,'Xlookup set'!$A$1:$R$1374,12,FALSE)),"")</f>
        <v/>
      </c>
      <c r="L575" s="500" t="str">
        <f>IFERROR(IF(VLOOKUP('Xlookup set'!$S678,'Xlookup set'!$A$1:$R$1374,13,FALSE)=0,"",VLOOKUP('Xlookup set'!$S678,'Xlookup set'!$A$1:$R$1374,13,FALSE)),"")</f>
        <v/>
      </c>
      <c r="M575" s="500" t="str">
        <f>IFERROR(IF(VLOOKUP('Xlookup set'!$S678,'Xlookup set'!$A$1:$R$1374,14,FALSE)=0,"",VLOOKUP('Xlookup set'!$S678,'Xlookup set'!$A$1:$R$1374,14,FALSE)),"")</f>
        <v/>
      </c>
      <c r="N575" s="500" t="str">
        <f>IFERROR(IF(VLOOKUP('Xlookup set'!$S678,'Xlookup set'!$A$1:$R$1374,15,FALSE)=0,"",VLOOKUP('Xlookup set'!$S678,'Xlookup set'!$A$1:$R$1374,15,FALSE)),"")</f>
        <v/>
      </c>
      <c r="O575" s="500" t="str">
        <f>IFERROR(IF(VLOOKUP('Xlookup set'!$S678,'Xlookup set'!$A$1:$R$1374,16,FALSE)=0,"",VLOOKUP('Xlookup set'!$S678,'Xlookup set'!$A$1:$R$1374,16,FALSE)),"")</f>
        <v/>
      </c>
      <c r="P575" s="500" t="str">
        <f t="array" aca="1" ref="P575" ca="1">IFERROR(Y2IF(VLOOKUP('Xlookup set'!$S678,'Xlookup set'!$A$1:$R$1374,17,FALSE)=0,"",VLOOKUP('Xlookup set'!$S678,'Xlookup set'!$A$1:$R$1374,17,FALSE)),"")</f>
        <v/>
      </c>
      <c r="Q575" s="500" t="str">
        <f>IFERROR(IF(VLOOKUP('Xlookup set'!$S678,'Xlookup set'!$A$1:$R$1374,18,FALSE)=0,"",VLOOKUP('Xlookup set'!$S678,'Xlookup set'!$A$1:$R$1374,18,FALSE)),"")</f>
        <v/>
      </c>
      <c r="T575" s="500" t="str">
        <f t="shared" si="8"/>
        <v/>
      </c>
    </row>
    <row r="576" spans="1:20" ht="13.5" customHeight="1">
      <c r="A576" s="500" t="str">
        <f>IFERROR(VLOOKUP('Xlookup set'!$S576,'Xlookup set'!$A$1:$R$2000,2,FALSE),"")</f>
        <v/>
      </c>
      <c r="B576" s="500" t="str">
        <f>IF(I576&lt;&gt;"",ドッグキャリー!$I$2,"")</f>
        <v/>
      </c>
      <c r="C576" s="500" t="str">
        <f t="shared" si="6"/>
        <v/>
      </c>
      <c r="D576" s="500" t="str">
        <f t="shared" si="7"/>
        <v/>
      </c>
      <c r="H576" s="218" t="str">
        <f>IFERROR(IF(VLOOKUP('Xlookup set'!$S576,'Xlookup set'!$A$1:$R$2000,9,FALSE)=0,"",VLOOKUP('Xlookup set'!$S576,'Xlookup set'!$A$1:$R$2000,9,FALSE)),"")</f>
        <v/>
      </c>
      <c r="I576" s="500" t="str">
        <f>IFERROR(IF(VLOOKUP('Xlookup set'!$S576,'Xlookup set'!$A$1:$R$2000,10,FALSE)=0,"",VLOOKUP('Xlookup set'!$S576,'Xlookup set'!$A$1:$R$2000,10,FALSE)),"")</f>
        <v/>
      </c>
      <c r="J576" s="500" t="str">
        <f>IFERROR(IF(VLOOKUP('Xlookup set'!$S679,'Xlookup set'!$A$1:$R$1374,11,FALSE)=0,"",VLOOKUP('Xlookup set'!$S679,'Xlookup set'!$A$1:$R$1374,11,FALSE)),"")</f>
        <v/>
      </c>
      <c r="K576" s="500" t="str">
        <f>IFERROR(IF(VLOOKUP('Xlookup set'!$S679,'Xlookup set'!$A$1:$R$1374,12,FALSE)=0,"",VLOOKUP('Xlookup set'!$S679,'Xlookup set'!$A$1:$R$1374,12,FALSE)),"")</f>
        <v/>
      </c>
      <c r="L576" s="500" t="str">
        <f>IFERROR(IF(VLOOKUP('Xlookup set'!$S679,'Xlookup set'!$A$1:$R$1374,13,FALSE)=0,"",VLOOKUP('Xlookup set'!$S679,'Xlookup set'!$A$1:$R$1374,13,FALSE)),"")</f>
        <v/>
      </c>
      <c r="M576" s="500" t="str">
        <f>IFERROR(IF(VLOOKUP('Xlookup set'!$S679,'Xlookup set'!$A$1:$R$1374,14,FALSE)=0,"",VLOOKUP('Xlookup set'!$S679,'Xlookup set'!$A$1:$R$1374,14,FALSE)),"")</f>
        <v/>
      </c>
      <c r="N576" s="500" t="str">
        <f>IFERROR(IF(VLOOKUP('Xlookup set'!$S679,'Xlookup set'!$A$1:$R$1374,15,FALSE)=0,"",VLOOKUP('Xlookup set'!$S679,'Xlookup set'!$A$1:$R$1374,15,FALSE)),"")</f>
        <v/>
      </c>
      <c r="O576" s="500" t="str">
        <f>IFERROR(IF(VLOOKUP('Xlookup set'!$S679,'Xlookup set'!$A$1:$R$1374,16,FALSE)=0,"",VLOOKUP('Xlookup set'!$S679,'Xlookup set'!$A$1:$R$1374,16,FALSE)),"")</f>
        <v/>
      </c>
      <c r="P576" s="500" t="str">
        <f t="array" aca="1" ref="P576" ca="1">IFERROR(Y2IF(VLOOKUP('Xlookup set'!$S679,'Xlookup set'!$A$1:$R$1374,17,FALSE)=0,"",VLOOKUP('Xlookup set'!$S679,'Xlookup set'!$A$1:$R$1374,17,FALSE)),"")</f>
        <v/>
      </c>
      <c r="Q576" s="500" t="str">
        <f>IFERROR(IF(VLOOKUP('Xlookup set'!$S679,'Xlookup set'!$A$1:$R$1374,18,FALSE)=0,"",VLOOKUP('Xlookup set'!$S679,'Xlookup set'!$A$1:$R$1374,18,FALSE)),"")</f>
        <v/>
      </c>
      <c r="T576" s="500" t="str">
        <f t="shared" si="8"/>
        <v/>
      </c>
    </row>
    <row r="577" spans="1:20" ht="13.5" customHeight="1">
      <c r="A577" s="500" t="str">
        <f>IFERROR(VLOOKUP('Xlookup set'!$S577,'Xlookup set'!$A$1:$R$2000,2,FALSE),"")</f>
        <v/>
      </c>
      <c r="B577" s="500" t="str">
        <f>IF(I577&lt;&gt;"",ドッグキャリー!$I$2,"")</f>
        <v/>
      </c>
      <c r="C577" s="500" t="str">
        <f t="shared" si="6"/>
        <v/>
      </c>
      <c r="D577" s="500" t="str">
        <f t="shared" si="7"/>
        <v/>
      </c>
      <c r="H577" s="218" t="str">
        <f>IFERROR(IF(VLOOKUP('Xlookup set'!$S577,'Xlookup set'!$A$1:$R$2000,9,FALSE)=0,"",VLOOKUP('Xlookup set'!$S577,'Xlookup set'!$A$1:$R$2000,9,FALSE)),"")</f>
        <v/>
      </c>
      <c r="I577" s="500" t="str">
        <f>IFERROR(IF(VLOOKUP('Xlookup set'!$S577,'Xlookup set'!$A$1:$R$2000,10,FALSE)=0,"",VLOOKUP('Xlookup set'!$S577,'Xlookup set'!$A$1:$R$2000,10,FALSE)),"")</f>
        <v/>
      </c>
      <c r="J577" s="500" t="str">
        <f>IFERROR(IF(VLOOKUP('Xlookup set'!$S680,'Xlookup set'!$A$1:$R$1374,11,FALSE)=0,"",VLOOKUP('Xlookup set'!$S680,'Xlookup set'!$A$1:$R$1374,11,FALSE)),"")</f>
        <v/>
      </c>
      <c r="K577" s="500" t="str">
        <f>IFERROR(IF(VLOOKUP('Xlookup set'!$S680,'Xlookup set'!$A$1:$R$1374,12,FALSE)=0,"",VLOOKUP('Xlookup set'!$S680,'Xlookup set'!$A$1:$R$1374,12,FALSE)),"")</f>
        <v/>
      </c>
      <c r="L577" s="500" t="str">
        <f>IFERROR(IF(VLOOKUP('Xlookup set'!$S680,'Xlookup set'!$A$1:$R$1374,13,FALSE)=0,"",VLOOKUP('Xlookup set'!$S680,'Xlookup set'!$A$1:$R$1374,13,FALSE)),"")</f>
        <v/>
      </c>
      <c r="M577" s="500" t="str">
        <f>IFERROR(IF(VLOOKUP('Xlookup set'!$S680,'Xlookup set'!$A$1:$R$1374,14,FALSE)=0,"",VLOOKUP('Xlookup set'!$S680,'Xlookup set'!$A$1:$R$1374,14,FALSE)),"")</f>
        <v/>
      </c>
      <c r="N577" s="500" t="str">
        <f>IFERROR(IF(VLOOKUP('Xlookup set'!$S680,'Xlookup set'!$A$1:$R$1374,15,FALSE)=0,"",VLOOKUP('Xlookup set'!$S680,'Xlookup set'!$A$1:$R$1374,15,FALSE)),"")</f>
        <v/>
      </c>
      <c r="O577" s="500" t="str">
        <f>IFERROR(IF(VLOOKUP('Xlookup set'!$S680,'Xlookup set'!$A$1:$R$1374,16,FALSE)=0,"",VLOOKUP('Xlookup set'!$S680,'Xlookup set'!$A$1:$R$1374,16,FALSE)),"")</f>
        <v/>
      </c>
      <c r="P577" s="500" t="str">
        <f t="array" aca="1" ref="P577" ca="1">IFERROR(Y2IF(VLOOKUP('Xlookup set'!$S680,'Xlookup set'!$A$1:$R$1374,17,FALSE)=0,"",VLOOKUP('Xlookup set'!$S680,'Xlookup set'!$A$1:$R$1374,17,FALSE)),"")</f>
        <v/>
      </c>
      <c r="Q577" s="500" t="str">
        <f>IFERROR(IF(VLOOKUP('Xlookup set'!$S680,'Xlookup set'!$A$1:$R$1374,18,FALSE)=0,"",VLOOKUP('Xlookup set'!$S680,'Xlookup set'!$A$1:$R$1374,18,FALSE)),"")</f>
        <v/>
      </c>
      <c r="T577" s="500" t="str">
        <f t="shared" si="8"/>
        <v/>
      </c>
    </row>
    <row r="578" spans="1:20" ht="13.5" customHeight="1">
      <c r="A578" s="500" t="str">
        <f>IFERROR(VLOOKUP('Xlookup set'!$S578,'Xlookup set'!$A$1:$R$2000,2,FALSE),"")</f>
        <v/>
      </c>
      <c r="B578" s="500" t="str">
        <f>IF(I578&lt;&gt;"",ドッグキャリー!$I$2,"")</f>
        <v/>
      </c>
      <c r="C578" s="500" t="str">
        <f t="shared" si="6"/>
        <v/>
      </c>
      <c r="D578" s="500" t="str">
        <f t="shared" si="7"/>
        <v/>
      </c>
      <c r="H578" s="218" t="str">
        <f>IFERROR(IF(VLOOKUP('Xlookup set'!$S578,'Xlookup set'!$A$1:$R$2000,9,FALSE)=0,"",VLOOKUP('Xlookup set'!$S578,'Xlookup set'!$A$1:$R$2000,9,FALSE)),"")</f>
        <v/>
      </c>
      <c r="I578" s="500" t="str">
        <f>IFERROR(IF(VLOOKUP('Xlookup set'!$S578,'Xlookup set'!$A$1:$R$2000,10,FALSE)=0,"",VLOOKUP('Xlookup set'!$S578,'Xlookup set'!$A$1:$R$2000,10,FALSE)),"")</f>
        <v/>
      </c>
      <c r="J578" s="500" t="str">
        <f>IFERROR(IF(VLOOKUP('Xlookup set'!$S681,'Xlookup set'!$A$1:$R$1374,11,FALSE)=0,"",VLOOKUP('Xlookup set'!$S681,'Xlookup set'!$A$1:$R$1374,11,FALSE)),"")</f>
        <v/>
      </c>
      <c r="K578" s="500" t="str">
        <f>IFERROR(IF(VLOOKUP('Xlookup set'!$S681,'Xlookup set'!$A$1:$R$1374,12,FALSE)=0,"",VLOOKUP('Xlookup set'!$S681,'Xlookup set'!$A$1:$R$1374,12,FALSE)),"")</f>
        <v/>
      </c>
      <c r="L578" s="500" t="str">
        <f>IFERROR(IF(VLOOKUP('Xlookup set'!$S681,'Xlookup set'!$A$1:$R$1374,13,FALSE)=0,"",VLOOKUP('Xlookup set'!$S681,'Xlookup set'!$A$1:$R$1374,13,FALSE)),"")</f>
        <v/>
      </c>
      <c r="M578" s="500" t="str">
        <f>IFERROR(IF(VLOOKUP('Xlookup set'!$S681,'Xlookup set'!$A$1:$R$1374,14,FALSE)=0,"",VLOOKUP('Xlookup set'!$S681,'Xlookup set'!$A$1:$R$1374,14,FALSE)),"")</f>
        <v/>
      </c>
      <c r="N578" s="500" t="str">
        <f>IFERROR(IF(VLOOKUP('Xlookup set'!$S681,'Xlookup set'!$A$1:$R$1374,15,FALSE)=0,"",VLOOKUP('Xlookup set'!$S681,'Xlookup set'!$A$1:$R$1374,15,FALSE)),"")</f>
        <v/>
      </c>
      <c r="O578" s="500" t="str">
        <f>IFERROR(IF(VLOOKUP('Xlookup set'!$S681,'Xlookup set'!$A$1:$R$1374,16,FALSE)=0,"",VLOOKUP('Xlookup set'!$S681,'Xlookup set'!$A$1:$R$1374,16,FALSE)),"")</f>
        <v/>
      </c>
      <c r="P578" s="500" t="str">
        <f t="array" aca="1" ref="P578" ca="1">IFERROR(Y2IF(VLOOKUP('Xlookup set'!$S681,'Xlookup set'!$A$1:$R$1374,17,FALSE)=0,"",VLOOKUP('Xlookup set'!$S681,'Xlookup set'!$A$1:$R$1374,17,FALSE)),"")</f>
        <v/>
      </c>
      <c r="Q578" s="500" t="str">
        <f>IFERROR(IF(VLOOKUP('Xlookup set'!$S681,'Xlookup set'!$A$1:$R$1374,18,FALSE)=0,"",VLOOKUP('Xlookup set'!$S681,'Xlookup set'!$A$1:$R$1374,18,FALSE)),"")</f>
        <v/>
      </c>
      <c r="T578" s="500" t="str">
        <f t="shared" si="8"/>
        <v/>
      </c>
    </row>
    <row r="579" spans="1:20" ht="13.5" customHeight="1">
      <c r="A579" s="500" t="str">
        <f>IFERROR(VLOOKUP('Xlookup set'!$S579,'Xlookup set'!$A$1:$R$2000,2,FALSE),"")</f>
        <v/>
      </c>
      <c r="B579" s="500" t="str">
        <f>IF(I579&lt;&gt;"",ドッグキャリー!$I$2,"")</f>
        <v/>
      </c>
      <c r="C579" s="500" t="str">
        <f t="shared" si="6"/>
        <v/>
      </c>
      <c r="D579" s="500" t="str">
        <f t="shared" si="7"/>
        <v/>
      </c>
      <c r="H579" s="218" t="str">
        <f>IFERROR(IF(VLOOKUP('Xlookup set'!$S579,'Xlookup set'!$A$1:$R$2000,9,FALSE)=0,"",VLOOKUP('Xlookup set'!$S579,'Xlookup set'!$A$1:$R$2000,9,FALSE)),"")</f>
        <v/>
      </c>
      <c r="I579" s="500" t="str">
        <f>IFERROR(IF(VLOOKUP('Xlookup set'!$S579,'Xlookup set'!$A$1:$R$2000,10,FALSE)=0,"",VLOOKUP('Xlookup set'!$S579,'Xlookup set'!$A$1:$R$2000,10,FALSE)),"")</f>
        <v/>
      </c>
      <c r="J579" s="500" t="str">
        <f>IFERROR(IF(VLOOKUP('Xlookup set'!$S682,'Xlookup set'!$A$1:$R$1374,11,FALSE)=0,"",VLOOKUP('Xlookup set'!$S682,'Xlookup set'!$A$1:$R$1374,11,FALSE)),"")</f>
        <v/>
      </c>
      <c r="K579" s="500" t="str">
        <f>IFERROR(IF(VLOOKUP('Xlookup set'!$S682,'Xlookup set'!$A$1:$R$1374,12,FALSE)=0,"",VLOOKUP('Xlookup set'!$S682,'Xlookup set'!$A$1:$R$1374,12,FALSE)),"")</f>
        <v/>
      </c>
      <c r="L579" s="500" t="str">
        <f>IFERROR(IF(VLOOKUP('Xlookup set'!$S682,'Xlookup set'!$A$1:$R$1374,13,FALSE)=0,"",VLOOKUP('Xlookup set'!$S682,'Xlookup set'!$A$1:$R$1374,13,FALSE)),"")</f>
        <v/>
      </c>
      <c r="M579" s="500" t="str">
        <f>IFERROR(IF(VLOOKUP('Xlookup set'!$S682,'Xlookup set'!$A$1:$R$1374,14,FALSE)=0,"",VLOOKUP('Xlookup set'!$S682,'Xlookup set'!$A$1:$R$1374,14,FALSE)),"")</f>
        <v/>
      </c>
      <c r="N579" s="500" t="str">
        <f>IFERROR(IF(VLOOKUP('Xlookup set'!$S682,'Xlookup set'!$A$1:$R$1374,15,FALSE)=0,"",VLOOKUP('Xlookup set'!$S682,'Xlookup set'!$A$1:$R$1374,15,FALSE)),"")</f>
        <v/>
      </c>
      <c r="O579" s="500" t="str">
        <f>IFERROR(IF(VLOOKUP('Xlookup set'!$S682,'Xlookup set'!$A$1:$R$1374,16,FALSE)=0,"",VLOOKUP('Xlookup set'!$S682,'Xlookup set'!$A$1:$R$1374,16,FALSE)),"")</f>
        <v/>
      </c>
      <c r="P579" s="500" t="str">
        <f t="array" aca="1" ref="P579" ca="1">IFERROR(Y2IF(VLOOKUP('Xlookup set'!$S682,'Xlookup set'!$A$1:$R$1374,17,FALSE)=0,"",VLOOKUP('Xlookup set'!$S682,'Xlookup set'!$A$1:$R$1374,17,FALSE)),"")</f>
        <v/>
      </c>
      <c r="Q579" s="500" t="str">
        <f>IFERROR(IF(VLOOKUP('Xlookup set'!$S682,'Xlookup set'!$A$1:$R$1374,18,FALSE)=0,"",VLOOKUP('Xlookup set'!$S682,'Xlookup set'!$A$1:$R$1374,18,FALSE)),"")</f>
        <v/>
      </c>
      <c r="T579" s="500" t="str">
        <f t="shared" si="8"/>
        <v/>
      </c>
    </row>
    <row r="580" spans="1:20" ht="13.5" customHeight="1">
      <c r="A580" s="500" t="str">
        <f>IFERROR(VLOOKUP('Xlookup set'!$S580,'Xlookup set'!$A$1:$R$2000,2,FALSE),"")</f>
        <v/>
      </c>
      <c r="B580" s="500" t="str">
        <f>IF(I580&lt;&gt;"",ドッグキャリー!$I$2,"")</f>
        <v/>
      </c>
      <c r="C580" s="500" t="str">
        <f t="shared" si="6"/>
        <v/>
      </c>
      <c r="D580" s="500" t="str">
        <f t="shared" si="7"/>
        <v/>
      </c>
      <c r="H580" s="218" t="str">
        <f>IFERROR(IF(VLOOKUP('Xlookup set'!$S580,'Xlookup set'!$A$1:$R$2000,9,FALSE)=0,"",VLOOKUP('Xlookup set'!$S580,'Xlookup set'!$A$1:$R$2000,9,FALSE)),"")</f>
        <v/>
      </c>
      <c r="I580" s="500" t="str">
        <f>IFERROR(IF(VLOOKUP('Xlookup set'!$S580,'Xlookup set'!$A$1:$R$2000,10,FALSE)=0,"",VLOOKUP('Xlookup set'!$S580,'Xlookup set'!$A$1:$R$2000,10,FALSE)),"")</f>
        <v/>
      </c>
      <c r="J580" s="500" t="str">
        <f>IFERROR(IF(VLOOKUP('Xlookup set'!$S683,'Xlookup set'!$A$1:$R$1374,11,FALSE)=0,"",VLOOKUP('Xlookup set'!$S683,'Xlookup set'!$A$1:$R$1374,11,FALSE)),"")</f>
        <v/>
      </c>
      <c r="K580" s="500" t="str">
        <f>IFERROR(IF(VLOOKUP('Xlookup set'!$S683,'Xlookup set'!$A$1:$R$1374,12,FALSE)=0,"",VLOOKUP('Xlookup set'!$S683,'Xlookup set'!$A$1:$R$1374,12,FALSE)),"")</f>
        <v/>
      </c>
      <c r="L580" s="500" t="str">
        <f>IFERROR(IF(VLOOKUP('Xlookup set'!$S683,'Xlookup set'!$A$1:$R$1374,13,FALSE)=0,"",VLOOKUP('Xlookup set'!$S683,'Xlookup set'!$A$1:$R$1374,13,FALSE)),"")</f>
        <v/>
      </c>
      <c r="M580" s="500" t="str">
        <f>IFERROR(IF(VLOOKUP('Xlookup set'!$S683,'Xlookup set'!$A$1:$R$1374,14,FALSE)=0,"",VLOOKUP('Xlookup set'!$S683,'Xlookup set'!$A$1:$R$1374,14,FALSE)),"")</f>
        <v/>
      </c>
      <c r="N580" s="500" t="str">
        <f>IFERROR(IF(VLOOKUP('Xlookup set'!$S683,'Xlookup set'!$A$1:$R$1374,15,FALSE)=0,"",VLOOKUP('Xlookup set'!$S683,'Xlookup set'!$A$1:$R$1374,15,FALSE)),"")</f>
        <v/>
      </c>
      <c r="O580" s="500" t="str">
        <f>IFERROR(IF(VLOOKUP('Xlookup set'!$S683,'Xlookup set'!$A$1:$R$1374,16,FALSE)=0,"",VLOOKUP('Xlookup set'!$S683,'Xlookup set'!$A$1:$R$1374,16,FALSE)),"")</f>
        <v/>
      </c>
      <c r="P580" s="500" t="str">
        <f t="array" aca="1" ref="P580" ca="1">IFERROR(Y2IF(VLOOKUP('Xlookup set'!$S683,'Xlookup set'!$A$1:$R$1374,17,FALSE)=0,"",VLOOKUP('Xlookup set'!$S683,'Xlookup set'!$A$1:$R$1374,17,FALSE)),"")</f>
        <v/>
      </c>
      <c r="Q580" s="500" t="str">
        <f>IFERROR(IF(VLOOKUP('Xlookup set'!$S683,'Xlookup set'!$A$1:$R$1374,18,FALSE)=0,"",VLOOKUP('Xlookup set'!$S683,'Xlookup set'!$A$1:$R$1374,18,FALSE)),"")</f>
        <v/>
      </c>
      <c r="T580" s="500" t="str">
        <f t="shared" si="8"/>
        <v/>
      </c>
    </row>
    <row r="581" spans="1:20" ht="13.5" customHeight="1">
      <c r="A581" s="500" t="str">
        <f>IFERROR(VLOOKUP('Xlookup set'!$S581,'Xlookup set'!$A$1:$R$2000,2,FALSE),"")</f>
        <v/>
      </c>
      <c r="B581" s="500" t="str">
        <f>IF(I581&lt;&gt;"",ドッグキャリー!$I$2,"")</f>
        <v/>
      </c>
      <c r="C581" s="500" t="str">
        <f t="shared" si="6"/>
        <v/>
      </c>
      <c r="D581" s="500" t="str">
        <f t="shared" si="7"/>
        <v/>
      </c>
      <c r="H581" s="218" t="str">
        <f>IFERROR(IF(VLOOKUP('Xlookup set'!$S581,'Xlookup set'!$A$1:$R$2000,9,FALSE)=0,"",VLOOKUP('Xlookup set'!$S581,'Xlookup set'!$A$1:$R$2000,9,FALSE)),"")</f>
        <v/>
      </c>
      <c r="I581" s="500" t="str">
        <f>IFERROR(IF(VLOOKUP('Xlookup set'!$S581,'Xlookup set'!$A$1:$R$2000,10,FALSE)=0,"",VLOOKUP('Xlookup set'!$S581,'Xlookup set'!$A$1:$R$2000,10,FALSE)),"")</f>
        <v/>
      </c>
      <c r="J581" s="500" t="str">
        <f>IFERROR(IF(VLOOKUP('Xlookup set'!$S684,'Xlookup set'!$A$1:$R$1374,11,FALSE)=0,"",VLOOKUP('Xlookup set'!$S684,'Xlookup set'!$A$1:$R$1374,11,FALSE)),"")</f>
        <v/>
      </c>
      <c r="K581" s="500" t="str">
        <f>IFERROR(IF(VLOOKUP('Xlookup set'!$S684,'Xlookup set'!$A$1:$R$1374,12,FALSE)=0,"",VLOOKUP('Xlookup set'!$S684,'Xlookup set'!$A$1:$R$1374,12,FALSE)),"")</f>
        <v/>
      </c>
      <c r="L581" s="500" t="str">
        <f>IFERROR(IF(VLOOKUP('Xlookup set'!$S684,'Xlookup set'!$A$1:$R$1374,13,FALSE)=0,"",VLOOKUP('Xlookup set'!$S684,'Xlookup set'!$A$1:$R$1374,13,FALSE)),"")</f>
        <v/>
      </c>
      <c r="M581" s="500" t="str">
        <f>IFERROR(IF(VLOOKUP('Xlookup set'!$S684,'Xlookup set'!$A$1:$R$1374,14,FALSE)=0,"",VLOOKUP('Xlookup set'!$S684,'Xlookup set'!$A$1:$R$1374,14,FALSE)),"")</f>
        <v/>
      </c>
      <c r="N581" s="500" t="str">
        <f>IFERROR(IF(VLOOKUP('Xlookup set'!$S684,'Xlookup set'!$A$1:$R$1374,15,FALSE)=0,"",VLOOKUP('Xlookup set'!$S684,'Xlookup set'!$A$1:$R$1374,15,FALSE)),"")</f>
        <v/>
      </c>
      <c r="O581" s="500" t="str">
        <f>IFERROR(IF(VLOOKUP('Xlookup set'!$S684,'Xlookup set'!$A$1:$R$1374,16,FALSE)=0,"",VLOOKUP('Xlookup set'!$S684,'Xlookup set'!$A$1:$R$1374,16,FALSE)),"")</f>
        <v/>
      </c>
      <c r="P581" s="500" t="str">
        <f t="array" aca="1" ref="P581" ca="1">IFERROR(Y2IF(VLOOKUP('Xlookup set'!$S684,'Xlookup set'!$A$1:$R$1374,17,FALSE)=0,"",VLOOKUP('Xlookup set'!$S684,'Xlookup set'!$A$1:$R$1374,17,FALSE)),"")</f>
        <v/>
      </c>
      <c r="Q581" s="500" t="str">
        <f>IFERROR(IF(VLOOKUP('Xlookup set'!$S684,'Xlookup set'!$A$1:$R$1374,18,FALSE)=0,"",VLOOKUP('Xlookup set'!$S684,'Xlookup set'!$A$1:$R$1374,18,FALSE)),"")</f>
        <v/>
      </c>
      <c r="T581" s="500" t="str">
        <f t="shared" si="8"/>
        <v/>
      </c>
    </row>
    <row r="582" spans="1:20" ht="13.5" customHeight="1">
      <c r="A582" s="500" t="str">
        <f>IFERROR(VLOOKUP('Xlookup set'!$S582,'Xlookup set'!$A$1:$R$2000,2,FALSE),"")</f>
        <v/>
      </c>
      <c r="B582" s="500" t="str">
        <f>IF(I582&lt;&gt;"",ドッグキャリー!$I$2,"")</f>
        <v/>
      </c>
      <c r="C582" s="500" t="str">
        <f t="shared" si="6"/>
        <v/>
      </c>
      <c r="D582" s="500" t="str">
        <f t="shared" si="7"/>
        <v/>
      </c>
      <c r="H582" s="218" t="str">
        <f>IFERROR(IF(VLOOKUP('Xlookup set'!$S582,'Xlookup set'!$A$1:$R$2000,9,FALSE)=0,"",VLOOKUP('Xlookup set'!$S582,'Xlookup set'!$A$1:$R$2000,9,FALSE)),"")</f>
        <v/>
      </c>
      <c r="I582" s="500" t="str">
        <f>IFERROR(IF(VLOOKUP('Xlookup set'!$S582,'Xlookup set'!$A$1:$R$2000,10,FALSE)=0,"",VLOOKUP('Xlookup set'!$S582,'Xlookup set'!$A$1:$R$2000,10,FALSE)),"")</f>
        <v/>
      </c>
      <c r="J582" s="500" t="str">
        <f>IFERROR(IF(VLOOKUP('Xlookup set'!$S685,'Xlookup set'!$A$1:$R$1374,11,FALSE)=0,"",VLOOKUP('Xlookup set'!$S685,'Xlookup set'!$A$1:$R$1374,11,FALSE)),"")</f>
        <v/>
      </c>
      <c r="K582" s="500" t="str">
        <f>IFERROR(IF(VLOOKUP('Xlookup set'!$S685,'Xlookup set'!$A$1:$R$1374,12,FALSE)=0,"",VLOOKUP('Xlookup set'!$S685,'Xlookup set'!$A$1:$R$1374,12,FALSE)),"")</f>
        <v/>
      </c>
      <c r="L582" s="500" t="str">
        <f>IFERROR(IF(VLOOKUP('Xlookup set'!$S685,'Xlookup set'!$A$1:$R$1374,13,FALSE)=0,"",VLOOKUP('Xlookup set'!$S685,'Xlookup set'!$A$1:$R$1374,13,FALSE)),"")</f>
        <v/>
      </c>
      <c r="M582" s="500" t="str">
        <f>IFERROR(IF(VLOOKUP('Xlookup set'!$S685,'Xlookup set'!$A$1:$R$1374,14,FALSE)=0,"",VLOOKUP('Xlookup set'!$S685,'Xlookup set'!$A$1:$R$1374,14,FALSE)),"")</f>
        <v/>
      </c>
      <c r="N582" s="500" t="str">
        <f>IFERROR(IF(VLOOKUP('Xlookup set'!$S685,'Xlookup set'!$A$1:$R$1374,15,FALSE)=0,"",VLOOKUP('Xlookup set'!$S685,'Xlookup set'!$A$1:$R$1374,15,FALSE)),"")</f>
        <v/>
      </c>
      <c r="O582" s="500" t="str">
        <f>IFERROR(IF(VLOOKUP('Xlookup set'!$S685,'Xlookup set'!$A$1:$R$1374,16,FALSE)=0,"",VLOOKUP('Xlookup set'!$S685,'Xlookup set'!$A$1:$R$1374,16,FALSE)),"")</f>
        <v/>
      </c>
      <c r="P582" s="500" t="str">
        <f t="array" aca="1" ref="P582" ca="1">IFERROR(Y2IF(VLOOKUP('Xlookup set'!$S685,'Xlookup set'!$A$1:$R$1374,17,FALSE)=0,"",VLOOKUP('Xlookup set'!$S685,'Xlookup set'!$A$1:$R$1374,17,FALSE)),"")</f>
        <v/>
      </c>
      <c r="Q582" s="500" t="str">
        <f>IFERROR(IF(VLOOKUP('Xlookup set'!$S685,'Xlookup set'!$A$1:$R$1374,18,FALSE)=0,"",VLOOKUP('Xlookup set'!$S685,'Xlookup set'!$A$1:$R$1374,18,FALSE)),"")</f>
        <v/>
      </c>
      <c r="T582" s="500" t="str">
        <f t="shared" si="8"/>
        <v/>
      </c>
    </row>
    <row r="583" spans="1:20" ht="13.5" customHeight="1">
      <c r="A583" s="500" t="str">
        <f>IFERROR(VLOOKUP('Xlookup set'!$S583,'Xlookup set'!$A$1:$R$2000,2,FALSE),"")</f>
        <v/>
      </c>
      <c r="B583" s="500" t="str">
        <f>IF(I583&lt;&gt;"",ドッグキャリー!$I$2,"")</f>
        <v/>
      </c>
      <c r="C583" s="500" t="str">
        <f t="shared" si="6"/>
        <v/>
      </c>
      <c r="D583" s="500" t="str">
        <f t="shared" si="7"/>
        <v/>
      </c>
      <c r="H583" s="218" t="str">
        <f>IFERROR(IF(VLOOKUP('Xlookup set'!$S583,'Xlookup set'!$A$1:$R$2000,9,FALSE)=0,"",VLOOKUP('Xlookup set'!$S583,'Xlookup set'!$A$1:$R$2000,9,FALSE)),"")</f>
        <v/>
      </c>
      <c r="I583" s="500" t="str">
        <f>IFERROR(IF(VLOOKUP('Xlookup set'!$S583,'Xlookup set'!$A$1:$R$2000,10,FALSE)=0,"",VLOOKUP('Xlookup set'!$S583,'Xlookup set'!$A$1:$R$2000,10,FALSE)),"")</f>
        <v/>
      </c>
      <c r="J583" s="500" t="str">
        <f>IFERROR(IF(VLOOKUP('Xlookup set'!$S686,'Xlookup set'!$A$1:$R$1374,11,FALSE)=0,"",VLOOKUP('Xlookup set'!$S686,'Xlookup set'!$A$1:$R$1374,11,FALSE)),"")</f>
        <v/>
      </c>
      <c r="K583" s="500" t="str">
        <f>IFERROR(IF(VLOOKUP('Xlookup set'!$S686,'Xlookup set'!$A$1:$R$1374,12,FALSE)=0,"",VLOOKUP('Xlookup set'!$S686,'Xlookup set'!$A$1:$R$1374,12,FALSE)),"")</f>
        <v/>
      </c>
      <c r="L583" s="500" t="str">
        <f>IFERROR(IF(VLOOKUP('Xlookup set'!$S686,'Xlookup set'!$A$1:$R$1374,13,FALSE)=0,"",VLOOKUP('Xlookup set'!$S686,'Xlookup set'!$A$1:$R$1374,13,FALSE)),"")</f>
        <v/>
      </c>
      <c r="M583" s="500" t="str">
        <f>IFERROR(IF(VLOOKUP('Xlookup set'!$S686,'Xlookup set'!$A$1:$R$1374,14,FALSE)=0,"",VLOOKUP('Xlookup set'!$S686,'Xlookup set'!$A$1:$R$1374,14,FALSE)),"")</f>
        <v/>
      </c>
      <c r="N583" s="500" t="str">
        <f>IFERROR(IF(VLOOKUP('Xlookup set'!$S686,'Xlookup set'!$A$1:$R$1374,15,FALSE)=0,"",VLOOKUP('Xlookup set'!$S686,'Xlookup set'!$A$1:$R$1374,15,FALSE)),"")</f>
        <v/>
      </c>
      <c r="O583" s="500" t="str">
        <f>IFERROR(IF(VLOOKUP('Xlookup set'!$S686,'Xlookup set'!$A$1:$R$1374,16,FALSE)=0,"",VLOOKUP('Xlookup set'!$S686,'Xlookup set'!$A$1:$R$1374,16,FALSE)),"")</f>
        <v/>
      </c>
      <c r="P583" s="500" t="str">
        <f t="array" aca="1" ref="P583" ca="1">IFERROR(Y2IF(VLOOKUP('Xlookup set'!$S686,'Xlookup set'!$A$1:$R$1374,17,FALSE)=0,"",VLOOKUP('Xlookup set'!$S686,'Xlookup set'!$A$1:$R$1374,17,FALSE)),"")</f>
        <v/>
      </c>
      <c r="Q583" s="500" t="str">
        <f>IFERROR(IF(VLOOKUP('Xlookup set'!$S686,'Xlookup set'!$A$1:$R$1374,18,FALSE)=0,"",VLOOKUP('Xlookup set'!$S686,'Xlookup set'!$A$1:$R$1374,18,FALSE)),"")</f>
        <v/>
      </c>
      <c r="T583" s="500" t="str">
        <f t="shared" si="8"/>
        <v/>
      </c>
    </row>
    <row r="584" spans="1:20" ht="13.5" customHeight="1">
      <c r="A584" s="500" t="str">
        <f>IFERROR(VLOOKUP('Xlookup set'!$S584,'Xlookup set'!$A$1:$R$2000,2,FALSE),"")</f>
        <v/>
      </c>
      <c r="B584" s="500" t="str">
        <f>IF(I584&lt;&gt;"",ドッグキャリー!$I$2,"")</f>
        <v/>
      </c>
      <c r="C584" s="500" t="str">
        <f t="shared" si="6"/>
        <v/>
      </c>
      <c r="D584" s="500" t="str">
        <f t="shared" si="7"/>
        <v/>
      </c>
      <c r="H584" s="218" t="str">
        <f>IFERROR(IF(VLOOKUP('Xlookup set'!$S584,'Xlookup set'!$A$1:$R$2000,9,FALSE)=0,"",VLOOKUP('Xlookup set'!$S584,'Xlookup set'!$A$1:$R$2000,9,FALSE)),"")</f>
        <v/>
      </c>
      <c r="I584" s="500" t="str">
        <f>IFERROR(IF(VLOOKUP('Xlookup set'!$S584,'Xlookup set'!$A$1:$R$2000,10,FALSE)=0,"",VLOOKUP('Xlookup set'!$S584,'Xlookup set'!$A$1:$R$2000,10,FALSE)),"")</f>
        <v/>
      </c>
      <c r="J584" s="500" t="str">
        <f>IFERROR(IF(VLOOKUP('Xlookup set'!$S687,'Xlookup set'!$A$1:$R$1374,11,FALSE)=0,"",VLOOKUP('Xlookup set'!$S687,'Xlookup set'!$A$1:$R$1374,11,FALSE)),"")</f>
        <v/>
      </c>
      <c r="K584" s="500" t="str">
        <f>IFERROR(IF(VLOOKUP('Xlookup set'!$S687,'Xlookup set'!$A$1:$R$1374,12,FALSE)=0,"",VLOOKUP('Xlookup set'!$S687,'Xlookup set'!$A$1:$R$1374,12,FALSE)),"")</f>
        <v/>
      </c>
      <c r="L584" s="500" t="str">
        <f>IFERROR(IF(VLOOKUP('Xlookup set'!$S687,'Xlookup set'!$A$1:$R$1374,13,FALSE)=0,"",VLOOKUP('Xlookup set'!$S687,'Xlookup set'!$A$1:$R$1374,13,FALSE)),"")</f>
        <v/>
      </c>
      <c r="M584" s="500" t="str">
        <f>IFERROR(IF(VLOOKUP('Xlookup set'!$S687,'Xlookup set'!$A$1:$R$1374,14,FALSE)=0,"",VLOOKUP('Xlookup set'!$S687,'Xlookup set'!$A$1:$R$1374,14,FALSE)),"")</f>
        <v/>
      </c>
      <c r="N584" s="500" t="str">
        <f>IFERROR(IF(VLOOKUP('Xlookup set'!$S687,'Xlookup set'!$A$1:$R$1374,15,FALSE)=0,"",VLOOKUP('Xlookup set'!$S687,'Xlookup set'!$A$1:$R$1374,15,FALSE)),"")</f>
        <v/>
      </c>
      <c r="O584" s="500" t="str">
        <f>IFERROR(IF(VLOOKUP('Xlookup set'!$S687,'Xlookup set'!$A$1:$R$1374,16,FALSE)=0,"",VLOOKUP('Xlookup set'!$S687,'Xlookup set'!$A$1:$R$1374,16,FALSE)),"")</f>
        <v/>
      </c>
      <c r="P584" s="500" t="str">
        <f t="array" aca="1" ref="P584" ca="1">IFERROR(Y2IF(VLOOKUP('Xlookup set'!$S687,'Xlookup set'!$A$1:$R$1374,17,FALSE)=0,"",VLOOKUP('Xlookup set'!$S687,'Xlookup set'!$A$1:$R$1374,17,FALSE)),"")</f>
        <v/>
      </c>
      <c r="Q584" s="500" t="str">
        <f>IFERROR(IF(VLOOKUP('Xlookup set'!$S687,'Xlookup set'!$A$1:$R$1374,18,FALSE)=0,"",VLOOKUP('Xlookup set'!$S687,'Xlookup set'!$A$1:$R$1374,18,FALSE)),"")</f>
        <v/>
      </c>
      <c r="T584" s="500" t="str">
        <f t="shared" si="8"/>
        <v/>
      </c>
    </row>
    <row r="585" spans="1:20" ht="13.5" customHeight="1">
      <c r="A585" s="500" t="str">
        <f>IFERROR(VLOOKUP('Xlookup set'!$S585,'Xlookup set'!$A$1:$R$2000,2,FALSE),"")</f>
        <v/>
      </c>
      <c r="B585" s="500" t="str">
        <f>IF(I585&lt;&gt;"",ドッグキャリー!$I$2,"")</f>
        <v/>
      </c>
      <c r="C585" s="500" t="str">
        <f t="shared" si="6"/>
        <v/>
      </c>
      <c r="D585" s="500" t="str">
        <f t="shared" si="7"/>
        <v/>
      </c>
      <c r="H585" s="218" t="str">
        <f>IFERROR(IF(VLOOKUP('Xlookup set'!$S585,'Xlookup set'!$A$1:$R$2000,9,FALSE)=0,"",VLOOKUP('Xlookup set'!$S585,'Xlookup set'!$A$1:$R$2000,9,FALSE)),"")</f>
        <v/>
      </c>
      <c r="I585" s="500" t="str">
        <f>IFERROR(IF(VLOOKUP('Xlookup set'!$S585,'Xlookup set'!$A$1:$R$2000,10,FALSE)=0,"",VLOOKUP('Xlookup set'!$S585,'Xlookup set'!$A$1:$R$2000,10,FALSE)),"")</f>
        <v/>
      </c>
      <c r="J585" s="500" t="str">
        <f>IFERROR(IF(VLOOKUP('Xlookup set'!$S688,'Xlookup set'!$A$1:$R$1374,11,FALSE)=0,"",VLOOKUP('Xlookup set'!$S688,'Xlookup set'!$A$1:$R$1374,11,FALSE)),"")</f>
        <v/>
      </c>
      <c r="K585" s="500" t="str">
        <f>IFERROR(IF(VLOOKUP('Xlookup set'!$S688,'Xlookup set'!$A$1:$R$1374,12,FALSE)=0,"",VLOOKUP('Xlookup set'!$S688,'Xlookup set'!$A$1:$R$1374,12,FALSE)),"")</f>
        <v/>
      </c>
      <c r="L585" s="500" t="str">
        <f>IFERROR(IF(VLOOKUP('Xlookup set'!$S688,'Xlookup set'!$A$1:$R$1374,13,FALSE)=0,"",VLOOKUP('Xlookup set'!$S688,'Xlookup set'!$A$1:$R$1374,13,FALSE)),"")</f>
        <v/>
      </c>
      <c r="M585" s="500" t="str">
        <f>IFERROR(IF(VLOOKUP('Xlookup set'!$S688,'Xlookup set'!$A$1:$R$1374,14,FALSE)=0,"",VLOOKUP('Xlookup set'!$S688,'Xlookup set'!$A$1:$R$1374,14,FALSE)),"")</f>
        <v/>
      </c>
      <c r="N585" s="500" t="str">
        <f>IFERROR(IF(VLOOKUP('Xlookup set'!$S688,'Xlookup set'!$A$1:$R$1374,15,FALSE)=0,"",VLOOKUP('Xlookup set'!$S688,'Xlookup set'!$A$1:$R$1374,15,FALSE)),"")</f>
        <v/>
      </c>
      <c r="O585" s="500" t="str">
        <f>IFERROR(IF(VLOOKUP('Xlookup set'!$S688,'Xlookup set'!$A$1:$R$1374,16,FALSE)=0,"",VLOOKUP('Xlookup set'!$S688,'Xlookup set'!$A$1:$R$1374,16,FALSE)),"")</f>
        <v/>
      </c>
      <c r="P585" s="500" t="str">
        <f t="array" aca="1" ref="P585" ca="1">IFERROR(Y2IF(VLOOKUP('Xlookup set'!$S688,'Xlookup set'!$A$1:$R$1374,17,FALSE)=0,"",VLOOKUP('Xlookup set'!$S688,'Xlookup set'!$A$1:$R$1374,17,FALSE)),"")</f>
        <v/>
      </c>
      <c r="Q585" s="500" t="str">
        <f>IFERROR(IF(VLOOKUP('Xlookup set'!$S688,'Xlookup set'!$A$1:$R$1374,18,FALSE)=0,"",VLOOKUP('Xlookup set'!$S688,'Xlookup set'!$A$1:$R$1374,18,FALSE)),"")</f>
        <v/>
      </c>
      <c r="T585" s="500" t="str">
        <f t="shared" si="8"/>
        <v/>
      </c>
    </row>
    <row r="586" spans="1:20" ht="13.5" customHeight="1">
      <c r="A586" s="500" t="str">
        <f>IFERROR(VLOOKUP('Xlookup set'!$S586,'Xlookup set'!$A$1:$R$2000,2,FALSE),"")</f>
        <v/>
      </c>
      <c r="B586" s="500" t="str">
        <f>IF(I586&lt;&gt;"",ドッグキャリー!$I$2,"")</f>
        <v/>
      </c>
      <c r="C586" s="500" t="str">
        <f t="shared" si="6"/>
        <v/>
      </c>
      <c r="D586" s="500" t="str">
        <f t="shared" si="7"/>
        <v/>
      </c>
      <c r="H586" s="218" t="str">
        <f>IFERROR(IF(VLOOKUP('Xlookup set'!$S586,'Xlookup set'!$A$1:$R$2000,9,FALSE)=0,"",VLOOKUP('Xlookup set'!$S586,'Xlookup set'!$A$1:$R$2000,9,FALSE)),"")</f>
        <v/>
      </c>
      <c r="I586" s="500" t="str">
        <f>IFERROR(IF(VLOOKUP('Xlookup set'!$S586,'Xlookup set'!$A$1:$R$2000,10,FALSE)=0,"",VLOOKUP('Xlookup set'!$S586,'Xlookup set'!$A$1:$R$2000,10,FALSE)),"")</f>
        <v/>
      </c>
      <c r="J586" s="500" t="str">
        <f>IFERROR(IF(VLOOKUP('Xlookup set'!$S689,'Xlookup set'!$A$1:$R$1374,11,FALSE)=0,"",VLOOKUP('Xlookup set'!$S689,'Xlookup set'!$A$1:$R$1374,11,FALSE)),"")</f>
        <v/>
      </c>
      <c r="K586" s="500" t="str">
        <f>IFERROR(IF(VLOOKUP('Xlookup set'!$S689,'Xlookup set'!$A$1:$R$1374,12,FALSE)=0,"",VLOOKUP('Xlookup set'!$S689,'Xlookup set'!$A$1:$R$1374,12,FALSE)),"")</f>
        <v/>
      </c>
      <c r="L586" s="500" t="str">
        <f>IFERROR(IF(VLOOKUP('Xlookup set'!$S689,'Xlookup set'!$A$1:$R$1374,13,FALSE)=0,"",VLOOKUP('Xlookup set'!$S689,'Xlookup set'!$A$1:$R$1374,13,FALSE)),"")</f>
        <v/>
      </c>
      <c r="M586" s="500" t="str">
        <f>IFERROR(IF(VLOOKUP('Xlookup set'!$S689,'Xlookup set'!$A$1:$R$1374,14,FALSE)=0,"",VLOOKUP('Xlookup set'!$S689,'Xlookup set'!$A$1:$R$1374,14,FALSE)),"")</f>
        <v/>
      </c>
      <c r="N586" s="500" t="str">
        <f>IFERROR(IF(VLOOKUP('Xlookup set'!$S689,'Xlookup set'!$A$1:$R$1374,15,FALSE)=0,"",VLOOKUP('Xlookup set'!$S689,'Xlookup set'!$A$1:$R$1374,15,FALSE)),"")</f>
        <v/>
      </c>
      <c r="O586" s="500" t="str">
        <f>IFERROR(IF(VLOOKUP('Xlookup set'!$S689,'Xlookup set'!$A$1:$R$1374,16,FALSE)=0,"",VLOOKUP('Xlookup set'!$S689,'Xlookup set'!$A$1:$R$1374,16,FALSE)),"")</f>
        <v/>
      </c>
      <c r="P586" s="500" t="str">
        <f t="array" aca="1" ref="P586" ca="1">IFERROR(Y2IF(VLOOKUP('Xlookup set'!$S689,'Xlookup set'!$A$1:$R$1374,17,FALSE)=0,"",VLOOKUP('Xlookup set'!$S689,'Xlookup set'!$A$1:$R$1374,17,FALSE)),"")</f>
        <v/>
      </c>
      <c r="Q586" s="500" t="str">
        <f>IFERROR(IF(VLOOKUP('Xlookup set'!$S689,'Xlookup set'!$A$1:$R$1374,18,FALSE)=0,"",VLOOKUP('Xlookup set'!$S689,'Xlookup set'!$A$1:$R$1374,18,FALSE)),"")</f>
        <v/>
      </c>
      <c r="T586" s="500" t="str">
        <f t="shared" si="8"/>
        <v/>
      </c>
    </row>
    <row r="587" spans="1:20" ht="13.5" customHeight="1">
      <c r="A587" s="500" t="str">
        <f>IFERROR(VLOOKUP('Xlookup set'!$S587,'Xlookup set'!$A$1:$R$2000,2,FALSE),"")</f>
        <v/>
      </c>
      <c r="B587" s="500" t="str">
        <f>IF(I587&lt;&gt;"",ドッグキャリー!$I$2,"")</f>
        <v/>
      </c>
      <c r="C587" s="500" t="str">
        <f t="shared" si="6"/>
        <v/>
      </c>
      <c r="D587" s="500" t="str">
        <f t="shared" si="7"/>
        <v/>
      </c>
      <c r="H587" s="218" t="str">
        <f>IFERROR(IF(VLOOKUP('Xlookup set'!$S587,'Xlookup set'!$A$1:$R$2000,9,FALSE)=0,"",VLOOKUP('Xlookup set'!$S587,'Xlookup set'!$A$1:$R$2000,9,FALSE)),"")</f>
        <v/>
      </c>
      <c r="I587" s="500" t="str">
        <f>IFERROR(IF(VLOOKUP('Xlookup set'!$S587,'Xlookup set'!$A$1:$R$2000,10,FALSE)=0,"",VLOOKUP('Xlookup set'!$S587,'Xlookup set'!$A$1:$R$2000,10,FALSE)),"")</f>
        <v/>
      </c>
      <c r="J587" s="500" t="str">
        <f>IFERROR(IF(VLOOKUP('Xlookup set'!$S690,'Xlookup set'!$A$1:$R$1374,11,FALSE)=0,"",VLOOKUP('Xlookup set'!$S690,'Xlookup set'!$A$1:$R$1374,11,FALSE)),"")</f>
        <v/>
      </c>
      <c r="K587" s="500" t="str">
        <f>IFERROR(IF(VLOOKUP('Xlookup set'!$S690,'Xlookup set'!$A$1:$R$1374,12,FALSE)=0,"",VLOOKUP('Xlookup set'!$S690,'Xlookup set'!$A$1:$R$1374,12,FALSE)),"")</f>
        <v/>
      </c>
      <c r="L587" s="500" t="str">
        <f>IFERROR(IF(VLOOKUP('Xlookup set'!$S690,'Xlookup set'!$A$1:$R$1374,13,FALSE)=0,"",VLOOKUP('Xlookup set'!$S690,'Xlookup set'!$A$1:$R$1374,13,FALSE)),"")</f>
        <v/>
      </c>
      <c r="M587" s="500" t="str">
        <f>IFERROR(IF(VLOOKUP('Xlookup set'!$S690,'Xlookup set'!$A$1:$R$1374,14,FALSE)=0,"",VLOOKUP('Xlookup set'!$S690,'Xlookup set'!$A$1:$R$1374,14,FALSE)),"")</f>
        <v/>
      </c>
      <c r="N587" s="500" t="str">
        <f>IFERROR(IF(VLOOKUP('Xlookup set'!$S690,'Xlookup set'!$A$1:$R$1374,15,FALSE)=0,"",VLOOKUP('Xlookup set'!$S690,'Xlookup set'!$A$1:$R$1374,15,FALSE)),"")</f>
        <v/>
      </c>
      <c r="O587" s="500" t="str">
        <f>IFERROR(IF(VLOOKUP('Xlookup set'!$S690,'Xlookup set'!$A$1:$R$1374,16,FALSE)=0,"",VLOOKUP('Xlookup set'!$S690,'Xlookup set'!$A$1:$R$1374,16,FALSE)),"")</f>
        <v/>
      </c>
      <c r="P587" s="500" t="str">
        <f t="array" aca="1" ref="P587" ca="1">IFERROR(Y2IF(VLOOKUP('Xlookup set'!$S690,'Xlookup set'!$A$1:$R$1374,17,FALSE)=0,"",VLOOKUP('Xlookup set'!$S690,'Xlookup set'!$A$1:$R$1374,17,FALSE)),"")</f>
        <v/>
      </c>
      <c r="Q587" s="500" t="str">
        <f>IFERROR(IF(VLOOKUP('Xlookup set'!$S690,'Xlookup set'!$A$1:$R$1374,18,FALSE)=0,"",VLOOKUP('Xlookup set'!$S690,'Xlookup set'!$A$1:$R$1374,18,FALSE)),"")</f>
        <v/>
      </c>
      <c r="T587" s="500" t="str">
        <f t="shared" si="8"/>
        <v/>
      </c>
    </row>
    <row r="588" spans="1:20" ht="13.5" customHeight="1">
      <c r="A588" s="500" t="str">
        <f>IFERROR(VLOOKUP('Xlookup set'!$S588,'Xlookup set'!$A$1:$R$2000,2,FALSE),"")</f>
        <v/>
      </c>
      <c r="B588" s="500" t="str">
        <f>IF(I588&lt;&gt;"",ドッグキャリー!$I$2,"")</f>
        <v/>
      </c>
      <c r="C588" s="500" t="str">
        <f t="shared" si="6"/>
        <v/>
      </c>
      <c r="D588" s="500" t="str">
        <f t="shared" si="7"/>
        <v/>
      </c>
      <c r="H588" s="218" t="str">
        <f>IFERROR(IF(VLOOKUP('Xlookup set'!$S588,'Xlookup set'!$A$1:$R$2000,9,FALSE)=0,"",VLOOKUP('Xlookup set'!$S588,'Xlookup set'!$A$1:$R$2000,9,FALSE)),"")</f>
        <v/>
      </c>
      <c r="I588" s="500" t="str">
        <f>IFERROR(IF(VLOOKUP('Xlookup set'!$S588,'Xlookup set'!$A$1:$R$2000,10,FALSE)=0,"",VLOOKUP('Xlookup set'!$S588,'Xlookup set'!$A$1:$R$2000,10,FALSE)),"")</f>
        <v/>
      </c>
      <c r="J588" s="500" t="str">
        <f>IFERROR(IF(VLOOKUP('Xlookup set'!$S691,'Xlookup set'!$A$1:$R$1374,11,FALSE)=0,"",VLOOKUP('Xlookup set'!$S691,'Xlookup set'!$A$1:$R$1374,11,FALSE)),"")</f>
        <v/>
      </c>
      <c r="K588" s="500" t="str">
        <f>IFERROR(IF(VLOOKUP('Xlookup set'!$S691,'Xlookup set'!$A$1:$R$1374,12,FALSE)=0,"",VLOOKUP('Xlookup set'!$S691,'Xlookup set'!$A$1:$R$1374,12,FALSE)),"")</f>
        <v/>
      </c>
      <c r="L588" s="500" t="str">
        <f>IFERROR(IF(VLOOKUP('Xlookup set'!$S691,'Xlookup set'!$A$1:$R$1374,13,FALSE)=0,"",VLOOKUP('Xlookup set'!$S691,'Xlookup set'!$A$1:$R$1374,13,FALSE)),"")</f>
        <v/>
      </c>
      <c r="M588" s="500" t="str">
        <f>IFERROR(IF(VLOOKUP('Xlookup set'!$S691,'Xlookup set'!$A$1:$R$1374,14,FALSE)=0,"",VLOOKUP('Xlookup set'!$S691,'Xlookup set'!$A$1:$R$1374,14,FALSE)),"")</f>
        <v/>
      </c>
      <c r="N588" s="500" t="str">
        <f>IFERROR(IF(VLOOKUP('Xlookup set'!$S691,'Xlookup set'!$A$1:$R$1374,15,FALSE)=0,"",VLOOKUP('Xlookup set'!$S691,'Xlookup set'!$A$1:$R$1374,15,FALSE)),"")</f>
        <v/>
      </c>
      <c r="O588" s="500" t="str">
        <f>IFERROR(IF(VLOOKUP('Xlookup set'!$S691,'Xlookup set'!$A$1:$R$1374,16,FALSE)=0,"",VLOOKUP('Xlookup set'!$S691,'Xlookup set'!$A$1:$R$1374,16,FALSE)),"")</f>
        <v/>
      </c>
      <c r="P588" s="500" t="str">
        <f t="array" aca="1" ref="P588" ca="1">IFERROR(Y2IF(VLOOKUP('Xlookup set'!$S691,'Xlookup set'!$A$1:$R$1374,17,FALSE)=0,"",VLOOKUP('Xlookup set'!$S691,'Xlookup set'!$A$1:$R$1374,17,FALSE)),"")</f>
        <v/>
      </c>
      <c r="Q588" s="500" t="str">
        <f>IFERROR(IF(VLOOKUP('Xlookup set'!$S691,'Xlookup set'!$A$1:$R$1374,18,FALSE)=0,"",VLOOKUP('Xlookup set'!$S691,'Xlookup set'!$A$1:$R$1374,18,FALSE)),"")</f>
        <v/>
      </c>
      <c r="T588" s="500" t="str">
        <f t="shared" si="8"/>
        <v/>
      </c>
    </row>
    <row r="589" spans="1:20" ht="13.5" customHeight="1">
      <c r="A589" s="500" t="str">
        <f>IFERROR(VLOOKUP('Xlookup set'!$S589,'Xlookup set'!$A$1:$R$2000,2,FALSE),"")</f>
        <v/>
      </c>
      <c r="B589" s="500" t="str">
        <f>IF(I589&lt;&gt;"",ドッグキャリー!$I$2,"")</f>
        <v/>
      </c>
      <c r="C589" s="500" t="str">
        <f t="shared" si="6"/>
        <v/>
      </c>
      <c r="D589" s="500" t="str">
        <f t="shared" si="7"/>
        <v/>
      </c>
      <c r="H589" s="218" t="str">
        <f>IFERROR(IF(VLOOKUP('Xlookup set'!$S589,'Xlookup set'!$A$1:$R$2000,9,FALSE)=0,"",VLOOKUP('Xlookup set'!$S589,'Xlookup set'!$A$1:$R$2000,9,FALSE)),"")</f>
        <v/>
      </c>
      <c r="I589" s="500" t="str">
        <f>IFERROR(IF(VLOOKUP('Xlookup set'!$S589,'Xlookup set'!$A$1:$R$2000,10,FALSE)=0,"",VLOOKUP('Xlookup set'!$S589,'Xlookup set'!$A$1:$R$2000,10,FALSE)),"")</f>
        <v/>
      </c>
      <c r="J589" s="500" t="str">
        <f>IFERROR(IF(VLOOKUP('Xlookup set'!$S692,'Xlookup set'!$A$1:$R$1374,11,FALSE)=0,"",VLOOKUP('Xlookup set'!$S692,'Xlookup set'!$A$1:$R$1374,11,FALSE)),"")</f>
        <v/>
      </c>
      <c r="K589" s="500" t="str">
        <f>IFERROR(IF(VLOOKUP('Xlookup set'!$S692,'Xlookup set'!$A$1:$R$1374,12,FALSE)=0,"",VLOOKUP('Xlookup set'!$S692,'Xlookup set'!$A$1:$R$1374,12,FALSE)),"")</f>
        <v/>
      </c>
      <c r="L589" s="500" t="str">
        <f>IFERROR(IF(VLOOKUP('Xlookup set'!$S692,'Xlookup set'!$A$1:$R$1374,13,FALSE)=0,"",VLOOKUP('Xlookup set'!$S692,'Xlookup set'!$A$1:$R$1374,13,FALSE)),"")</f>
        <v/>
      </c>
      <c r="M589" s="500" t="str">
        <f>IFERROR(IF(VLOOKUP('Xlookup set'!$S692,'Xlookup set'!$A$1:$R$1374,14,FALSE)=0,"",VLOOKUP('Xlookup set'!$S692,'Xlookup set'!$A$1:$R$1374,14,FALSE)),"")</f>
        <v/>
      </c>
      <c r="N589" s="500" t="str">
        <f>IFERROR(IF(VLOOKUP('Xlookup set'!$S692,'Xlookup set'!$A$1:$R$1374,15,FALSE)=0,"",VLOOKUP('Xlookup set'!$S692,'Xlookup set'!$A$1:$R$1374,15,FALSE)),"")</f>
        <v/>
      </c>
      <c r="O589" s="500" t="str">
        <f>IFERROR(IF(VLOOKUP('Xlookup set'!$S692,'Xlookup set'!$A$1:$R$1374,16,FALSE)=0,"",VLOOKUP('Xlookup set'!$S692,'Xlookup set'!$A$1:$R$1374,16,FALSE)),"")</f>
        <v/>
      </c>
      <c r="P589" s="500" t="str">
        <f t="array" aca="1" ref="P589" ca="1">IFERROR(Y2IF(VLOOKUP('Xlookup set'!$S692,'Xlookup set'!$A$1:$R$1374,17,FALSE)=0,"",VLOOKUP('Xlookup set'!$S692,'Xlookup set'!$A$1:$R$1374,17,FALSE)),"")</f>
        <v/>
      </c>
      <c r="Q589" s="500" t="str">
        <f>IFERROR(IF(VLOOKUP('Xlookup set'!$S692,'Xlookup set'!$A$1:$R$1374,18,FALSE)=0,"",VLOOKUP('Xlookup set'!$S692,'Xlookup set'!$A$1:$R$1374,18,FALSE)),"")</f>
        <v/>
      </c>
      <c r="T589" s="500" t="str">
        <f t="shared" si="8"/>
        <v/>
      </c>
    </row>
    <row r="590" spans="1:20" ht="13.5" customHeight="1">
      <c r="A590" s="500" t="str">
        <f>IFERROR(VLOOKUP('Xlookup set'!$S590,'Xlookup set'!$A$1:$R$2000,2,FALSE),"")</f>
        <v/>
      </c>
      <c r="B590" s="500" t="str">
        <f>IF(I590&lt;&gt;"",ドッグキャリー!$I$2,"")</f>
        <v/>
      </c>
      <c r="C590" s="500" t="str">
        <f t="shared" si="6"/>
        <v/>
      </c>
      <c r="D590" s="500" t="str">
        <f t="shared" si="7"/>
        <v/>
      </c>
      <c r="H590" s="218" t="str">
        <f>IFERROR(IF(VLOOKUP('Xlookup set'!$S590,'Xlookup set'!$A$1:$R$2000,9,FALSE)=0,"",VLOOKUP('Xlookup set'!$S590,'Xlookup set'!$A$1:$R$2000,9,FALSE)),"")</f>
        <v/>
      </c>
      <c r="I590" s="500" t="str">
        <f>IFERROR(IF(VLOOKUP('Xlookup set'!$S590,'Xlookup set'!$A$1:$R$2000,10,FALSE)=0,"",VLOOKUP('Xlookup set'!$S590,'Xlookup set'!$A$1:$R$2000,10,FALSE)),"")</f>
        <v/>
      </c>
      <c r="J590" s="500" t="str">
        <f>IFERROR(IF(VLOOKUP('Xlookup set'!$S693,'Xlookup set'!$A$1:$R$1374,11,FALSE)=0,"",VLOOKUP('Xlookup set'!$S693,'Xlookup set'!$A$1:$R$1374,11,FALSE)),"")</f>
        <v/>
      </c>
      <c r="K590" s="500" t="str">
        <f>IFERROR(IF(VLOOKUP('Xlookup set'!$S693,'Xlookup set'!$A$1:$R$1374,12,FALSE)=0,"",VLOOKUP('Xlookup set'!$S693,'Xlookup set'!$A$1:$R$1374,12,FALSE)),"")</f>
        <v/>
      </c>
      <c r="L590" s="500" t="str">
        <f>IFERROR(IF(VLOOKUP('Xlookup set'!$S693,'Xlookup set'!$A$1:$R$1374,13,FALSE)=0,"",VLOOKUP('Xlookup set'!$S693,'Xlookup set'!$A$1:$R$1374,13,FALSE)),"")</f>
        <v/>
      </c>
      <c r="M590" s="500" t="str">
        <f>IFERROR(IF(VLOOKUP('Xlookup set'!$S693,'Xlookup set'!$A$1:$R$1374,14,FALSE)=0,"",VLOOKUP('Xlookup set'!$S693,'Xlookup set'!$A$1:$R$1374,14,FALSE)),"")</f>
        <v/>
      </c>
      <c r="N590" s="500" t="str">
        <f>IFERROR(IF(VLOOKUP('Xlookup set'!$S693,'Xlookup set'!$A$1:$R$1374,15,FALSE)=0,"",VLOOKUP('Xlookup set'!$S693,'Xlookup set'!$A$1:$R$1374,15,FALSE)),"")</f>
        <v/>
      </c>
      <c r="O590" s="500" t="str">
        <f>IFERROR(IF(VLOOKUP('Xlookup set'!$S693,'Xlookup set'!$A$1:$R$1374,16,FALSE)=0,"",VLOOKUP('Xlookup set'!$S693,'Xlookup set'!$A$1:$R$1374,16,FALSE)),"")</f>
        <v/>
      </c>
      <c r="P590" s="500" t="str">
        <f t="array" aca="1" ref="P590" ca="1">IFERROR(Y2IF(VLOOKUP('Xlookup set'!$S693,'Xlookup set'!$A$1:$R$1374,17,FALSE)=0,"",VLOOKUP('Xlookup set'!$S693,'Xlookup set'!$A$1:$R$1374,17,FALSE)),"")</f>
        <v/>
      </c>
      <c r="Q590" s="500" t="str">
        <f>IFERROR(IF(VLOOKUP('Xlookup set'!$S693,'Xlookup set'!$A$1:$R$1374,18,FALSE)=0,"",VLOOKUP('Xlookup set'!$S693,'Xlookup set'!$A$1:$R$1374,18,FALSE)),"")</f>
        <v/>
      </c>
      <c r="T590" s="500" t="str">
        <f t="shared" si="8"/>
        <v/>
      </c>
    </row>
    <row r="591" spans="1:20" ht="13.5" customHeight="1">
      <c r="A591" s="500" t="str">
        <f>IFERROR(VLOOKUP('Xlookup set'!$S591,'Xlookup set'!$A$1:$R$2000,2,FALSE),"")</f>
        <v/>
      </c>
      <c r="B591" s="500" t="str">
        <f>IF(I591&lt;&gt;"",ドッグキャリー!$I$2,"")</f>
        <v/>
      </c>
      <c r="C591" s="500" t="str">
        <f t="shared" si="6"/>
        <v/>
      </c>
      <c r="D591" s="500" t="str">
        <f t="shared" si="7"/>
        <v/>
      </c>
      <c r="H591" s="218" t="str">
        <f>IFERROR(IF(VLOOKUP('Xlookup set'!$S591,'Xlookup set'!$A$1:$R$2000,9,FALSE)=0,"",VLOOKUP('Xlookup set'!$S591,'Xlookup set'!$A$1:$R$2000,9,FALSE)),"")</f>
        <v/>
      </c>
      <c r="I591" s="500" t="str">
        <f>IFERROR(IF(VLOOKUP('Xlookup set'!$S591,'Xlookup set'!$A$1:$R$2000,10,FALSE)=0,"",VLOOKUP('Xlookup set'!$S591,'Xlookup set'!$A$1:$R$2000,10,FALSE)),"")</f>
        <v/>
      </c>
      <c r="J591" s="500" t="str">
        <f>IFERROR(IF(VLOOKUP('Xlookup set'!$S694,'Xlookup set'!$A$1:$R$1374,11,FALSE)=0,"",VLOOKUP('Xlookup set'!$S694,'Xlookup set'!$A$1:$R$1374,11,FALSE)),"")</f>
        <v/>
      </c>
      <c r="K591" s="500" t="str">
        <f>IFERROR(IF(VLOOKUP('Xlookup set'!$S694,'Xlookup set'!$A$1:$R$1374,12,FALSE)=0,"",VLOOKUP('Xlookup set'!$S694,'Xlookup set'!$A$1:$R$1374,12,FALSE)),"")</f>
        <v/>
      </c>
      <c r="L591" s="500" t="str">
        <f>IFERROR(IF(VLOOKUP('Xlookup set'!$S694,'Xlookup set'!$A$1:$R$1374,13,FALSE)=0,"",VLOOKUP('Xlookup set'!$S694,'Xlookup set'!$A$1:$R$1374,13,FALSE)),"")</f>
        <v/>
      </c>
      <c r="M591" s="500" t="str">
        <f>IFERROR(IF(VLOOKUP('Xlookup set'!$S694,'Xlookup set'!$A$1:$R$1374,14,FALSE)=0,"",VLOOKUP('Xlookup set'!$S694,'Xlookup set'!$A$1:$R$1374,14,FALSE)),"")</f>
        <v/>
      </c>
      <c r="N591" s="500" t="str">
        <f>IFERROR(IF(VLOOKUP('Xlookup set'!$S694,'Xlookup set'!$A$1:$R$1374,15,FALSE)=0,"",VLOOKUP('Xlookup set'!$S694,'Xlookup set'!$A$1:$R$1374,15,FALSE)),"")</f>
        <v/>
      </c>
      <c r="O591" s="500" t="str">
        <f>IFERROR(IF(VLOOKUP('Xlookup set'!$S694,'Xlookup set'!$A$1:$R$1374,16,FALSE)=0,"",VLOOKUP('Xlookup set'!$S694,'Xlookup set'!$A$1:$R$1374,16,FALSE)),"")</f>
        <v/>
      </c>
      <c r="P591" s="500" t="str">
        <f t="array" aca="1" ref="P591" ca="1">IFERROR(Y2IF(VLOOKUP('Xlookup set'!$S694,'Xlookup set'!$A$1:$R$1374,17,FALSE)=0,"",VLOOKUP('Xlookup set'!$S694,'Xlookup set'!$A$1:$R$1374,17,FALSE)),"")</f>
        <v/>
      </c>
      <c r="Q591" s="500" t="str">
        <f>IFERROR(IF(VLOOKUP('Xlookup set'!$S694,'Xlookup set'!$A$1:$R$1374,18,FALSE)=0,"",VLOOKUP('Xlookup set'!$S694,'Xlookup set'!$A$1:$R$1374,18,FALSE)),"")</f>
        <v/>
      </c>
      <c r="T591" s="500" t="str">
        <f t="shared" si="8"/>
        <v/>
      </c>
    </row>
    <row r="592" spans="1:20" ht="13.5" customHeight="1">
      <c r="A592" s="500" t="str">
        <f>IFERROR(VLOOKUP('Xlookup set'!$S592,'Xlookup set'!$A$1:$R$2000,2,FALSE),"")</f>
        <v/>
      </c>
      <c r="B592" s="500" t="str">
        <f>IF(I592&lt;&gt;"",ドッグキャリー!$I$2,"")</f>
        <v/>
      </c>
      <c r="C592" s="500" t="str">
        <f t="shared" si="6"/>
        <v/>
      </c>
      <c r="D592" s="500" t="str">
        <f t="shared" si="7"/>
        <v/>
      </c>
      <c r="H592" s="218" t="str">
        <f>IFERROR(IF(VLOOKUP('Xlookup set'!$S592,'Xlookup set'!$A$1:$R$2000,9,FALSE)=0,"",VLOOKUP('Xlookup set'!$S592,'Xlookup set'!$A$1:$R$2000,9,FALSE)),"")</f>
        <v/>
      </c>
      <c r="I592" s="500" t="str">
        <f>IFERROR(IF(VLOOKUP('Xlookup set'!$S592,'Xlookup set'!$A$1:$R$2000,10,FALSE)=0,"",VLOOKUP('Xlookup set'!$S592,'Xlookup set'!$A$1:$R$2000,10,FALSE)),"")</f>
        <v/>
      </c>
      <c r="J592" s="500" t="str">
        <f>IFERROR(IF(VLOOKUP('Xlookup set'!$S695,'Xlookup set'!$A$1:$R$1374,11,FALSE)=0,"",VLOOKUP('Xlookup set'!$S695,'Xlookup set'!$A$1:$R$1374,11,FALSE)),"")</f>
        <v/>
      </c>
      <c r="K592" s="500" t="str">
        <f>IFERROR(IF(VLOOKUP('Xlookup set'!$S695,'Xlookup set'!$A$1:$R$1374,12,FALSE)=0,"",VLOOKUP('Xlookup set'!$S695,'Xlookup set'!$A$1:$R$1374,12,FALSE)),"")</f>
        <v/>
      </c>
      <c r="L592" s="500" t="str">
        <f>IFERROR(IF(VLOOKUP('Xlookup set'!$S695,'Xlookup set'!$A$1:$R$1374,13,FALSE)=0,"",VLOOKUP('Xlookup set'!$S695,'Xlookup set'!$A$1:$R$1374,13,FALSE)),"")</f>
        <v/>
      </c>
      <c r="M592" s="500" t="str">
        <f>IFERROR(IF(VLOOKUP('Xlookup set'!$S695,'Xlookup set'!$A$1:$R$1374,14,FALSE)=0,"",VLOOKUP('Xlookup set'!$S695,'Xlookup set'!$A$1:$R$1374,14,FALSE)),"")</f>
        <v/>
      </c>
      <c r="N592" s="500" t="str">
        <f>IFERROR(IF(VLOOKUP('Xlookup set'!$S695,'Xlookup set'!$A$1:$R$1374,15,FALSE)=0,"",VLOOKUP('Xlookup set'!$S695,'Xlookup set'!$A$1:$R$1374,15,FALSE)),"")</f>
        <v/>
      </c>
      <c r="O592" s="500" t="str">
        <f>IFERROR(IF(VLOOKUP('Xlookup set'!$S695,'Xlookup set'!$A$1:$R$1374,16,FALSE)=0,"",VLOOKUP('Xlookup set'!$S695,'Xlookup set'!$A$1:$R$1374,16,FALSE)),"")</f>
        <v/>
      </c>
      <c r="P592" s="500" t="str">
        <f t="array" aca="1" ref="P592" ca="1">IFERROR(Y2IF(VLOOKUP('Xlookup set'!$S695,'Xlookup set'!$A$1:$R$1374,17,FALSE)=0,"",VLOOKUP('Xlookup set'!$S695,'Xlookup set'!$A$1:$R$1374,17,FALSE)),"")</f>
        <v/>
      </c>
      <c r="Q592" s="500" t="str">
        <f>IFERROR(IF(VLOOKUP('Xlookup set'!$S695,'Xlookup set'!$A$1:$R$1374,18,FALSE)=0,"",VLOOKUP('Xlookup set'!$S695,'Xlookup set'!$A$1:$R$1374,18,FALSE)),"")</f>
        <v/>
      </c>
      <c r="T592" s="500" t="str">
        <f t="shared" si="8"/>
        <v/>
      </c>
    </row>
    <row r="593" spans="1:20" ht="13.5" customHeight="1">
      <c r="A593" s="500" t="str">
        <f>IFERROR(VLOOKUP('Xlookup set'!$S593,'Xlookup set'!$A$1:$R$2000,2,FALSE),"")</f>
        <v/>
      </c>
      <c r="B593" s="500" t="str">
        <f>IF(I593&lt;&gt;"",ドッグキャリー!$I$2,"")</f>
        <v/>
      </c>
      <c r="C593" s="500" t="str">
        <f t="shared" si="6"/>
        <v/>
      </c>
      <c r="D593" s="500" t="str">
        <f t="shared" si="7"/>
        <v/>
      </c>
      <c r="H593" s="218" t="str">
        <f>IFERROR(IF(VLOOKUP('Xlookup set'!$S593,'Xlookup set'!$A$1:$R$2000,9,FALSE)=0,"",VLOOKUP('Xlookup set'!$S593,'Xlookup set'!$A$1:$R$2000,9,FALSE)),"")</f>
        <v/>
      </c>
      <c r="I593" s="500" t="str">
        <f>IFERROR(IF(VLOOKUP('Xlookup set'!$S593,'Xlookup set'!$A$1:$R$2000,10,FALSE)=0,"",VLOOKUP('Xlookup set'!$S593,'Xlookup set'!$A$1:$R$2000,10,FALSE)),"")</f>
        <v/>
      </c>
      <c r="J593" s="500" t="str">
        <f>IFERROR(IF(VLOOKUP('Xlookup set'!$S696,'Xlookup set'!$A$1:$R$1374,11,FALSE)=0,"",VLOOKUP('Xlookup set'!$S696,'Xlookup set'!$A$1:$R$1374,11,FALSE)),"")</f>
        <v/>
      </c>
      <c r="K593" s="500" t="str">
        <f>IFERROR(IF(VLOOKUP('Xlookup set'!$S696,'Xlookup set'!$A$1:$R$1374,12,FALSE)=0,"",VLOOKUP('Xlookup set'!$S696,'Xlookup set'!$A$1:$R$1374,12,FALSE)),"")</f>
        <v/>
      </c>
      <c r="L593" s="500" t="str">
        <f>IFERROR(IF(VLOOKUP('Xlookup set'!$S696,'Xlookup set'!$A$1:$R$1374,13,FALSE)=0,"",VLOOKUP('Xlookup set'!$S696,'Xlookup set'!$A$1:$R$1374,13,FALSE)),"")</f>
        <v/>
      </c>
      <c r="M593" s="500" t="str">
        <f>IFERROR(IF(VLOOKUP('Xlookup set'!$S696,'Xlookup set'!$A$1:$R$1374,14,FALSE)=0,"",VLOOKUP('Xlookup set'!$S696,'Xlookup set'!$A$1:$R$1374,14,FALSE)),"")</f>
        <v/>
      </c>
      <c r="N593" s="500" t="str">
        <f>IFERROR(IF(VLOOKUP('Xlookup set'!$S696,'Xlookup set'!$A$1:$R$1374,15,FALSE)=0,"",VLOOKUP('Xlookup set'!$S696,'Xlookup set'!$A$1:$R$1374,15,FALSE)),"")</f>
        <v/>
      </c>
      <c r="O593" s="500" t="str">
        <f>IFERROR(IF(VLOOKUP('Xlookup set'!$S696,'Xlookup set'!$A$1:$R$1374,16,FALSE)=0,"",VLOOKUP('Xlookup set'!$S696,'Xlookup set'!$A$1:$R$1374,16,FALSE)),"")</f>
        <v/>
      </c>
      <c r="P593" s="500" t="str">
        <f t="array" aca="1" ref="P593" ca="1">IFERROR(Y2IF(VLOOKUP('Xlookup set'!$S696,'Xlookup set'!$A$1:$R$1374,17,FALSE)=0,"",VLOOKUP('Xlookup set'!$S696,'Xlookup set'!$A$1:$R$1374,17,FALSE)),"")</f>
        <v/>
      </c>
      <c r="Q593" s="500" t="str">
        <f>IFERROR(IF(VLOOKUP('Xlookup set'!$S696,'Xlookup set'!$A$1:$R$1374,18,FALSE)=0,"",VLOOKUP('Xlookup set'!$S696,'Xlookup set'!$A$1:$R$1374,18,FALSE)),"")</f>
        <v/>
      </c>
      <c r="T593" s="500" t="str">
        <f t="shared" si="8"/>
        <v/>
      </c>
    </row>
    <row r="594" spans="1:20" ht="13.5" customHeight="1">
      <c r="A594" s="500" t="str">
        <f>IFERROR(VLOOKUP('Xlookup set'!$S594,'Xlookup set'!$A$1:$R$2000,2,FALSE),"")</f>
        <v/>
      </c>
      <c r="B594" s="500" t="str">
        <f>IF(I594&lt;&gt;"",ドッグキャリー!$I$2,"")</f>
        <v/>
      </c>
      <c r="C594" s="500" t="str">
        <f t="shared" si="6"/>
        <v/>
      </c>
      <c r="D594" s="500" t="str">
        <f t="shared" si="7"/>
        <v/>
      </c>
      <c r="H594" s="218" t="str">
        <f>IFERROR(IF(VLOOKUP('Xlookup set'!$S594,'Xlookup set'!$A$1:$R$2000,9,FALSE)=0,"",VLOOKUP('Xlookup set'!$S594,'Xlookup set'!$A$1:$R$2000,9,FALSE)),"")</f>
        <v/>
      </c>
      <c r="I594" s="500" t="str">
        <f>IFERROR(IF(VLOOKUP('Xlookup set'!$S594,'Xlookup set'!$A$1:$R$2000,10,FALSE)=0,"",VLOOKUP('Xlookup set'!$S594,'Xlookup set'!$A$1:$R$2000,10,FALSE)),"")</f>
        <v/>
      </c>
      <c r="J594" s="500" t="str">
        <f>IFERROR(IF(VLOOKUP('Xlookup set'!$S697,'Xlookup set'!$A$1:$R$1374,11,FALSE)=0,"",VLOOKUP('Xlookup set'!$S697,'Xlookup set'!$A$1:$R$1374,11,FALSE)),"")</f>
        <v/>
      </c>
      <c r="K594" s="500" t="str">
        <f>IFERROR(IF(VLOOKUP('Xlookup set'!$S697,'Xlookup set'!$A$1:$R$1374,12,FALSE)=0,"",VLOOKUP('Xlookup set'!$S697,'Xlookup set'!$A$1:$R$1374,12,FALSE)),"")</f>
        <v/>
      </c>
      <c r="L594" s="500" t="str">
        <f>IFERROR(IF(VLOOKUP('Xlookup set'!$S697,'Xlookup set'!$A$1:$R$1374,13,FALSE)=0,"",VLOOKUP('Xlookup set'!$S697,'Xlookup set'!$A$1:$R$1374,13,FALSE)),"")</f>
        <v/>
      </c>
      <c r="M594" s="500" t="str">
        <f>IFERROR(IF(VLOOKUP('Xlookup set'!$S697,'Xlookup set'!$A$1:$R$1374,14,FALSE)=0,"",VLOOKUP('Xlookup set'!$S697,'Xlookup set'!$A$1:$R$1374,14,FALSE)),"")</f>
        <v/>
      </c>
      <c r="N594" s="500" t="str">
        <f>IFERROR(IF(VLOOKUP('Xlookup set'!$S697,'Xlookup set'!$A$1:$R$1374,15,FALSE)=0,"",VLOOKUP('Xlookup set'!$S697,'Xlookup set'!$A$1:$R$1374,15,FALSE)),"")</f>
        <v/>
      </c>
      <c r="O594" s="500" t="str">
        <f>IFERROR(IF(VLOOKUP('Xlookup set'!$S697,'Xlookup set'!$A$1:$R$1374,16,FALSE)=0,"",VLOOKUP('Xlookup set'!$S697,'Xlookup set'!$A$1:$R$1374,16,FALSE)),"")</f>
        <v/>
      </c>
      <c r="P594" s="500" t="str">
        <f t="array" aca="1" ref="P594" ca="1">IFERROR(Y2IF(VLOOKUP('Xlookup set'!$S697,'Xlookup set'!$A$1:$R$1374,17,FALSE)=0,"",VLOOKUP('Xlookup set'!$S697,'Xlookup set'!$A$1:$R$1374,17,FALSE)),"")</f>
        <v/>
      </c>
      <c r="Q594" s="500" t="str">
        <f>IFERROR(IF(VLOOKUP('Xlookup set'!$S697,'Xlookup set'!$A$1:$R$1374,18,FALSE)=0,"",VLOOKUP('Xlookup set'!$S697,'Xlookup set'!$A$1:$R$1374,18,FALSE)),"")</f>
        <v/>
      </c>
      <c r="T594" s="500" t="str">
        <f t="shared" si="8"/>
        <v/>
      </c>
    </row>
    <row r="595" spans="1:20" ht="13.5" customHeight="1">
      <c r="A595" s="500" t="str">
        <f>IFERROR(VLOOKUP('Xlookup set'!$S595,'Xlookup set'!$A$1:$R$2000,2,FALSE),"")</f>
        <v/>
      </c>
      <c r="B595" s="500" t="str">
        <f>IF(I595&lt;&gt;"",ドッグキャリー!$I$2,"")</f>
        <v/>
      </c>
      <c r="C595" s="500" t="str">
        <f t="shared" si="6"/>
        <v/>
      </c>
      <c r="D595" s="500" t="str">
        <f t="shared" si="7"/>
        <v/>
      </c>
      <c r="H595" s="218" t="str">
        <f>IFERROR(IF(VLOOKUP('Xlookup set'!$S595,'Xlookup set'!$A$1:$R$2000,9,FALSE)=0,"",VLOOKUP('Xlookup set'!$S595,'Xlookup set'!$A$1:$R$2000,9,FALSE)),"")</f>
        <v/>
      </c>
      <c r="I595" s="500" t="str">
        <f>IFERROR(IF(VLOOKUP('Xlookup set'!$S595,'Xlookup set'!$A$1:$R$2000,10,FALSE)=0,"",VLOOKUP('Xlookup set'!$S595,'Xlookup set'!$A$1:$R$2000,10,FALSE)),"")</f>
        <v/>
      </c>
      <c r="J595" s="500" t="str">
        <f>IFERROR(IF(VLOOKUP('Xlookup set'!$S698,'Xlookup set'!$A$1:$R$1374,11,FALSE)=0,"",VLOOKUP('Xlookup set'!$S698,'Xlookup set'!$A$1:$R$1374,11,FALSE)),"")</f>
        <v/>
      </c>
      <c r="K595" s="500" t="str">
        <f>IFERROR(IF(VLOOKUP('Xlookup set'!$S698,'Xlookup set'!$A$1:$R$1374,12,FALSE)=0,"",VLOOKUP('Xlookup set'!$S698,'Xlookup set'!$A$1:$R$1374,12,FALSE)),"")</f>
        <v/>
      </c>
      <c r="L595" s="500" t="str">
        <f>IFERROR(IF(VLOOKUP('Xlookup set'!$S698,'Xlookup set'!$A$1:$R$1374,13,FALSE)=0,"",VLOOKUP('Xlookup set'!$S698,'Xlookup set'!$A$1:$R$1374,13,FALSE)),"")</f>
        <v/>
      </c>
      <c r="M595" s="500" t="str">
        <f>IFERROR(IF(VLOOKUP('Xlookup set'!$S698,'Xlookup set'!$A$1:$R$1374,14,FALSE)=0,"",VLOOKUP('Xlookup set'!$S698,'Xlookup set'!$A$1:$R$1374,14,FALSE)),"")</f>
        <v/>
      </c>
      <c r="N595" s="500" t="str">
        <f>IFERROR(IF(VLOOKUP('Xlookup set'!$S698,'Xlookup set'!$A$1:$R$1374,15,FALSE)=0,"",VLOOKUP('Xlookup set'!$S698,'Xlookup set'!$A$1:$R$1374,15,FALSE)),"")</f>
        <v/>
      </c>
      <c r="O595" s="500" t="str">
        <f>IFERROR(IF(VLOOKUP('Xlookup set'!$S698,'Xlookup set'!$A$1:$R$1374,16,FALSE)=0,"",VLOOKUP('Xlookup set'!$S698,'Xlookup set'!$A$1:$R$1374,16,FALSE)),"")</f>
        <v/>
      </c>
      <c r="P595" s="500" t="str">
        <f t="array" aca="1" ref="P595" ca="1">IFERROR(Y2IF(VLOOKUP('Xlookup set'!$S698,'Xlookup set'!$A$1:$R$1374,17,FALSE)=0,"",VLOOKUP('Xlookup set'!$S698,'Xlookup set'!$A$1:$R$1374,17,FALSE)),"")</f>
        <v/>
      </c>
      <c r="Q595" s="500" t="str">
        <f>IFERROR(IF(VLOOKUP('Xlookup set'!$S698,'Xlookup set'!$A$1:$R$1374,18,FALSE)=0,"",VLOOKUP('Xlookup set'!$S698,'Xlookup set'!$A$1:$R$1374,18,FALSE)),"")</f>
        <v/>
      </c>
      <c r="T595" s="500" t="str">
        <f t="shared" si="8"/>
        <v/>
      </c>
    </row>
    <row r="596" spans="1:20" ht="13.5" customHeight="1">
      <c r="A596" s="500" t="str">
        <f>IFERROR(VLOOKUP('Xlookup set'!$S596,'Xlookup set'!$A$1:$R$2000,2,FALSE),"")</f>
        <v/>
      </c>
      <c r="B596" s="500" t="str">
        <f>IF(I596&lt;&gt;"",ドッグキャリー!$I$2,"")</f>
        <v/>
      </c>
      <c r="C596" s="500" t="str">
        <f t="shared" si="6"/>
        <v/>
      </c>
      <c r="D596" s="500" t="str">
        <f t="shared" si="7"/>
        <v/>
      </c>
      <c r="H596" s="218" t="str">
        <f>IFERROR(IF(VLOOKUP('Xlookup set'!$S596,'Xlookup set'!$A$1:$R$2000,9,FALSE)=0,"",VLOOKUP('Xlookup set'!$S596,'Xlookup set'!$A$1:$R$2000,9,FALSE)),"")</f>
        <v/>
      </c>
      <c r="I596" s="500" t="str">
        <f>IFERROR(IF(VLOOKUP('Xlookup set'!$S596,'Xlookup set'!$A$1:$R$2000,10,FALSE)=0,"",VLOOKUP('Xlookup set'!$S596,'Xlookup set'!$A$1:$R$2000,10,FALSE)),"")</f>
        <v/>
      </c>
      <c r="J596" s="500" t="str">
        <f>IFERROR(IF(VLOOKUP('Xlookup set'!$S699,'Xlookup set'!$A$1:$R$1374,11,FALSE)=0,"",VLOOKUP('Xlookup set'!$S699,'Xlookup set'!$A$1:$R$1374,11,FALSE)),"")</f>
        <v/>
      </c>
      <c r="K596" s="500" t="str">
        <f>IFERROR(IF(VLOOKUP('Xlookup set'!$S699,'Xlookup set'!$A$1:$R$1374,12,FALSE)=0,"",VLOOKUP('Xlookup set'!$S699,'Xlookup set'!$A$1:$R$1374,12,FALSE)),"")</f>
        <v/>
      </c>
      <c r="L596" s="500" t="str">
        <f>IFERROR(IF(VLOOKUP('Xlookup set'!$S699,'Xlookup set'!$A$1:$R$1374,13,FALSE)=0,"",VLOOKUP('Xlookup set'!$S699,'Xlookup set'!$A$1:$R$1374,13,FALSE)),"")</f>
        <v/>
      </c>
      <c r="M596" s="500" t="str">
        <f>IFERROR(IF(VLOOKUP('Xlookup set'!$S699,'Xlookup set'!$A$1:$R$1374,14,FALSE)=0,"",VLOOKUP('Xlookup set'!$S699,'Xlookup set'!$A$1:$R$1374,14,FALSE)),"")</f>
        <v/>
      </c>
      <c r="N596" s="500" t="str">
        <f>IFERROR(IF(VLOOKUP('Xlookup set'!$S699,'Xlookup set'!$A$1:$R$1374,15,FALSE)=0,"",VLOOKUP('Xlookup set'!$S699,'Xlookup set'!$A$1:$R$1374,15,FALSE)),"")</f>
        <v/>
      </c>
      <c r="O596" s="500" t="str">
        <f>IFERROR(IF(VLOOKUP('Xlookup set'!$S699,'Xlookup set'!$A$1:$R$1374,16,FALSE)=0,"",VLOOKUP('Xlookup set'!$S699,'Xlookup set'!$A$1:$R$1374,16,FALSE)),"")</f>
        <v/>
      </c>
      <c r="P596" s="500" t="str">
        <f t="array" aca="1" ref="P596" ca="1">IFERROR(Y2IF(VLOOKUP('Xlookup set'!$S699,'Xlookup set'!$A$1:$R$1374,17,FALSE)=0,"",VLOOKUP('Xlookup set'!$S699,'Xlookup set'!$A$1:$R$1374,17,FALSE)),"")</f>
        <v/>
      </c>
      <c r="Q596" s="500" t="str">
        <f>IFERROR(IF(VLOOKUP('Xlookup set'!$S699,'Xlookup set'!$A$1:$R$1374,18,FALSE)=0,"",VLOOKUP('Xlookup set'!$S699,'Xlookup set'!$A$1:$R$1374,18,FALSE)),"")</f>
        <v/>
      </c>
      <c r="T596" s="500" t="str">
        <f t="shared" si="8"/>
        <v/>
      </c>
    </row>
    <row r="597" spans="1:20" ht="13.5" customHeight="1">
      <c r="A597" s="500" t="str">
        <f>IFERROR(VLOOKUP('Xlookup set'!$S597,'Xlookup set'!$A$1:$R$2000,2,FALSE),"")</f>
        <v/>
      </c>
      <c r="B597" s="500" t="str">
        <f>IF(I597&lt;&gt;"",ドッグキャリー!$I$2,"")</f>
        <v/>
      </c>
      <c r="C597" s="500" t="str">
        <f t="shared" si="6"/>
        <v/>
      </c>
      <c r="D597" s="500" t="str">
        <f t="shared" si="7"/>
        <v/>
      </c>
      <c r="H597" s="218" t="str">
        <f>IFERROR(IF(VLOOKUP('Xlookup set'!$S597,'Xlookup set'!$A$1:$R$2000,9,FALSE)=0,"",VLOOKUP('Xlookup set'!$S597,'Xlookup set'!$A$1:$R$2000,9,FALSE)),"")</f>
        <v/>
      </c>
      <c r="I597" s="500" t="str">
        <f>IFERROR(IF(VLOOKUP('Xlookup set'!$S597,'Xlookup set'!$A$1:$R$2000,10,FALSE)=0,"",VLOOKUP('Xlookup set'!$S597,'Xlookup set'!$A$1:$R$2000,10,FALSE)),"")</f>
        <v/>
      </c>
      <c r="J597" s="500" t="str">
        <f>IFERROR(IF(VLOOKUP('Xlookup set'!$S700,'Xlookup set'!$A$1:$R$1374,11,FALSE)=0,"",VLOOKUP('Xlookup set'!$S700,'Xlookup set'!$A$1:$R$1374,11,FALSE)),"")</f>
        <v/>
      </c>
      <c r="K597" s="500" t="str">
        <f>IFERROR(IF(VLOOKUP('Xlookup set'!$S700,'Xlookup set'!$A$1:$R$1374,12,FALSE)=0,"",VLOOKUP('Xlookup set'!$S700,'Xlookup set'!$A$1:$R$1374,12,FALSE)),"")</f>
        <v/>
      </c>
      <c r="L597" s="500" t="str">
        <f>IFERROR(IF(VLOOKUP('Xlookup set'!$S700,'Xlookup set'!$A$1:$R$1374,13,FALSE)=0,"",VLOOKUP('Xlookup set'!$S700,'Xlookup set'!$A$1:$R$1374,13,FALSE)),"")</f>
        <v/>
      </c>
      <c r="M597" s="500" t="str">
        <f>IFERROR(IF(VLOOKUP('Xlookup set'!$S700,'Xlookup set'!$A$1:$R$1374,14,FALSE)=0,"",VLOOKUP('Xlookup set'!$S700,'Xlookup set'!$A$1:$R$1374,14,FALSE)),"")</f>
        <v/>
      </c>
      <c r="N597" s="500" t="str">
        <f>IFERROR(IF(VLOOKUP('Xlookup set'!$S700,'Xlookup set'!$A$1:$R$1374,15,FALSE)=0,"",VLOOKUP('Xlookup set'!$S700,'Xlookup set'!$A$1:$R$1374,15,FALSE)),"")</f>
        <v/>
      </c>
      <c r="O597" s="500" t="str">
        <f>IFERROR(IF(VLOOKUP('Xlookup set'!$S700,'Xlookup set'!$A$1:$R$1374,16,FALSE)=0,"",VLOOKUP('Xlookup set'!$S700,'Xlookup set'!$A$1:$R$1374,16,FALSE)),"")</f>
        <v/>
      </c>
      <c r="P597" s="500" t="str">
        <f t="array" aca="1" ref="P597" ca="1">IFERROR(Y2IF(VLOOKUP('Xlookup set'!$S700,'Xlookup set'!$A$1:$R$1374,17,FALSE)=0,"",VLOOKUP('Xlookup set'!$S700,'Xlookup set'!$A$1:$R$1374,17,FALSE)),"")</f>
        <v/>
      </c>
      <c r="Q597" s="500" t="str">
        <f>IFERROR(IF(VLOOKUP('Xlookup set'!$S700,'Xlookup set'!$A$1:$R$1374,18,FALSE)=0,"",VLOOKUP('Xlookup set'!$S700,'Xlookup set'!$A$1:$R$1374,18,FALSE)),"")</f>
        <v/>
      </c>
      <c r="T597" s="500" t="str">
        <f t="shared" si="8"/>
        <v/>
      </c>
    </row>
    <row r="598" spans="1:20" ht="13.5" customHeight="1">
      <c r="A598" s="500" t="str">
        <f>IFERROR(VLOOKUP('Xlookup set'!$S598,'Xlookup set'!$A$1:$R$2000,2,FALSE),"")</f>
        <v/>
      </c>
      <c r="B598" s="500" t="str">
        <f>IF(I598&lt;&gt;"",ドッグキャリー!$I$2,"")</f>
        <v/>
      </c>
      <c r="C598" s="500" t="str">
        <f t="shared" si="6"/>
        <v/>
      </c>
      <c r="D598" s="500" t="str">
        <f t="shared" si="7"/>
        <v/>
      </c>
      <c r="H598" s="218" t="str">
        <f>IFERROR(IF(VLOOKUP('Xlookup set'!$S598,'Xlookup set'!$A$1:$R$2000,9,FALSE)=0,"",VLOOKUP('Xlookup set'!$S598,'Xlookup set'!$A$1:$R$2000,9,FALSE)),"")</f>
        <v/>
      </c>
      <c r="I598" s="500" t="str">
        <f>IFERROR(IF(VLOOKUP('Xlookup set'!$S598,'Xlookup set'!$A$1:$R$2000,10,FALSE)=0,"",VLOOKUP('Xlookup set'!$S598,'Xlookup set'!$A$1:$R$2000,10,FALSE)),"")</f>
        <v/>
      </c>
      <c r="J598" s="500" t="str">
        <f>IFERROR(IF(VLOOKUP('Xlookup set'!$S701,'Xlookup set'!$A$1:$R$1374,11,FALSE)=0,"",VLOOKUP('Xlookup set'!$S701,'Xlookup set'!$A$1:$R$1374,11,FALSE)),"")</f>
        <v/>
      </c>
      <c r="K598" s="500" t="str">
        <f>IFERROR(IF(VLOOKUP('Xlookup set'!$S701,'Xlookup set'!$A$1:$R$1374,12,FALSE)=0,"",VLOOKUP('Xlookup set'!$S701,'Xlookup set'!$A$1:$R$1374,12,FALSE)),"")</f>
        <v/>
      </c>
      <c r="L598" s="500" t="str">
        <f>IFERROR(IF(VLOOKUP('Xlookup set'!$S701,'Xlookup set'!$A$1:$R$1374,13,FALSE)=0,"",VLOOKUP('Xlookup set'!$S701,'Xlookup set'!$A$1:$R$1374,13,FALSE)),"")</f>
        <v/>
      </c>
      <c r="M598" s="500" t="str">
        <f>IFERROR(IF(VLOOKUP('Xlookup set'!$S701,'Xlookup set'!$A$1:$R$1374,14,FALSE)=0,"",VLOOKUP('Xlookup set'!$S701,'Xlookup set'!$A$1:$R$1374,14,FALSE)),"")</f>
        <v/>
      </c>
      <c r="N598" s="500" t="str">
        <f>IFERROR(IF(VLOOKUP('Xlookup set'!$S701,'Xlookup set'!$A$1:$R$1374,15,FALSE)=0,"",VLOOKUP('Xlookup set'!$S701,'Xlookup set'!$A$1:$R$1374,15,FALSE)),"")</f>
        <v/>
      </c>
      <c r="O598" s="500" t="str">
        <f>IFERROR(IF(VLOOKUP('Xlookup set'!$S701,'Xlookup set'!$A$1:$R$1374,16,FALSE)=0,"",VLOOKUP('Xlookup set'!$S701,'Xlookup set'!$A$1:$R$1374,16,FALSE)),"")</f>
        <v/>
      </c>
      <c r="P598" s="500" t="str">
        <f t="array" aca="1" ref="P598" ca="1">IFERROR(Y2IF(VLOOKUP('Xlookup set'!$S701,'Xlookup set'!$A$1:$R$1374,17,FALSE)=0,"",VLOOKUP('Xlookup set'!$S701,'Xlookup set'!$A$1:$R$1374,17,FALSE)),"")</f>
        <v/>
      </c>
      <c r="Q598" s="500" t="str">
        <f>IFERROR(IF(VLOOKUP('Xlookup set'!$S701,'Xlookup set'!$A$1:$R$1374,18,FALSE)=0,"",VLOOKUP('Xlookup set'!$S701,'Xlookup set'!$A$1:$R$1374,18,FALSE)),"")</f>
        <v/>
      </c>
      <c r="T598" s="500" t="str">
        <f t="shared" si="8"/>
        <v/>
      </c>
    </row>
    <row r="599" spans="1:20" ht="13.5" customHeight="1">
      <c r="A599" s="500" t="str">
        <f>IFERROR(VLOOKUP('Xlookup set'!$S599,'Xlookup set'!$A$1:$R$2000,2,FALSE),"")</f>
        <v/>
      </c>
      <c r="B599" s="500" t="str">
        <f>IF(I599&lt;&gt;"",ドッグキャリー!$I$2,"")</f>
        <v/>
      </c>
      <c r="C599" s="500" t="str">
        <f t="shared" si="6"/>
        <v/>
      </c>
      <c r="D599" s="500" t="str">
        <f t="shared" si="7"/>
        <v/>
      </c>
      <c r="H599" s="218" t="str">
        <f>IFERROR(IF(VLOOKUP('Xlookup set'!$S599,'Xlookup set'!$A$1:$R$2000,9,FALSE)=0,"",VLOOKUP('Xlookup set'!$S599,'Xlookup set'!$A$1:$R$2000,9,FALSE)),"")</f>
        <v/>
      </c>
      <c r="I599" s="500" t="str">
        <f>IFERROR(IF(VLOOKUP('Xlookup set'!$S599,'Xlookup set'!$A$1:$R$2000,10,FALSE)=0,"",VLOOKUP('Xlookup set'!$S599,'Xlookup set'!$A$1:$R$2000,10,FALSE)),"")</f>
        <v/>
      </c>
      <c r="J599" s="500" t="str">
        <f>IFERROR(IF(VLOOKUP('Xlookup set'!$S702,'Xlookup set'!$A$1:$R$1374,11,FALSE)=0,"",VLOOKUP('Xlookup set'!$S702,'Xlookup set'!$A$1:$R$1374,11,FALSE)),"")</f>
        <v/>
      </c>
      <c r="K599" s="500" t="str">
        <f>IFERROR(IF(VLOOKUP('Xlookup set'!$S702,'Xlookup set'!$A$1:$R$1374,12,FALSE)=0,"",VLOOKUP('Xlookup set'!$S702,'Xlookup set'!$A$1:$R$1374,12,FALSE)),"")</f>
        <v/>
      </c>
      <c r="L599" s="500" t="str">
        <f>IFERROR(IF(VLOOKUP('Xlookup set'!$S702,'Xlookup set'!$A$1:$R$1374,13,FALSE)=0,"",VLOOKUP('Xlookup set'!$S702,'Xlookup set'!$A$1:$R$1374,13,FALSE)),"")</f>
        <v/>
      </c>
      <c r="M599" s="500" t="str">
        <f>IFERROR(IF(VLOOKUP('Xlookup set'!$S702,'Xlookup set'!$A$1:$R$1374,14,FALSE)=0,"",VLOOKUP('Xlookup set'!$S702,'Xlookup set'!$A$1:$R$1374,14,FALSE)),"")</f>
        <v/>
      </c>
      <c r="N599" s="500" t="str">
        <f>IFERROR(IF(VLOOKUP('Xlookup set'!$S702,'Xlookup set'!$A$1:$R$1374,15,FALSE)=0,"",VLOOKUP('Xlookup set'!$S702,'Xlookup set'!$A$1:$R$1374,15,FALSE)),"")</f>
        <v/>
      </c>
      <c r="O599" s="500" t="str">
        <f>IFERROR(IF(VLOOKUP('Xlookup set'!$S702,'Xlookup set'!$A$1:$R$1374,16,FALSE)=0,"",VLOOKUP('Xlookup set'!$S702,'Xlookup set'!$A$1:$R$1374,16,FALSE)),"")</f>
        <v/>
      </c>
      <c r="P599" s="500" t="str">
        <f t="array" aca="1" ref="P599" ca="1">IFERROR(Y2IF(VLOOKUP('Xlookup set'!$S702,'Xlookup set'!$A$1:$R$1374,17,FALSE)=0,"",VLOOKUP('Xlookup set'!$S702,'Xlookup set'!$A$1:$R$1374,17,FALSE)),"")</f>
        <v/>
      </c>
      <c r="Q599" s="500" t="str">
        <f>IFERROR(IF(VLOOKUP('Xlookup set'!$S702,'Xlookup set'!$A$1:$R$1374,18,FALSE)=0,"",VLOOKUP('Xlookup set'!$S702,'Xlookup set'!$A$1:$R$1374,18,FALSE)),"")</f>
        <v/>
      </c>
      <c r="T599" s="500" t="str">
        <f t="shared" si="8"/>
        <v/>
      </c>
    </row>
    <row r="600" spans="1:20" ht="13.5" customHeight="1">
      <c r="A600" s="500" t="str">
        <f>IFERROR(VLOOKUP('Xlookup set'!$S600,'Xlookup set'!$A$1:$R$2000,2,FALSE),"")</f>
        <v/>
      </c>
      <c r="B600" s="500" t="str">
        <f>IF(I600&lt;&gt;"",ドッグキャリー!$I$2,"")</f>
        <v/>
      </c>
      <c r="C600" s="500" t="str">
        <f t="shared" si="6"/>
        <v/>
      </c>
      <c r="D600" s="500" t="str">
        <f t="shared" si="7"/>
        <v/>
      </c>
      <c r="H600" s="218" t="str">
        <f>IFERROR(IF(VLOOKUP('Xlookup set'!$S600,'Xlookup set'!$A$1:$R$2000,9,FALSE)=0,"",VLOOKUP('Xlookup set'!$S600,'Xlookup set'!$A$1:$R$2000,9,FALSE)),"")</f>
        <v/>
      </c>
      <c r="I600" s="500" t="str">
        <f>IFERROR(IF(VLOOKUP('Xlookup set'!$S600,'Xlookup set'!$A$1:$R$2000,10,FALSE)=0,"",VLOOKUP('Xlookup set'!$S600,'Xlookup set'!$A$1:$R$2000,10,FALSE)),"")</f>
        <v/>
      </c>
      <c r="J600" s="500" t="str">
        <f>IFERROR(IF(VLOOKUP('Xlookup set'!$S703,'Xlookup set'!$A$1:$R$1374,11,FALSE)=0,"",VLOOKUP('Xlookup set'!$S703,'Xlookup set'!$A$1:$R$1374,11,FALSE)),"")</f>
        <v/>
      </c>
      <c r="K600" s="500" t="str">
        <f>IFERROR(IF(VLOOKUP('Xlookup set'!$S703,'Xlookup set'!$A$1:$R$1374,12,FALSE)=0,"",VLOOKUP('Xlookup set'!$S703,'Xlookup set'!$A$1:$R$1374,12,FALSE)),"")</f>
        <v/>
      </c>
      <c r="L600" s="500" t="str">
        <f>IFERROR(IF(VLOOKUP('Xlookup set'!$S703,'Xlookup set'!$A$1:$R$1374,13,FALSE)=0,"",VLOOKUP('Xlookup set'!$S703,'Xlookup set'!$A$1:$R$1374,13,FALSE)),"")</f>
        <v/>
      </c>
      <c r="M600" s="500" t="str">
        <f>IFERROR(IF(VLOOKUP('Xlookup set'!$S703,'Xlookup set'!$A$1:$R$1374,14,FALSE)=0,"",VLOOKUP('Xlookup set'!$S703,'Xlookup set'!$A$1:$R$1374,14,FALSE)),"")</f>
        <v/>
      </c>
      <c r="N600" s="500" t="str">
        <f>IFERROR(IF(VLOOKUP('Xlookup set'!$S703,'Xlookup set'!$A$1:$R$1374,15,FALSE)=0,"",VLOOKUP('Xlookup set'!$S703,'Xlookup set'!$A$1:$R$1374,15,FALSE)),"")</f>
        <v/>
      </c>
      <c r="O600" s="500" t="str">
        <f>IFERROR(IF(VLOOKUP('Xlookup set'!$S703,'Xlookup set'!$A$1:$R$1374,16,FALSE)=0,"",VLOOKUP('Xlookup set'!$S703,'Xlookup set'!$A$1:$R$1374,16,FALSE)),"")</f>
        <v/>
      </c>
      <c r="P600" s="500" t="str">
        <f t="array" aca="1" ref="P600" ca="1">IFERROR(Y2IF(VLOOKUP('Xlookup set'!$S703,'Xlookup set'!$A$1:$R$1374,17,FALSE)=0,"",VLOOKUP('Xlookup set'!$S703,'Xlookup set'!$A$1:$R$1374,17,FALSE)),"")</f>
        <v/>
      </c>
      <c r="Q600" s="500" t="str">
        <f>IFERROR(IF(VLOOKUP('Xlookup set'!$S703,'Xlookup set'!$A$1:$R$1374,18,FALSE)=0,"",VLOOKUP('Xlookup set'!$S703,'Xlookup set'!$A$1:$R$1374,18,FALSE)),"")</f>
        <v/>
      </c>
      <c r="T600" s="500" t="str">
        <f t="shared" si="8"/>
        <v/>
      </c>
    </row>
    <row r="601" spans="1:20" ht="13.5" customHeight="1">
      <c r="A601" s="500" t="str">
        <f>IFERROR(VLOOKUP('Xlookup set'!$S601,'Xlookup set'!$A$1:$R$2000,2,FALSE),"")</f>
        <v/>
      </c>
      <c r="B601" s="500" t="str">
        <f>IF(I601&lt;&gt;"",ドッグキャリー!$I$2,"")</f>
        <v/>
      </c>
      <c r="C601" s="500" t="str">
        <f t="shared" si="6"/>
        <v/>
      </c>
      <c r="D601" s="500" t="str">
        <f t="shared" si="7"/>
        <v/>
      </c>
      <c r="H601" s="218" t="str">
        <f>IFERROR(IF(VLOOKUP('Xlookup set'!$S601,'Xlookup set'!$A$1:$R$2000,9,FALSE)=0,"",VLOOKUP('Xlookup set'!$S601,'Xlookup set'!$A$1:$R$2000,9,FALSE)),"")</f>
        <v/>
      </c>
      <c r="I601" s="500" t="str">
        <f>IFERROR(IF(VLOOKUP('Xlookup set'!$S601,'Xlookup set'!$A$1:$R$2000,10,FALSE)=0,"",VLOOKUP('Xlookup set'!$S601,'Xlookup set'!$A$1:$R$2000,10,FALSE)),"")</f>
        <v/>
      </c>
      <c r="J601" s="500" t="str">
        <f>IFERROR(IF(VLOOKUP('Xlookup set'!$S704,'Xlookup set'!$A$1:$R$1374,11,FALSE)=0,"",VLOOKUP('Xlookup set'!$S704,'Xlookup set'!$A$1:$R$1374,11,FALSE)),"")</f>
        <v/>
      </c>
      <c r="K601" s="500" t="str">
        <f>IFERROR(IF(VLOOKUP('Xlookup set'!$S704,'Xlookup set'!$A$1:$R$1374,12,FALSE)=0,"",VLOOKUP('Xlookup set'!$S704,'Xlookup set'!$A$1:$R$1374,12,FALSE)),"")</f>
        <v/>
      </c>
      <c r="L601" s="500" t="str">
        <f>IFERROR(IF(VLOOKUP('Xlookup set'!$S704,'Xlookup set'!$A$1:$R$1374,13,FALSE)=0,"",VLOOKUP('Xlookup set'!$S704,'Xlookup set'!$A$1:$R$1374,13,FALSE)),"")</f>
        <v/>
      </c>
      <c r="M601" s="500" t="str">
        <f>IFERROR(IF(VLOOKUP('Xlookup set'!$S704,'Xlookup set'!$A$1:$R$1374,14,FALSE)=0,"",VLOOKUP('Xlookup set'!$S704,'Xlookup set'!$A$1:$R$1374,14,FALSE)),"")</f>
        <v/>
      </c>
      <c r="N601" s="500" t="str">
        <f>IFERROR(IF(VLOOKUP('Xlookup set'!$S704,'Xlookup set'!$A$1:$R$1374,15,FALSE)=0,"",VLOOKUP('Xlookup set'!$S704,'Xlookup set'!$A$1:$R$1374,15,FALSE)),"")</f>
        <v/>
      </c>
      <c r="O601" s="500" t="str">
        <f>IFERROR(IF(VLOOKUP('Xlookup set'!$S704,'Xlookup set'!$A$1:$R$1374,16,FALSE)=0,"",VLOOKUP('Xlookup set'!$S704,'Xlookup set'!$A$1:$R$1374,16,FALSE)),"")</f>
        <v/>
      </c>
      <c r="P601" s="500" t="str">
        <f t="array" aca="1" ref="P601" ca="1">IFERROR(Y2IF(VLOOKUP('Xlookup set'!$S704,'Xlookup set'!$A$1:$R$1374,17,FALSE)=0,"",VLOOKUP('Xlookup set'!$S704,'Xlookup set'!$A$1:$R$1374,17,FALSE)),"")</f>
        <v/>
      </c>
      <c r="Q601" s="500" t="str">
        <f>IFERROR(IF(VLOOKUP('Xlookup set'!$S704,'Xlookup set'!$A$1:$R$1374,18,FALSE)=0,"",VLOOKUP('Xlookup set'!$S704,'Xlookup set'!$A$1:$R$1374,18,FALSE)),"")</f>
        <v/>
      </c>
      <c r="T601" s="500" t="str">
        <f t="shared" si="8"/>
        <v/>
      </c>
    </row>
    <row r="602" spans="1:20" ht="13.5" customHeight="1">
      <c r="A602" s="500" t="str">
        <f>IFERROR(VLOOKUP('Xlookup set'!$S602,'Xlookup set'!$A$1:$R$2000,2,FALSE),"")</f>
        <v/>
      </c>
      <c r="B602" s="500" t="str">
        <f>IF(I602&lt;&gt;"",ドッグキャリー!$I$2,"")</f>
        <v/>
      </c>
      <c r="C602" s="500" t="str">
        <f t="shared" si="6"/>
        <v/>
      </c>
      <c r="D602" s="500" t="str">
        <f t="shared" si="7"/>
        <v/>
      </c>
      <c r="H602" s="218" t="str">
        <f>IFERROR(IF(VLOOKUP('Xlookup set'!$S602,'Xlookup set'!$A$1:$R$2000,9,FALSE)=0,"",VLOOKUP('Xlookup set'!$S602,'Xlookup set'!$A$1:$R$2000,9,FALSE)),"")</f>
        <v/>
      </c>
      <c r="I602" s="500" t="str">
        <f>IFERROR(IF(VLOOKUP('Xlookup set'!$S602,'Xlookup set'!$A$1:$R$2000,10,FALSE)=0,"",VLOOKUP('Xlookup set'!$S602,'Xlookup set'!$A$1:$R$2000,10,FALSE)),"")</f>
        <v/>
      </c>
      <c r="J602" s="500" t="str">
        <f>IFERROR(IF(VLOOKUP('Xlookup set'!$S705,'Xlookup set'!$A$1:$R$1374,11,FALSE)=0,"",VLOOKUP('Xlookup set'!$S705,'Xlookup set'!$A$1:$R$1374,11,FALSE)),"")</f>
        <v/>
      </c>
      <c r="K602" s="500" t="str">
        <f>IFERROR(IF(VLOOKUP('Xlookup set'!$S705,'Xlookup set'!$A$1:$R$1374,12,FALSE)=0,"",VLOOKUP('Xlookup set'!$S705,'Xlookup set'!$A$1:$R$1374,12,FALSE)),"")</f>
        <v/>
      </c>
      <c r="L602" s="500" t="str">
        <f>IFERROR(IF(VLOOKUP('Xlookup set'!$S705,'Xlookup set'!$A$1:$R$1374,13,FALSE)=0,"",VLOOKUP('Xlookup set'!$S705,'Xlookup set'!$A$1:$R$1374,13,FALSE)),"")</f>
        <v/>
      </c>
      <c r="M602" s="500" t="str">
        <f>IFERROR(IF(VLOOKUP('Xlookup set'!$S705,'Xlookup set'!$A$1:$R$1374,14,FALSE)=0,"",VLOOKUP('Xlookup set'!$S705,'Xlookup set'!$A$1:$R$1374,14,FALSE)),"")</f>
        <v/>
      </c>
      <c r="N602" s="500" t="str">
        <f>IFERROR(IF(VLOOKUP('Xlookup set'!$S705,'Xlookup set'!$A$1:$R$1374,15,FALSE)=0,"",VLOOKUP('Xlookup set'!$S705,'Xlookup set'!$A$1:$R$1374,15,FALSE)),"")</f>
        <v/>
      </c>
      <c r="O602" s="500" t="str">
        <f>IFERROR(IF(VLOOKUP('Xlookup set'!$S705,'Xlookup set'!$A$1:$R$1374,16,FALSE)=0,"",VLOOKUP('Xlookup set'!$S705,'Xlookup set'!$A$1:$R$1374,16,FALSE)),"")</f>
        <v/>
      </c>
      <c r="P602" s="500" t="str">
        <f t="array" aca="1" ref="P602" ca="1">IFERROR(Y2IF(VLOOKUP('Xlookup set'!$S705,'Xlookup set'!$A$1:$R$1374,17,FALSE)=0,"",VLOOKUP('Xlookup set'!$S705,'Xlookup set'!$A$1:$R$1374,17,FALSE)),"")</f>
        <v/>
      </c>
      <c r="Q602" s="500" t="str">
        <f>IFERROR(IF(VLOOKUP('Xlookup set'!$S705,'Xlookup set'!$A$1:$R$1374,18,FALSE)=0,"",VLOOKUP('Xlookup set'!$S705,'Xlookup set'!$A$1:$R$1374,18,FALSE)),"")</f>
        <v/>
      </c>
      <c r="T602" s="500" t="str">
        <f t="shared" si="8"/>
        <v/>
      </c>
    </row>
    <row r="603" spans="1:20" ht="13.5" customHeight="1">
      <c r="A603" s="500" t="str">
        <f>IFERROR(VLOOKUP('Xlookup set'!$S603,'Xlookup set'!$A$1:$R$2000,2,FALSE),"")</f>
        <v/>
      </c>
      <c r="B603" s="500" t="str">
        <f>IF(I603&lt;&gt;"",ドッグキャリー!$I$2,"")</f>
        <v/>
      </c>
      <c r="C603" s="500" t="str">
        <f t="shared" si="6"/>
        <v/>
      </c>
      <c r="D603" s="500" t="str">
        <f t="shared" si="7"/>
        <v/>
      </c>
      <c r="H603" s="218" t="str">
        <f>IFERROR(IF(VLOOKUP('Xlookup set'!$S603,'Xlookup set'!$A$1:$R$2000,9,FALSE)=0,"",VLOOKUP('Xlookup set'!$S603,'Xlookup set'!$A$1:$R$2000,9,FALSE)),"")</f>
        <v/>
      </c>
      <c r="I603" s="500" t="str">
        <f>IFERROR(IF(VLOOKUP('Xlookup set'!$S603,'Xlookup set'!$A$1:$R$2000,10,FALSE)=0,"",VLOOKUP('Xlookup set'!$S603,'Xlookup set'!$A$1:$R$2000,10,FALSE)),"")</f>
        <v/>
      </c>
      <c r="J603" s="500" t="str">
        <f>IFERROR(IF(VLOOKUP('Xlookup set'!$S706,'Xlookup set'!$A$1:$R$1374,11,FALSE)=0,"",VLOOKUP('Xlookup set'!$S706,'Xlookup set'!$A$1:$R$1374,11,FALSE)),"")</f>
        <v/>
      </c>
      <c r="K603" s="500" t="str">
        <f>IFERROR(IF(VLOOKUP('Xlookup set'!$S706,'Xlookup set'!$A$1:$R$1374,12,FALSE)=0,"",VLOOKUP('Xlookup set'!$S706,'Xlookup set'!$A$1:$R$1374,12,FALSE)),"")</f>
        <v/>
      </c>
      <c r="L603" s="500" t="str">
        <f>IFERROR(IF(VLOOKUP('Xlookup set'!$S706,'Xlookup set'!$A$1:$R$1374,13,FALSE)=0,"",VLOOKUP('Xlookup set'!$S706,'Xlookup set'!$A$1:$R$1374,13,FALSE)),"")</f>
        <v/>
      </c>
      <c r="M603" s="500" t="str">
        <f>IFERROR(IF(VLOOKUP('Xlookup set'!$S706,'Xlookup set'!$A$1:$R$1374,14,FALSE)=0,"",VLOOKUP('Xlookup set'!$S706,'Xlookup set'!$A$1:$R$1374,14,FALSE)),"")</f>
        <v/>
      </c>
      <c r="N603" s="500" t="str">
        <f>IFERROR(IF(VLOOKUP('Xlookup set'!$S706,'Xlookup set'!$A$1:$R$1374,15,FALSE)=0,"",VLOOKUP('Xlookup set'!$S706,'Xlookup set'!$A$1:$R$1374,15,FALSE)),"")</f>
        <v/>
      </c>
      <c r="O603" s="500" t="str">
        <f>IFERROR(IF(VLOOKUP('Xlookup set'!$S706,'Xlookup set'!$A$1:$R$1374,16,FALSE)=0,"",VLOOKUP('Xlookup set'!$S706,'Xlookup set'!$A$1:$R$1374,16,FALSE)),"")</f>
        <v/>
      </c>
      <c r="P603" s="500" t="str">
        <f t="array" aca="1" ref="P603" ca="1">IFERROR(Y2IF(VLOOKUP('Xlookup set'!$S706,'Xlookup set'!$A$1:$R$1374,17,FALSE)=0,"",VLOOKUP('Xlookup set'!$S706,'Xlookup set'!$A$1:$R$1374,17,FALSE)),"")</f>
        <v/>
      </c>
      <c r="Q603" s="500" t="str">
        <f>IFERROR(IF(VLOOKUP('Xlookup set'!$S706,'Xlookup set'!$A$1:$R$1374,18,FALSE)=0,"",VLOOKUP('Xlookup set'!$S706,'Xlookup set'!$A$1:$R$1374,18,FALSE)),"")</f>
        <v/>
      </c>
      <c r="T603" s="500" t="str">
        <f t="shared" si="8"/>
        <v/>
      </c>
    </row>
    <row r="604" spans="1:20" ht="13.5" customHeight="1">
      <c r="A604" s="500" t="str">
        <f>IFERROR(VLOOKUP('Xlookup set'!$S604,'Xlookup set'!$A$1:$R$2000,2,FALSE),"")</f>
        <v/>
      </c>
      <c r="B604" s="500" t="str">
        <f>IF(I604&lt;&gt;"",ドッグキャリー!$I$2,"")</f>
        <v/>
      </c>
      <c r="C604" s="500" t="str">
        <f t="shared" si="6"/>
        <v/>
      </c>
      <c r="D604" s="500" t="str">
        <f t="shared" si="7"/>
        <v/>
      </c>
      <c r="H604" s="218" t="str">
        <f>IFERROR(IF(VLOOKUP('Xlookup set'!$S604,'Xlookup set'!$A$1:$R$2000,9,FALSE)=0,"",VLOOKUP('Xlookup set'!$S604,'Xlookup set'!$A$1:$R$2000,9,FALSE)),"")</f>
        <v/>
      </c>
      <c r="I604" s="500" t="str">
        <f>IFERROR(IF(VLOOKUP('Xlookup set'!$S604,'Xlookup set'!$A$1:$R$2000,10,FALSE)=0,"",VLOOKUP('Xlookup set'!$S604,'Xlookup set'!$A$1:$R$2000,10,FALSE)),"")</f>
        <v/>
      </c>
      <c r="J604" s="500" t="str">
        <f>IFERROR(IF(VLOOKUP('Xlookup set'!$S707,'Xlookup set'!$A$1:$R$1374,11,FALSE)=0,"",VLOOKUP('Xlookup set'!$S707,'Xlookup set'!$A$1:$R$1374,11,FALSE)),"")</f>
        <v/>
      </c>
      <c r="K604" s="500" t="str">
        <f>IFERROR(IF(VLOOKUP('Xlookup set'!$S707,'Xlookup set'!$A$1:$R$1374,12,FALSE)=0,"",VLOOKUP('Xlookup set'!$S707,'Xlookup set'!$A$1:$R$1374,12,FALSE)),"")</f>
        <v/>
      </c>
      <c r="L604" s="500" t="str">
        <f>IFERROR(IF(VLOOKUP('Xlookup set'!$S707,'Xlookup set'!$A$1:$R$1374,13,FALSE)=0,"",VLOOKUP('Xlookup set'!$S707,'Xlookup set'!$A$1:$R$1374,13,FALSE)),"")</f>
        <v/>
      </c>
      <c r="M604" s="500" t="str">
        <f>IFERROR(IF(VLOOKUP('Xlookup set'!$S707,'Xlookup set'!$A$1:$R$1374,14,FALSE)=0,"",VLOOKUP('Xlookup set'!$S707,'Xlookup set'!$A$1:$R$1374,14,FALSE)),"")</f>
        <v/>
      </c>
      <c r="N604" s="500" t="str">
        <f>IFERROR(IF(VLOOKUP('Xlookup set'!$S707,'Xlookup set'!$A$1:$R$1374,15,FALSE)=0,"",VLOOKUP('Xlookup set'!$S707,'Xlookup set'!$A$1:$R$1374,15,FALSE)),"")</f>
        <v/>
      </c>
      <c r="O604" s="500" t="str">
        <f>IFERROR(IF(VLOOKUP('Xlookup set'!$S707,'Xlookup set'!$A$1:$R$1374,16,FALSE)=0,"",VLOOKUP('Xlookup set'!$S707,'Xlookup set'!$A$1:$R$1374,16,FALSE)),"")</f>
        <v/>
      </c>
      <c r="P604" s="500" t="str">
        <f t="array" aca="1" ref="P604" ca="1">IFERROR(Y2IF(VLOOKUP('Xlookup set'!$S707,'Xlookup set'!$A$1:$R$1374,17,FALSE)=0,"",VLOOKUP('Xlookup set'!$S707,'Xlookup set'!$A$1:$R$1374,17,FALSE)),"")</f>
        <v/>
      </c>
      <c r="Q604" s="500" t="str">
        <f>IFERROR(IF(VLOOKUP('Xlookup set'!$S707,'Xlookup set'!$A$1:$R$1374,18,FALSE)=0,"",VLOOKUP('Xlookup set'!$S707,'Xlookup set'!$A$1:$R$1374,18,FALSE)),"")</f>
        <v/>
      </c>
      <c r="T604" s="500" t="str">
        <f t="shared" si="8"/>
        <v/>
      </c>
    </row>
    <row r="605" spans="1:20" ht="13.5" customHeight="1">
      <c r="A605" s="500" t="str">
        <f>IFERROR(VLOOKUP('Xlookup set'!$S605,'Xlookup set'!$A$1:$R$2000,2,FALSE),"")</f>
        <v/>
      </c>
      <c r="B605" s="500" t="str">
        <f>IF(I605&lt;&gt;"",ドッグキャリー!$I$2,"")</f>
        <v/>
      </c>
      <c r="C605" s="500" t="str">
        <f t="shared" si="6"/>
        <v/>
      </c>
      <c r="D605" s="500" t="str">
        <f t="shared" si="7"/>
        <v/>
      </c>
      <c r="H605" s="218" t="str">
        <f>IFERROR(IF(VLOOKUP('Xlookup set'!$S605,'Xlookup set'!$A$1:$R$2000,9,FALSE)=0,"",VLOOKUP('Xlookup set'!$S605,'Xlookup set'!$A$1:$R$2000,9,FALSE)),"")</f>
        <v/>
      </c>
      <c r="I605" s="500" t="str">
        <f>IFERROR(IF(VLOOKUP('Xlookup set'!$S605,'Xlookup set'!$A$1:$R$2000,10,FALSE)=0,"",VLOOKUP('Xlookup set'!$S605,'Xlookup set'!$A$1:$R$2000,10,FALSE)),"")</f>
        <v/>
      </c>
      <c r="J605" s="500" t="str">
        <f>IFERROR(IF(VLOOKUP('Xlookup set'!$S708,'Xlookup set'!$A$1:$R$1374,11,FALSE)=0,"",VLOOKUP('Xlookup set'!$S708,'Xlookup set'!$A$1:$R$1374,11,FALSE)),"")</f>
        <v/>
      </c>
      <c r="K605" s="500" t="str">
        <f>IFERROR(IF(VLOOKUP('Xlookup set'!$S708,'Xlookup set'!$A$1:$R$1374,12,FALSE)=0,"",VLOOKUP('Xlookup set'!$S708,'Xlookup set'!$A$1:$R$1374,12,FALSE)),"")</f>
        <v/>
      </c>
      <c r="L605" s="500" t="str">
        <f>IFERROR(IF(VLOOKUP('Xlookup set'!$S708,'Xlookup set'!$A$1:$R$1374,13,FALSE)=0,"",VLOOKUP('Xlookup set'!$S708,'Xlookup set'!$A$1:$R$1374,13,FALSE)),"")</f>
        <v/>
      </c>
      <c r="M605" s="500" t="str">
        <f>IFERROR(IF(VLOOKUP('Xlookup set'!$S708,'Xlookup set'!$A$1:$R$1374,14,FALSE)=0,"",VLOOKUP('Xlookup set'!$S708,'Xlookup set'!$A$1:$R$1374,14,FALSE)),"")</f>
        <v/>
      </c>
      <c r="N605" s="500" t="str">
        <f>IFERROR(IF(VLOOKUP('Xlookup set'!$S708,'Xlookup set'!$A$1:$R$1374,15,FALSE)=0,"",VLOOKUP('Xlookup set'!$S708,'Xlookup set'!$A$1:$R$1374,15,FALSE)),"")</f>
        <v/>
      </c>
      <c r="O605" s="500" t="str">
        <f>IFERROR(IF(VLOOKUP('Xlookup set'!$S708,'Xlookup set'!$A$1:$R$1374,16,FALSE)=0,"",VLOOKUP('Xlookup set'!$S708,'Xlookup set'!$A$1:$R$1374,16,FALSE)),"")</f>
        <v/>
      </c>
      <c r="P605" s="500" t="str">
        <f t="array" aca="1" ref="P605" ca="1">IFERROR(Y2IF(VLOOKUP('Xlookup set'!$S708,'Xlookup set'!$A$1:$R$1374,17,FALSE)=0,"",VLOOKUP('Xlookup set'!$S708,'Xlookup set'!$A$1:$R$1374,17,FALSE)),"")</f>
        <v/>
      </c>
      <c r="Q605" s="500" t="str">
        <f>IFERROR(IF(VLOOKUP('Xlookup set'!$S708,'Xlookup set'!$A$1:$R$1374,18,FALSE)=0,"",VLOOKUP('Xlookup set'!$S708,'Xlookup set'!$A$1:$R$1374,18,FALSE)),"")</f>
        <v/>
      </c>
      <c r="T605" s="500" t="str">
        <f t="shared" si="8"/>
        <v/>
      </c>
    </row>
    <row r="606" spans="1:20" ht="13.5" customHeight="1">
      <c r="A606" s="500" t="str">
        <f>IFERROR(VLOOKUP('Xlookup set'!$S606,'Xlookup set'!$A$1:$R$2000,2,FALSE),"")</f>
        <v/>
      </c>
      <c r="B606" s="500" t="str">
        <f>IF(I606&lt;&gt;"",ドッグキャリー!$I$2,"")</f>
        <v/>
      </c>
      <c r="C606" s="500" t="str">
        <f t="shared" si="6"/>
        <v/>
      </c>
      <c r="D606" s="500" t="str">
        <f t="shared" si="7"/>
        <v/>
      </c>
      <c r="H606" s="218" t="str">
        <f>IFERROR(IF(VLOOKUP('Xlookup set'!$S606,'Xlookup set'!$A$1:$R$2000,9,FALSE)=0,"",VLOOKUP('Xlookup set'!$S606,'Xlookup set'!$A$1:$R$2000,9,FALSE)),"")</f>
        <v/>
      </c>
      <c r="I606" s="500" t="str">
        <f>IFERROR(IF(VLOOKUP('Xlookup set'!$S606,'Xlookup set'!$A$1:$R$2000,10,FALSE)=0,"",VLOOKUP('Xlookup set'!$S606,'Xlookup set'!$A$1:$R$2000,10,FALSE)),"")</f>
        <v/>
      </c>
      <c r="J606" s="500" t="str">
        <f>IFERROR(IF(VLOOKUP('Xlookup set'!$S709,'Xlookup set'!$A$1:$R$1374,11,FALSE)=0,"",VLOOKUP('Xlookup set'!$S709,'Xlookup set'!$A$1:$R$1374,11,FALSE)),"")</f>
        <v/>
      </c>
      <c r="K606" s="500" t="str">
        <f>IFERROR(IF(VLOOKUP('Xlookup set'!$S709,'Xlookup set'!$A$1:$R$1374,12,FALSE)=0,"",VLOOKUP('Xlookup set'!$S709,'Xlookup set'!$A$1:$R$1374,12,FALSE)),"")</f>
        <v/>
      </c>
      <c r="L606" s="500" t="str">
        <f>IFERROR(IF(VLOOKUP('Xlookup set'!$S709,'Xlookup set'!$A$1:$R$1374,13,FALSE)=0,"",VLOOKUP('Xlookup set'!$S709,'Xlookup set'!$A$1:$R$1374,13,FALSE)),"")</f>
        <v/>
      </c>
      <c r="M606" s="500" t="str">
        <f>IFERROR(IF(VLOOKUP('Xlookup set'!$S709,'Xlookup set'!$A$1:$R$1374,14,FALSE)=0,"",VLOOKUP('Xlookup set'!$S709,'Xlookup set'!$A$1:$R$1374,14,FALSE)),"")</f>
        <v/>
      </c>
      <c r="N606" s="500" t="str">
        <f>IFERROR(IF(VLOOKUP('Xlookup set'!$S709,'Xlookup set'!$A$1:$R$1374,15,FALSE)=0,"",VLOOKUP('Xlookup set'!$S709,'Xlookup set'!$A$1:$R$1374,15,FALSE)),"")</f>
        <v/>
      </c>
      <c r="O606" s="500" t="str">
        <f>IFERROR(IF(VLOOKUP('Xlookup set'!$S709,'Xlookup set'!$A$1:$R$1374,16,FALSE)=0,"",VLOOKUP('Xlookup set'!$S709,'Xlookup set'!$A$1:$R$1374,16,FALSE)),"")</f>
        <v/>
      </c>
      <c r="P606" s="500" t="str">
        <f t="array" aca="1" ref="P606" ca="1">IFERROR(Y2IF(VLOOKUP('Xlookup set'!$S709,'Xlookup set'!$A$1:$R$1374,17,FALSE)=0,"",VLOOKUP('Xlookup set'!$S709,'Xlookup set'!$A$1:$R$1374,17,FALSE)),"")</f>
        <v/>
      </c>
      <c r="Q606" s="500" t="str">
        <f>IFERROR(IF(VLOOKUP('Xlookup set'!$S709,'Xlookup set'!$A$1:$R$1374,18,FALSE)=0,"",VLOOKUP('Xlookup set'!$S709,'Xlookup set'!$A$1:$R$1374,18,FALSE)),"")</f>
        <v/>
      </c>
      <c r="T606" s="500" t="str">
        <f t="shared" si="8"/>
        <v/>
      </c>
    </row>
    <row r="607" spans="1:20" ht="13.5" customHeight="1">
      <c r="A607" s="500" t="str">
        <f>IFERROR(VLOOKUP('Xlookup set'!$S607,'Xlookup set'!$A$1:$R$2000,2,FALSE),"")</f>
        <v/>
      </c>
      <c r="B607" s="500" t="str">
        <f>IF(I607&lt;&gt;"",ドッグキャリー!$I$2,"")</f>
        <v/>
      </c>
      <c r="C607" s="500" t="str">
        <f t="shared" si="6"/>
        <v/>
      </c>
      <c r="D607" s="500" t="str">
        <f t="shared" si="7"/>
        <v/>
      </c>
      <c r="H607" s="218" t="str">
        <f>IFERROR(IF(VLOOKUP('Xlookup set'!$S607,'Xlookup set'!$A$1:$R$2000,9,FALSE)=0,"",VLOOKUP('Xlookup set'!$S607,'Xlookup set'!$A$1:$R$2000,9,FALSE)),"")</f>
        <v/>
      </c>
      <c r="I607" s="500" t="str">
        <f>IFERROR(IF(VLOOKUP('Xlookup set'!$S607,'Xlookup set'!$A$1:$R$2000,10,FALSE)=0,"",VLOOKUP('Xlookup set'!$S607,'Xlookup set'!$A$1:$R$2000,10,FALSE)),"")</f>
        <v/>
      </c>
      <c r="J607" s="500" t="str">
        <f>IFERROR(IF(VLOOKUP('Xlookup set'!$S710,'Xlookup set'!$A$1:$R$1374,11,FALSE)=0,"",VLOOKUP('Xlookup set'!$S710,'Xlookup set'!$A$1:$R$1374,11,FALSE)),"")</f>
        <v/>
      </c>
      <c r="K607" s="500" t="str">
        <f>IFERROR(IF(VLOOKUP('Xlookup set'!$S710,'Xlookup set'!$A$1:$R$1374,12,FALSE)=0,"",VLOOKUP('Xlookup set'!$S710,'Xlookup set'!$A$1:$R$1374,12,FALSE)),"")</f>
        <v/>
      </c>
      <c r="L607" s="500" t="str">
        <f>IFERROR(IF(VLOOKUP('Xlookup set'!$S710,'Xlookup set'!$A$1:$R$1374,13,FALSE)=0,"",VLOOKUP('Xlookup set'!$S710,'Xlookup set'!$A$1:$R$1374,13,FALSE)),"")</f>
        <v/>
      </c>
      <c r="M607" s="500" t="str">
        <f>IFERROR(IF(VLOOKUP('Xlookup set'!$S710,'Xlookup set'!$A$1:$R$1374,14,FALSE)=0,"",VLOOKUP('Xlookup set'!$S710,'Xlookup set'!$A$1:$R$1374,14,FALSE)),"")</f>
        <v/>
      </c>
      <c r="N607" s="500" t="str">
        <f>IFERROR(IF(VLOOKUP('Xlookup set'!$S710,'Xlookup set'!$A$1:$R$1374,15,FALSE)=0,"",VLOOKUP('Xlookup set'!$S710,'Xlookup set'!$A$1:$R$1374,15,FALSE)),"")</f>
        <v/>
      </c>
      <c r="O607" s="500" t="str">
        <f>IFERROR(IF(VLOOKUP('Xlookup set'!$S710,'Xlookup set'!$A$1:$R$1374,16,FALSE)=0,"",VLOOKUP('Xlookup set'!$S710,'Xlookup set'!$A$1:$R$1374,16,FALSE)),"")</f>
        <v/>
      </c>
      <c r="P607" s="500" t="str">
        <f t="array" aca="1" ref="P607" ca="1">IFERROR(Y2IF(VLOOKUP('Xlookup set'!$S710,'Xlookup set'!$A$1:$R$1374,17,FALSE)=0,"",VLOOKUP('Xlookup set'!$S710,'Xlookup set'!$A$1:$R$1374,17,FALSE)),"")</f>
        <v/>
      </c>
      <c r="Q607" s="500" t="str">
        <f>IFERROR(IF(VLOOKUP('Xlookup set'!$S710,'Xlookup set'!$A$1:$R$1374,18,FALSE)=0,"",VLOOKUP('Xlookup set'!$S710,'Xlookup set'!$A$1:$R$1374,18,FALSE)),"")</f>
        <v/>
      </c>
      <c r="T607" s="500" t="str">
        <f t="shared" si="8"/>
        <v/>
      </c>
    </row>
    <row r="608" spans="1:20" ht="13.5" customHeight="1">
      <c r="A608" s="500" t="str">
        <f>IFERROR(VLOOKUP('Xlookup set'!$S608,'Xlookup set'!$A$1:$R$2000,2,FALSE),"")</f>
        <v/>
      </c>
      <c r="B608" s="500" t="str">
        <f>IF(I608&lt;&gt;"",ドッグキャリー!$I$2,"")</f>
        <v/>
      </c>
      <c r="C608" s="500" t="str">
        <f t="shared" si="6"/>
        <v/>
      </c>
      <c r="D608" s="500" t="str">
        <f t="shared" si="7"/>
        <v/>
      </c>
      <c r="H608" s="218" t="str">
        <f>IFERROR(IF(VLOOKUP('Xlookup set'!$S608,'Xlookup set'!$A$1:$R$2000,9,FALSE)=0,"",VLOOKUP('Xlookup set'!$S608,'Xlookup set'!$A$1:$R$2000,9,FALSE)),"")</f>
        <v/>
      </c>
      <c r="I608" s="500" t="str">
        <f>IFERROR(IF(VLOOKUP('Xlookup set'!$S608,'Xlookup set'!$A$1:$R$2000,10,FALSE)=0,"",VLOOKUP('Xlookup set'!$S608,'Xlookup set'!$A$1:$R$2000,10,FALSE)),"")</f>
        <v/>
      </c>
      <c r="J608" s="500" t="str">
        <f>IFERROR(IF(VLOOKUP('Xlookup set'!$S711,'Xlookup set'!$A$1:$R$1374,11,FALSE)=0,"",VLOOKUP('Xlookup set'!$S711,'Xlookup set'!$A$1:$R$1374,11,FALSE)),"")</f>
        <v/>
      </c>
      <c r="K608" s="500" t="str">
        <f>IFERROR(IF(VLOOKUP('Xlookup set'!$S711,'Xlookup set'!$A$1:$R$1374,12,FALSE)=0,"",VLOOKUP('Xlookup set'!$S711,'Xlookup set'!$A$1:$R$1374,12,FALSE)),"")</f>
        <v/>
      </c>
      <c r="L608" s="500" t="str">
        <f>IFERROR(IF(VLOOKUP('Xlookup set'!$S711,'Xlookup set'!$A$1:$R$1374,13,FALSE)=0,"",VLOOKUP('Xlookup set'!$S711,'Xlookup set'!$A$1:$R$1374,13,FALSE)),"")</f>
        <v/>
      </c>
      <c r="M608" s="500" t="str">
        <f>IFERROR(IF(VLOOKUP('Xlookup set'!$S711,'Xlookup set'!$A$1:$R$1374,14,FALSE)=0,"",VLOOKUP('Xlookup set'!$S711,'Xlookup set'!$A$1:$R$1374,14,FALSE)),"")</f>
        <v/>
      </c>
      <c r="N608" s="500" t="str">
        <f>IFERROR(IF(VLOOKUP('Xlookup set'!$S711,'Xlookup set'!$A$1:$R$1374,15,FALSE)=0,"",VLOOKUP('Xlookup set'!$S711,'Xlookup set'!$A$1:$R$1374,15,FALSE)),"")</f>
        <v/>
      </c>
      <c r="O608" s="500" t="str">
        <f>IFERROR(IF(VLOOKUP('Xlookup set'!$S711,'Xlookup set'!$A$1:$R$1374,16,FALSE)=0,"",VLOOKUP('Xlookup set'!$S711,'Xlookup set'!$A$1:$R$1374,16,FALSE)),"")</f>
        <v/>
      </c>
      <c r="P608" s="500" t="str">
        <f t="array" aca="1" ref="P608" ca="1">IFERROR(Y2IF(VLOOKUP('Xlookup set'!$S711,'Xlookup set'!$A$1:$R$1374,17,FALSE)=0,"",VLOOKUP('Xlookup set'!$S711,'Xlookup set'!$A$1:$R$1374,17,FALSE)),"")</f>
        <v/>
      </c>
      <c r="Q608" s="500" t="str">
        <f>IFERROR(IF(VLOOKUP('Xlookup set'!$S711,'Xlookup set'!$A$1:$R$1374,18,FALSE)=0,"",VLOOKUP('Xlookup set'!$S711,'Xlookup set'!$A$1:$R$1374,18,FALSE)),"")</f>
        <v/>
      </c>
      <c r="T608" s="500" t="str">
        <f t="shared" si="8"/>
        <v/>
      </c>
    </row>
    <row r="609" spans="1:20" ht="13.5" customHeight="1">
      <c r="A609" s="500" t="str">
        <f>IFERROR(VLOOKUP('Xlookup set'!$S609,'Xlookup set'!$A$1:$R$2000,2,FALSE),"")</f>
        <v/>
      </c>
      <c r="B609" s="500" t="str">
        <f>IF(I609&lt;&gt;"",ドッグキャリー!$I$2,"")</f>
        <v/>
      </c>
      <c r="C609" s="500" t="str">
        <f t="shared" si="6"/>
        <v/>
      </c>
      <c r="D609" s="500" t="str">
        <f t="shared" si="7"/>
        <v/>
      </c>
      <c r="H609" s="218" t="str">
        <f>IFERROR(IF(VLOOKUP('Xlookup set'!$S609,'Xlookup set'!$A$1:$R$2000,9,FALSE)=0,"",VLOOKUP('Xlookup set'!$S609,'Xlookup set'!$A$1:$R$2000,9,FALSE)),"")</f>
        <v/>
      </c>
      <c r="I609" s="500" t="str">
        <f>IFERROR(IF(VLOOKUP('Xlookup set'!$S609,'Xlookup set'!$A$1:$R$2000,10,FALSE)=0,"",VLOOKUP('Xlookup set'!$S609,'Xlookup set'!$A$1:$R$2000,10,FALSE)),"")</f>
        <v/>
      </c>
      <c r="J609" s="500" t="str">
        <f>IFERROR(IF(VLOOKUP('Xlookup set'!$S712,'Xlookup set'!$A$1:$R$1374,11,FALSE)=0,"",VLOOKUP('Xlookup set'!$S712,'Xlookup set'!$A$1:$R$1374,11,FALSE)),"")</f>
        <v/>
      </c>
      <c r="K609" s="500" t="str">
        <f>IFERROR(IF(VLOOKUP('Xlookup set'!$S712,'Xlookup set'!$A$1:$R$1374,12,FALSE)=0,"",VLOOKUP('Xlookup set'!$S712,'Xlookup set'!$A$1:$R$1374,12,FALSE)),"")</f>
        <v/>
      </c>
      <c r="L609" s="500" t="str">
        <f>IFERROR(IF(VLOOKUP('Xlookup set'!$S712,'Xlookup set'!$A$1:$R$1374,13,FALSE)=0,"",VLOOKUP('Xlookup set'!$S712,'Xlookup set'!$A$1:$R$1374,13,FALSE)),"")</f>
        <v/>
      </c>
      <c r="M609" s="500" t="str">
        <f>IFERROR(IF(VLOOKUP('Xlookup set'!$S712,'Xlookup set'!$A$1:$R$1374,14,FALSE)=0,"",VLOOKUP('Xlookup set'!$S712,'Xlookup set'!$A$1:$R$1374,14,FALSE)),"")</f>
        <v/>
      </c>
      <c r="N609" s="500" t="str">
        <f>IFERROR(IF(VLOOKUP('Xlookup set'!$S712,'Xlookup set'!$A$1:$R$1374,15,FALSE)=0,"",VLOOKUP('Xlookup set'!$S712,'Xlookup set'!$A$1:$R$1374,15,FALSE)),"")</f>
        <v/>
      </c>
      <c r="O609" s="500" t="str">
        <f>IFERROR(IF(VLOOKUP('Xlookup set'!$S712,'Xlookup set'!$A$1:$R$1374,16,FALSE)=0,"",VLOOKUP('Xlookup set'!$S712,'Xlookup set'!$A$1:$R$1374,16,FALSE)),"")</f>
        <v/>
      </c>
      <c r="P609" s="500" t="str">
        <f t="array" aca="1" ref="P609" ca="1">IFERROR(Y2IF(VLOOKUP('Xlookup set'!$S712,'Xlookup set'!$A$1:$R$1374,17,FALSE)=0,"",VLOOKUP('Xlookup set'!$S712,'Xlookup set'!$A$1:$R$1374,17,FALSE)),"")</f>
        <v/>
      </c>
      <c r="Q609" s="500" t="str">
        <f>IFERROR(IF(VLOOKUP('Xlookup set'!$S712,'Xlookup set'!$A$1:$R$1374,18,FALSE)=0,"",VLOOKUP('Xlookup set'!$S712,'Xlookup set'!$A$1:$R$1374,18,FALSE)),"")</f>
        <v/>
      </c>
      <c r="T609" s="500" t="str">
        <f t="shared" si="8"/>
        <v/>
      </c>
    </row>
    <row r="610" spans="1:20" ht="13.5" customHeight="1">
      <c r="A610" s="500" t="str">
        <f>IFERROR(VLOOKUP('Xlookup set'!$S610,'Xlookup set'!$A$1:$R$2000,2,FALSE),"")</f>
        <v/>
      </c>
      <c r="B610" s="500" t="str">
        <f>IF(I610&lt;&gt;"",ドッグキャリー!$I$2,"")</f>
        <v/>
      </c>
      <c r="C610" s="500" t="str">
        <f t="shared" si="6"/>
        <v/>
      </c>
      <c r="D610" s="500" t="str">
        <f t="shared" si="7"/>
        <v/>
      </c>
      <c r="H610" s="218" t="str">
        <f>IFERROR(IF(VLOOKUP('Xlookup set'!$S610,'Xlookup set'!$A$1:$R$2000,9,FALSE)=0,"",VLOOKUP('Xlookup set'!$S610,'Xlookup set'!$A$1:$R$2000,9,FALSE)),"")</f>
        <v/>
      </c>
      <c r="I610" s="500" t="str">
        <f>IFERROR(IF(VLOOKUP('Xlookup set'!$S610,'Xlookup set'!$A$1:$R$2000,10,FALSE)=0,"",VLOOKUP('Xlookup set'!$S610,'Xlookup set'!$A$1:$R$2000,10,FALSE)),"")</f>
        <v/>
      </c>
      <c r="J610" s="500" t="str">
        <f>IFERROR(IF(VLOOKUP('Xlookup set'!$S713,'Xlookup set'!$A$1:$R$1374,11,FALSE)=0,"",VLOOKUP('Xlookup set'!$S713,'Xlookup set'!$A$1:$R$1374,11,FALSE)),"")</f>
        <v/>
      </c>
      <c r="K610" s="500" t="str">
        <f>IFERROR(IF(VLOOKUP('Xlookup set'!$S713,'Xlookup set'!$A$1:$R$1374,12,FALSE)=0,"",VLOOKUP('Xlookup set'!$S713,'Xlookup set'!$A$1:$R$1374,12,FALSE)),"")</f>
        <v/>
      </c>
      <c r="L610" s="500" t="str">
        <f>IFERROR(IF(VLOOKUP('Xlookup set'!$S713,'Xlookup set'!$A$1:$R$1374,13,FALSE)=0,"",VLOOKUP('Xlookup set'!$S713,'Xlookup set'!$A$1:$R$1374,13,FALSE)),"")</f>
        <v/>
      </c>
      <c r="M610" s="500" t="str">
        <f>IFERROR(IF(VLOOKUP('Xlookup set'!$S713,'Xlookup set'!$A$1:$R$1374,14,FALSE)=0,"",VLOOKUP('Xlookup set'!$S713,'Xlookup set'!$A$1:$R$1374,14,FALSE)),"")</f>
        <v/>
      </c>
      <c r="N610" s="500" t="str">
        <f>IFERROR(IF(VLOOKUP('Xlookup set'!$S713,'Xlookup set'!$A$1:$R$1374,15,FALSE)=0,"",VLOOKUP('Xlookup set'!$S713,'Xlookup set'!$A$1:$R$1374,15,FALSE)),"")</f>
        <v/>
      </c>
      <c r="O610" s="500" t="str">
        <f>IFERROR(IF(VLOOKUP('Xlookup set'!$S713,'Xlookup set'!$A$1:$R$1374,16,FALSE)=0,"",VLOOKUP('Xlookup set'!$S713,'Xlookup set'!$A$1:$R$1374,16,FALSE)),"")</f>
        <v/>
      </c>
      <c r="P610" s="500" t="str">
        <f t="array" aca="1" ref="P610" ca="1">IFERROR(Y2IF(VLOOKUP('Xlookup set'!$S713,'Xlookup set'!$A$1:$R$1374,17,FALSE)=0,"",VLOOKUP('Xlookup set'!$S713,'Xlookup set'!$A$1:$R$1374,17,FALSE)),"")</f>
        <v/>
      </c>
      <c r="Q610" s="500" t="str">
        <f>IFERROR(IF(VLOOKUP('Xlookup set'!$S713,'Xlookup set'!$A$1:$R$1374,18,FALSE)=0,"",VLOOKUP('Xlookup set'!$S713,'Xlookup set'!$A$1:$R$1374,18,FALSE)),"")</f>
        <v/>
      </c>
      <c r="T610" s="500" t="str">
        <f t="shared" si="8"/>
        <v/>
      </c>
    </row>
    <row r="611" spans="1:20" ht="13.5" customHeight="1">
      <c r="A611" s="500" t="str">
        <f>IFERROR(VLOOKUP('Xlookup set'!$S611,'Xlookup set'!$A$1:$R$2000,2,FALSE),"")</f>
        <v/>
      </c>
      <c r="B611" s="500" t="str">
        <f>IF(I611&lt;&gt;"",ドッグキャリー!$I$2,"")</f>
        <v/>
      </c>
      <c r="C611" s="500" t="str">
        <f t="shared" si="6"/>
        <v/>
      </c>
      <c r="D611" s="500" t="str">
        <f t="shared" si="7"/>
        <v/>
      </c>
      <c r="H611" s="218" t="str">
        <f>IFERROR(IF(VLOOKUP('Xlookup set'!$S611,'Xlookup set'!$A$1:$R$2000,9,FALSE)=0,"",VLOOKUP('Xlookup set'!$S611,'Xlookup set'!$A$1:$R$2000,9,FALSE)),"")</f>
        <v/>
      </c>
      <c r="I611" s="500" t="str">
        <f>IFERROR(IF(VLOOKUP('Xlookup set'!$S611,'Xlookup set'!$A$1:$R$2000,10,FALSE)=0,"",VLOOKUP('Xlookup set'!$S611,'Xlookup set'!$A$1:$R$2000,10,FALSE)),"")</f>
        <v/>
      </c>
      <c r="J611" s="500" t="str">
        <f>IFERROR(IF(VLOOKUP('Xlookup set'!$S714,'Xlookup set'!$A$1:$R$1374,11,FALSE)=0,"",VLOOKUP('Xlookup set'!$S714,'Xlookup set'!$A$1:$R$1374,11,FALSE)),"")</f>
        <v/>
      </c>
      <c r="K611" s="500" t="str">
        <f>IFERROR(IF(VLOOKUP('Xlookup set'!$S714,'Xlookup set'!$A$1:$R$1374,12,FALSE)=0,"",VLOOKUP('Xlookup set'!$S714,'Xlookup set'!$A$1:$R$1374,12,FALSE)),"")</f>
        <v/>
      </c>
      <c r="L611" s="500" t="str">
        <f>IFERROR(IF(VLOOKUP('Xlookup set'!$S714,'Xlookup set'!$A$1:$R$1374,13,FALSE)=0,"",VLOOKUP('Xlookup set'!$S714,'Xlookup set'!$A$1:$R$1374,13,FALSE)),"")</f>
        <v/>
      </c>
      <c r="M611" s="500" t="str">
        <f>IFERROR(IF(VLOOKUP('Xlookup set'!$S714,'Xlookup set'!$A$1:$R$1374,14,FALSE)=0,"",VLOOKUP('Xlookup set'!$S714,'Xlookup set'!$A$1:$R$1374,14,FALSE)),"")</f>
        <v/>
      </c>
      <c r="N611" s="500" t="str">
        <f>IFERROR(IF(VLOOKUP('Xlookup set'!$S714,'Xlookup set'!$A$1:$R$1374,15,FALSE)=0,"",VLOOKUP('Xlookup set'!$S714,'Xlookup set'!$A$1:$R$1374,15,FALSE)),"")</f>
        <v/>
      </c>
      <c r="O611" s="500" t="str">
        <f>IFERROR(IF(VLOOKUP('Xlookup set'!$S714,'Xlookup set'!$A$1:$R$1374,16,FALSE)=0,"",VLOOKUP('Xlookup set'!$S714,'Xlookup set'!$A$1:$R$1374,16,FALSE)),"")</f>
        <v/>
      </c>
      <c r="P611" s="500" t="str">
        <f t="array" aca="1" ref="P611" ca="1">IFERROR(Y2IF(VLOOKUP('Xlookup set'!$S714,'Xlookup set'!$A$1:$R$1374,17,FALSE)=0,"",VLOOKUP('Xlookup set'!$S714,'Xlookup set'!$A$1:$R$1374,17,FALSE)),"")</f>
        <v/>
      </c>
      <c r="Q611" s="500" t="str">
        <f>IFERROR(IF(VLOOKUP('Xlookup set'!$S714,'Xlookup set'!$A$1:$R$1374,18,FALSE)=0,"",VLOOKUP('Xlookup set'!$S714,'Xlookup set'!$A$1:$R$1374,18,FALSE)),"")</f>
        <v/>
      </c>
      <c r="T611" s="500" t="str">
        <f t="shared" si="8"/>
        <v/>
      </c>
    </row>
    <row r="612" spans="1:20" ht="13.5" customHeight="1">
      <c r="A612" s="500" t="str">
        <f>IFERROR(VLOOKUP('Xlookup set'!$S612,'Xlookup set'!$A$1:$R$2000,2,FALSE),"")</f>
        <v/>
      </c>
      <c r="B612" s="500" t="str">
        <f>IF(I612&lt;&gt;"",ドッグキャリー!$I$2,"")</f>
        <v/>
      </c>
      <c r="C612" s="500" t="str">
        <f t="shared" si="6"/>
        <v/>
      </c>
      <c r="D612" s="500" t="str">
        <f t="shared" si="7"/>
        <v/>
      </c>
      <c r="H612" s="218" t="str">
        <f>IFERROR(IF(VLOOKUP('Xlookup set'!$S612,'Xlookup set'!$A$1:$R$2000,9,FALSE)=0,"",VLOOKUP('Xlookup set'!$S612,'Xlookup set'!$A$1:$R$2000,9,FALSE)),"")</f>
        <v/>
      </c>
      <c r="I612" s="500" t="str">
        <f>IFERROR(IF(VLOOKUP('Xlookup set'!$S612,'Xlookup set'!$A$1:$R$2000,10,FALSE)=0,"",VLOOKUP('Xlookup set'!$S612,'Xlookup set'!$A$1:$R$2000,10,FALSE)),"")</f>
        <v/>
      </c>
      <c r="J612" s="500" t="str">
        <f>IFERROR(IF(VLOOKUP('Xlookup set'!$S715,'Xlookup set'!$A$1:$R$1374,11,FALSE)=0,"",VLOOKUP('Xlookup set'!$S715,'Xlookup set'!$A$1:$R$1374,11,FALSE)),"")</f>
        <v/>
      </c>
      <c r="K612" s="500" t="str">
        <f>IFERROR(IF(VLOOKUP('Xlookup set'!$S715,'Xlookup set'!$A$1:$R$1374,12,FALSE)=0,"",VLOOKUP('Xlookup set'!$S715,'Xlookup set'!$A$1:$R$1374,12,FALSE)),"")</f>
        <v/>
      </c>
      <c r="L612" s="500" t="str">
        <f>IFERROR(IF(VLOOKUP('Xlookup set'!$S715,'Xlookup set'!$A$1:$R$1374,13,FALSE)=0,"",VLOOKUP('Xlookup set'!$S715,'Xlookup set'!$A$1:$R$1374,13,FALSE)),"")</f>
        <v/>
      </c>
      <c r="M612" s="500" t="str">
        <f>IFERROR(IF(VLOOKUP('Xlookup set'!$S715,'Xlookup set'!$A$1:$R$1374,14,FALSE)=0,"",VLOOKUP('Xlookup set'!$S715,'Xlookup set'!$A$1:$R$1374,14,FALSE)),"")</f>
        <v/>
      </c>
      <c r="N612" s="500" t="str">
        <f>IFERROR(IF(VLOOKUP('Xlookup set'!$S715,'Xlookup set'!$A$1:$R$1374,15,FALSE)=0,"",VLOOKUP('Xlookup set'!$S715,'Xlookup set'!$A$1:$R$1374,15,FALSE)),"")</f>
        <v/>
      </c>
      <c r="O612" s="500" t="str">
        <f>IFERROR(IF(VLOOKUP('Xlookup set'!$S715,'Xlookup set'!$A$1:$R$1374,16,FALSE)=0,"",VLOOKUP('Xlookup set'!$S715,'Xlookup set'!$A$1:$R$1374,16,FALSE)),"")</f>
        <v/>
      </c>
      <c r="P612" s="500" t="str">
        <f t="array" aca="1" ref="P612" ca="1">IFERROR(Y2IF(VLOOKUP('Xlookup set'!$S715,'Xlookup set'!$A$1:$R$1374,17,FALSE)=0,"",VLOOKUP('Xlookup set'!$S715,'Xlookup set'!$A$1:$R$1374,17,FALSE)),"")</f>
        <v/>
      </c>
      <c r="Q612" s="500" t="str">
        <f>IFERROR(IF(VLOOKUP('Xlookup set'!$S715,'Xlookup set'!$A$1:$R$1374,18,FALSE)=0,"",VLOOKUP('Xlookup set'!$S715,'Xlookup set'!$A$1:$R$1374,18,FALSE)),"")</f>
        <v/>
      </c>
      <c r="T612" s="500" t="str">
        <f t="shared" si="8"/>
        <v/>
      </c>
    </row>
    <row r="613" spans="1:20" ht="13.5" customHeight="1">
      <c r="A613" s="500" t="str">
        <f>IFERROR(VLOOKUP('Xlookup set'!$S613,'Xlookup set'!$A$1:$R$2000,2,FALSE),"")</f>
        <v/>
      </c>
      <c r="B613" s="500" t="str">
        <f>IF(I613&lt;&gt;"",ドッグキャリー!$I$2,"")</f>
        <v/>
      </c>
      <c r="C613" s="500" t="str">
        <f t="shared" si="6"/>
        <v/>
      </c>
      <c r="D613" s="500" t="str">
        <f t="shared" si="7"/>
        <v/>
      </c>
      <c r="H613" s="218" t="str">
        <f>IFERROR(IF(VLOOKUP('Xlookup set'!$S613,'Xlookup set'!$A$1:$R$2000,9,FALSE)=0,"",VLOOKUP('Xlookup set'!$S613,'Xlookup set'!$A$1:$R$2000,9,FALSE)),"")</f>
        <v/>
      </c>
      <c r="I613" s="500" t="str">
        <f>IFERROR(IF(VLOOKUP('Xlookup set'!$S613,'Xlookup set'!$A$1:$R$2000,10,FALSE)=0,"",VLOOKUP('Xlookup set'!$S613,'Xlookup set'!$A$1:$R$2000,10,FALSE)),"")</f>
        <v/>
      </c>
      <c r="J613" s="500" t="str">
        <f>IFERROR(IF(VLOOKUP('Xlookup set'!$S716,'Xlookup set'!$A$1:$R$1374,11,FALSE)=0,"",VLOOKUP('Xlookup set'!$S716,'Xlookup set'!$A$1:$R$1374,11,FALSE)),"")</f>
        <v/>
      </c>
      <c r="K613" s="500" t="str">
        <f>IFERROR(IF(VLOOKUP('Xlookup set'!$S716,'Xlookup set'!$A$1:$R$1374,12,FALSE)=0,"",VLOOKUP('Xlookup set'!$S716,'Xlookup set'!$A$1:$R$1374,12,FALSE)),"")</f>
        <v/>
      </c>
      <c r="L613" s="500" t="str">
        <f>IFERROR(IF(VLOOKUP('Xlookup set'!$S716,'Xlookup set'!$A$1:$R$1374,13,FALSE)=0,"",VLOOKUP('Xlookup set'!$S716,'Xlookup set'!$A$1:$R$1374,13,FALSE)),"")</f>
        <v/>
      </c>
      <c r="M613" s="500" t="str">
        <f>IFERROR(IF(VLOOKUP('Xlookup set'!$S716,'Xlookup set'!$A$1:$R$1374,14,FALSE)=0,"",VLOOKUP('Xlookup set'!$S716,'Xlookup set'!$A$1:$R$1374,14,FALSE)),"")</f>
        <v/>
      </c>
      <c r="N613" s="500" t="str">
        <f>IFERROR(IF(VLOOKUP('Xlookup set'!$S716,'Xlookup set'!$A$1:$R$1374,15,FALSE)=0,"",VLOOKUP('Xlookup set'!$S716,'Xlookup set'!$A$1:$R$1374,15,FALSE)),"")</f>
        <v/>
      </c>
      <c r="O613" s="500" t="str">
        <f>IFERROR(IF(VLOOKUP('Xlookup set'!$S716,'Xlookup set'!$A$1:$R$1374,16,FALSE)=0,"",VLOOKUP('Xlookup set'!$S716,'Xlookup set'!$A$1:$R$1374,16,FALSE)),"")</f>
        <v/>
      </c>
      <c r="P613" s="500" t="str">
        <f t="array" aca="1" ref="P613" ca="1">IFERROR(Y2IF(VLOOKUP('Xlookup set'!$S716,'Xlookup set'!$A$1:$R$1374,17,FALSE)=0,"",VLOOKUP('Xlookup set'!$S716,'Xlookup set'!$A$1:$R$1374,17,FALSE)),"")</f>
        <v/>
      </c>
      <c r="Q613" s="500" t="str">
        <f>IFERROR(IF(VLOOKUP('Xlookup set'!$S716,'Xlookup set'!$A$1:$R$1374,18,FALSE)=0,"",VLOOKUP('Xlookup set'!$S716,'Xlookup set'!$A$1:$R$1374,18,FALSE)),"")</f>
        <v/>
      </c>
      <c r="T613" s="500" t="str">
        <f t="shared" si="8"/>
        <v/>
      </c>
    </row>
    <row r="614" spans="1:20" ht="13.5" customHeight="1">
      <c r="A614" s="500" t="str">
        <f>IFERROR(VLOOKUP('Xlookup set'!$S614,'Xlookup set'!$A$1:$R$2000,2,FALSE),"")</f>
        <v/>
      </c>
      <c r="B614" s="500" t="str">
        <f>IF(I614&lt;&gt;"",ドッグキャリー!$I$2,"")</f>
        <v/>
      </c>
      <c r="C614" s="500" t="str">
        <f t="shared" si="6"/>
        <v/>
      </c>
      <c r="D614" s="500" t="str">
        <f t="shared" si="7"/>
        <v/>
      </c>
      <c r="H614" s="218" t="str">
        <f>IFERROR(IF(VLOOKUP('Xlookup set'!$S614,'Xlookup set'!$A$1:$R$2000,9,FALSE)=0,"",VLOOKUP('Xlookup set'!$S614,'Xlookup set'!$A$1:$R$2000,9,FALSE)),"")</f>
        <v/>
      </c>
      <c r="I614" s="500" t="str">
        <f>IFERROR(IF(VLOOKUP('Xlookup set'!$S614,'Xlookup set'!$A$1:$R$2000,10,FALSE)=0,"",VLOOKUP('Xlookup set'!$S614,'Xlookup set'!$A$1:$R$2000,10,FALSE)),"")</f>
        <v/>
      </c>
      <c r="J614" s="500" t="str">
        <f>IFERROR(IF(VLOOKUP('Xlookup set'!$S717,'Xlookup set'!$A$1:$R$1374,11,FALSE)=0,"",VLOOKUP('Xlookup set'!$S717,'Xlookup set'!$A$1:$R$1374,11,FALSE)),"")</f>
        <v/>
      </c>
      <c r="K614" s="500" t="str">
        <f>IFERROR(IF(VLOOKUP('Xlookup set'!$S717,'Xlookup set'!$A$1:$R$1374,12,FALSE)=0,"",VLOOKUP('Xlookup set'!$S717,'Xlookup set'!$A$1:$R$1374,12,FALSE)),"")</f>
        <v/>
      </c>
      <c r="L614" s="500" t="str">
        <f>IFERROR(IF(VLOOKUP('Xlookup set'!$S717,'Xlookup set'!$A$1:$R$1374,13,FALSE)=0,"",VLOOKUP('Xlookup set'!$S717,'Xlookup set'!$A$1:$R$1374,13,FALSE)),"")</f>
        <v/>
      </c>
      <c r="M614" s="500" t="str">
        <f>IFERROR(IF(VLOOKUP('Xlookup set'!$S717,'Xlookup set'!$A$1:$R$1374,14,FALSE)=0,"",VLOOKUP('Xlookup set'!$S717,'Xlookup set'!$A$1:$R$1374,14,FALSE)),"")</f>
        <v/>
      </c>
      <c r="N614" s="500" t="str">
        <f>IFERROR(IF(VLOOKUP('Xlookup set'!$S717,'Xlookup set'!$A$1:$R$1374,15,FALSE)=0,"",VLOOKUP('Xlookup set'!$S717,'Xlookup set'!$A$1:$R$1374,15,FALSE)),"")</f>
        <v/>
      </c>
      <c r="O614" s="500" t="str">
        <f>IFERROR(IF(VLOOKUP('Xlookup set'!$S717,'Xlookup set'!$A$1:$R$1374,16,FALSE)=0,"",VLOOKUP('Xlookup set'!$S717,'Xlookup set'!$A$1:$R$1374,16,FALSE)),"")</f>
        <v/>
      </c>
      <c r="P614" s="500" t="str">
        <f t="array" aca="1" ref="P614" ca="1">IFERROR(Y2IF(VLOOKUP('Xlookup set'!$S717,'Xlookup set'!$A$1:$R$1374,17,FALSE)=0,"",VLOOKUP('Xlookup set'!$S717,'Xlookup set'!$A$1:$R$1374,17,FALSE)),"")</f>
        <v/>
      </c>
      <c r="Q614" s="500" t="str">
        <f>IFERROR(IF(VLOOKUP('Xlookup set'!$S717,'Xlookup set'!$A$1:$R$1374,18,FALSE)=0,"",VLOOKUP('Xlookup set'!$S717,'Xlookup set'!$A$1:$R$1374,18,FALSE)),"")</f>
        <v/>
      </c>
      <c r="T614" s="500" t="str">
        <f t="shared" si="8"/>
        <v/>
      </c>
    </row>
    <row r="615" spans="1:20" ht="13.5" customHeight="1">
      <c r="A615" s="500" t="str">
        <f>IFERROR(VLOOKUP('Xlookup set'!$S615,'Xlookup set'!$A$1:$R$2000,2,FALSE),"")</f>
        <v/>
      </c>
      <c r="B615" s="500" t="str">
        <f>IF(I615&lt;&gt;"",ドッグキャリー!$I$2,"")</f>
        <v/>
      </c>
      <c r="C615" s="500" t="str">
        <f t="shared" si="6"/>
        <v/>
      </c>
      <c r="D615" s="500" t="str">
        <f t="shared" si="7"/>
        <v/>
      </c>
      <c r="H615" s="218" t="str">
        <f>IFERROR(IF(VLOOKUP('Xlookup set'!$S615,'Xlookup set'!$A$1:$R$2000,9,FALSE)=0,"",VLOOKUP('Xlookup set'!$S615,'Xlookup set'!$A$1:$R$2000,9,FALSE)),"")</f>
        <v/>
      </c>
      <c r="I615" s="500" t="str">
        <f>IFERROR(IF(VLOOKUP('Xlookup set'!$S615,'Xlookup set'!$A$1:$R$2000,10,FALSE)=0,"",VLOOKUP('Xlookup set'!$S615,'Xlookup set'!$A$1:$R$2000,10,FALSE)),"")</f>
        <v/>
      </c>
      <c r="J615" s="500" t="str">
        <f>IFERROR(IF(VLOOKUP('Xlookup set'!$S718,'Xlookup set'!$A$1:$R$1374,11,FALSE)=0,"",VLOOKUP('Xlookup set'!$S718,'Xlookup set'!$A$1:$R$1374,11,FALSE)),"")</f>
        <v/>
      </c>
      <c r="K615" s="500" t="str">
        <f>IFERROR(IF(VLOOKUP('Xlookup set'!$S718,'Xlookup set'!$A$1:$R$1374,12,FALSE)=0,"",VLOOKUP('Xlookup set'!$S718,'Xlookup set'!$A$1:$R$1374,12,FALSE)),"")</f>
        <v/>
      </c>
      <c r="L615" s="500" t="str">
        <f>IFERROR(IF(VLOOKUP('Xlookup set'!$S718,'Xlookup set'!$A$1:$R$1374,13,FALSE)=0,"",VLOOKUP('Xlookup set'!$S718,'Xlookup set'!$A$1:$R$1374,13,FALSE)),"")</f>
        <v/>
      </c>
      <c r="M615" s="500" t="str">
        <f>IFERROR(IF(VLOOKUP('Xlookup set'!$S718,'Xlookup set'!$A$1:$R$1374,14,FALSE)=0,"",VLOOKUP('Xlookup set'!$S718,'Xlookup set'!$A$1:$R$1374,14,FALSE)),"")</f>
        <v/>
      </c>
      <c r="N615" s="500" t="str">
        <f>IFERROR(IF(VLOOKUP('Xlookup set'!$S718,'Xlookup set'!$A$1:$R$1374,15,FALSE)=0,"",VLOOKUP('Xlookup set'!$S718,'Xlookup set'!$A$1:$R$1374,15,FALSE)),"")</f>
        <v/>
      </c>
      <c r="O615" s="500" t="str">
        <f>IFERROR(IF(VLOOKUP('Xlookup set'!$S718,'Xlookup set'!$A$1:$R$1374,16,FALSE)=0,"",VLOOKUP('Xlookup set'!$S718,'Xlookup set'!$A$1:$R$1374,16,FALSE)),"")</f>
        <v/>
      </c>
      <c r="P615" s="500" t="str">
        <f t="array" aca="1" ref="P615" ca="1">IFERROR(Y2IF(VLOOKUP('Xlookup set'!$S718,'Xlookup set'!$A$1:$R$1374,17,FALSE)=0,"",VLOOKUP('Xlookup set'!$S718,'Xlookup set'!$A$1:$R$1374,17,FALSE)),"")</f>
        <v/>
      </c>
      <c r="Q615" s="500" t="str">
        <f>IFERROR(IF(VLOOKUP('Xlookup set'!$S718,'Xlookup set'!$A$1:$R$1374,18,FALSE)=0,"",VLOOKUP('Xlookup set'!$S718,'Xlookup set'!$A$1:$R$1374,18,FALSE)),"")</f>
        <v/>
      </c>
      <c r="T615" s="500" t="str">
        <f t="shared" si="8"/>
        <v/>
      </c>
    </row>
    <row r="616" spans="1:20" ht="13.5" customHeight="1">
      <c r="A616" s="500" t="str">
        <f>IFERROR(VLOOKUP('Xlookup set'!$S616,'Xlookup set'!$A$1:$R$2000,2,FALSE),"")</f>
        <v/>
      </c>
      <c r="B616" s="500" t="str">
        <f>IF(I616&lt;&gt;"",ドッグキャリー!$I$2,"")</f>
        <v/>
      </c>
      <c r="C616" s="500" t="str">
        <f t="shared" si="6"/>
        <v/>
      </c>
      <c r="D616" s="500" t="str">
        <f t="shared" si="7"/>
        <v/>
      </c>
      <c r="H616" s="218" t="str">
        <f>IFERROR(IF(VLOOKUP('Xlookup set'!$S616,'Xlookup set'!$A$1:$R$2000,9,FALSE)=0,"",VLOOKUP('Xlookup set'!$S616,'Xlookup set'!$A$1:$R$2000,9,FALSE)),"")</f>
        <v/>
      </c>
      <c r="I616" s="500" t="str">
        <f>IFERROR(IF(VLOOKUP('Xlookup set'!$S616,'Xlookup set'!$A$1:$R$2000,10,FALSE)=0,"",VLOOKUP('Xlookup set'!$S616,'Xlookup set'!$A$1:$R$2000,10,FALSE)),"")</f>
        <v/>
      </c>
      <c r="J616" s="500" t="str">
        <f>IFERROR(IF(VLOOKUP('Xlookup set'!$S719,'Xlookup set'!$A$1:$R$1374,11,FALSE)=0,"",VLOOKUP('Xlookup set'!$S719,'Xlookup set'!$A$1:$R$1374,11,FALSE)),"")</f>
        <v/>
      </c>
      <c r="K616" s="500" t="str">
        <f>IFERROR(IF(VLOOKUP('Xlookup set'!$S719,'Xlookup set'!$A$1:$R$1374,12,FALSE)=0,"",VLOOKUP('Xlookup set'!$S719,'Xlookup set'!$A$1:$R$1374,12,FALSE)),"")</f>
        <v/>
      </c>
      <c r="L616" s="500" t="str">
        <f>IFERROR(IF(VLOOKUP('Xlookup set'!$S719,'Xlookup set'!$A$1:$R$1374,13,FALSE)=0,"",VLOOKUP('Xlookup set'!$S719,'Xlookup set'!$A$1:$R$1374,13,FALSE)),"")</f>
        <v/>
      </c>
      <c r="M616" s="500" t="str">
        <f>IFERROR(IF(VLOOKUP('Xlookup set'!$S719,'Xlookup set'!$A$1:$R$1374,14,FALSE)=0,"",VLOOKUP('Xlookup set'!$S719,'Xlookup set'!$A$1:$R$1374,14,FALSE)),"")</f>
        <v/>
      </c>
      <c r="N616" s="500" t="str">
        <f>IFERROR(IF(VLOOKUP('Xlookup set'!$S719,'Xlookup set'!$A$1:$R$1374,15,FALSE)=0,"",VLOOKUP('Xlookup set'!$S719,'Xlookup set'!$A$1:$R$1374,15,FALSE)),"")</f>
        <v/>
      </c>
      <c r="O616" s="500" t="str">
        <f>IFERROR(IF(VLOOKUP('Xlookup set'!$S719,'Xlookup set'!$A$1:$R$1374,16,FALSE)=0,"",VLOOKUP('Xlookup set'!$S719,'Xlookup set'!$A$1:$R$1374,16,FALSE)),"")</f>
        <v/>
      </c>
      <c r="P616" s="500" t="str">
        <f t="array" aca="1" ref="P616" ca="1">IFERROR(Y2IF(VLOOKUP('Xlookup set'!$S719,'Xlookup set'!$A$1:$R$1374,17,FALSE)=0,"",VLOOKUP('Xlookup set'!$S719,'Xlookup set'!$A$1:$R$1374,17,FALSE)),"")</f>
        <v/>
      </c>
      <c r="Q616" s="500" t="str">
        <f>IFERROR(IF(VLOOKUP('Xlookup set'!$S719,'Xlookup set'!$A$1:$R$1374,18,FALSE)=0,"",VLOOKUP('Xlookup set'!$S719,'Xlookup set'!$A$1:$R$1374,18,FALSE)),"")</f>
        <v/>
      </c>
      <c r="T616" s="500" t="str">
        <f t="shared" si="8"/>
        <v/>
      </c>
    </row>
    <row r="617" spans="1:20" ht="13.5" customHeight="1">
      <c r="A617" s="500" t="str">
        <f>IFERROR(VLOOKUP('Xlookup set'!$S617,'Xlookup set'!$A$1:$R$2000,2,FALSE),"")</f>
        <v/>
      </c>
      <c r="B617" s="500" t="str">
        <f>IF(I617&lt;&gt;"",ドッグキャリー!$I$2,"")</f>
        <v/>
      </c>
      <c r="C617" s="500" t="str">
        <f t="shared" si="6"/>
        <v/>
      </c>
      <c r="D617" s="500" t="str">
        <f t="shared" si="7"/>
        <v/>
      </c>
      <c r="H617" s="218" t="str">
        <f>IFERROR(IF(VLOOKUP('Xlookup set'!$S617,'Xlookup set'!$A$1:$R$2000,9,FALSE)=0,"",VLOOKUP('Xlookup set'!$S617,'Xlookup set'!$A$1:$R$2000,9,FALSE)),"")</f>
        <v/>
      </c>
      <c r="I617" s="500" t="str">
        <f>IFERROR(IF(VLOOKUP('Xlookup set'!$S617,'Xlookup set'!$A$1:$R$2000,10,FALSE)=0,"",VLOOKUP('Xlookup set'!$S617,'Xlookup set'!$A$1:$R$2000,10,FALSE)),"")</f>
        <v/>
      </c>
      <c r="J617" s="500" t="str">
        <f>IFERROR(IF(VLOOKUP('Xlookup set'!$S720,'Xlookup set'!$A$1:$R$1374,11,FALSE)=0,"",VLOOKUP('Xlookup set'!$S720,'Xlookup set'!$A$1:$R$1374,11,FALSE)),"")</f>
        <v/>
      </c>
      <c r="K617" s="500" t="str">
        <f>IFERROR(IF(VLOOKUP('Xlookup set'!$S720,'Xlookup set'!$A$1:$R$1374,12,FALSE)=0,"",VLOOKUP('Xlookup set'!$S720,'Xlookup set'!$A$1:$R$1374,12,FALSE)),"")</f>
        <v/>
      </c>
      <c r="L617" s="500" t="str">
        <f>IFERROR(IF(VLOOKUP('Xlookup set'!$S720,'Xlookup set'!$A$1:$R$1374,13,FALSE)=0,"",VLOOKUP('Xlookup set'!$S720,'Xlookup set'!$A$1:$R$1374,13,FALSE)),"")</f>
        <v/>
      </c>
      <c r="M617" s="500" t="str">
        <f>IFERROR(IF(VLOOKUP('Xlookup set'!$S720,'Xlookup set'!$A$1:$R$1374,14,FALSE)=0,"",VLOOKUP('Xlookup set'!$S720,'Xlookup set'!$A$1:$R$1374,14,FALSE)),"")</f>
        <v/>
      </c>
      <c r="N617" s="500" t="str">
        <f>IFERROR(IF(VLOOKUP('Xlookup set'!$S720,'Xlookup set'!$A$1:$R$1374,15,FALSE)=0,"",VLOOKUP('Xlookup set'!$S720,'Xlookup set'!$A$1:$R$1374,15,FALSE)),"")</f>
        <v/>
      </c>
      <c r="O617" s="500" t="str">
        <f>IFERROR(IF(VLOOKUP('Xlookup set'!$S720,'Xlookup set'!$A$1:$R$1374,16,FALSE)=0,"",VLOOKUP('Xlookup set'!$S720,'Xlookup set'!$A$1:$R$1374,16,FALSE)),"")</f>
        <v/>
      </c>
      <c r="P617" s="500" t="str">
        <f t="array" aca="1" ref="P617" ca="1">IFERROR(Y2IF(VLOOKUP('Xlookup set'!$S720,'Xlookup set'!$A$1:$R$1374,17,FALSE)=0,"",VLOOKUP('Xlookup set'!$S720,'Xlookup set'!$A$1:$R$1374,17,FALSE)),"")</f>
        <v/>
      </c>
      <c r="Q617" s="500" t="str">
        <f>IFERROR(IF(VLOOKUP('Xlookup set'!$S720,'Xlookup set'!$A$1:$R$1374,18,FALSE)=0,"",VLOOKUP('Xlookup set'!$S720,'Xlookup set'!$A$1:$R$1374,18,FALSE)),"")</f>
        <v/>
      </c>
      <c r="T617" s="500" t="str">
        <f t="shared" si="8"/>
        <v/>
      </c>
    </row>
    <row r="618" spans="1:20" ht="13.5" customHeight="1">
      <c r="A618" s="500" t="str">
        <f>IFERROR(VLOOKUP('Xlookup set'!$S618,'Xlookup set'!$A$1:$R$2000,2,FALSE),"")</f>
        <v/>
      </c>
      <c r="B618" s="500" t="str">
        <f>IF(I618&lt;&gt;"",ドッグキャリー!$I$2,"")</f>
        <v/>
      </c>
      <c r="C618" s="500" t="str">
        <f t="shared" si="6"/>
        <v/>
      </c>
      <c r="D618" s="500" t="str">
        <f t="shared" si="7"/>
        <v/>
      </c>
      <c r="H618" s="218" t="str">
        <f>IFERROR(IF(VLOOKUP('Xlookup set'!$S618,'Xlookup set'!$A$1:$R$2000,9,FALSE)=0,"",VLOOKUP('Xlookup set'!$S618,'Xlookup set'!$A$1:$R$2000,9,FALSE)),"")</f>
        <v/>
      </c>
      <c r="I618" s="500" t="str">
        <f>IFERROR(IF(VLOOKUP('Xlookup set'!$S618,'Xlookup set'!$A$1:$R$2000,10,FALSE)=0,"",VLOOKUP('Xlookup set'!$S618,'Xlookup set'!$A$1:$R$2000,10,FALSE)),"")</f>
        <v/>
      </c>
      <c r="J618" s="500" t="str">
        <f>IFERROR(IF(VLOOKUP('Xlookup set'!$S721,'Xlookup set'!$A$1:$R$1374,11,FALSE)=0,"",VLOOKUP('Xlookup set'!$S721,'Xlookup set'!$A$1:$R$1374,11,FALSE)),"")</f>
        <v/>
      </c>
      <c r="K618" s="500" t="str">
        <f>IFERROR(IF(VLOOKUP('Xlookup set'!$S721,'Xlookup set'!$A$1:$R$1374,12,FALSE)=0,"",VLOOKUP('Xlookup set'!$S721,'Xlookup set'!$A$1:$R$1374,12,FALSE)),"")</f>
        <v/>
      </c>
      <c r="L618" s="500" t="str">
        <f>IFERROR(IF(VLOOKUP('Xlookup set'!$S721,'Xlookup set'!$A$1:$R$1374,13,FALSE)=0,"",VLOOKUP('Xlookup set'!$S721,'Xlookup set'!$A$1:$R$1374,13,FALSE)),"")</f>
        <v/>
      </c>
      <c r="M618" s="500" t="str">
        <f>IFERROR(IF(VLOOKUP('Xlookup set'!$S721,'Xlookup set'!$A$1:$R$1374,14,FALSE)=0,"",VLOOKUP('Xlookup set'!$S721,'Xlookup set'!$A$1:$R$1374,14,FALSE)),"")</f>
        <v/>
      </c>
      <c r="N618" s="500" t="str">
        <f>IFERROR(IF(VLOOKUP('Xlookup set'!$S721,'Xlookup set'!$A$1:$R$1374,15,FALSE)=0,"",VLOOKUP('Xlookup set'!$S721,'Xlookup set'!$A$1:$R$1374,15,FALSE)),"")</f>
        <v/>
      </c>
      <c r="O618" s="500" t="str">
        <f>IFERROR(IF(VLOOKUP('Xlookup set'!$S721,'Xlookup set'!$A$1:$R$1374,16,FALSE)=0,"",VLOOKUP('Xlookup set'!$S721,'Xlookup set'!$A$1:$R$1374,16,FALSE)),"")</f>
        <v/>
      </c>
      <c r="P618" s="500" t="str">
        <f t="array" aca="1" ref="P618" ca="1">IFERROR(Y2IF(VLOOKUP('Xlookup set'!$S721,'Xlookup set'!$A$1:$R$1374,17,FALSE)=0,"",VLOOKUP('Xlookup set'!$S721,'Xlookup set'!$A$1:$R$1374,17,FALSE)),"")</f>
        <v/>
      </c>
      <c r="Q618" s="500" t="str">
        <f>IFERROR(IF(VLOOKUP('Xlookup set'!$S721,'Xlookup set'!$A$1:$R$1374,18,FALSE)=0,"",VLOOKUP('Xlookup set'!$S721,'Xlookup set'!$A$1:$R$1374,18,FALSE)),"")</f>
        <v/>
      </c>
      <c r="T618" s="500" t="str">
        <f t="shared" si="8"/>
        <v/>
      </c>
    </row>
    <row r="619" spans="1:20" ht="13.5" customHeight="1">
      <c r="A619" s="500" t="str">
        <f>IFERROR(VLOOKUP('Xlookup set'!$S619,'Xlookup set'!$A$1:$R$2000,2,FALSE),"")</f>
        <v/>
      </c>
      <c r="B619" s="500" t="str">
        <f>IF(I619&lt;&gt;"",ドッグキャリー!$I$2,"")</f>
        <v/>
      </c>
      <c r="C619" s="500" t="str">
        <f t="shared" si="6"/>
        <v/>
      </c>
      <c r="D619" s="500" t="str">
        <f t="shared" si="7"/>
        <v/>
      </c>
      <c r="H619" s="218" t="str">
        <f>IFERROR(IF(VLOOKUP('Xlookup set'!$S619,'Xlookup set'!$A$1:$R$2000,9,FALSE)=0,"",VLOOKUP('Xlookup set'!$S619,'Xlookup set'!$A$1:$R$2000,9,FALSE)),"")</f>
        <v/>
      </c>
      <c r="I619" s="500" t="str">
        <f>IFERROR(IF(VLOOKUP('Xlookup set'!$S619,'Xlookup set'!$A$1:$R$2000,10,FALSE)=0,"",VLOOKUP('Xlookup set'!$S619,'Xlookup set'!$A$1:$R$2000,10,FALSE)),"")</f>
        <v/>
      </c>
      <c r="J619" s="500" t="str">
        <f>IFERROR(IF(VLOOKUP('Xlookup set'!$S722,'Xlookup set'!$A$1:$R$1374,11,FALSE)=0,"",VLOOKUP('Xlookup set'!$S722,'Xlookup set'!$A$1:$R$1374,11,FALSE)),"")</f>
        <v/>
      </c>
      <c r="K619" s="500" t="str">
        <f>IFERROR(IF(VLOOKUP('Xlookup set'!$S722,'Xlookup set'!$A$1:$R$1374,12,FALSE)=0,"",VLOOKUP('Xlookup set'!$S722,'Xlookup set'!$A$1:$R$1374,12,FALSE)),"")</f>
        <v/>
      </c>
      <c r="L619" s="500" t="str">
        <f>IFERROR(IF(VLOOKUP('Xlookup set'!$S722,'Xlookup set'!$A$1:$R$1374,13,FALSE)=0,"",VLOOKUP('Xlookup set'!$S722,'Xlookup set'!$A$1:$R$1374,13,FALSE)),"")</f>
        <v/>
      </c>
      <c r="M619" s="500" t="str">
        <f>IFERROR(IF(VLOOKUP('Xlookup set'!$S722,'Xlookup set'!$A$1:$R$1374,14,FALSE)=0,"",VLOOKUP('Xlookup set'!$S722,'Xlookup set'!$A$1:$R$1374,14,FALSE)),"")</f>
        <v/>
      </c>
      <c r="N619" s="500" t="str">
        <f>IFERROR(IF(VLOOKUP('Xlookup set'!$S722,'Xlookup set'!$A$1:$R$1374,15,FALSE)=0,"",VLOOKUP('Xlookup set'!$S722,'Xlookup set'!$A$1:$R$1374,15,FALSE)),"")</f>
        <v/>
      </c>
      <c r="O619" s="500" t="str">
        <f>IFERROR(IF(VLOOKUP('Xlookup set'!$S722,'Xlookup set'!$A$1:$R$1374,16,FALSE)=0,"",VLOOKUP('Xlookup set'!$S722,'Xlookup set'!$A$1:$R$1374,16,FALSE)),"")</f>
        <v/>
      </c>
      <c r="P619" s="500" t="str">
        <f t="array" aca="1" ref="P619" ca="1">IFERROR(Y2IF(VLOOKUP('Xlookup set'!$S722,'Xlookup set'!$A$1:$R$1374,17,FALSE)=0,"",VLOOKUP('Xlookup set'!$S722,'Xlookup set'!$A$1:$R$1374,17,FALSE)),"")</f>
        <v/>
      </c>
      <c r="Q619" s="500" t="str">
        <f>IFERROR(IF(VLOOKUP('Xlookup set'!$S722,'Xlookup set'!$A$1:$R$1374,18,FALSE)=0,"",VLOOKUP('Xlookup set'!$S722,'Xlookup set'!$A$1:$R$1374,18,FALSE)),"")</f>
        <v/>
      </c>
      <c r="T619" s="500" t="str">
        <f t="shared" si="8"/>
        <v/>
      </c>
    </row>
    <row r="620" spans="1:20" ht="13.5" customHeight="1">
      <c r="A620" s="500" t="str">
        <f>IFERROR(VLOOKUP('Xlookup set'!$S620,'Xlookup set'!$A$1:$R$2000,2,FALSE),"")</f>
        <v/>
      </c>
      <c r="B620" s="500" t="str">
        <f>IF(I620&lt;&gt;"",ドッグキャリー!$I$2,"")</f>
        <v/>
      </c>
      <c r="C620" s="500" t="str">
        <f t="shared" si="6"/>
        <v/>
      </c>
      <c r="D620" s="500" t="str">
        <f t="shared" si="7"/>
        <v/>
      </c>
      <c r="H620" s="218" t="str">
        <f>IFERROR(IF(VLOOKUP('Xlookup set'!$S620,'Xlookup set'!$A$1:$R$2000,9,FALSE)=0,"",VLOOKUP('Xlookup set'!$S620,'Xlookup set'!$A$1:$R$2000,9,FALSE)),"")</f>
        <v/>
      </c>
      <c r="I620" s="500" t="str">
        <f>IFERROR(IF(VLOOKUP('Xlookup set'!$S620,'Xlookup set'!$A$1:$R$2000,10,FALSE)=0,"",VLOOKUP('Xlookup set'!$S620,'Xlookup set'!$A$1:$R$2000,10,FALSE)),"")</f>
        <v/>
      </c>
      <c r="J620" s="500" t="str">
        <f>IFERROR(IF(VLOOKUP('Xlookup set'!$S723,'Xlookup set'!$A$1:$R$1374,11,FALSE)=0,"",VLOOKUP('Xlookup set'!$S723,'Xlookup set'!$A$1:$R$1374,11,FALSE)),"")</f>
        <v/>
      </c>
      <c r="K620" s="500" t="str">
        <f>IFERROR(IF(VLOOKUP('Xlookup set'!$S723,'Xlookup set'!$A$1:$R$1374,12,FALSE)=0,"",VLOOKUP('Xlookup set'!$S723,'Xlookup set'!$A$1:$R$1374,12,FALSE)),"")</f>
        <v/>
      </c>
      <c r="L620" s="500" t="str">
        <f>IFERROR(IF(VLOOKUP('Xlookup set'!$S723,'Xlookup set'!$A$1:$R$1374,13,FALSE)=0,"",VLOOKUP('Xlookup set'!$S723,'Xlookup set'!$A$1:$R$1374,13,FALSE)),"")</f>
        <v/>
      </c>
      <c r="M620" s="500" t="str">
        <f>IFERROR(IF(VLOOKUP('Xlookup set'!$S723,'Xlookup set'!$A$1:$R$1374,14,FALSE)=0,"",VLOOKUP('Xlookup set'!$S723,'Xlookup set'!$A$1:$R$1374,14,FALSE)),"")</f>
        <v/>
      </c>
      <c r="N620" s="500" t="str">
        <f>IFERROR(IF(VLOOKUP('Xlookup set'!$S723,'Xlookup set'!$A$1:$R$1374,15,FALSE)=0,"",VLOOKUP('Xlookup set'!$S723,'Xlookup set'!$A$1:$R$1374,15,FALSE)),"")</f>
        <v/>
      </c>
      <c r="O620" s="500" t="str">
        <f>IFERROR(IF(VLOOKUP('Xlookup set'!$S723,'Xlookup set'!$A$1:$R$1374,16,FALSE)=0,"",VLOOKUP('Xlookup set'!$S723,'Xlookup set'!$A$1:$R$1374,16,FALSE)),"")</f>
        <v/>
      </c>
      <c r="P620" s="500" t="str">
        <f t="array" aca="1" ref="P620" ca="1">IFERROR(Y2IF(VLOOKUP('Xlookup set'!$S723,'Xlookup set'!$A$1:$R$1374,17,FALSE)=0,"",VLOOKUP('Xlookup set'!$S723,'Xlookup set'!$A$1:$R$1374,17,FALSE)),"")</f>
        <v/>
      </c>
      <c r="Q620" s="500" t="str">
        <f>IFERROR(IF(VLOOKUP('Xlookup set'!$S723,'Xlookup set'!$A$1:$R$1374,18,FALSE)=0,"",VLOOKUP('Xlookup set'!$S723,'Xlookup set'!$A$1:$R$1374,18,FALSE)),"")</f>
        <v/>
      </c>
      <c r="T620" s="500" t="str">
        <f t="shared" si="8"/>
        <v/>
      </c>
    </row>
    <row r="621" spans="1:20" ht="13.5" customHeight="1">
      <c r="A621" s="500" t="str">
        <f>IFERROR(VLOOKUP('Xlookup set'!$S621,'Xlookup set'!$A$1:$R$2000,2,FALSE),"")</f>
        <v/>
      </c>
      <c r="B621" s="500" t="str">
        <f>IF(I621&lt;&gt;"",ドッグキャリー!$I$2,"")</f>
        <v/>
      </c>
      <c r="C621" s="500" t="str">
        <f t="shared" si="6"/>
        <v/>
      </c>
      <c r="D621" s="500" t="str">
        <f t="shared" si="7"/>
        <v/>
      </c>
      <c r="H621" s="218" t="str">
        <f>IFERROR(IF(VLOOKUP('Xlookup set'!$S621,'Xlookup set'!$A$1:$R$2000,9,FALSE)=0,"",VLOOKUP('Xlookup set'!$S621,'Xlookup set'!$A$1:$R$2000,9,FALSE)),"")</f>
        <v/>
      </c>
      <c r="I621" s="500" t="str">
        <f>IFERROR(IF(VLOOKUP('Xlookup set'!$S621,'Xlookup set'!$A$1:$R$2000,10,FALSE)=0,"",VLOOKUP('Xlookup set'!$S621,'Xlookup set'!$A$1:$R$2000,10,FALSE)),"")</f>
        <v/>
      </c>
      <c r="J621" s="500" t="str">
        <f>IFERROR(IF(VLOOKUP('Xlookup set'!$S724,'Xlookup set'!$A$1:$R$1374,11,FALSE)=0,"",VLOOKUP('Xlookup set'!$S724,'Xlookup set'!$A$1:$R$1374,11,FALSE)),"")</f>
        <v/>
      </c>
      <c r="K621" s="500" t="str">
        <f>IFERROR(IF(VLOOKUP('Xlookup set'!$S724,'Xlookup set'!$A$1:$R$1374,12,FALSE)=0,"",VLOOKUP('Xlookup set'!$S724,'Xlookup set'!$A$1:$R$1374,12,FALSE)),"")</f>
        <v/>
      </c>
      <c r="L621" s="500" t="str">
        <f>IFERROR(IF(VLOOKUP('Xlookup set'!$S724,'Xlookup set'!$A$1:$R$1374,13,FALSE)=0,"",VLOOKUP('Xlookup set'!$S724,'Xlookup set'!$A$1:$R$1374,13,FALSE)),"")</f>
        <v/>
      </c>
      <c r="M621" s="500" t="str">
        <f>IFERROR(IF(VLOOKUP('Xlookup set'!$S724,'Xlookup set'!$A$1:$R$1374,14,FALSE)=0,"",VLOOKUP('Xlookup set'!$S724,'Xlookup set'!$A$1:$R$1374,14,FALSE)),"")</f>
        <v/>
      </c>
      <c r="N621" s="500" t="str">
        <f>IFERROR(IF(VLOOKUP('Xlookup set'!$S724,'Xlookup set'!$A$1:$R$1374,15,FALSE)=0,"",VLOOKUP('Xlookup set'!$S724,'Xlookup set'!$A$1:$R$1374,15,FALSE)),"")</f>
        <v/>
      </c>
      <c r="O621" s="500" t="str">
        <f>IFERROR(IF(VLOOKUP('Xlookup set'!$S724,'Xlookup set'!$A$1:$R$1374,16,FALSE)=0,"",VLOOKUP('Xlookup set'!$S724,'Xlookup set'!$A$1:$R$1374,16,FALSE)),"")</f>
        <v/>
      </c>
      <c r="P621" s="500" t="str">
        <f t="array" aca="1" ref="P621" ca="1">IFERROR(Y2IF(VLOOKUP('Xlookup set'!$S724,'Xlookup set'!$A$1:$R$1374,17,FALSE)=0,"",VLOOKUP('Xlookup set'!$S724,'Xlookup set'!$A$1:$R$1374,17,FALSE)),"")</f>
        <v/>
      </c>
      <c r="Q621" s="500" t="str">
        <f>IFERROR(IF(VLOOKUP('Xlookup set'!$S724,'Xlookup set'!$A$1:$R$1374,18,FALSE)=0,"",VLOOKUP('Xlookup set'!$S724,'Xlookup set'!$A$1:$R$1374,18,FALSE)),"")</f>
        <v/>
      </c>
      <c r="T621" s="500" t="str">
        <f t="shared" si="8"/>
        <v/>
      </c>
    </row>
    <row r="622" spans="1:20" ht="13.5" customHeight="1">
      <c r="A622" s="500" t="str">
        <f>IFERROR(VLOOKUP('Xlookup set'!$S622,'Xlookup set'!$A$1:$R$2000,2,FALSE),"")</f>
        <v/>
      </c>
      <c r="B622" s="500" t="str">
        <f>IF(I622&lt;&gt;"",ドッグキャリー!$I$2,"")</f>
        <v/>
      </c>
      <c r="C622" s="500" t="str">
        <f t="shared" si="6"/>
        <v/>
      </c>
      <c r="D622" s="500" t="str">
        <f t="shared" si="7"/>
        <v/>
      </c>
      <c r="H622" s="218" t="str">
        <f>IFERROR(IF(VLOOKUP('Xlookup set'!$S622,'Xlookup set'!$A$1:$R$2000,9,FALSE)=0,"",VLOOKUP('Xlookup set'!$S622,'Xlookup set'!$A$1:$R$2000,9,FALSE)),"")</f>
        <v/>
      </c>
      <c r="I622" s="500" t="str">
        <f>IFERROR(IF(VLOOKUP('Xlookup set'!$S622,'Xlookup set'!$A$1:$R$2000,10,FALSE)=0,"",VLOOKUP('Xlookup set'!$S622,'Xlookup set'!$A$1:$R$2000,10,FALSE)),"")</f>
        <v/>
      </c>
      <c r="J622" s="500" t="str">
        <f>IFERROR(IF(VLOOKUP('Xlookup set'!$S725,'Xlookup set'!$A$1:$R$1374,11,FALSE)=0,"",VLOOKUP('Xlookup set'!$S725,'Xlookup set'!$A$1:$R$1374,11,FALSE)),"")</f>
        <v/>
      </c>
      <c r="K622" s="500" t="str">
        <f>IFERROR(IF(VLOOKUP('Xlookup set'!$S725,'Xlookup set'!$A$1:$R$1374,12,FALSE)=0,"",VLOOKUP('Xlookup set'!$S725,'Xlookup set'!$A$1:$R$1374,12,FALSE)),"")</f>
        <v/>
      </c>
      <c r="L622" s="500" t="str">
        <f>IFERROR(IF(VLOOKUP('Xlookup set'!$S725,'Xlookup set'!$A$1:$R$1374,13,FALSE)=0,"",VLOOKUP('Xlookup set'!$S725,'Xlookup set'!$A$1:$R$1374,13,FALSE)),"")</f>
        <v/>
      </c>
      <c r="M622" s="500" t="str">
        <f>IFERROR(IF(VLOOKUP('Xlookup set'!$S725,'Xlookup set'!$A$1:$R$1374,14,FALSE)=0,"",VLOOKUP('Xlookup set'!$S725,'Xlookup set'!$A$1:$R$1374,14,FALSE)),"")</f>
        <v/>
      </c>
      <c r="N622" s="500" t="str">
        <f>IFERROR(IF(VLOOKUP('Xlookup set'!$S725,'Xlookup set'!$A$1:$R$1374,15,FALSE)=0,"",VLOOKUP('Xlookup set'!$S725,'Xlookup set'!$A$1:$R$1374,15,FALSE)),"")</f>
        <v/>
      </c>
      <c r="O622" s="500" t="str">
        <f>IFERROR(IF(VLOOKUP('Xlookup set'!$S725,'Xlookup set'!$A$1:$R$1374,16,FALSE)=0,"",VLOOKUP('Xlookup set'!$S725,'Xlookup set'!$A$1:$R$1374,16,FALSE)),"")</f>
        <v/>
      </c>
      <c r="P622" s="500" t="str">
        <f t="array" aca="1" ref="P622" ca="1">IFERROR(Y2IF(VLOOKUP('Xlookup set'!$S725,'Xlookup set'!$A$1:$R$1374,17,FALSE)=0,"",VLOOKUP('Xlookup set'!$S725,'Xlookup set'!$A$1:$R$1374,17,FALSE)),"")</f>
        <v/>
      </c>
      <c r="Q622" s="500" t="str">
        <f>IFERROR(IF(VLOOKUP('Xlookup set'!$S725,'Xlookup set'!$A$1:$R$1374,18,FALSE)=0,"",VLOOKUP('Xlookup set'!$S725,'Xlookup set'!$A$1:$R$1374,18,FALSE)),"")</f>
        <v/>
      </c>
      <c r="T622" s="500" t="str">
        <f t="shared" si="8"/>
        <v/>
      </c>
    </row>
    <row r="623" spans="1:20" ht="13.5" customHeight="1">
      <c r="A623" s="500" t="str">
        <f>IFERROR(VLOOKUP('Xlookup set'!$S623,'Xlookup set'!$A$1:$R$2000,2,FALSE),"")</f>
        <v/>
      </c>
      <c r="B623" s="500" t="str">
        <f>IF(I623&lt;&gt;"",ドッグキャリー!$I$2,"")</f>
        <v/>
      </c>
      <c r="C623" s="500" t="str">
        <f t="shared" si="6"/>
        <v/>
      </c>
      <c r="D623" s="500" t="str">
        <f t="shared" si="7"/>
        <v/>
      </c>
      <c r="H623" s="218" t="str">
        <f>IFERROR(IF(VLOOKUP('Xlookup set'!$S623,'Xlookup set'!$A$1:$R$2000,9,FALSE)=0,"",VLOOKUP('Xlookup set'!$S623,'Xlookup set'!$A$1:$R$2000,9,FALSE)),"")</f>
        <v/>
      </c>
      <c r="I623" s="500" t="str">
        <f>IFERROR(IF(VLOOKUP('Xlookup set'!$S623,'Xlookup set'!$A$1:$R$2000,10,FALSE)=0,"",VLOOKUP('Xlookup set'!$S623,'Xlookup set'!$A$1:$R$2000,10,FALSE)),"")</f>
        <v/>
      </c>
      <c r="J623" s="500" t="str">
        <f>IFERROR(IF(VLOOKUP('Xlookup set'!$S726,'Xlookup set'!$A$1:$R$1374,11,FALSE)=0,"",VLOOKUP('Xlookup set'!$S726,'Xlookup set'!$A$1:$R$1374,11,FALSE)),"")</f>
        <v/>
      </c>
      <c r="K623" s="500" t="str">
        <f>IFERROR(IF(VLOOKUP('Xlookup set'!$S726,'Xlookup set'!$A$1:$R$1374,12,FALSE)=0,"",VLOOKUP('Xlookup set'!$S726,'Xlookup set'!$A$1:$R$1374,12,FALSE)),"")</f>
        <v/>
      </c>
      <c r="L623" s="500" t="str">
        <f>IFERROR(IF(VLOOKUP('Xlookup set'!$S726,'Xlookup set'!$A$1:$R$1374,13,FALSE)=0,"",VLOOKUP('Xlookup set'!$S726,'Xlookup set'!$A$1:$R$1374,13,FALSE)),"")</f>
        <v/>
      </c>
      <c r="M623" s="500" t="str">
        <f>IFERROR(IF(VLOOKUP('Xlookup set'!$S726,'Xlookup set'!$A$1:$R$1374,14,FALSE)=0,"",VLOOKUP('Xlookup set'!$S726,'Xlookup set'!$A$1:$R$1374,14,FALSE)),"")</f>
        <v/>
      </c>
      <c r="N623" s="500" t="str">
        <f>IFERROR(IF(VLOOKUP('Xlookup set'!$S726,'Xlookup set'!$A$1:$R$1374,15,FALSE)=0,"",VLOOKUP('Xlookup set'!$S726,'Xlookup set'!$A$1:$R$1374,15,FALSE)),"")</f>
        <v/>
      </c>
      <c r="O623" s="500" t="str">
        <f>IFERROR(IF(VLOOKUP('Xlookup set'!$S726,'Xlookup set'!$A$1:$R$1374,16,FALSE)=0,"",VLOOKUP('Xlookup set'!$S726,'Xlookup set'!$A$1:$R$1374,16,FALSE)),"")</f>
        <v/>
      </c>
      <c r="P623" s="500" t="str">
        <f t="array" aca="1" ref="P623" ca="1">IFERROR(Y2IF(VLOOKUP('Xlookup set'!$S726,'Xlookup set'!$A$1:$R$1374,17,FALSE)=0,"",VLOOKUP('Xlookup set'!$S726,'Xlookup set'!$A$1:$R$1374,17,FALSE)),"")</f>
        <v/>
      </c>
      <c r="Q623" s="500" t="str">
        <f>IFERROR(IF(VLOOKUP('Xlookup set'!$S726,'Xlookup set'!$A$1:$R$1374,18,FALSE)=0,"",VLOOKUP('Xlookup set'!$S726,'Xlookup set'!$A$1:$R$1374,18,FALSE)),"")</f>
        <v/>
      </c>
      <c r="T623" s="500" t="str">
        <f t="shared" si="8"/>
        <v/>
      </c>
    </row>
    <row r="624" spans="1:20" ht="13.5" customHeight="1">
      <c r="A624" s="500" t="str">
        <f>IFERROR(VLOOKUP('Xlookup set'!$S624,'Xlookup set'!$A$1:$R$2000,2,FALSE),"")</f>
        <v/>
      </c>
      <c r="B624" s="500" t="str">
        <f>IF(I624&lt;&gt;"",ドッグキャリー!$I$2,"")</f>
        <v/>
      </c>
      <c r="C624" s="500" t="str">
        <f t="shared" si="6"/>
        <v/>
      </c>
      <c r="D624" s="500" t="str">
        <f t="shared" si="7"/>
        <v/>
      </c>
      <c r="H624" s="218" t="str">
        <f>IFERROR(IF(VLOOKUP('Xlookup set'!$S624,'Xlookup set'!$A$1:$R$2000,9,FALSE)=0,"",VLOOKUP('Xlookup set'!$S624,'Xlookup set'!$A$1:$R$2000,9,FALSE)),"")</f>
        <v/>
      </c>
      <c r="I624" s="500" t="str">
        <f>IFERROR(IF(VLOOKUP('Xlookup set'!$S624,'Xlookup set'!$A$1:$R$2000,10,FALSE)=0,"",VLOOKUP('Xlookup set'!$S624,'Xlookup set'!$A$1:$R$2000,10,FALSE)),"")</f>
        <v/>
      </c>
      <c r="J624" s="500" t="str">
        <f>IFERROR(IF(VLOOKUP('Xlookup set'!$S727,'Xlookup set'!$A$1:$R$1374,11,FALSE)=0,"",VLOOKUP('Xlookup set'!$S727,'Xlookup set'!$A$1:$R$1374,11,FALSE)),"")</f>
        <v/>
      </c>
      <c r="K624" s="500" t="str">
        <f>IFERROR(IF(VLOOKUP('Xlookup set'!$S727,'Xlookup set'!$A$1:$R$1374,12,FALSE)=0,"",VLOOKUP('Xlookup set'!$S727,'Xlookup set'!$A$1:$R$1374,12,FALSE)),"")</f>
        <v/>
      </c>
      <c r="L624" s="500" t="str">
        <f>IFERROR(IF(VLOOKUP('Xlookup set'!$S727,'Xlookup set'!$A$1:$R$1374,13,FALSE)=0,"",VLOOKUP('Xlookup set'!$S727,'Xlookup set'!$A$1:$R$1374,13,FALSE)),"")</f>
        <v/>
      </c>
      <c r="M624" s="500" t="str">
        <f>IFERROR(IF(VLOOKUP('Xlookup set'!$S727,'Xlookup set'!$A$1:$R$1374,14,FALSE)=0,"",VLOOKUP('Xlookup set'!$S727,'Xlookup set'!$A$1:$R$1374,14,FALSE)),"")</f>
        <v/>
      </c>
      <c r="N624" s="500" t="str">
        <f>IFERROR(IF(VLOOKUP('Xlookup set'!$S727,'Xlookup set'!$A$1:$R$1374,15,FALSE)=0,"",VLOOKUP('Xlookup set'!$S727,'Xlookup set'!$A$1:$R$1374,15,FALSE)),"")</f>
        <v/>
      </c>
      <c r="O624" s="500" t="str">
        <f>IFERROR(IF(VLOOKUP('Xlookup set'!$S727,'Xlookup set'!$A$1:$R$1374,16,FALSE)=0,"",VLOOKUP('Xlookup set'!$S727,'Xlookup set'!$A$1:$R$1374,16,FALSE)),"")</f>
        <v/>
      </c>
      <c r="P624" s="500" t="str">
        <f t="array" aca="1" ref="P624" ca="1">IFERROR(Y2IF(VLOOKUP('Xlookup set'!$S727,'Xlookup set'!$A$1:$R$1374,17,FALSE)=0,"",VLOOKUP('Xlookup set'!$S727,'Xlookup set'!$A$1:$R$1374,17,FALSE)),"")</f>
        <v/>
      </c>
      <c r="Q624" s="500" t="str">
        <f>IFERROR(IF(VLOOKUP('Xlookup set'!$S727,'Xlookup set'!$A$1:$R$1374,18,FALSE)=0,"",VLOOKUP('Xlookup set'!$S727,'Xlookup set'!$A$1:$R$1374,18,FALSE)),"")</f>
        <v/>
      </c>
      <c r="T624" s="500" t="str">
        <f t="shared" si="8"/>
        <v/>
      </c>
    </row>
    <row r="625" spans="1:20" ht="13.5" customHeight="1">
      <c r="A625" s="500" t="str">
        <f>IFERROR(VLOOKUP('Xlookup set'!$S625,'Xlookup set'!$A$1:$R$2000,2,FALSE),"")</f>
        <v/>
      </c>
      <c r="B625" s="500" t="str">
        <f>IF(I625&lt;&gt;"",ドッグキャリー!$I$2,"")</f>
        <v/>
      </c>
      <c r="C625" s="500" t="str">
        <f t="shared" si="6"/>
        <v/>
      </c>
      <c r="D625" s="500" t="str">
        <f t="shared" si="7"/>
        <v/>
      </c>
      <c r="H625" s="218" t="str">
        <f>IFERROR(IF(VLOOKUP('Xlookup set'!$S625,'Xlookup set'!$A$1:$R$2000,9,FALSE)=0,"",VLOOKUP('Xlookup set'!$S625,'Xlookup set'!$A$1:$R$2000,9,FALSE)),"")</f>
        <v/>
      </c>
      <c r="I625" s="500" t="str">
        <f>IFERROR(IF(VLOOKUP('Xlookup set'!$S625,'Xlookup set'!$A$1:$R$2000,10,FALSE)=0,"",VLOOKUP('Xlookup set'!$S625,'Xlookup set'!$A$1:$R$2000,10,FALSE)),"")</f>
        <v/>
      </c>
      <c r="J625" s="500" t="str">
        <f>IFERROR(IF(VLOOKUP('Xlookup set'!$S728,'Xlookup set'!$A$1:$R$1374,11,FALSE)=0,"",VLOOKUP('Xlookup set'!$S728,'Xlookup set'!$A$1:$R$1374,11,FALSE)),"")</f>
        <v/>
      </c>
      <c r="K625" s="500" t="str">
        <f>IFERROR(IF(VLOOKUP('Xlookup set'!$S728,'Xlookup set'!$A$1:$R$1374,12,FALSE)=0,"",VLOOKUP('Xlookup set'!$S728,'Xlookup set'!$A$1:$R$1374,12,FALSE)),"")</f>
        <v/>
      </c>
      <c r="L625" s="500" t="str">
        <f>IFERROR(IF(VLOOKUP('Xlookup set'!$S728,'Xlookup set'!$A$1:$R$1374,13,FALSE)=0,"",VLOOKUP('Xlookup set'!$S728,'Xlookup set'!$A$1:$R$1374,13,FALSE)),"")</f>
        <v/>
      </c>
      <c r="M625" s="500" t="str">
        <f>IFERROR(IF(VLOOKUP('Xlookup set'!$S728,'Xlookup set'!$A$1:$R$1374,14,FALSE)=0,"",VLOOKUP('Xlookup set'!$S728,'Xlookup set'!$A$1:$R$1374,14,FALSE)),"")</f>
        <v/>
      </c>
      <c r="N625" s="500" t="str">
        <f>IFERROR(IF(VLOOKUP('Xlookup set'!$S728,'Xlookup set'!$A$1:$R$1374,15,FALSE)=0,"",VLOOKUP('Xlookup set'!$S728,'Xlookup set'!$A$1:$R$1374,15,FALSE)),"")</f>
        <v/>
      </c>
      <c r="O625" s="500" t="str">
        <f>IFERROR(IF(VLOOKUP('Xlookup set'!$S728,'Xlookup set'!$A$1:$R$1374,16,FALSE)=0,"",VLOOKUP('Xlookup set'!$S728,'Xlookup set'!$A$1:$R$1374,16,FALSE)),"")</f>
        <v/>
      </c>
      <c r="P625" s="500" t="str">
        <f t="array" aca="1" ref="P625" ca="1">IFERROR(Y2IF(VLOOKUP('Xlookup set'!$S728,'Xlookup set'!$A$1:$R$1374,17,FALSE)=0,"",VLOOKUP('Xlookup set'!$S728,'Xlookup set'!$A$1:$R$1374,17,FALSE)),"")</f>
        <v/>
      </c>
      <c r="Q625" s="500" t="str">
        <f>IFERROR(IF(VLOOKUP('Xlookup set'!$S728,'Xlookup set'!$A$1:$R$1374,18,FALSE)=0,"",VLOOKUP('Xlookup set'!$S728,'Xlookup set'!$A$1:$R$1374,18,FALSE)),"")</f>
        <v/>
      </c>
      <c r="T625" s="500" t="str">
        <f t="shared" si="8"/>
        <v/>
      </c>
    </row>
    <row r="626" spans="1:20" ht="13.5" customHeight="1">
      <c r="A626" s="500" t="str">
        <f>IFERROR(VLOOKUP('Xlookup set'!$S626,'Xlookup set'!$A$1:$R$2000,2,FALSE),"")</f>
        <v/>
      </c>
      <c r="B626" s="500" t="str">
        <f>IF(I626&lt;&gt;"",ドッグキャリー!$I$2,"")</f>
        <v/>
      </c>
      <c r="C626" s="500" t="str">
        <f t="shared" si="6"/>
        <v/>
      </c>
      <c r="D626" s="500" t="str">
        <f t="shared" si="7"/>
        <v/>
      </c>
      <c r="H626" s="218" t="str">
        <f>IFERROR(IF(VLOOKUP('Xlookup set'!$S626,'Xlookup set'!$A$1:$R$2000,9,FALSE)=0,"",VLOOKUP('Xlookup set'!$S626,'Xlookup set'!$A$1:$R$2000,9,FALSE)),"")</f>
        <v/>
      </c>
      <c r="I626" s="500" t="str">
        <f>IFERROR(IF(VLOOKUP('Xlookup set'!$S626,'Xlookup set'!$A$1:$R$2000,10,FALSE)=0,"",VLOOKUP('Xlookup set'!$S626,'Xlookup set'!$A$1:$R$2000,10,FALSE)),"")</f>
        <v/>
      </c>
      <c r="J626" s="500" t="str">
        <f>IFERROR(IF(VLOOKUP('Xlookup set'!$S729,'Xlookup set'!$A$1:$R$1374,11,FALSE)=0,"",VLOOKUP('Xlookup set'!$S729,'Xlookup set'!$A$1:$R$1374,11,FALSE)),"")</f>
        <v/>
      </c>
      <c r="K626" s="500" t="str">
        <f>IFERROR(IF(VLOOKUP('Xlookup set'!$S729,'Xlookup set'!$A$1:$R$1374,12,FALSE)=0,"",VLOOKUP('Xlookup set'!$S729,'Xlookup set'!$A$1:$R$1374,12,FALSE)),"")</f>
        <v/>
      </c>
      <c r="L626" s="500" t="str">
        <f>IFERROR(IF(VLOOKUP('Xlookup set'!$S729,'Xlookup set'!$A$1:$R$1374,13,FALSE)=0,"",VLOOKUP('Xlookup set'!$S729,'Xlookup set'!$A$1:$R$1374,13,FALSE)),"")</f>
        <v/>
      </c>
      <c r="M626" s="500" t="str">
        <f>IFERROR(IF(VLOOKUP('Xlookup set'!$S729,'Xlookup set'!$A$1:$R$1374,14,FALSE)=0,"",VLOOKUP('Xlookup set'!$S729,'Xlookup set'!$A$1:$R$1374,14,FALSE)),"")</f>
        <v/>
      </c>
      <c r="N626" s="500" t="str">
        <f>IFERROR(IF(VLOOKUP('Xlookup set'!$S729,'Xlookup set'!$A$1:$R$1374,15,FALSE)=0,"",VLOOKUP('Xlookup set'!$S729,'Xlookup set'!$A$1:$R$1374,15,FALSE)),"")</f>
        <v/>
      </c>
      <c r="O626" s="500" t="str">
        <f>IFERROR(IF(VLOOKUP('Xlookup set'!$S729,'Xlookup set'!$A$1:$R$1374,16,FALSE)=0,"",VLOOKUP('Xlookup set'!$S729,'Xlookup set'!$A$1:$R$1374,16,FALSE)),"")</f>
        <v/>
      </c>
      <c r="P626" s="500" t="str">
        <f t="array" aca="1" ref="P626" ca="1">IFERROR(Y2IF(VLOOKUP('Xlookup set'!$S729,'Xlookup set'!$A$1:$R$1374,17,FALSE)=0,"",VLOOKUP('Xlookup set'!$S729,'Xlookup set'!$A$1:$R$1374,17,FALSE)),"")</f>
        <v/>
      </c>
      <c r="Q626" s="500" t="str">
        <f>IFERROR(IF(VLOOKUP('Xlookup set'!$S729,'Xlookup set'!$A$1:$R$1374,18,FALSE)=0,"",VLOOKUP('Xlookup set'!$S729,'Xlookup set'!$A$1:$R$1374,18,FALSE)),"")</f>
        <v/>
      </c>
      <c r="T626" s="500" t="str">
        <f t="shared" si="8"/>
        <v/>
      </c>
    </row>
    <row r="627" spans="1:20" ht="13.5" customHeight="1">
      <c r="A627" s="500" t="str">
        <f>IFERROR(VLOOKUP('Xlookup set'!$S627,'Xlookup set'!$A$1:$R$2000,2,FALSE),"")</f>
        <v/>
      </c>
      <c r="B627" s="500" t="str">
        <f>IF(I627&lt;&gt;"",ドッグキャリー!$I$2,"")</f>
        <v/>
      </c>
      <c r="C627" s="500" t="str">
        <f t="shared" si="6"/>
        <v/>
      </c>
      <c r="D627" s="500" t="str">
        <f t="shared" si="7"/>
        <v/>
      </c>
      <c r="H627" s="218" t="str">
        <f>IFERROR(IF(VLOOKUP('Xlookup set'!$S627,'Xlookup set'!$A$1:$R$2000,9,FALSE)=0,"",VLOOKUP('Xlookup set'!$S627,'Xlookup set'!$A$1:$R$2000,9,FALSE)),"")</f>
        <v/>
      </c>
      <c r="I627" s="500" t="str">
        <f>IFERROR(IF(VLOOKUP('Xlookup set'!$S627,'Xlookup set'!$A$1:$R$2000,10,FALSE)=0,"",VLOOKUP('Xlookup set'!$S627,'Xlookup set'!$A$1:$R$2000,10,FALSE)),"")</f>
        <v/>
      </c>
      <c r="J627" s="500" t="str">
        <f>IFERROR(IF(VLOOKUP('Xlookup set'!$S730,'Xlookup set'!$A$1:$R$1374,11,FALSE)=0,"",VLOOKUP('Xlookup set'!$S730,'Xlookup set'!$A$1:$R$1374,11,FALSE)),"")</f>
        <v/>
      </c>
      <c r="K627" s="500" t="str">
        <f>IFERROR(IF(VLOOKUP('Xlookup set'!$S730,'Xlookup set'!$A$1:$R$1374,12,FALSE)=0,"",VLOOKUP('Xlookup set'!$S730,'Xlookup set'!$A$1:$R$1374,12,FALSE)),"")</f>
        <v/>
      </c>
      <c r="L627" s="500" t="str">
        <f>IFERROR(IF(VLOOKUP('Xlookup set'!$S730,'Xlookup set'!$A$1:$R$1374,13,FALSE)=0,"",VLOOKUP('Xlookup set'!$S730,'Xlookup set'!$A$1:$R$1374,13,FALSE)),"")</f>
        <v/>
      </c>
      <c r="M627" s="500" t="str">
        <f>IFERROR(IF(VLOOKUP('Xlookup set'!$S730,'Xlookup set'!$A$1:$R$1374,14,FALSE)=0,"",VLOOKUP('Xlookup set'!$S730,'Xlookup set'!$A$1:$R$1374,14,FALSE)),"")</f>
        <v/>
      </c>
      <c r="N627" s="500" t="str">
        <f>IFERROR(IF(VLOOKUP('Xlookup set'!$S730,'Xlookup set'!$A$1:$R$1374,15,FALSE)=0,"",VLOOKUP('Xlookup set'!$S730,'Xlookup set'!$A$1:$R$1374,15,FALSE)),"")</f>
        <v/>
      </c>
      <c r="O627" s="500" t="str">
        <f>IFERROR(IF(VLOOKUP('Xlookup set'!$S730,'Xlookup set'!$A$1:$R$1374,16,FALSE)=0,"",VLOOKUP('Xlookup set'!$S730,'Xlookup set'!$A$1:$R$1374,16,FALSE)),"")</f>
        <v/>
      </c>
      <c r="P627" s="500" t="str">
        <f t="array" aca="1" ref="P627" ca="1">IFERROR(Y2IF(VLOOKUP('Xlookup set'!$S730,'Xlookup set'!$A$1:$R$1374,17,FALSE)=0,"",VLOOKUP('Xlookup set'!$S730,'Xlookup set'!$A$1:$R$1374,17,FALSE)),"")</f>
        <v/>
      </c>
      <c r="Q627" s="500" t="str">
        <f>IFERROR(IF(VLOOKUP('Xlookup set'!$S730,'Xlookup set'!$A$1:$R$1374,18,FALSE)=0,"",VLOOKUP('Xlookup set'!$S730,'Xlookup set'!$A$1:$R$1374,18,FALSE)),"")</f>
        <v/>
      </c>
      <c r="T627" s="500" t="str">
        <f t="shared" si="8"/>
        <v/>
      </c>
    </row>
    <row r="628" spans="1:20" ht="13.5" customHeight="1">
      <c r="A628" s="500" t="str">
        <f>IFERROR(VLOOKUP('Xlookup set'!$S628,'Xlookup set'!$A$1:$R$2000,2,FALSE),"")</f>
        <v/>
      </c>
      <c r="B628" s="500" t="str">
        <f>IF(I628&lt;&gt;"",ドッグキャリー!$I$2,"")</f>
        <v/>
      </c>
      <c r="C628" s="500" t="str">
        <f t="shared" si="6"/>
        <v/>
      </c>
      <c r="D628" s="500" t="str">
        <f t="shared" si="7"/>
        <v/>
      </c>
      <c r="H628" s="218" t="str">
        <f>IFERROR(IF(VLOOKUP('Xlookup set'!$S628,'Xlookup set'!$A$1:$R$2000,9,FALSE)=0,"",VLOOKUP('Xlookup set'!$S628,'Xlookup set'!$A$1:$R$2000,9,FALSE)),"")</f>
        <v/>
      </c>
      <c r="I628" s="500" t="str">
        <f>IFERROR(IF(VLOOKUP('Xlookup set'!$S628,'Xlookup set'!$A$1:$R$2000,10,FALSE)=0,"",VLOOKUP('Xlookup set'!$S628,'Xlookup set'!$A$1:$R$2000,10,FALSE)),"")</f>
        <v/>
      </c>
      <c r="J628" s="500" t="str">
        <f>IFERROR(IF(VLOOKUP('Xlookup set'!$S731,'Xlookup set'!$A$1:$R$1374,11,FALSE)=0,"",VLOOKUP('Xlookup set'!$S731,'Xlookup set'!$A$1:$R$1374,11,FALSE)),"")</f>
        <v/>
      </c>
      <c r="K628" s="500" t="str">
        <f>IFERROR(IF(VLOOKUP('Xlookup set'!$S731,'Xlookup set'!$A$1:$R$1374,12,FALSE)=0,"",VLOOKUP('Xlookup set'!$S731,'Xlookup set'!$A$1:$R$1374,12,FALSE)),"")</f>
        <v/>
      </c>
      <c r="L628" s="500" t="str">
        <f>IFERROR(IF(VLOOKUP('Xlookup set'!$S731,'Xlookup set'!$A$1:$R$1374,13,FALSE)=0,"",VLOOKUP('Xlookup set'!$S731,'Xlookup set'!$A$1:$R$1374,13,FALSE)),"")</f>
        <v/>
      </c>
      <c r="M628" s="500" t="str">
        <f>IFERROR(IF(VLOOKUP('Xlookup set'!$S731,'Xlookup set'!$A$1:$R$1374,14,FALSE)=0,"",VLOOKUP('Xlookup set'!$S731,'Xlookup set'!$A$1:$R$1374,14,FALSE)),"")</f>
        <v/>
      </c>
      <c r="N628" s="500" t="str">
        <f>IFERROR(IF(VLOOKUP('Xlookup set'!$S731,'Xlookup set'!$A$1:$R$1374,15,FALSE)=0,"",VLOOKUP('Xlookup set'!$S731,'Xlookup set'!$A$1:$R$1374,15,FALSE)),"")</f>
        <v/>
      </c>
      <c r="O628" s="500" t="str">
        <f>IFERROR(IF(VLOOKUP('Xlookup set'!$S731,'Xlookup set'!$A$1:$R$1374,16,FALSE)=0,"",VLOOKUP('Xlookup set'!$S731,'Xlookup set'!$A$1:$R$1374,16,FALSE)),"")</f>
        <v/>
      </c>
      <c r="P628" s="500" t="str">
        <f t="array" aca="1" ref="P628" ca="1">IFERROR(Y2IF(VLOOKUP('Xlookup set'!$S731,'Xlookup set'!$A$1:$R$1374,17,FALSE)=0,"",VLOOKUP('Xlookup set'!$S731,'Xlookup set'!$A$1:$R$1374,17,FALSE)),"")</f>
        <v/>
      </c>
      <c r="Q628" s="500" t="str">
        <f>IFERROR(IF(VLOOKUP('Xlookup set'!$S731,'Xlookup set'!$A$1:$R$1374,18,FALSE)=0,"",VLOOKUP('Xlookup set'!$S731,'Xlookup set'!$A$1:$R$1374,18,FALSE)),"")</f>
        <v/>
      </c>
      <c r="T628" s="500" t="str">
        <f t="shared" si="8"/>
        <v/>
      </c>
    </row>
    <row r="629" spans="1:20" ht="13.5" customHeight="1">
      <c r="A629" s="500" t="str">
        <f>IFERROR(VLOOKUP('Xlookup set'!$S629,'Xlookup set'!$A$1:$R$2000,2,FALSE),"")</f>
        <v/>
      </c>
      <c r="B629" s="500" t="str">
        <f>IF(I629&lt;&gt;"",ドッグキャリー!$I$2,"")</f>
        <v/>
      </c>
      <c r="C629" s="500" t="str">
        <f t="shared" si="6"/>
        <v/>
      </c>
      <c r="D629" s="500" t="str">
        <f t="shared" si="7"/>
        <v/>
      </c>
      <c r="H629" s="218" t="str">
        <f>IFERROR(IF(VLOOKUP('Xlookup set'!$S629,'Xlookup set'!$A$1:$R$2000,9,FALSE)=0,"",VLOOKUP('Xlookup set'!$S629,'Xlookup set'!$A$1:$R$2000,9,FALSE)),"")</f>
        <v/>
      </c>
      <c r="I629" s="500" t="str">
        <f>IFERROR(IF(VLOOKUP('Xlookup set'!$S629,'Xlookup set'!$A$1:$R$2000,10,FALSE)=0,"",VLOOKUP('Xlookup set'!$S629,'Xlookup set'!$A$1:$R$2000,10,FALSE)),"")</f>
        <v/>
      </c>
      <c r="J629" s="500" t="str">
        <f>IFERROR(IF(VLOOKUP('Xlookup set'!$S732,'Xlookup set'!$A$1:$R$1374,11,FALSE)=0,"",VLOOKUP('Xlookup set'!$S732,'Xlookup set'!$A$1:$R$1374,11,FALSE)),"")</f>
        <v/>
      </c>
      <c r="K629" s="500" t="str">
        <f>IFERROR(IF(VLOOKUP('Xlookup set'!$S732,'Xlookup set'!$A$1:$R$1374,12,FALSE)=0,"",VLOOKUP('Xlookup set'!$S732,'Xlookup set'!$A$1:$R$1374,12,FALSE)),"")</f>
        <v/>
      </c>
      <c r="L629" s="500" t="str">
        <f>IFERROR(IF(VLOOKUP('Xlookup set'!$S732,'Xlookup set'!$A$1:$R$1374,13,FALSE)=0,"",VLOOKUP('Xlookup set'!$S732,'Xlookup set'!$A$1:$R$1374,13,FALSE)),"")</f>
        <v/>
      </c>
      <c r="M629" s="500" t="str">
        <f>IFERROR(IF(VLOOKUP('Xlookup set'!$S732,'Xlookup set'!$A$1:$R$1374,14,FALSE)=0,"",VLOOKUP('Xlookup set'!$S732,'Xlookup set'!$A$1:$R$1374,14,FALSE)),"")</f>
        <v/>
      </c>
      <c r="N629" s="500" t="str">
        <f>IFERROR(IF(VLOOKUP('Xlookup set'!$S732,'Xlookup set'!$A$1:$R$1374,15,FALSE)=0,"",VLOOKUP('Xlookup set'!$S732,'Xlookup set'!$A$1:$R$1374,15,FALSE)),"")</f>
        <v/>
      </c>
      <c r="O629" s="500" t="str">
        <f>IFERROR(IF(VLOOKUP('Xlookup set'!$S732,'Xlookup set'!$A$1:$R$1374,16,FALSE)=0,"",VLOOKUP('Xlookup set'!$S732,'Xlookup set'!$A$1:$R$1374,16,FALSE)),"")</f>
        <v/>
      </c>
      <c r="P629" s="500" t="str">
        <f t="array" aca="1" ref="P629" ca="1">IFERROR(Y2IF(VLOOKUP('Xlookup set'!$S732,'Xlookup set'!$A$1:$R$1374,17,FALSE)=0,"",VLOOKUP('Xlookup set'!$S732,'Xlookup set'!$A$1:$R$1374,17,FALSE)),"")</f>
        <v/>
      </c>
      <c r="Q629" s="500" t="str">
        <f>IFERROR(IF(VLOOKUP('Xlookup set'!$S732,'Xlookup set'!$A$1:$R$1374,18,FALSE)=0,"",VLOOKUP('Xlookup set'!$S732,'Xlookup set'!$A$1:$R$1374,18,FALSE)),"")</f>
        <v/>
      </c>
      <c r="T629" s="500" t="str">
        <f t="shared" si="8"/>
        <v/>
      </c>
    </row>
    <row r="630" spans="1:20" ht="13.5" customHeight="1">
      <c r="A630" s="500" t="str">
        <f>IFERROR(VLOOKUP('Xlookup set'!$S630,'Xlookup set'!$A$1:$R$2000,2,FALSE),"")</f>
        <v/>
      </c>
      <c r="B630" s="500" t="str">
        <f>IF(I630&lt;&gt;"",ドッグキャリー!$I$2,"")</f>
        <v/>
      </c>
      <c r="C630" s="500" t="str">
        <f t="shared" si="6"/>
        <v/>
      </c>
      <c r="D630" s="500" t="str">
        <f t="shared" si="7"/>
        <v/>
      </c>
      <c r="H630" s="218" t="str">
        <f>IFERROR(IF(VLOOKUP('Xlookup set'!$S630,'Xlookup set'!$A$1:$R$2000,9,FALSE)=0,"",VLOOKUP('Xlookup set'!$S630,'Xlookup set'!$A$1:$R$2000,9,FALSE)),"")</f>
        <v/>
      </c>
      <c r="I630" s="500" t="str">
        <f>IFERROR(IF(VLOOKUP('Xlookup set'!$S630,'Xlookup set'!$A$1:$R$2000,10,FALSE)=0,"",VLOOKUP('Xlookup set'!$S630,'Xlookup set'!$A$1:$R$2000,10,FALSE)),"")</f>
        <v/>
      </c>
      <c r="J630" s="500" t="str">
        <f>IFERROR(IF(VLOOKUP('Xlookup set'!$S733,'Xlookup set'!$A$1:$R$1374,11,FALSE)=0,"",VLOOKUP('Xlookup set'!$S733,'Xlookup set'!$A$1:$R$1374,11,FALSE)),"")</f>
        <v/>
      </c>
      <c r="K630" s="500" t="str">
        <f>IFERROR(IF(VLOOKUP('Xlookup set'!$S733,'Xlookup set'!$A$1:$R$1374,12,FALSE)=0,"",VLOOKUP('Xlookup set'!$S733,'Xlookup set'!$A$1:$R$1374,12,FALSE)),"")</f>
        <v/>
      </c>
      <c r="L630" s="500" t="str">
        <f>IFERROR(IF(VLOOKUP('Xlookup set'!$S733,'Xlookup set'!$A$1:$R$1374,13,FALSE)=0,"",VLOOKUP('Xlookup set'!$S733,'Xlookup set'!$A$1:$R$1374,13,FALSE)),"")</f>
        <v/>
      </c>
      <c r="M630" s="500" t="str">
        <f>IFERROR(IF(VLOOKUP('Xlookup set'!$S733,'Xlookup set'!$A$1:$R$1374,14,FALSE)=0,"",VLOOKUP('Xlookup set'!$S733,'Xlookup set'!$A$1:$R$1374,14,FALSE)),"")</f>
        <v/>
      </c>
      <c r="N630" s="500" t="str">
        <f>IFERROR(IF(VLOOKUP('Xlookup set'!$S733,'Xlookup set'!$A$1:$R$1374,15,FALSE)=0,"",VLOOKUP('Xlookup set'!$S733,'Xlookup set'!$A$1:$R$1374,15,FALSE)),"")</f>
        <v/>
      </c>
      <c r="O630" s="500" t="str">
        <f>IFERROR(IF(VLOOKUP('Xlookup set'!$S733,'Xlookup set'!$A$1:$R$1374,16,FALSE)=0,"",VLOOKUP('Xlookup set'!$S733,'Xlookup set'!$A$1:$R$1374,16,FALSE)),"")</f>
        <v/>
      </c>
      <c r="P630" s="500" t="str">
        <f t="array" aca="1" ref="P630" ca="1">IFERROR(Y2IF(VLOOKUP('Xlookup set'!$S733,'Xlookup set'!$A$1:$R$1374,17,FALSE)=0,"",VLOOKUP('Xlookup set'!$S733,'Xlookup set'!$A$1:$R$1374,17,FALSE)),"")</f>
        <v/>
      </c>
      <c r="Q630" s="500" t="str">
        <f>IFERROR(IF(VLOOKUP('Xlookup set'!$S733,'Xlookup set'!$A$1:$R$1374,18,FALSE)=0,"",VLOOKUP('Xlookup set'!$S733,'Xlookup set'!$A$1:$R$1374,18,FALSE)),"")</f>
        <v/>
      </c>
      <c r="T630" s="500" t="str">
        <f t="shared" si="8"/>
        <v/>
      </c>
    </row>
    <row r="631" spans="1:20" ht="13.5" customHeight="1">
      <c r="A631" s="500" t="str">
        <f>IFERROR(VLOOKUP('Xlookup set'!$S631,'Xlookup set'!$A$1:$R$2000,2,FALSE),"")</f>
        <v/>
      </c>
      <c r="B631" s="500" t="str">
        <f>IF(I631&lt;&gt;"",ドッグキャリー!$I$2,"")</f>
        <v/>
      </c>
      <c r="C631" s="500" t="str">
        <f t="shared" si="6"/>
        <v/>
      </c>
      <c r="D631" s="500" t="str">
        <f t="shared" si="7"/>
        <v/>
      </c>
      <c r="H631" s="218" t="str">
        <f>IFERROR(IF(VLOOKUP('Xlookup set'!$S631,'Xlookup set'!$A$1:$R$2000,9,FALSE)=0,"",VLOOKUP('Xlookup set'!$S631,'Xlookup set'!$A$1:$R$2000,9,FALSE)),"")</f>
        <v/>
      </c>
      <c r="I631" s="500" t="str">
        <f>IFERROR(IF(VLOOKUP('Xlookup set'!$S631,'Xlookup set'!$A$1:$R$2000,10,FALSE)=0,"",VLOOKUP('Xlookup set'!$S631,'Xlookup set'!$A$1:$R$2000,10,FALSE)),"")</f>
        <v/>
      </c>
      <c r="J631" s="500" t="str">
        <f>IFERROR(IF(VLOOKUP('Xlookup set'!$S734,'Xlookup set'!$A$1:$R$1374,11,FALSE)=0,"",VLOOKUP('Xlookup set'!$S734,'Xlookup set'!$A$1:$R$1374,11,FALSE)),"")</f>
        <v/>
      </c>
      <c r="K631" s="500" t="str">
        <f>IFERROR(IF(VLOOKUP('Xlookup set'!$S734,'Xlookup set'!$A$1:$R$1374,12,FALSE)=0,"",VLOOKUP('Xlookup set'!$S734,'Xlookup set'!$A$1:$R$1374,12,FALSE)),"")</f>
        <v/>
      </c>
      <c r="L631" s="500" t="str">
        <f>IFERROR(IF(VLOOKUP('Xlookup set'!$S734,'Xlookup set'!$A$1:$R$1374,13,FALSE)=0,"",VLOOKUP('Xlookup set'!$S734,'Xlookup set'!$A$1:$R$1374,13,FALSE)),"")</f>
        <v/>
      </c>
      <c r="M631" s="500" t="str">
        <f>IFERROR(IF(VLOOKUP('Xlookup set'!$S734,'Xlookup set'!$A$1:$R$1374,14,FALSE)=0,"",VLOOKUP('Xlookup set'!$S734,'Xlookup set'!$A$1:$R$1374,14,FALSE)),"")</f>
        <v/>
      </c>
      <c r="N631" s="500" t="str">
        <f>IFERROR(IF(VLOOKUP('Xlookup set'!$S734,'Xlookup set'!$A$1:$R$1374,15,FALSE)=0,"",VLOOKUP('Xlookup set'!$S734,'Xlookup set'!$A$1:$R$1374,15,FALSE)),"")</f>
        <v/>
      </c>
      <c r="O631" s="500" t="str">
        <f>IFERROR(IF(VLOOKUP('Xlookup set'!$S734,'Xlookup set'!$A$1:$R$1374,16,FALSE)=0,"",VLOOKUP('Xlookup set'!$S734,'Xlookup set'!$A$1:$R$1374,16,FALSE)),"")</f>
        <v/>
      </c>
      <c r="P631" s="500" t="str">
        <f t="array" aca="1" ref="P631" ca="1">IFERROR(Y2IF(VLOOKUP('Xlookup set'!$S734,'Xlookup set'!$A$1:$R$1374,17,FALSE)=0,"",VLOOKUP('Xlookup set'!$S734,'Xlookup set'!$A$1:$R$1374,17,FALSE)),"")</f>
        <v/>
      </c>
      <c r="Q631" s="500" t="str">
        <f>IFERROR(IF(VLOOKUP('Xlookup set'!$S734,'Xlookup set'!$A$1:$R$1374,18,FALSE)=0,"",VLOOKUP('Xlookup set'!$S734,'Xlookup set'!$A$1:$R$1374,18,FALSE)),"")</f>
        <v/>
      </c>
      <c r="T631" s="500" t="str">
        <f t="shared" si="8"/>
        <v/>
      </c>
    </row>
    <row r="632" spans="1:20" ht="13.5" customHeight="1">
      <c r="A632" s="500" t="str">
        <f>IFERROR(VLOOKUP('Xlookup set'!$S632,'Xlookup set'!$A$1:$R$2000,2,FALSE),"")</f>
        <v/>
      </c>
      <c r="B632" s="500" t="str">
        <f>IF(I632&lt;&gt;"",ドッグキャリー!$I$2,"")</f>
        <v/>
      </c>
      <c r="C632" s="500" t="str">
        <f t="shared" si="6"/>
        <v/>
      </c>
      <c r="D632" s="500" t="str">
        <f t="shared" si="7"/>
        <v/>
      </c>
      <c r="H632" s="218" t="str">
        <f>IFERROR(IF(VLOOKUP('Xlookup set'!$S632,'Xlookup set'!$A$1:$R$2000,9,FALSE)=0,"",VLOOKUP('Xlookup set'!$S632,'Xlookup set'!$A$1:$R$2000,9,FALSE)),"")</f>
        <v/>
      </c>
      <c r="I632" s="500" t="str">
        <f>IFERROR(IF(VLOOKUP('Xlookup set'!$S632,'Xlookup set'!$A$1:$R$2000,10,FALSE)=0,"",VLOOKUP('Xlookup set'!$S632,'Xlookup set'!$A$1:$R$2000,10,FALSE)),"")</f>
        <v/>
      </c>
      <c r="J632" s="500" t="str">
        <f>IFERROR(IF(VLOOKUP('Xlookup set'!$S735,'Xlookup set'!$A$1:$R$1374,11,FALSE)=0,"",VLOOKUP('Xlookup set'!$S735,'Xlookup set'!$A$1:$R$1374,11,FALSE)),"")</f>
        <v/>
      </c>
      <c r="K632" s="500" t="str">
        <f>IFERROR(IF(VLOOKUP('Xlookup set'!$S735,'Xlookup set'!$A$1:$R$1374,12,FALSE)=0,"",VLOOKUP('Xlookup set'!$S735,'Xlookup set'!$A$1:$R$1374,12,FALSE)),"")</f>
        <v/>
      </c>
      <c r="L632" s="500" t="str">
        <f>IFERROR(IF(VLOOKUP('Xlookup set'!$S735,'Xlookup set'!$A$1:$R$1374,13,FALSE)=0,"",VLOOKUP('Xlookup set'!$S735,'Xlookup set'!$A$1:$R$1374,13,FALSE)),"")</f>
        <v/>
      </c>
      <c r="M632" s="500" t="str">
        <f>IFERROR(IF(VLOOKUP('Xlookup set'!$S735,'Xlookup set'!$A$1:$R$1374,14,FALSE)=0,"",VLOOKUP('Xlookup set'!$S735,'Xlookup set'!$A$1:$R$1374,14,FALSE)),"")</f>
        <v/>
      </c>
      <c r="N632" s="500" t="str">
        <f>IFERROR(IF(VLOOKUP('Xlookup set'!$S735,'Xlookup set'!$A$1:$R$1374,15,FALSE)=0,"",VLOOKUP('Xlookup set'!$S735,'Xlookup set'!$A$1:$R$1374,15,FALSE)),"")</f>
        <v/>
      </c>
      <c r="O632" s="500" t="str">
        <f>IFERROR(IF(VLOOKUP('Xlookup set'!$S735,'Xlookup set'!$A$1:$R$1374,16,FALSE)=0,"",VLOOKUP('Xlookup set'!$S735,'Xlookup set'!$A$1:$R$1374,16,FALSE)),"")</f>
        <v/>
      </c>
      <c r="P632" s="500" t="str">
        <f t="array" aca="1" ref="P632" ca="1">IFERROR(Y2IF(VLOOKUP('Xlookup set'!$S735,'Xlookup set'!$A$1:$R$1374,17,FALSE)=0,"",VLOOKUP('Xlookup set'!$S735,'Xlookup set'!$A$1:$R$1374,17,FALSE)),"")</f>
        <v/>
      </c>
      <c r="Q632" s="500" t="str">
        <f>IFERROR(IF(VLOOKUP('Xlookup set'!$S735,'Xlookup set'!$A$1:$R$1374,18,FALSE)=0,"",VLOOKUP('Xlookup set'!$S735,'Xlookup set'!$A$1:$R$1374,18,FALSE)),"")</f>
        <v/>
      </c>
      <c r="T632" s="500" t="str">
        <f t="shared" si="8"/>
        <v/>
      </c>
    </row>
    <row r="633" spans="1:20" ht="13.5" customHeight="1">
      <c r="A633" s="500" t="str">
        <f>IFERROR(VLOOKUP('Xlookup set'!$S633,'Xlookup set'!$A$1:$R$2000,2,FALSE),"")</f>
        <v/>
      </c>
      <c r="B633" s="500" t="str">
        <f>IF(I633&lt;&gt;"",ドッグキャリー!$I$2,"")</f>
        <v/>
      </c>
      <c r="C633" s="500" t="str">
        <f t="shared" si="6"/>
        <v/>
      </c>
      <c r="D633" s="500" t="str">
        <f t="shared" si="7"/>
        <v/>
      </c>
      <c r="H633" s="218" t="str">
        <f>IFERROR(IF(VLOOKUP('Xlookup set'!$S633,'Xlookup set'!$A$1:$R$2000,9,FALSE)=0,"",VLOOKUP('Xlookup set'!$S633,'Xlookup set'!$A$1:$R$2000,9,FALSE)),"")</f>
        <v/>
      </c>
      <c r="I633" s="500" t="str">
        <f>IFERROR(IF(VLOOKUP('Xlookup set'!$S633,'Xlookup set'!$A$1:$R$2000,10,FALSE)=0,"",VLOOKUP('Xlookup set'!$S633,'Xlookup set'!$A$1:$R$2000,10,FALSE)),"")</f>
        <v/>
      </c>
      <c r="J633" s="500" t="str">
        <f>IFERROR(IF(VLOOKUP('Xlookup set'!$S736,'Xlookup set'!$A$1:$R$1374,11,FALSE)=0,"",VLOOKUP('Xlookup set'!$S736,'Xlookup set'!$A$1:$R$1374,11,FALSE)),"")</f>
        <v/>
      </c>
      <c r="K633" s="500" t="str">
        <f>IFERROR(IF(VLOOKUP('Xlookup set'!$S736,'Xlookup set'!$A$1:$R$1374,12,FALSE)=0,"",VLOOKUP('Xlookup set'!$S736,'Xlookup set'!$A$1:$R$1374,12,FALSE)),"")</f>
        <v/>
      </c>
      <c r="L633" s="500" t="str">
        <f>IFERROR(IF(VLOOKUP('Xlookup set'!$S736,'Xlookup set'!$A$1:$R$1374,13,FALSE)=0,"",VLOOKUP('Xlookup set'!$S736,'Xlookup set'!$A$1:$R$1374,13,FALSE)),"")</f>
        <v/>
      </c>
      <c r="M633" s="500" t="str">
        <f>IFERROR(IF(VLOOKUP('Xlookup set'!$S736,'Xlookup set'!$A$1:$R$1374,14,FALSE)=0,"",VLOOKUP('Xlookup set'!$S736,'Xlookup set'!$A$1:$R$1374,14,FALSE)),"")</f>
        <v/>
      </c>
      <c r="N633" s="500" t="str">
        <f>IFERROR(IF(VLOOKUP('Xlookup set'!$S736,'Xlookup set'!$A$1:$R$1374,15,FALSE)=0,"",VLOOKUP('Xlookup set'!$S736,'Xlookup set'!$A$1:$R$1374,15,FALSE)),"")</f>
        <v/>
      </c>
      <c r="O633" s="500" t="str">
        <f>IFERROR(IF(VLOOKUP('Xlookup set'!$S736,'Xlookup set'!$A$1:$R$1374,16,FALSE)=0,"",VLOOKUP('Xlookup set'!$S736,'Xlookup set'!$A$1:$R$1374,16,FALSE)),"")</f>
        <v/>
      </c>
      <c r="P633" s="500" t="str">
        <f t="array" aca="1" ref="P633" ca="1">IFERROR(Y2IF(VLOOKUP('Xlookup set'!$S736,'Xlookup set'!$A$1:$R$1374,17,FALSE)=0,"",VLOOKUP('Xlookup set'!$S736,'Xlookup set'!$A$1:$R$1374,17,FALSE)),"")</f>
        <v/>
      </c>
      <c r="Q633" s="500" t="str">
        <f>IFERROR(IF(VLOOKUP('Xlookup set'!$S736,'Xlookup set'!$A$1:$R$1374,18,FALSE)=0,"",VLOOKUP('Xlookup set'!$S736,'Xlookup set'!$A$1:$R$1374,18,FALSE)),"")</f>
        <v/>
      </c>
      <c r="T633" s="500" t="str">
        <f t="shared" si="8"/>
        <v/>
      </c>
    </row>
    <row r="634" spans="1:20" ht="13.5" customHeight="1">
      <c r="A634" s="500" t="str">
        <f>IFERROR(VLOOKUP('Xlookup set'!$S634,'Xlookup set'!$A$1:$R$2000,2,FALSE),"")</f>
        <v/>
      </c>
      <c r="B634" s="500" t="str">
        <f>IF(I634&lt;&gt;"",ドッグキャリー!$I$2,"")</f>
        <v/>
      </c>
      <c r="C634" s="500" t="str">
        <f t="shared" si="6"/>
        <v/>
      </c>
      <c r="D634" s="500" t="str">
        <f t="shared" si="7"/>
        <v/>
      </c>
      <c r="H634" s="218" t="str">
        <f>IFERROR(IF(VLOOKUP('Xlookup set'!$S634,'Xlookup set'!$A$1:$R$2000,9,FALSE)=0,"",VLOOKUP('Xlookup set'!$S634,'Xlookup set'!$A$1:$R$2000,9,FALSE)),"")</f>
        <v/>
      </c>
      <c r="I634" s="500" t="str">
        <f>IFERROR(IF(VLOOKUP('Xlookup set'!$S634,'Xlookup set'!$A$1:$R$2000,10,FALSE)=0,"",VLOOKUP('Xlookup set'!$S634,'Xlookup set'!$A$1:$R$2000,10,FALSE)),"")</f>
        <v/>
      </c>
      <c r="J634" s="500" t="str">
        <f>IFERROR(IF(VLOOKUP('Xlookup set'!$S737,'Xlookup set'!$A$1:$R$1374,11,FALSE)=0,"",VLOOKUP('Xlookup set'!$S737,'Xlookup set'!$A$1:$R$1374,11,FALSE)),"")</f>
        <v/>
      </c>
      <c r="K634" s="500" t="str">
        <f>IFERROR(IF(VLOOKUP('Xlookup set'!$S737,'Xlookup set'!$A$1:$R$1374,12,FALSE)=0,"",VLOOKUP('Xlookup set'!$S737,'Xlookup set'!$A$1:$R$1374,12,FALSE)),"")</f>
        <v/>
      </c>
      <c r="L634" s="500" t="str">
        <f>IFERROR(IF(VLOOKUP('Xlookup set'!$S737,'Xlookup set'!$A$1:$R$1374,13,FALSE)=0,"",VLOOKUP('Xlookup set'!$S737,'Xlookup set'!$A$1:$R$1374,13,FALSE)),"")</f>
        <v/>
      </c>
      <c r="M634" s="500" t="str">
        <f>IFERROR(IF(VLOOKUP('Xlookup set'!$S737,'Xlookup set'!$A$1:$R$1374,14,FALSE)=0,"",VLOOKUP('Xlookup set'!$S737,'Xlookup set'!$A$1:$R$1374,14,FALSE)),"")</f>
        <v/>
      </c>
      <c r="N634" s="500" t="str">
        <f>IFERROR(IF(VLOOKUP('Xlookup set'!$S737,'Xlookup set'!$A$1:$R$1374,15,FALSE)=0,"",VLOOKUP('Xlookup set'!$S737,'Xlookup set'!$A$1:$R$1374,15,FALSE)),"")</f>
        <v/>
      </c>
      <c r="O634" s="500" t="str">
        <f>IFERROR(IF(VLOOKUP('Xlookup set'!$S737,'Xlookup set'!$A$1:$R$1374,16,FALSE)=0,"",VLOOKUP('Xlookup set'!$S737,'Xlookup set'!$A$1:$R$1374,16,FALSE)),"")</f>
        <v/>
      </c>
      <c r="P634" s="500" t="str">
        <f t="array" aca="1" ref="P634" ca="1">IFERROR(Y2IF(VLOOKUP('Xlookup set'!$S737,'Xlookup set'!$A$1:$R$1374,17,FALSE)=0,"",VLOOKUP('Xlookup set'!$S737,'Xlookup set'!$A$1:$R$1374,17,FALSE)),"")</f>
        <v/>
      </c>
      <c r="Q634" s="500" t="str">
        <f>IFERROR(IF(VLOOKUP('Xlookup set'!$S737,'Xlookup set'!$A$1:$R$1374,18,FALSE)=0,"",VLOOKUP('Xlookup set'!$S737,'Xlookup set'!$A$1:$R$1374,18,FALSE)),"")</f>
        <v/>
      </c>
      <c r="T634" s="500" t="str">
        <f t="shared" si="8"/>
        <v/>
      </c>
    </row>
    <row r="635" spans="1:20" ht="13.5" customHeight="1">
      <c r="A635" s="500" t="str">
        <f>IFERROR(VLOOKUP('Xlookup set'!$S635,'Xlookup set'!$A$1:$R$2000,2,FALSE),"")</f>
        <v/>
      </c>
      <c r="B635" s="500" t="str">
        <f>IF(I635&lt;&gt;"",ドッグキャリー!$I$2,"")</f>
        <v/>
      </c>
      <c r="C635" s="500" t="str">
        <f t="shared" si="6"/>
        <v/>
      </c>
      <c r="D635" s="500" t="str">
        <f t="shared" si="7"/>
        <v/>
      </c>
      <c r="H635" s="218" t="str">
        <f>IFERROR(IF(VLOOKUP('Xlookup set'!$S635,'Xlookup set'!$A$1:$R$2000,9,FALSE)=0,"",VLOOKUP('Xlookup set'!$S635,'Xlookup set'!$A$1:$R$2000,9,FALSE)),"")</f>
        <v/>
      </c>
      <c r="I635" s="500" t="str">
        <f>IFERROR(IF(VLOOKUP('Xlookup set'!$S635,'Xlookup set'!$A$1:$R$2000,10,FALSE)=0,"",VLOOKUP('Xlookup set'!$S635,'Xlookup set'!$A$1:$R$2000,10,FALSE)),"")</f>
        <v/>
      </c>
      <c r="J635" s="500" t="str">
        <f>IFERROR(IF(VLOOKUP('Xlookup set'!$S738,'Xlookup set'!$A$1:$R$1374,11,FALSE)=0,"",VLOOKUP('Xlookup set'!$S738,'Xlookup set'!$A$1:$R$1374,11,FALSE)),"")</f>
        <v/>
      </c>
      <c r="K635" s="500" t="str">
        <f>IFERROR(IF(VLOOKUP('Xlookup set'!$S738,'Xlookup set'!$A$1:$R$1374,12,FALSE)=0,"",VLOOKUP('Xlookup set'!$S738,'Xlookup set'!$A$1:$R$1374,12,FALSE)),"")</f>
        <v/>
      </c>
      <c r="L635" s="500" t="str">
        <f>IFERROR(IF(VLOOKUP('Xlookup set'!$S738,'Xlookup set'!$A$1:$R$1374,13,FALSE)=0,"",VLOOKUP('Xlookup set'!$S738,'Xlookup set'!$A$1:$R$1374,13,FALSE)),"")</f>
        <v/>
      </c>
      <c r="M635" s="500" t="str">
        <f>IFERROR(IF(VLOOKUP('Xlookup set'!$S738,'Xlookup set'!$A$1:$R$1374,14,FALSE)=0,"",VLOOKUP('Xlookup set'!$S738,'Xlookup set'!$A$1:$R$1374,14,FALSE)),"")</f>
        <v/>
      </c>
      <c r="N635" s="500" t="str">
        <f>IFERROR(IF(VLOOKUP('Xlookup set'!$S738,'Xlookup set'!$A$1:$R$1374,15,FALSE)=0,"",VLOOKUP('Xlookup set'!$S738,'Xlookup set'!$A$1:$R$1374,15,FALSE)),"")</f>
        <v/>
      </c>
      <c r="O635" s="500" t="str">
        <f>IFERROR(IF(VLOOKUP('Xlookup set'!$S738,'Xlookup set'!$A$1:$R$1374,16,FALSE)=0,"",VLOOKUP('Xlookup set'!$S738,'Xlookup set'!$A$1:$R$1374,16,FALSE)),"")</f>
        <v/>
      </c>
      <c r="P635" s="500" t="str">
        <f t="array" aca="1" ref="P635" ca="1">IFERROR(Y2IF(VLOOKUP('Xlookup set'!$S738,'Xlookup set'!$A$1:$R$1374,17,FALSE)=0,"",VLOOKUP('Xlookup set'!$S738,'Xlookup set'!$A$1:$R$1374,17,FALSE)),"")</f>
        <v/>
      </c>
      <c r="Q635" s="500" t="str">
        <f>IFERROR(IF(VLOOKUP('Xlookup set'!$S738,'Xlookup set'!$A$1:$R$1374,18,FALSE)=0,"",VLOOKUP('Xlookup set'!$S738,'Xlookup set'!$A$1:$R$1374,18,FALSE)),"")</f>
        <v/>
      </c>
      <c r="T635" s="500" t="str">
        <f t="shared" si="8"/>
        <v/>
      </c>
    </row>
    <row r="636" spans="1:20" ht="13.5" customHeight="1">
      <c r="A636" s="500" t="str">
        <f>IFERROR(VLOOKUP('Xlookup set'!$S636,'Xlookup set'!$A$1:$R$2000,2,FALSE),"")</f>
        <v/>
      </c>
      <c r="B636" s="500" t="str">
        <f>IF(I636&lt;&gt;"",ドッグキャリー!$I$2,"")</f>
        <v/>
      </c>
      <c r="C636" s="500" t="str">
        <f t="shared" si="6"/>
        <v/>
      </c>
      <c r="D636" s="500" t="str">
        <f t="shared" si="7"/>
        <v/>
      </c>
      <c r="H636" s="218" t="str">
        <f>IFERROR(IF(VLOOKUP('Xlookup set'!$S636,'Xlookup set'!$A$1:$R$2000,9,FALSE)=0,"",VLOOKUP('Xlookup set'!$S636,'Xlookup set'!$A$1:$R$2000,9,FALSE)),"")</f>
        <v/>
      </c>
      <c r="I636" s="500" t="str">
        <f>IFERROR(IF(VLOOKUP('Xlookup set'!$S636,'Xlookup set'!$A$1:$R$2000,10,FALSE)=0,"",VLOOKUP('Xlookup set'!$S636,'Xlookup set'!$A$1:$R$2000,10,FALSE)),"")</f>
        <v/>
      </c>
      <c r="J636" s="500" t="str">
        <f>IFERROR(IF(VLOOKUP('Xlookup set'!$S739,'Xlookup set'!$A$1:$R$1374,11,FALSE)=0,"",VLOOKUP('Xlookup set'!$S739,'Xlookup set'!$A$1:$R$1374,11,FALSE)),"")</f>
        <v/>
      </c>
      <c r="K636" s="500" t="str">
        <f>IFERROR(IF(VLOOKUP('Xlookup set'!$S739,'Xlookup set'!$A$1:$R$1374,12,FALSE)=0,"",VLOOKUP('Xlookup set'!$S739,'Xlookup set'!$A$1:$R$1374,12,FALSE)),"")</f>
        <v/>
      </c>
      <c r="L636" s="500" t="str">
        <f>IFERROR(IF(VLOOKUP('Xlookup set'!$S739,'Xlookup set'!$A$1:$R$1374,13,FALSE)=0,"",VLOOKUP('Xlookup set'!$S739,'Xlookup set'!$A$1:$R$1374,13,FALSE)),"")</f>
        <v/>
      </c>
      <c r="M636" s="500" t="str">
        <f>IFERROR(IF(VLOOKUP('Xlookup set'!$S739,'Xlookup set'!$A$1:$R$1374,14,FALSE)=0,"",VLOOKUP('Xlookup set'!$S739,'Xlookup set'!$A$1:$R$1374,14,FALSE)),"")</f>
        <v/>
      </c>
      <c r="N636" s="500" t="str">
        <f>IFERROR(IF(VLOOKUP('Xlookup set'!$S739,'Xlookup set'!$A$1:$R$1374,15,FALSE)=0,"",VLOOKUP('Xlookup set'!$S739,'Xlookup set'!$A$1:$R$1374,15,FALSE)),"")</f>
        <v/>
      </c>
      <c r="O636" s="500" t="str">
        <f>IFERROR(IF(VLOOKUP('Xlookup set'!$S739,'Xlookup set'!$A$1:$R$1374,16,FALSE)=0,"",VLOOKUP('Xlookup set'!$S739,'Xlookup set'!$A$1:$R$1374,16,FALSE)),"")</f>
        <v/>
      </c>
      <c r="P636" s="500" t="str">
        <f t="array" aca="1" ref="P636" ca="1">IFERROR(Y2IF(VLOOKUP('Xlookup set'!$S739,'Xlookup set'!$A$1:$R$1374,17,FALSE)=0,"",VLOOKUP('Xlookup set'!$S739,'Xlookup set'!$A$1:$R$1374,17,FALSE)),"")</f>
        <v/>
      </c>
      <c r="Q636" s="500" t="str">
        <f>IFERROR(IF(VLOOKUP('Xlookup set'!$S739,'Xlookup set'!$A$1:$R$1374,18,FALSE)=0,"",VLOOKUP('Xlookup set'!$S739,'Xlookup set'!$A$1:$R$1374,18,FALSE)),"")</f>
        <v/>
      </c>
      <c r="T636" s="500" t="str">
        <f t="shared" si="8"/>
        <v/>
      </c>
    </row>
    <row r="637" spans="1:20" ht="13.5" customHeight="1">
      <c r="A637" s="500" t="str">
        <f>IFERROR(VLOOKUP('Xlookup set'!$S637,'Xlookup set'!$A$1:$R$2000,2,FALSE),"")</f>
        <v/>
      </c>
      <c r="B637" s="500" t="str">
        <f>IF(I637&lt;&gt;"",ドッグキャリー!$I$2,"")</f>
        <v/>
      </c>
      <c r="C637" s="500" t="str">
        <f t="shared" si="6"/>
        <v/>
      </c>
      <c r="D637" s="500" t="str">
        <f t="shared" si="7"/>
        <v/>
      </c>
      <c r="H637" s="218" t="str">
        <f>IFERROR(IF(VLOOKUP('Xlookup set'!$S637,'Xlookup set'!$A$1:$R$2000,9,FALSE)=0,"",VLOOKUP('Xlookup set'!$S637,'Xlookup set'!$A$1:$R$2000,9,FALSE)),"")</f>
        <v/>
      </c>
      <c r="I637" s="500" t="str">
        <f>IFERROR(IF(VLOOKUP('Xlookup set'!$S637,'Xlookup set'!$A$1:$R$2000,10,FALSE)=0,"",VLOOKUP('Xlookup set'!$S637,'Xlookup set'!$A$1:$R$2000,10,FALSE)),"")</f>
        <v/>
      </c>
      <c r="J637" s="500" t="str">
        <f>IFERROR(IF(VLOOKUP('Xlookup set'!$S740,'Xlookup set'!$A$1:$R$1374,11,FALSE)=0,"",VLOOKUP('Xlookup set'!$S740,'Xlookup set'!$A$1:$R$1374,11,FALSE)),"")</f>
        <v/>
      </c>
      <c r="K637" s="500" t="str">
        <f>IFERROR(IF(VLOOKUP('Xlookup set'!$S740,'Xlookup set'!$A$1:$R$1374,12,FALSE)=0,"",VLOOKUP('Xlookup set'!$S740,'Xlookup set'!$A$1:$R$1374,12,FALSE)),"")</f>
        <v/>
      </c>
      <c r="L637" s="500" t="str">
        <f>IFERROR(IF(VLOOKUP('Xlookup set'!$S740,'Xlookup set'!$A$1:$R$1374,13,FALSE)=0,"",VLOOKUP('Xlookup set'!$S740,'Xlookup set'!$A$1:$R$1374,13,FALSE)),"")</f>
        <v/>
      </c>
      <c r="M637" s="500" t="str">
        <f>IFERROR(IF(VLOOKUP('Xlookup set'!$S740,'Xlookup set'!$A$1:$R$1374,14,FALSE)=0,"",VLOOKUP('Xlookup set'!$S740,'Xlookup set'!$A$1:$R$1374,14,FALSE)),"")</f>
        <v/>
      </c>
      <c r="N637" s="500" t="str">
        <f>IFERROR(IF(VLOOKUP('Xlookup set'!$S740,'Xlookup set'!$A$1:$R$1374,15,FALSE)=0,"",VLOOKUP('Xlookup set'!$S740,'Xlookup set'!$A$1:$R$1374,15,FALSE)),"")</f>
        <v/>
      </c>
      <c r="O637" s="500" t="str">
        <f>IFERROR(IF(VLOOKUP('Xlookup set'!$S740,'Xlookup set'!$A$1:$R$1374,16,FALSE)=0,"",VLOOKUP('Xlookup set'!$S740,'Xlookup set'!$A$1:$R$1374,16,FALSE)),"")</f>
        <v/>
      </c>
      <c r="P637" s="500" t="str">
        <f t="array" aca="1" ref="P637" ca="1">IFERROR(Y2IF(VLOOKUP('Xlookup set'!$S740,'Xlookup set'!$A$1:$R$1374,17,FALSE)=0,"",VLOOKUP('Xlookup set'!$S740,'Xlookup set'!$A$1:$R$1374,17,FALSE)),"")</f>
        <v/>
      </c>
      <c r="Q637" s="500" t="str">
        <f>IFERROR(IF(VLOOKUP('Xlookup set'!$S740,'Xlookup set'!$A$1:$R$1374,18,FALSE)=0,"",VLOOKUP('Xlookup set'!$S740,'Xlookup set'!$A$1:$R$1374,18,FALSE)),"")</f>
        <v/>
      </c>
      <c r="T637" s="500" t="str">
        <f t="shared" si="8"/>
        <v/>
      </c>
    </row>
    <row r="638" spans="1:20" ht="13.5" customHeight="1">
      <c r="A638" s="500" t="str">
        <f>IFERROR(VLOOKUP('Xlookup set'!$S638,'Xlookup set'!$A$1:$R$2000,2,FALSE),"")</f>
        <v/>
      </c>
      <c r="B638" s="500" t="str">
        <f>IF(I638&lt;&gt;"",ドッグキャリー!$I$2,"")</f>
        <v/>
      </c>
      <c r="C638" s="500" t="str">
        <f t="shared" si="6"/>
        <v/>
      </c>
      <c r="D638" s="500" t="str">
        <f t="shared" si="7"/>
        <v/>
      </c>
      <c r="H638" s="218" t="str">
        <f>IFERROR(IF(VLOOKUP('Xlookup set'!$S638,'Xlookup set'!$A$1:$R$2000,9,FALSE)=0,"",VLOOKUP('Xlookup set'!$S638,'Xlookup set'!$A$1:$R$2000,9,FALSE)),"")</f>
        <v/>
      </c>
      <c r="I638" s="500" t="str">
        <f>IFERROR(IF(VLOOKUP('Xlookup set'!$S638,'Xlookup set'!$A$1:$R$2000,10,FALSE)=0,"",VLOOKUP('Xlookup set'!$S638,'Xlookup set'!$A$1:$R$2000,10,FALSE)),"")</f>
        <v/>
      </c>
      <c r="J638" s="500" t="str">
        <f>IFERROR(IF(VLOOKUP('Xlookup set'!$S741,'Xlookup set'!$A$1:$R$1374,11,FALSE)=0,"",VLOOKUP('Xlookup set'!$S741,'Xlookup set'!$A$1:$R$1374,11,FALSE)),"")</f>
        <v/>
      </c>
      <c r="K638" s="500" t="str">
        <f>IFERROR(IF(VLOOKUP('Xlookup set'!$S741,'Xlookup set'!$A$1:$R$1374,12,FALSE)=0,"",VLOOKUP('Xlookup set'!$S741,'Xlookup set'!$A$1:$R$1374,12,FALSE)),"")</f>
        <v/>
      </c>
      <c r="L638" s="500" t="str">
        <f>IFERROR(IF(VLOOKUP('Xlookup set'!$S741,'Xlookup set'!$A$1:$R$1374,13,FALSE)=0,"",VLOOKUP('Xlookup set'!$S741,'Xlookup set'!$A$1:$R$1374,13,FALSE)),"")</f>
        <v/>
      </c>
      <c r="M638" s="500" t="str">
        <f>IFERROR(IF(VLOOKUP('Xlookup set'!$S741,'Xlookup set'!$A$1:$R$1374,14,FALSE)=0,"",VLOOKUP('Xlookup set'!$S741,'Xlookup set'!$A$1:$R$1374,14,FALSE)),"")</f>
        <v/>
      </c>
      <c r="N638" s="500" t="str">
        <f>IFERROR(IF(VLOOKUP('Xlookup set'!$S741,'Xlookup set'!$A$1:$R$1374,15,FALSE)=0,"",VLOOKUP('Xlookup set'!$S741,'Xlookup set'!$A$1:$R$1374,15,FALSE)),"")</f>
        <v/>
      </c>
      <c r="O638" s="500" t="str">
        <f>IFERROR(IF(VLOOKUP('Xlookup set'!$S741,'Xlookup set'!$A$1:$R$1374,16,FALSE)=0,"",VLOOKUP('Xlookup set'!$S741,'Xlookup set'!$A$1:$R$1374,16,FALSE)),"")</f>
        <v/>
      </c>
      <c r="P638" s="500" t="str">
        <f t="array" aca="1" ref="P638" ca="1">IFERROR(Y2IF(VLOOKUP('Xlookup set'!$S741,'Xlookup set'!$A$1:$R$1374,17,FALSE)=0,"",VLOOKUP('Xlookup set'!$S741,'Xlookup set'!$A$1:$R$1374,17,FALSE)),"")</f>
        <v/>
      </c>
      <c r="Q638" s="500" t="str">
        <f>IFERROR(IF(VLOOKUP('Xlookup set'!$S741,'Xlookup set'!$A$1:$R$1374,18,FALSE)=0,"",VLOOKUP('Xlookup set'!$S741,'Xlookup set'!$A$1:$R$1374,18,FALSE)),"")</f>
        <v/>
      </c>
      <c r="T638" s="500" t="str">
        <f t="shared" si="8"/>
        <v/>
      </c>
    </row>
    <row r="639" spans="1:20" ht="13.5" customHeight="1">
      <c r="A639" s="500" t="str">
        <f>IFERROR(VLOOKUP('Xlookup set'!$S639,'Xlookup set'!$A$1:$R$2000,2,FALSE),"")</f>
        <v/>
      </c>
      <c r="B639" s="500" t="str">
        <f>IF(I639&lt;&gt;"",ドッグキャリー!$I$2,"")</f>
        <v/>
      </c>
      <c r="C639" s="500" t="str">
        <f t="shared" si="6"/>
        <v/>
      </c>
      <c r="D639" s="500" t="str">
        <f t="shared" si="7"/>
        <v/>
      </c>
      <c r="H639" s="218" t="str">
        <f>IFERROR(IF(VLOOKUP('Xlookup set'!$S639,'Xlookup set'!$A$1:$R$2000,9,FALSE)=0,"",VLOOKUP('Xlookup set'!$S639,'Xlookup set'!$A$1:$R$2000,9,FALSE)),"")</f>
        <v/>
      </c>
      <c r="I639" s="500" t="str">
        <f>IFERROR(IF(VLOOKUP('Xlookup set'!$S639,'Xlookup set'!$A$1:$R$2000,10,FALSE)=0,"",VLOOKUP('Xlookup set'!$S639,'Xlookup set'!$A$1:$R$2000,10,FALSE)),"")</f>
        <v/>
      </c>
      <c r="J639" s="500" t="str">
        <f>IFERROR(IF(VLOOKUP('Xlookup set'!$S742,'Xlookup set'!$A$1:$R$1374,11,FALSE)=0,"",VLOOKUP('Xlookup set'!$S742,'Xlookup set'!$A$1:$R$1374,11,FALSE)),"")</f>
        <v/>
      </c>
      <c r="K639" s="500" t="str">
        <f>IFERROR(IF(VLOOKUP('Xlookup set'!$S742,'Xlookup set'!$A$1:$R$1374,12,FALSE)=0,"",VLOOKUP('Xlookup set'!$S742,'Xlookup set'!$A$1:$R$1374,12,FALSE)),"")</f>
        <v/>
      </c>
      <c r="L639" s="500" t="str">
        <f>IFERROR(IF(VLOOKUP('Xlookup set'!$S742,'Xlookup set'!$A$1:$R$1374,13,FALSE)=0,"",VLOOKUP('Xlookup set'!$S742,'Xlookup set'!$A$1:$R$1374,13,FALSE)),"")</f>
        <v/>
      </c>
      <c r="M639" s="500" t="str">
        <f>IFERROR(IF(VLOOKUP('Xlookup set'!$S742,'Xlookup set'!$A$1:$R$1374,14,FALSE)=0,"",VLOOKUP('Xlookup set'!$S742,'Xlookup set'!$A$1:$R$1374,14,FALSE)),"")</f>
        <v/>
      </c>
      <c r="N639" s="500" t="str">
        <f>IFERROR(IF(VLOOKUP('Xlookup set'!$S742,'Xlookup set'!$A$1:$R$1374,15,FALSE)=0,"",VLOOKUP('Xlookup set'!$S742,'Xlookup set'!$A$1:$R$1374,15,FALSE)),"")</f>
        <v/>
      </c>
      <c r="O639" s="500" t="str">
        <f>IFERROR(IF(VLOOKUP('Xlookup set'!$S742,'Xlookup set'!$A$1:$R$1374,16,FALSE)=0,"",VLOOKUP('Xlookup set'!$S742,'Xlookup set'!$A$1:$R$1374,16,FALSE)),"")</f>
        <v/>
      </c>
      <c r="P639" s="500" t="str">
        <f t="array" aca="1" ref="P639" ca="1">IFERROR(Y2IF(VLOOKUP('Xlookup set'!$S742,'Xlookup set'!$A$1:$R$1374,17,FALSE)=0,"",VLOOKUP('Xlookup set'!$S742,'Xlookup set'!$A$1:$R$1374,17,FALSE)),"")</f>
        <v/>
      </c>
      <c r="Q639" s="500" t="str">
        <f>IFERROR(IF(VLOOKUP('Xlookup set'!$S742,'Xlookup set'!$A$1:$R$1374,18,FALSE)=0,"",VLOOKUP('Xlookup set'!$S742,'Xlookup set'!$A$1:$R$1374,18,FALSE)),"")</f>
        <v/>
      </c>
      <c r="T639" s="500" t="str">
        <f t="shared" si="8"/>
        <v/>
      </c>
    </row>
    <row r="640" spans="1:20" ht="13.5" customHeight="1">
      <c r="A640" s="500" t="str">
        <f>IFERROR(VLOOKUP('Xlookup set'!$S640,'Xlookup set'!$A$1:$R$2000,2,FALSE),"")</f>
        <v/>
      </c>
      <c r="B640" s="500" t="str">
        <f>IF(I640&lt;&gt;"",ドッグキャリー!$I$2,"")</f>
        <v/>
      </c>
      <c r="C640" s="500" t="str">
        <f t="shared" si="6"/>
        <v/>
      </c>
      <c r="D640" s="500" t="str">
        <f t="shared" si="7"/>
        <v/>
      </c>
      <c r="H640" s="218" t="str">
        <f>IFERROR(IF(VLOOKUP('Xlookup set'!$S640,'Xlookup set'!$A$1:$R$2000,9,FALSE)=0,"",VLOOKUP('Xlookup set'!$S640,'Xlookup set'!$A$1:$R$2000,9,FALSE)),"")</f>
        <v/>
      </c>
      <c r="I640" s="500" t="str">
        <f>IFERROR(IF(VLOOKUP('Xlookup set'!$S640,'Xlookup set'!$A$1:$R$2000,10,FALSE)=0,"",VLOOKUP('Xlookup set'!$S640,'Xlookup set'!$A$1:$R$2000,10,FALSE)),"")</f>
        <v/>
      </c>
      <c r="J640" s="500" t="str">
        <f>IFERROR(IF(VLOOKUP('Xlookup set'!$S743,'Xlookup set'!$A$1:$R$1374,11,FALSE)=0,"",VLOOKUP('Xlookup set'!$S743,'Xlookup set'!$A$1:$R$1374,11,FALSE)),"")</f>
        <v/>
      </c>
      <c r="K640" s="500" t="str">
        <f>IFERROR(IF(VLOOKUP('Xlookup set'!$S743,'Xlookup set'!$A$1:$R$1374,12,FALSE)=0,"",VLOOKUP('Xlookup set'!$S743,'Xlookup set'!$A$1:$R$1374,12,FALSE)),"")</f>
        <v/>
      </c>
      <c r="L640" s="500" t="str">
        <f>IFERROR(IF(VLOOKUP('Xlookup set'!$S743,'Xlookup set'!$A$1:$R$1374,13,FALSE)=0,"",VLOOKUP('Xlookup set'!$S743,'Xlookup set'!$A$1:$R$1374,13,FALSE)),"")</f>
        <v/>
      </c>
      <c r="M640" s="500" t="str">
        <f>IFERROR(IF(VLOOKUP('Xlookup set'!$S743,'Xlookup set'!$A$1:$R$1374,14,FALSE)=0,"",VLOOKUP('Xlookup set'!$S743,'Xlookup set'!$A$1:$R$1374,14,FALSE)),"")</f>
        <v/>
      </c>
      <c r="N640" s="500" t="str">
        <f>IFERROR(IF(VLOOKUP('Xlookup set'!$S743,'Xlookup set'!$A$1:$R$1374,15,FALSE)=0,"",VLOOKUP('Xlookup set'!$S743,'Xlookup set'!$A$1:$R$1374,15,FALSE)),"")</f>
        <v/>
      </c>
      <c r="O640" s="500" t="str">
        <f>IFERROR(IF(VLOOKUP('Xlookup set'!$S743,'Xlookup set'!$A$1:$R$1374,16,FALSE)=0,"",VLOOKUP('Xlookup set'!$S743,'Xlookup set'!$A$1:$R$1374,16,FALSE)),"")</f>
        <v/>
      </c>
      <c r="P640" s="500" t="str">
        <f t="array" aca="1" ref="P640" ca="1">IFERROR(Y2IF(VLOOKUP('Xlookup set'!$S743,'Xlookup set'!$A$1:$R$1374,17,FALSE)=0,"",VLOOKUP('Xlookup set'!$S743,'Xlookup set'!$A$1:$R$1374,17,FALSE)),"")</f>
        <v/>
      </c>
      <c r="Q640" s="500" t="str">
        <f>IFERROR(IF(VLOOKUP('Xlookup set'!$S743,'Xlookup set'!$A$1:$R$1374,18,FALSE)=0,"",VLOOKUP('Xlookup set'!$S743,'Xlookup set'!$A$1:$R$1374,18,FALSE)),"")</f>
        <v/>
      </c>
      <c r="T640" s="500" t="str">
        <f t="shared" si="8"/>
        <v/>
      </c>
    </row>
    <row r="641" spans="1:20" ht="13.5" customHeight="1">
      <c r="A641" s="500" t="str">
        <f>IFERROR(VLOOKUP('Xlookup set'!$S641,'Xlookup set'!$A$1:$R$2000,2,FALSE),"")</f>
        <v/>
      </c>
      <c r="B641" s="500" t="str">
        <f>IF(I641&lt;&gt;"",ドッグキャリー!$I$2,"")</f>
        <v/>
      </c>
      <c r="C641" s="500" t="str">
        <f t="shared" si="6"/>
        <v/>
      </c>
      <c r="D641" s="500" t="str">
        <f t="shared" si="7"/>
        <v/>
      </c>
      <c r="H641" s="218" t="str">
        <f>IFERROR(IF(VLOOKUP('Xlookup set'!$S641,'Xlookup set'!$A$1:$R$2000,9,FALSE)=0,"",VLOOKUP('Xlookup set'!$S641,'Xlookup set'!$A$1:$R$2000,9,FALSE)),"")</f>
        <v/>
      </c>
      <c r="I641" s="500" t="str">
        <f>IFERROR(IF(VLOOKUP('Xlookup set'!$S641,'Xlookup set'!$A$1:$R$2000,10,FALSE)=0,"",VLOOKUP('Xlookup set'!$S641,'Xlookup set'!$A$1:$R$2000,10,FALSE)),"")</f>
        <v/>
      </c>
      <c r="J641" s="500" t="str">
        <f>IFERROR(IF(VLOOKUP('Xlookup set'!$S744,'Xlookup set'!$A$1:$R$1374,11,FALSE)=0,"",VLOOKUP('Xlookup set'!$S744,'Xlookup set'!$A$1:$R$1374,11,FALSE)),"")</f>
        <v/>
      </c>
      <c r="K641" s="500" t="str">
        <f>IFERROR(IF(VLOOKUP('Xlookup set'!$S744,'Xlookup set'!$A$1:$R$1374,12,FALSE)=0,"",VLOOKUP('Xlookup set'!$S744,'Xlookup set'!$A$1:$R$1374,12,FALSE)),"")</f>
        <v/>
      </c>
      <c r="L641" s="500" t="str">
        <f>IFERROR(IF(VLOOKUP('Xlookup set'!$S744,'Xlookup set'!$A$1:$R$1374,13,FALSE)=0,"",VLOOKUP('Xlookup set'!$S744,'Xlookup set'!$A$1:$R$1374,13,FALSE)),"")</f>
        <v/>
      </c>
      <c r="M641" s="500" t="str">
        <f>IFERROR(IF(VLOOKUP('Xlookup set'!$S744,'Xlookup set'!$A$1:$R$1374,14,FALSE)=0,"",VLOOKUP('Xlookup set'!$S744,'Xlookup set'!$A$1:$R$1374,14,FALSE)),"")</f>
        <v/>
      </c>
      <c r="N641" s="500" t="str">
        <f>IFERROR(IF(VLOOKUP('Xlookup set'!$S744,'Xlookup set'!$A$1:$R$1374,15,FALSE)=0,"",VLOOKUP('Xlookup set'!$S744,'Xlookup set'!$A$1:$R$1374,15,FALSE)),"")</f>
        <v/>
      </c>
      <c r="O641" s="500" t="str">
        <f>IFERROR(IF(VLOOKUP('Xlookup set'!$S744,'Xlookup set'!$A$1:$R$1374,16,FALSE)=0,"",VLOOKUP('Xlookup set'!$S744,'Xlookup set'!$A$1:$R$1374,16,FALSE)),"")</f>
        <v/>
      </c>
      <c r="P641" s="500" t="str">
        <f t="array" aca="1" ref="P641" ca="1">IFERROR(Y2IF(VLOOKUP('Xlookup set'!$S744,'Xlookup set'!$A$1:$R$1374,17,FALSE)=0,"",VLOOKUP('Xlookup set'!$S744,'Xlookup set'!$A$1:$R$1374,17,FALSE)),"")</f>
        <v/>
      </c>
      <c r="Q641" s="500" t="str">
        <f>IFERROR(IF(VLOOKUP('Xlookup set'!$S744,'Xlookup set'!$A$1:$R$1374,18,FALSE)=0,"",VLOOKUP('Xlookup set'!$S744,'Xlookup set'!$A$1:$R$1374,18,FALSE)),"")</f>
        <v/>
      </c>
      <c r="T641" s="500" t="str">
        <f t="shared" si="8"/>
        <v/>
      </c>
    </row>
    <row r="642" spans="1:20" ht="13.5" customHeight="1">
      <c r="A642" s="500" t="str">
        <f>IFERROR(VLOOKUP('Xlookup set'!$S642,'Xlookup set'!$A$1:$R$2000,2,FALSE),"")</f>
        <v/>
      </c>
      <c r="B642" s="500" t="str">
        <f>IF(I642&lt;&gt;"",ドッグキャリー!$I$2,"")</f>
        <v/>
      </c>
      <c r="C642" s="500" t="str">
        <f t="shared" si="6"/>
        <v/>
      </c>
      <c r="D642" s="500" t="str">
        <f t="shared" si="7"/>
        <v/>
      </c>
      <c r="H642" s="218" t="str">
        <f>IFERROR(IF(VLOOKUP('Xlookup set'!$S642,'Xlookup set'!$A$1:$R$2000,9,FALSE)=0,"",VLOOKUP('Xlookup set'!$S642,'Xlookup set'!$A$1:$R$2000,9,FALSE)),"")</f>
        <v/>
      </c>
      <c r="I642" s="500" t="str">
        <f>IFERROR(IF(VLOOKUP('Xlookup set'!$S642,'Xlookup set'!$A$1:$R$2000,10,FALSE)=0,"",VLOOKUP('Xlookup set'!$S642,'Xlookup set'!$A$1:$R$2000,10,FALSE)),"")</f>
        <v/>
      </c>
      <c r="J642" s="500" t="str">
        <f>IFERROR(IF(VLOOKUP('Xlookup set'!$S745,'Xlookup set'!$A$1:$R$1374,11,FALSE)=0,"",VLOOKUP('Xlookup set'!$S745,'Xlookup set'!$A$1:$R$1374,11,FALSE)),"")</f>
        <v/>
      </c>
      <c r="K642" s="500" t="str">
        <f>IFERROR(IF(VLOOKUP('Xlookup set'!$S745,'Xlookup set'!$A$1:$R$1374,12,FALSE)=0,"",VLOOKUP('Xlookup set'!$S745,'Xlookup set'!$A$1:$R$1374,12,FALSE)),"")</f>
        <v/>
      </c>
      <c r="L642" s="500" t="str">
        <f>IFERROR(IF(VLOOKUP('Xlookup set'!$S745,'Xlookup set'!$A$1:$R$1374,13,FALSE)=0,"",VLOOKUP('Xlookup set'!$S745,'Xlookup set'!$A$1:$R$1374,13,FALSE)),"")</f>
        <v/>
      </c>
      <c r="M642" s="500" t="str">
        <f>IFERROR(IF(VLOOKUP('Xlookup set'!$S745,'Xlookup set'!$A$1:$R$1374,14,FALSE)=0,"",VLOOKUP('Xlookup set'!$S745,'Xlookup set'!$A$1:$R$1374,14,FALSE)),"")</f>
        <v/>
      </c>
      <c r="N642" s="500" t="str">
        <f>IFERROR(IF(VLOOKUP('Xlookup set'!$S745,'Xlookup set'!$A$1:$R$1374,15,FALSE)=0,"",VLOOKUP('Xlookup set'!$S745,'Xlookup set'!$A$1:$R$1374,15,FALSE)),"")</f>
        <v/>
      </c>
      <c r="O642" s="500" t="str">
        <f>IFERROR(IF(VLOOKUP('Xlookup set'!$S745,'Xlookup set'!$A$1:$R$1374,16,FALSE)=0,"",VLOOKUP('Xlookup set'!$S745,'Xlookup set'!$A$1:$R$1374,16,FALSE)),"")</f>
        <v/>
      </c>
      <c r="P642" s="500" t="str">
        <f t="array" aca="1" ref="P642" ca="1">IFERROR(Y2IF(VLOOKUP('Xlookup set'!$S745,'Xlookup set'!$A$1:$R$1374,17,FALSE)=0,"",VLOOKUP('Xlookup set'!$S745,'Xlookup set'!$A$1:$R$1374,17,FALSE)),"")</f>
        <v/>
      </c>
      <c r="Q642" s="500" t="str">
        <f>IFERROR(IF(VLOOKUP('Xlookup set'!$S745,'Xlookup set'!$A$1:$R$1374,18,FALSE)=0,"",VLOOKUP('Xlookup set'!$S745,'Xlookup set'!$A$1:$R$1374,18,FALSE)),"")</f>
        <v/>
      </c>
      <c r="T642" s="500" t="str">
        <f t="shared" si="8"/>
        <v/>
      </c>
    </row>
    <row r="643" spans="1:20" ht="13.5" customHeight="1">
      <c r="A643" s="500" t="str">
        <f>IFERROR(VLOOKUP('Xlookup set'!$S643,'Xlookup set'!$A$1:$R$2000,2,FALSE),"")</f>
        <v/>
      </c>
      <c r="B643" s="500" t="str">
        <f>IF(I643&lt;&gt;"",ドッグキャリー!$I$2,"")</f>
        <v/>
      </c>
      <c r="C643" s="500" t="str">
        <f t="shared" si="6"/>
        <v/>
      </c>
      <c r="D643" s="500" t="str">
        <f t="shared" si="7"/>
        <v/>
      </c>
      <c r="H643" s="218" t="str">
        <f>IFERROR(IF(VLOOKUP('Xlookup set'!$S643,'Xlookup set'!$A$1:$R$2000,9,FALSE)=0,"",VLOOKUP('Xlookup set'!$S643,'Xlookup set'!$A$1:$R$2000,9,FALSE)),"")</f>
        <v/>
      </c>
      <c r="I643" s="500" t="str">
        <f>IFERROR(IF(VLOOKUP('Xlookup set'!$S643,'Xlookup set'!$A$1:$R$2000,10,FALSE)=0,"",VLOOKUP('Xlookup set'!$S643,'Xlookup set'!$A$1:$R$2000,10,FALSE)),"")</f>
        <v/>
      </c>
      <c r="J643" s="500" t="str">
        <f>IFERROR(IF(VLOOKUP('Xlookup set'!$S746,'Xlookup set'!$A$1:$R$1374,11,FALSE)=0,"",VLOOKUP('Xlookup set'!$S746,'Xlookup set'!$A$1:$R$1374,11,FALSE)),"")</f>
        <v/>
      </c>
      <c r="K643" s="500" t="str">
        <f>IFERROR(IF(VLOOKUP('Xlookup set'!$S746,'Xlookup set'!$A$1:$R$1374,12,FALSE)=0,"",VLOOKUP('Xlookup set'!$S746,'Xlookup set'!$A$1:$R$1374,12,FALSE)),"")</f>
        <v/>
      </c>
      <c r="L643" s="500" t="str">
        <f>IFERROR(IF(VLOOKUP('Xlookup set'!$S746,'Xlookup set'!$A$1:$R$1374,13,FALSE)=0,"",VLOOKUP('Xlookup set'!$S746,'Xlookup set'!$A$1:$R$1374,13,FALSE)),"")</f>
        <v/>
      </c>
      <c r="M643" s="500" t="str">
        <f>IFERROR(IF(VLOOKUP('Xlookup set'!$S746,'Xlookup set'!$A$1:$R$1374,14,FALSE)=0,"",VLOOKUP('Xlookup set'!$S746,'Xlookup set'!$A$1:$R$1374,14,FALSE)),"")</f>
        <v/>
      </c>
      <c r="N643" s="500" t="str">
        <f>IFERROR(IF(VLOOKUP('Xlookup set'!$S746,'Xlookup set'!$A$1:$R$1374,15,FALSE)=0,"",VLOOKUP('Xlookup set'!$S746,'Xlookup set'!$A$1:$R$1374,15,FALSE)),"")</f>
        <v/>
      </c>
      <c r="O643" s="500" t="str">
        <f>IFERROR(IF(VLOOKUP('Xlookup set'!$S746,'Xlookup set'!$A$1:$R$1374,16,FALSE)=0,"",VLOOKUP('Xlookup set'!$S746,'Xlookup set'!$A$1:$R$1374,16,FALSE)),"")</f>
        <v/>
      </c>
      <c r="P643" s="500" t="str">
        <f t="array" aca="1" ref="P643" ca="1">IFERROR(Y2IF(VLOOKUP('Xlookup set'!$S746,'Xlookup set'!$A$1:$R$1374,17,FALSE)=0,"",VLOOKUP('Xlookup set'!$S746,'Xlookup set'!$A$1:$R$1374,17,FALSE)),"")</f>
        <v/>
      </c>
      <c r="Q643" s="500" t="str">
        <f>IFERROR(IF(VLOOKUP('Xlookup set'!$S746,'Xlookup set'!$A$1:$R$1374,18,FALSE)=0,"",VLOOKUP('Xlookup set'!$S746,'Xlookup set'!$A$1:$R$1374,18,FALSE)),"")</f>
        <v/>
      </c>
      <c r="T643" s="500" t="str">
        <f t="shared" si="8"/>
        <v/>
      </c>
    </row>
    <row r="644" spans="1:20" ht="13.5" customHeight="1">
      <c r="A644" s="500" t="str">
        <f>IFERROR(VLOOKUP('Xlookup set'!$S644,'Xlookup set'!$A$1:$R$2000,2,FALSE),"")</f>
        <v/>
      </c>
      <c r="B644" s="500" t="str">
        <f>IF(I644&lt;&gt;"",ドッグキャリー!$I$2,"")</f>
        <v/>
      </c>
      <c r="C644" s="500" t="str">
        <f t="shared" si="6"/>
        <v/>
      </c>
      <c r="D644" s="500" t="str">
        <f t="shared" si="7"/>
        <v/>
      </c>
      <c r="H644" s="218" t="str">
        <f>IFERROR(IF(VLOOKUP('Xlookup set'!$S644,'Xlookup set'!$A$1:$R$2000,9,FALSE)=0,"",VLOOKUP('Xlookup set'!$S644,'Xlookup set'!$A$1:$R$2000,9,FALSE)),"")</f>
        <v/>
      </c>
      <c r="I644" s="500" t="str">
        <f>IFERROR(IF(VLOOKUP('Xlookup set'!$S644,'Xlookup set'!$A$1:$R$2000,10,FALSE)=0,"",VLOOKUP('Xlookup set'!$S644,'Xlookup set'!$A$1:$R$2000,10,FALSE)),"")</f>
        <v/>
      </c>
      <c r="J644" s="500" t="str">
        <f>IFERROR(IF(VLOOKUP('Xlookup set'!$S747,'Xlookup set'!$A$1:$R$1374,11,FALSE)=0,"",VLOOKUP('Xlookup set'!$S747,'Xlookup set'!$A$1:$R$1374,11,FALSE)),"")</f>
        <v/>
      </c>
      <c r="K644" s="500" t="str">
        <f>IFERROR(IF(VLOOKUP('Xlookup set'!$S747,'Xlookup set'!$A$1:$R$1374,12,FALSE)=0,"",VLOOKUP('Xlookup set'!$S747,'Xlookup set'!$A$1:$R$1374,12,FALSE)),"")</f>
        <v/>
      </c>
      <c r="L644" s="500" t="str">
        <f>IFERROR(IF(VLOOKUP('Xlookup set'!$S747,'Xlookup set'!$A$1:$R$1374,13,FALSE)=0,"",VLOOKUP('Xlookup set'!$S747,'Xlookup set'!$A$1:$R$1374,13,FALSE)),"")</f>
        <v/>
      </c>
      <c r="M644" s="500" t="str">
        <f>IFERROR(IF(VLOOKUP('Xlookup set'!$S747,'Xlookup set'!$A$1:$R$1374,14,FALSE)=0,"",VLOOKUP('Xlookup set'!$S747,'Xlookup set'!$A$1:$R$1374,14,FALSE)),"")</f>
        <v/>
      </c>
      <c r="N644" s="500" t="str">
        <f>IFERROR(IF(VLOOKUP('Xlookup set'!$S747,'Xlookup set'!$A$1:$R$1374,15,FALSE)=0,"",VLOOKUP('Xlookup set'!$S747,'Xlookup set'!$A$1:$R$1374,15,FALSE)),"")</f>
        <v/>
      </c>
      <c r="O644" s="500" t="str">
        <f>IFERROR(IF(VLOOKUP('Xlookup set'!$S747,'Xlookup set'!$A$1:$R$1374,16,FALSE)=0,"",VLOOKUP('Xlookup set'!$S747,'Xlookup set'!$A$1:$R$1374,16,FALSE)),"")</f>
        <v/>
      </c>
      <c r="P644" s="500" t="str">
        <f t="array" aca="1" ref="P644" ca="1">IFERROR(Y2IF(VLOOKUP('Xlookup set'!$S747,'Xlookup set'!$A$1:$R$1374,17,FALSE)=0,"",VLOOKUP('Xlookup set'!$S747,'Xlookup set'!$A$1:$R$1374,17,FALSE)),"")</f>
        <v/>
      </c>
      <c r="Q644" s="500" t="str">
        <f>IFERROR(IF(VLOOKUP('Xlookup set'!$S747,'Xlookup set'!$A$1:$R$1374,18,FALSE)=0,"",VLOOKUP('Xlookup set'!$S747,'Xlookup set'!$A$1:$R$1374,18,FALSE)),"")</f>
        <v/>
      </c>
      <c r="T644" s="500" t="str">
        <f t="shared" si="8"/>
        <v/>
      </c>
    </row>
    <row r="645" spans="1:20" ht="13.5" customHeight="1">
      <c r="A645" s="500" t="str">
        <f>IFERROR(VLOOKUP('Xlookup set'!$S645,'Xlookup set'!$A$1:$R$2000,2,FALSE),"")</f>
        <v/>
      </c>
      <c r="B645" s="500" t="str">
        <f>IF(I645&lt;&gt;"",ドッグキャリー!$I$2,"")</f>
        <v/>
      </c>
      <c r="C645" s="500" t="str">
        <f t="shared" si="6"/>
        <v/>
      </c>
      <c r="D645" s="500" t="str">
        <f t="shared" si="7"/>
        <v/>
      </c>
      <c r="H645" s="218" t="str">
        <f>IFERROR(IF(VLOOKUP('Xlookup set'!$S645,'Xlookup set'!$A$1:$R$2000,9,FALSE)=0,"",VLOOKUP('Xlookup set'!$S645,'Xlookup set'!$A$1:$R$2000,9,FALSE)),"")</f>
        <v/>
      </c>
      <c r="I645" s="500" t="str">
        <f>IFERROR(IF(VLOOKUP('Xlookup set'!$S645,'Xlookup set'!$A$1:$R$2000,10,FALSE)=0,"",VLOOKUP('Xlookup set'!$S645,'Xlookup set'!$A$1:$R$2000,10,FALSE)),"")</f>
        <v/>
      </c>
      <c r="J645" s="500" t="str">
        <f>IFERROR(IF(VLOOKUP('Xlookup set'!$S748,'Xlookup set'!$A$1:$R$1374,11,FALSE)=0,"",VLOOKUP('Xlookup set'!$S748,'Xlookup set'!$A$1:$R$1374,11,FALSE)),"")</f>
        <v/>
      </c>
      <c r="K645" s="500" t="str">
        <f>IFERROR(IF(VLOOKUP('Xlookup set'!$S748,'Xlookup set'!$A$1:$R$1374,12,FALSE)=0,"",VLOOKUP('Xlookup set'!$S748,'Xlookup set'!$A$1:$R$1374,12,FALSE)),"")</f>
        <v/>
      </c>
      <c r="L645" s="500" t="str">
        <f>IFERROR(IF(VLOOKUP('Xlookup set'!$S748,'Xlookup set'!$A$1:$R$1374,13,FALSE)=0,"",VLOOKUP('Xlookup set'!$S748,'Xlookup set'!$A$1:$R$1374,13,FALSE)),"")</f>
        <v/>
      </c>
      <c r="M645" s="500" t="str">
        <f>IFERROR(IF(VLOOKUP('Xlookup set'!$S748,'Xlookup set'!$A$1:$R$1374,14,FALSE)=0,"",VLOOKUP('Xlookup set'!$S748,'Xlookup set'!$A$1:$R$1374,14,FALSE)),"")</f>
        <v/>
      </c>
      <c r="N645" s="500" t="str">
        <f>IFERROR(IF(VLOOKUP('Xlookup set'!$S748,'Xlookup set'!$A$1:$R$1374,15,FALSE)=0,"",VLOOKUP('Xlookup set'!$S748,'Xlookup set'!$A$1:$R$1374,15,FALSE)),"")</f>
        <v/>
      </c>
      <c r="O645" s="500" t="str">
        <f>IFERROR(IF(VLOOKUP('Xlookup set'!$S748,'Xlookup set'!$A$1:$R$1374,16,FALSE)=0,"",VLOOKUP('Xlookup set'!$S748,'Xlookup set'!$A$1:$R$1374,16,FALSE)),"")</f>
        <v/>
      </c>
      <c r="P645" s="500" t="str">
        <f t="array" aca="1" ref="P645" ca="1">IFERROR(Y2IF(VLOOKUP('Xlookup set'!$S748,'Xlookup set'!$A$1:$R$1374,17,FALSE)=0,"",VLOOKUP('Xlookup set'!$S748,'Xlookup set'!$A$1:$R$1374,17,FALSE)),"")</f>
        <v/>
      </c>
      <c r="Q645" s="500" t="str">
        <f>IFERROR(IF(VLOOKUP('Xlookup set'!$S748,'Xlookup set'!$A$1:$R$1374,18,FALSE)=0,"",VLOOKUP('Xlookup set'!$S748,'Xlookup set'!$A$1:$R$1374,18,FALSE)),"")</f>
        <v/>
      </c>
      <c r="T645" s="500" t="str">
        <f t="shared" si="8"/>
        <v/>
      </c>
    </row>
    <row r="646" spans="1:20" ht="13.5" customHeight="1">
      <c r="A646" s="500" t="str">
        <f>IFERROR(VLOOKUP('Xlookup set'!$S646,'Xlookup set'!$A$1:$R$2000,2,FALSE),"")</f>
        <v/>
      </c>
      <c r="B646" s="500" t="str">
        <f>IF(I646&lt;&gt;"",ドッグキャリー!$I$2,"")</f>
        <v/>
      </c>
      <c r="C646" s="500" t="str">
        <f t="shared" si="6"/>
        <v/>
      </c>
      <c r="D646" s="500" t="str">
        <f t="shared" si="7"/>
        <v/>
      </c>
      <c r="H646" s="218" t="str">
        <f>IFERROR(IF(VLOOKUP('Xlookup set'!$S646,'Xlookup set'!$A$1:$R$2000,9,FALSE)=0,"",VLOOKUP('Xlookup set'!$S646,'Xlookup set'!$A$1:$R$2000,9,FALSE)),"")</f>
        <v/>
      </c>
      <c r="I646" s="500" t="str">
        <f>IFERROR(IF(VLOOKUP('Xlookup set'!$S646,'Xlookup set'!$A$1:$R$2000,10,FALSE)=0,"",VLOOKUP('Xlookup set'!$S646,'Xlookup set'!$A$1:$R$2000,10,FALSE)),"")</f>
        <v/>
      </c>
      <c r="J646" s="500" t="str">
        <f>IFERROR(IF(VLOOKUP('Xlookup set'!$S749,'Xlookup set'!$A$1:$R$1374,11,FALSE)=0,"",VLOOKUP('Xlookup set'!$S749,'Xlookup set'!$A$1:$R$1374,11,FALSE)),"")</f>
        <v/>
      </c>
      <c r="K646" s="500" t="str">
        <f>IFERROR(IF(VLOOKUP('Xlookup set'!$S749,'Xlookup set'!$A$1:$R$1374,12,FALSE)=0,"",VLOOKUP('Xlookup set'!$S749,'Xlookup set'!$A$1:$R$1374,12,FALSE)),"")</f>
        <v/>
      </c>
      <c r="L646" s="500" t="str">
        <f>IFERROR(IF(VLOOKUP('Xlookup set'!$S749,'Xlookup set'!$A$1:$R$1374,13,FALSE)=0,"",VLOOKUP('Xlookup set'!$S749,'Xlookup set'!$A$1:$R$1374,13,FALSE)),"")</f>
        <v/>
      </c>
      <c r="M646" s="500" t="str">
        <f>IFERROR(IF(VLOOKUP('Xlookup set'!$S749,'Xlookup set'!$A$1:$R$1374,14,FALSE)=0,"",VLOOKUP('Xlookup set'!$S749,'Xlookup set'!$A$1:$R$1374,14,FALSE)),"")</f>
        <v/>
      </c>
      <c r="N646" s="500" t="str">
        <f>IFERROR(IF(VLOOKUP('Xlookup set'!$S749,'Xlookup set'!$A$1:$R$1374,15,FALSE)=0,"",VLOOKUP('Xlookup set'!$S749,'Xlookup set'!$A$1:$R$1374,15,FALSE)),"")</f>
        <v/>
      </c>
      <c r="O646" s="500" t="str">
        <f>IFERROR(IF(VLOOKUP('Xlookup set'!$S749,'Xlookup set'!$A$1:$R$1374,16,FALSE)=0,"",VLOOKUP('Xlookup set'!$S749,'Xlookup set'!$A$1:$R$1374,16,FALSE)),"")</f>
        <v/>
      </c>
      <c r="P646" s="500" t="str">
        <f t="array" aca="1" ref="P646" ca="1">IFERROR(Y2IF(VLOOKUP('Xlookup set'!$S749,'Xlookup set'!$A$1:$R$1374,17,FALSE)=0,"",VLOOKUP('Xlookup set'!$S749,'Xlookup set'!$A$1:$R$1374,17,FALSE)),"")</f>
        <v/>
      </c>
      <c r="Q646" s="500" t="str">
        <f>IFERROR(IF(VLOOKUP('Xlookup set'!$S749,'Xlookup set'!$A$1:$R$1374,18,FALSE)=0,"",VLOOKUP('Xlookup set'!$S749,'Xlookup set'!$A$1:$R$1374,18,FALSE)),"")</f>
        <v/>
      </c>
      <c r="T646" s="500" t="str">
        <f t="shared" si="8"/>
        <v/>
      </c>
    </row>
    <row r="647" spans="1:20" ht="13.5" customHeight="1">
      <c r="A647" s="500" t="str">
        <f>IFERROR(VLOOKUP('Xlookup set'!$S647,'Xlookup set'!$A$1:$R$2000,2,FALSE),"")</f>
        <v/>
      </c>
      <c r="B647" s="500" t="str">
        <f>IF(I647&lt;&gt;"",ドッグキャリー!$I$2,"")</f>
        <v/>
      </c>
      <c r="C647" s="500" t="str">
        <f t="shared" si="6"/>
        <v/>
      </c>
      <c r="D647" s="500" t="str">
        <f t="shared" si="7"/>
        <v/>
      </c>
      <c r="H647" s="218" t="str">
        <f>IFERROR(IF(VLOOKUP('Xlookup set'!$S647,'Xlookup set'!$A$1:$R$2000,9,FALSE)=0,"",VLOOKUP('Xlookup set'!$S647,'Xlookup set'!$A$1:$R$2000,9,FALSE)),"")</f>
        <v/>
      </c>
      <c r="I647" s="500" t="str">
        <f>IFERROR(IF(VLOOKUP('Xlookup set'!$S647,'Xlookup set'!$A$1:$R$2000,10,FALSE)=0,"",VLOOKUP('Xlookup set'!$S647,'Xlookup set'!$A$1:$R$2000,10,FALSE)),"")</f>
        <v/>
      </c>
      <c r="J647" s="500" t="str">
        <f>IFERROR(IF(VLOOKUP('Xlookup set'!$S750,'Xlookup set'!$A$1:$R$1374,11,FALSE)=0,"",VLOOKUP('Xlookup set'!$S750,'Xlookup set'!$A$1:$R$1374,11,FALSE)),"")</f>
        <v/>
      </c>
      <c r="K647" s="500" t="str">
        <f>IFERROR(IF(VLOOKUP('Xlookup set'!$S750,'Xlookup set'!$A$1:$R$1374,12,FALSE)=0,"",VLOOKUP('Xlookup set'!$S750,'Xlookup set'!$A$1:$R$1374,12,FALSE)),"")</f>
        <v/>
      </c>
      <c r="L647" s="500" t="str">
        <f>IFERROR(IF(VLOOKUP('Xlookup set'!$S750,'Xlookup set'!$A$1:$R$1374,13,FALSE)=0,"",VLOOKUP('Xlookup set'!$S750,'Xlookup set'!$A$1:$R$1374,13,FALSE)),"")</f>
        <v/>
      </c>
      <c r="M647" s="500" t="str">
        <f>IFERROR(IF(VLOOKUP('Xlookup set'!$S750,'Xlookup set'!$A$1:$R$1374,14,FALSE)=0,"",VLOOKUP('Xlookup set'!$S750,'Xlookup set'!$A$1:$R$1374,14,FALSE)),"")</f>
        <v/>
      </c>
      <c r="N647" s="500" t="str">
        <f>IFERROR(IF(VLOOKUP('Xlookup set'!$S750,'Xlookup set'!$A$1:$R$1374,15,FALSE)=0,"",VLOOKUP('Xlookup set'!$S750,'Xlookup set'!$A$1:$R$1374,15,FALSE)),"")</f>
        <v/>
      </c>
      <c r="O647" s="500" t="str">
        <f>IFERROR(IF(VLOOKUP('Xlookup set'!$S750,'Xlookup set'!$A$1:$R$1374,16,FALSE)=0,"",VLOOKUP('Xlookup set'!$S750,'Xlookup set'!$A$1:$R$1374,16,FALSE)),"")</f>
        <v/>
      </c>
      <c r="P647" s="500" t="str">
        <f t="array" aca="1" ref="P647" ca="1">IFERROR(Y2IF(VLOOKUP('Xlookup set'!$S750,'Xlookup set'!$A$1:$R$1374,17,FALSE)=0,"",VLOOKUP('Xlookup set'!$S750,'Xlookup set'!$A$1:$R$1374,17,FALSE)),"")</f>
        <v/>
      </c>
      <c r="Q647" s="500" t="str">
        <f>IFERROR(IF(VLOOKUP('Xlookup set'!$S750,'Xlookup set'!$A$1:$R$1374,18,FALSE)=0,"",VLOOKUP('Xlookup set'!$S750,'Xlookup set'!$A$1:$R$1374,18,FALSE)),"")</f>
        <v/>
      </c>
      <c r="T647" s="500" t="str">
        <f t="shared" si="8"/>
        <v/>
      </c>
    </row>
    <row r="648" spans="1:20" ht="13.5" customHeight="1">
      <c r="A648" s="500" t="str">
        <f>IFERROR(VLOOKUP('Xlookup set'!$S648,'Xlookup set'!$A$1:$R$2000,2,FALSE),"")</f>
        <v/>
      </c>
      <c r="B648" s="500" t="str">
        <f>IF(I648&lt;&gt;"",ドッグキャリー!$I$2,"")</f>
        <v/>
      </c>
      <c r="C648" s="500" t="str">
        <f t="shared" si="6"/>
        <v/>
      </c>
      <c r="D648" s="500" t="str">
        <f t="shared" si="7"/>
        <v/>
      </c>
      <c r="H648" s="218" t="str">
        <f>IFERROR(IF(VLOOKUP('Xlookup set'!$S648,'Xlookup set'!$A$1:$R$2000,9,FALSE)=0,"",VLOOKUP('Xlookup set'!$S648,'Xlookup set'!$A$1:$R$2000,9,FALSE)),"")</f>
        <v/>
      </c>
      <c r="I648" s="500" t="str">
        <f>IFERROR(IF(VLOOKUP('Xlookup set'!$S648,'Xlookup set'!$A$1:$R$2000,10,FALSE)=0,"",VLOOKUP('Xlookup set'!$S648,'Xlookup set'!$A$1:$R$2000,10,FALSE)),"")</f>
        <v/>
      </c>
      <c r="J648" s="500" t="str">
        <f>IFERROR(IF(VLOOKUP('Xlookup set'!$S751,'Xlookup set'!$A$1:$R$1374,11,FALSE)=0,"",VLOOKUP('Xlookup set'!$S751,'Xlookup set'!$A$1:$R$1374,11,FALSE)),"")</f>
        <v/>
      </c>
      <c r="K648" s="500" t="str">
        <f>IFERROR(IF(VLOOKUP('Xlookup set'!$S751,'Xlookup set'!$A$1:$R$1374,12,FALSE)=0,"",VLOOKUP('Xlookup set'!$S751,'Xlookup set'!$A$1:$R$1374,12,FALSE)),"")</f>
        <v/>
      </c>
      <c r="L648" s="500" t="str">
        <f>IFERROR(IF(VLOOKUP('Xlookup set'!$S751,'Xlookup set'!$A$1:$R$1374,13,FALSE)=0,"",VLOOKUP('Xlookup set'!$S751,'Xlookup set'!$A$1:$R$1374,13,FALSE)),"")</f>
        <v/>
      </c>
      <c r="M648" s="500" t="str">
        <f>IFERROR(IF(VLOOKUP('Xlookup set'!$S751,'Xlookup set'!$A$1:$R$1374,14,FALSE)=0,"",VLOOKUP('Xlookup set'!$S751,'Xlookup set'!$A$1:$R$1374,14,FALSE)),"")</f>
        <v/>
      </c>
      <c r="N648" s="500" t="str">
        <f>IFERROR(IF(VLOOKUP('Xlookup set'!$S751,'Xlookup set'!$A$1:$R$1374,15,FALSE)=0,"",VLOOKUP('Xlookup set'!$S751,'Xlookup set'!$A$1:$R$1374,15,FALSE)),"")</f>
        <v/>
      </c>
      <c r="O648" s="500" t="str">
        <f>IFERROR(IF(VLOOKUP('Xlookup set'!$S751,'Xlookup set'!$A$1:$R$1374,16,FALSE)=0,"",VLOOKUP('Xlookup set'!$S751,'Xlookup set'!$A$1:$R$1374,16,FALSE)),"")</f>
        <v/>
      </c>
      <c r="P648" s="500" t="str">
        <f t="array" aca="1" ref="P648" ca="1">IFERROR(Y2IF(VLOOKUP('Xlookup set'!$S751,'Xlookup set'!$A$1:$R$1374,17,FALSE)=0,"",VLOOKUP('Xlookup set'!$S751,'Xlookup set'!$A$1:$R$1374,17,FALSE)),"")</f>
        <v/>
      </c>
      <c r="Q648" s="500" t="str">
        <f>IFERROR(IF(VLOOKUP('Xlookup set'!$S751,'Xlookup set'!$A$1:$R$1374,18,FALSE)=0,"",VLOOKUP('Xlookup set'!$S751,'Xlookup set'!$A$1:$R$1374,18,FALSE)),"")</f>
        <v/>
      </c>
      <c r="T648" s="500" t="str">
        <f t="shared" si="8"/>
        <v/>
      </c>
    </row>
    <row r="649" spans="1:20" ht="13.5" customHeight="1">
      <c r="A649" s="500" t="str">
        <f>IFERROR(VLOOKUP('Xlookup set'!$S649,'Xlookup set'!$A$1:$R$2000,2,FALSE),"")</f>
        <v/>
      </c>
      <c r="B649" s="500" t="str">
        <f>IF(I649&lt;&gt;"",ドッグキャリー!$I$2,"")</f>
        <v/>
      </c>
      <c r="C649" s="500" t="str">
        <f t="shared" si="6"/>
        <v/>
      </c>
      <c r="D649" s="500" t="str">
        <f t="shared" si="7"/>
        <v/>
      </c>
      <c r="H649" s="218" t="str">
        <f>IFERROR(IF(VLOOKUP('Xlookup set'!$S649,'Xlookup set'!$A$1:$R$2000,9,FALSE)=0,"",VLOOKUP('Xlookup set'!$S649,'Xlookup set'!$A$1:$R$2000,9,FALSE)),"")</f>
        <v/>
      </c>
      <c r="I649" s="500" t="str">
        <f>IFERROR(IF(VLOOKUP('Xlookup set'!$S649,'Xlookup set'!$A$1:$R$2000,10,FALSE)=0,"",VLOOKUP('Xlookup set'!$S649,'Xlookup set'!$A$1:$R$2000,10,FALSE)),"")</f>
        <v/>
      </c>
      <c r="J649" s="500" t="str">
        <f>IFERROR(IF(VLOOKUP('Xlookup set'!$S752,'Xlookup set'!$A$1:$R$1374,11,FALSE)=0,"",VLOOKUP('Xlookup set'!$S752,'Xlookup set'!$A$1:$R$1374,11,FALSE)),"")</f>
        <v/>
      </c>
      <c r="K649" s="500" t="str">
        <f>IFERROR(IF(VLOOKUP('Xlookup set'!$S752,'Xlookup set'!$A$1:$R$1374,12,FALSE)=0,"",VLOOKUP('Xlookup set'!$S752,'Xlookup set'!$A$1:$R$1374,12,FALSE)),"")</f>
        <v/>
      </c>
      <c r="L649" s="500" t="str">
        <f>IFERROR(IF(VLOOKUP('Xlookup set'!$S752,'Xlookup set'!$A$1:$R$1374,13,FALSE)=0,"",VLOOKUP('Xlookup set'!$S752,'Xlookup set'!$A$1:$R$1374,13,FALSE)),"")</f>
        <v/>
      </c>
      <c r="M649" s="500" t="str">
        <f>IFERROR(IF(VLOOKUP('Xlookup set'!$S752,'Xlookup set'!$A$1:$R$1374,14,FALSE)=0,"",VLOOKUP('Xlookup set'!$S752,'Xlookup set'!$A$1:$R$1374,14,FALSE)),"")</f>
        <v/>
      </c>
      <c r="N649" s="500" t="str">
        <f>IFERROR(IF(VLOOKUP('Xlookup set'!$S752,'Xlookup set'!$A$1:$R$1374,15,FALSE)=0,"",VLOOKUP('Xlookup set'!$S752,'Xlookup set'!$A$1:$R$1374,15,FALSE)),"")</f>
        <v/>
      </c>
      <c r="O649" s="500" t="str">
        <f>IFERROR(IF(VLOOKUP('Xlookup set'!$S752,'Xlookup set'!$A$1:$R$1374,16,FALSE)=0,"",VLOOKUP('Xlookup set'!$S752,'Xlookup set'!$A$1:$R$1374,16,FALSE)),"")</f>
        <v/>
      </c>
      <c r="P649" s="500" t="str">
        <f t="array" aca="1" ref="P649" ca="1">IFERROR(Y2IF(VLOOKUP('Xlookup set'!$S752,'Xlookup set'!$A$1:$R$1374,17,FALSE)=0,"",VLOOKUP('Xlookup set'!$S752,'Xlookup set'!$A$1:$R$1374,17,FALSE)),"")</f>
        <v/>
      </c>
      <c r="Q649" s="500" t="str">
        <f>IFERROR(IF(VLOOKUP('Xlookup set'!$S752,'Xlookup set'!$A$1:$R$1374,18,FALSE)=0,"",VLOOKUP('Xlookup set'!$S752,'Xlookup set'!$A$1:$R$1374,18,FALSE)),"")</f>
        <v/>
      </c>
      <c r="T649" s="500" t="str">
        <f t="shared" si="8"/>
        <v/>
      </c>
    </row>
    <row r="650" spans="1:20" ht="13.5" customHeight="1">
      <c r="A650" s="500" t="str">
        <f>IFERROR(VLOOKUP('Xlookup set'!$S650,'Xlookup set'!$A$1:$R$2000,2,FALSE),"")</f>
        <v/>
      </c>
      <c r="B650" s="500" t="str">
        <f>IF(I650&lt;&gt;"",ドッグキャリー!$I$2,"")</f>
        <v/>
      </c>
      <c r="C650" s="500" t="str">
        <f t="shared" si="6"/>
        <v/>
      </c>
      <c r="D650" s="500" t="str">
        <f t="shared" si="7"/>
        <v/>
      </c>
      <c r="H650" s="218" t="str">
        <f>IFERROR(IF(VLOOKUP('Xlookup set'!$S650,'Xlookup set'!$A$1:$R$2000,9,FALSE)=0,"",VLOOKUP('Xlookup set'!$S650,'Xlookup set'!$A$1:$R$2000,9,FALSE)),"")</f>
        <v/>
      </c>
      <c r="I650" s="500" t="str">
        <f>IFERROR(IF(VLOOKUP('Xlookup set'!$S650,'Xlookup set'!$A$1:$R$2000,10,FALSE)=0,"",VLOOKUP('Xlookup set'!$S650,'Xlookup set'!$A$1:$R$2000,10,FALSE)),"")</f>
        <v/>
      </c>
      <c r="J650" s="500" t="str">
        <f>IFERROR(IF(VLOOKUP('Xlookup set'!$S753,'Xlookup set'!$A$1:$R$1374,11,FALSE)=0,"",VLOOKUP('Xlookup set'!$S753,'Xlookup set'!$A$1:$R$1374,11,FALSE)),"")</f>
        <v/>
      </c>
      <c r="K650" s="500" t="str">
        <f>IFERROR(IF(VLOOKUP('Xlookup set'!$S753,'Xlookup set'!$A$1:$R$1374,12,FALSE)=0,"",VLOOKUP('Xlookup set'!$S753,'Xlookup set'!$A$1:$R$1374,12,FALSE)),"")</f>
        <v/>
      </c>
      <c r="L650" s="500" t="str">
        <f>IFERROR(IF(VLOOKUP('Xlookup set'!$S753,'Xlookup set'!$A$1:$R$1374,13,FALSE)=0,"",VLOOKUP('Xlookup set'!$S753,'Xlookup set'!$A$1:$R$1374,13,FALSE)),"")</f>
        <v/>
      </c>
      <c r="M650" s="500" t="str">
        <f>IFERROR(IF(VLOOKUP('Xlookup set'!$S753,'Xlookup set'!$A$1:$R$1374,14,FALSE)=0,"",VLOOKUP('Xlookup set'!$S753,'Xlookup set'!$A$1:$R$1374,14,FALSE)),"")</f>
        <v/>
      </c>
      <c r="N650" s="500" t="str">
        <f>IFERROR(IF(VLOOKUP('Xlookup set'!$S753,'Xlookup set'!$A$1:$R$1374,15,FALSE)=0,"",VLOOKUP('Xlookup set'!$S753,'Xlookup set'!$A$1:$R$1374,15,FALSE)),"")</f>
        <v/>
      </c>
      <c r="O650" s="500" t="str">
        <f>IFERROR(IF(VLOOKUP('Xlookup set'!$S753,'Xlookup set'!$A$1:$R$1374,16,FALSE)=0,"",VLOOKUP('Xlookup set'!$S753,'Xlookup set'!$A$1:$R$1374,16,FALSE)),"")</f>
        <v/>
      </c>
      <c r="P650" s="500" t="str">
        <f t="array" aca="1" ref="P650" ca="1">IFERROR(Y2IF(VLOOKUP('Xlookup set'!$S753,'Xlookup set'!$A$1:$R$1374,17,FALSE)=0,"",VLOOKUP('Xlookup set'!$S753,'Xlookup set'!$A$1:$R$1374,17,FALSE)),"")</f>
        <v/>
      </c>
      <c r="Q650" s="500" t="str">
        <f>IFERROR(IF(VLOOKUP('Xlookup set'!$S753,'Xlookup set'!$A$1:$R$1374,18,FALSE)=0,"",VLOOKUP('Xlookup set'!$S753,'Xlookup set'!$A$1:$R$1374,18,FALSE)),"")</f>
        <v/>
      </c>
      <c r="T650" s="500" t="str">
        <f t="shared" si="8"/>
        <v/>
      </c>
    </row>
    <row r="651" spans="1:20" ht="13.5" customHeight="1">
      <c r="A651" s="500" t="str">
        <f>IFERROR(VLOOKUP('Xlookup set'!$S651,'Xlookup set'!$A$1:$R$2000,2,FALSE),"")</f>
        <v/>
      </c>
      <c r="B651" s="500" t="str">
        <f>IF(I651&lt;&gt;"",ドッグキャリー!$I$2,"")</f>
        <v/>
      </c>
      <c r="C651" s="500" t="str">
        <f t="shared" si="6"/>
        <v/>
      </c>
      <c r="D651" s="500" t="str">
        <f t="shared" si="7"/>
        <v/>
      </c>
      <c r="H651" s="218" t="str">
        <f>IFERROR(IF(VLOOKUP('Xlookup set'!$S651,'Xlookup set'!$A$1:$R$2000,9,FALSE)=0,"",VLOOKUP('Xlookup set'!$S651,'Xlookup set'!$A$1:$R$2000,9,FALSE)),"")</f>
        <v/>
      </c>
      <c r="I651" s="500" t="str">
        <f>IFERROR(IF(VLOOKUP('Xlookup set'!$S651,'Xlookup set'!$A$1:$R$2000,10,FALSE)=0,"",VLOOKUP('Xlookup set'!$S651,'Xlookup set'!$A$1:$R$2000,10,FALSE)),"")</f>
        <v/>
      </c>
      <c r="J651" s="500" t="str">
        <f>IFERROR(IF(VLOOKUP('Xlookup set'!$S754,'Xlookup set'!$A$1:$R$1374,11,FALSE)=0,"",VLOOKUP('Xlookup set'!$S754,'Xlookup set'!$A$1:$R$1374,11,FALSE)),"")</f>
        <v/>
      </c>
      <c r="K651" s="500" t="str">
        <f>IFERROR(IF(VLOOKUP('Xlookup set'!$S754,'Xlookup set'!$A$1:$R$1374,12,FALSE)=0,"",VLOOKUP('Xlookup set'!$S754,'Xlookup set'!$A$1:$R$1374,12,FALSE)),"")</f>
        <v/>
      </c>
      <c r="L651" s="500" t="str">
        <f>IFERROR(IF(VLOOKUP('Xlookup set'!$S754,'Xlookup set'!$A$1:$R$1374,13,FALSE)=0,"",VLOOKUP('Xlookup set'!$S754,'Xlookup set'!$A$1:$R$1374,13,FALSE)),"")</f>
        <v/>
      </c>
      <c r="M651" s="500" t="str">
        <f>IFERROR(IF(VLOOKUP('Xlookup set'!$S754,'Xlookup set'!$A$1:$R$1374,14,FALSE)=0,"",VLOOKUP('Xlookup set'!$S754,'Xlookup set'!$A$1:$R$1374,14,FALSE)),"")</f>
        <v/>
      </c>
      <c r="N651" s="500" t="str">
        <f>IFERROR(IF(VLOOKUP('Xlookup set'!$S754,'Xlookup set'!$A$1:$R$1374,15,FALSE)=0,"",VLOOKUP('Xlookup set'!$S754,'Xlookup set'!$A$1:$R$1374,15,FALSE)),"")</f>
        <v/>
      </c>
      <c r="O651" s="500" t="str">
        <f>IFERROR(IF(VLOOKUP('Xlookup set'!$S754,'Xlookup set'!$A$1:$R$1374,16,FALSE)=0,"",VLOOKUP('Xlookup set'!$S754,'Xlookup set'!$A$1:$R$1374,16,FALSE)),"")</f>
        <v/>
      </c>
      <c r="P651" s="500" t="str">
        <f t="array" aca="1" ref="P651" ca="1">IFERROR(Y2IF(VLOOKUP('Xlookup set'!$S754,'Xlookup set'!$A$1:$R$1374,17,FALSE)=0,"",VLOOKUP('Xlookup set'!$S754,'Xlookup set'!$A$1:$R$1374,17,FALSE)),"")</f>
        <v/>
      </c>
      <c r="Q651" s="500" t="str">
        <f>IFERROR(IF(VLOOKUP('Xlookup set'!$S754,'Xlookup set'!$A$1:$R$1374,18,FALSE)=0,"",VLOOKUP('Xlookup set'!$S754,'Xlookup set'!$A$1:$R$1374,18,FALSE)),"")</f>
        <v/>
      </c>
      <c r="T651" s="500" t="str">
        <f t="shared" si="8"/>
        <v/>
      </c>
    </row>
    <row r="652" spans="1:20" ht="13.5" customHeight="1">
      <c r="A652" s="500" t="str">
        <f>IFERROR(VLOOKUP('Xlookup set'!$S652,'Xlookup set'!$A$1:$R$2000,2,FALSE),"")</f>
        <v/>
      </c>
      <c r="B652" s="500" t="str">
        <f>IF(I652&lt;&gt;"",ドッグキャリー!$I$2,"")</f>
        <v/>
      </c>
      <c r="C652" s="500" t="str">
        <f t="shared" si="6"/>
        <v/>
      </c>
      <c r="D652" s="500" t="str">
        <f t="shared" si="7"/>
        <v/>
      </c>
      <c r="H652" s="218" t="str">
        <f>IFERROR(IF(VLOOKUP('Xlookup set'!$S652,'Xlookup set'!$A$1:$R$2000,9,FALSE)=0,"",VLOOKUP('Xlookup set'!$S652,'Xlookup set'!$A$1:$R$2000,9,FALSE)),"")</f>
        <v/>
      </c>
      <c r="I652" s="500" t="str">
        <f>IFERROR(IF(VLOOKUP('Xlookup set'!$S652,'Xlookup set'!$A$1:$R$2000,10,FALSE)=0,"",VLOOKUP('Xlookup set'!$S652,'Xlookup set'!$A$1:$R$2000,10,FALSE)),"")</f>
        <v/>
      </c>
      <c r="J652" s="500" t="str">
        <f>IFERROR(IF(VLOOKUP('Xlookup set'!$S755,'Xlookup set'!$A$1:$R$1374,11,FALSE)=0,"",VLOOKUP('Xlookup set'!$S755,'Xlookup set'!$A$1:$R$1374,11,FALSE)),"")</f>
        <v/>
      </c>
      <c r="K652" s="500" t="str">
        <f>IFERROR(IF(VLOOKUP('Xlookup set'!$S755,'Xlookup set'!$A$1:$R$1374,12,FALSE)=0,"",VLOOKUP('Xlookup set'!$S755,'Xlookup set'!$A$1:$R$1374,12,FALSE)),"")</f>
        <v/>
      </c>
      <c r="L652" s="500" t="str">
        <f>IFERROR(IF(VLOOKUP('Xlookup set'!$S755,'Xlookup set'!$A$1:$R$1374,13,FALSE)=0,"",VLOOKUP('Xlookup set'!$S755,'Xlookup set'!$A$1:$R$1374,13,FALSE)),"")</f>
        <v/>
      </c>
      <c r="M652" s="500" t="str">
        <f>IFERROR(IF(VLOOKUP('Xlookup set'!$S755,'Xlookup set'!$A$1:$R$1374,14,FALSE)=0,"",VLOOKUP('Xlookup set'!$S755,'Xlookup set'!$A$1:$R$1374,14,FALSE)),"")</f>
        <v/>
      </c>
      <c r="N652" s="500" t="str">
        <f>IFERROR(IF(VLOOKUP('Xlookup set'!$S755,'Xlookup set'!$A$1:$R$1374,15,FALSE)=0,"",VLOOKUP('Xlookup set'!$S755,'Xlookup set'!$A$1:$R$1374,15,FALSE)),"")</f>
        <v/>
      </c>
      <c r="O652" s="500" t="str">
        <f>IFERROR(IF(VLOOKUP('Xlookup set'!$S755,'Xlookup set'!$A$1:$R$1374,16,FALSE)=0,"",VLOOKUP('Xlookup set'!$S755,'Xlookup set'!$A$1:$R$1374,16,FALSE)),"")</f>
        <v/>
      </c>
      <c r="P652" s="500" t="str">
        <f t="array" aca="1" ref="P652" ca="1">IFERROR(Y2IF(VLOOKUP('Xlookup set'!$S755,'Xlookup set'!$A$1:$R$1374,17,FALSE)=0,"",VLOOKUP('Xlookup set'!$S755,'Xlookup set'!$A$1:$R$1374,17,FALSE)),"")</f>
        <v/>
      </c>
      <c r="Q652" s="500" t="str">
        <f>IFERROR(IF(VLOOKUP('Xlookup set'!$S755,'Xlookup set'!$A$1:$R$1374,18,FALSE)=0,"",VLOOKUP('Xlookup set'!$S755,'Xlookup set'!$A$1:$R$1374,18,FALSE)),"")</f>
        <v/>
      </c>
      <c r="T652" s="500" t="str">
        <f t="shared" si="8"/>
        <v/>
      </c>
    </row>
    <row r="653" spans="1:20" ht="13.5" customHeight="1">
      <c r="A653" s="500" t="str">
        <f>IFERROR(VLOOKUP('Xlookup set'!$S653,'Xlookup set'!$A$1:$R$2000,2,FALSE),"")</f>
        <v/>
      </c>
      <c r="B653" s="500" t="str">
        <f>IF(I653&lt;&gt;"",ドッグキャリー!$I$2,"")</f>
        <v/>
      </c>
      <c r="C653" s="500" t="str">
        <f t="shared" si="6"/>
        <v/>
      </c>
      <c r="D653" s="500" t="str">
        <f t="shared" si="7"/>
        <v/>
      </c>
      <c r="H653" s="218" t="str">
        <f>IFERROR(IF(VLOOKUP('Xlookup set'!$S653,'Xlookup set'!$A$1:$R$2000,9,FALSE)=0,"",VLOOKUP('Xlookup set'!$S653,'Xlookup set'!$A$1:$R$2000,9,FALSE)),"")</f>
        <v/>
      </c>
      <c r="I653" s="500" t="str">
        <f>IFERROR(IF(VLOOKUP('Xlookup set'!$S653,'Xlookup set'!$A$1:$R$2000,10,FALSE)=0,"",VLOOKUP('Xlookup set'!$S653,'Xlookup set'!$A$1:$R$2000,10,FALSE)),"")</f>
        <v/>
      </c>
      <c r="J653" s="500" t="str">
        <f>IFERROR(IF(VLOOKUP('Xlookup set'!$S756,'Xlookup set'!$A$1:$R$1374,11,FALSE)=0,"",VLOOKUP('Xlookup set'!$S756,'Xlookup set'!$A$1:$R$1374,11,FALSE)),"")</f>
        <v/>
      </c>
      <c r="K653" s="500" t="str">
        <f>IFERROR(IF(VLOOKUP('Xlookup set'!$S756,'Xlookup set'!$A$1:$R$1374,12,FALSE)=0,"",VLOOKUP('Xlookup set'!$S756,'Xlookup set'!$A$1:$R$1374,12,FALSE)),"")</f>
        <v/>
      </c>
      <c r="L653" s="500" t="str">
        <f>IFERROR(IF(VLOOKUP('Xlookup set'!$S756,'Xlookup set'!$A$1:$R$1374,13,FALSE)=0,"",VLOOKUP('Xlookup set'!$S756,'Xlookup set'!$A$1:$R$1374,13,FALSE)),"")</f>
        <v/>
      </c>
      <c r="M653" s="500" t="str">
        <f>IFERROR(IF(VLOOKUP('Xlookup set'!$S756,'Xlookup set'!$A$1:$R$1374,14,FALSE)=0,"",VLOOKUP('Xlookup set'!$S756,'Xlookup set'!$A$1:$R$1374,14,FALSE)),"")</f>
        <v/>
      </c>
      <c r="N653" s="500" t="str">
        <f>IFERROR(IF(VLOOKUP('Xlookup set'!$S756,'Xlookup set'!$A$1:$R$1374,15,FALSE)=0,"",VLOOKUP('Xlookup set'!$S756,'Xlookup set'!$A$1:$R$1374,15,FALSE)),"")</f>
        <v/>
      </c>
      <c r="O653" s="500" t="str">
        <f>IFERROR(IF(VLOOKUP('Xlookup set'!$S756,'Xlookup set'!$A$1:$R$1374,16,FALSE)=0,"",VLOOKUP('Xlookup set'!$S756,'Xlookup set'!$A$1:$R$1374,16,FALSE)),"")</f>
        <v/>
      </c>
      <c r="P653" s="500" t="str">
        <f t="array" aca="1" ref="P653" ca="1">IFERROR(Y2IF(VLOOKUP('Xlookup set'!$S756,'Xlookup set'!$A$1:$R$1374,17,FALSE)=0,"",VLOOKUP('Xlookup set'!$S756,'Xlookup set'!$A$1:$R$1374,17,FALSE)),"")</f>
        <v/>
      </c>
      <c r="Q653" s="500" t="str">
        <f>IFERROR(IF(VLOOKUP('Xlookup set'!$S756,'Xlookup set'!$A$1:$R$1374,18,FALSE)=0,"",VLOOKUP('Xlookup set'!$S756,'Xlookup set'!$A$1:$R$1374,18,FALSE)),"")</f>
        <v/>
      </c>
      <c r="T653" s="500" t="str">
        <f t="shared" si="8"/>
        <v/>
      </c>
    </row>
    <row r="654" spans="1:20" ht="13.5" customHeight="1">
      <c r="A654" s="500" t="str">
        <f>IFERROR(VLOOKUP('Xlookup set'!$S654,'Xlookup set'!$A$1:$R$2000,2,FALSE),"")</f>
        <v/>
      </c>
      <c r="B654" s="500" t="str">
        <f>IF(I654&lt;&gt;"",ドッグキャリー!$I$2,"")</f>
        <v/>
      </c>
      <c r="C654" s="500" t="str">
        <f t="shared" si="6"/>
        <v/>
      </c>
      <c r="D654" s="500" t="str">
        <f t="shared" si="7"/>
        <v/>
      </c>
      <c r="H654" s="218" t="str">
        <f>IFERROR(IF(VLOOKUP('Xlookup set'!$S654,'Xlookup set'!$A$1:$R$2000,9,FALSE)=0,"",VLOOKUP('Xlookup set'!$S654,'Xlookup set'!$A$1:$R$2000,9,FALSE)),"")</f>
        <v/>
      </c>
      <c r="I654" s="500" t="str">
        <f>IFERROR(IF(VLOOKUP('Xlookup set'!$S654,'Xlookup set'!$A$1:$R$2000,10,FALSE)=0,"",VLOOKUP('Xlookup set'!$S654,'Xlookup set'!$A$1:$R$2000,10,FALSE)),"")</f>
        <v/>
      </c>
      <c r="J654" s="500" t="str">
        <f>IFERROR(IF(VLOOKUP('Xlookup set'!$S757,'Xlookup set'!$A$1:$R$1374,11,FALSE)=0,"",VLOOKUP('Xlookup set'!$S757,'Xlookup set'!$A$1:$R$1374,11,FALSE)),"")</f>
        <v/>
      </c>
      <c r="K654" s="500" t="str">
        <f>IFERROR(IF(VLOOKUP('Xlookup set'!$S757,'Xlookup set'!$A$1:$R$1374,12,FALSE)=0,"",VLOOKUP('Xlookup set'!$S757,'Xlookup set'!$A$1:$R$1374,12,FALSE)),"")</f>
        <v/>
      </c>
      <c r="L654" s="500" t="str">
        <f>IFERROR(IF(VLOOKUP('Xlookup set'!$S757,'Xlookup set'!$A$1:$R$1374,13,FALSE)=0,"",VLOOKUP('Xlookup set'!$S757,'Xlookup set'!$A$1:$R$1374,13,FALSE)),"")</f>
        <v/>
      </c>
      <c r="M654" s="500" t="str">
        <f>IFERROR(IF(VLOOKUP('Xlookup set'!$S757,'Xlookup set'!$A$1:$R$1374,14,FALSE)=0,"",VLOOKUP('Xlookup set'!$S757,'Xlookup set'!$A$1:$R$1374,14,FALSE)),"")</f>
        <v/>
      </c>
      <c r="N654" s="500" t="str">
        <f>IFERROR(IF(VLOOKUP('Xlookup set'!$S757,'Xlookup set'!$A$1:$R$1374,15,FALSE)=0,"",VLOOKUP('Xlookup set'!$S757,'Xlookup set'!$A$1:$R$1374,15,FALSE)),"")</f>
        <v/>
      </c>
      <c r="O654" s="500" t="str">
        <f>IFERROR(IF(VLOOKUP('Xlookup set'!$S757,'Xlookup set'!$A$1:$R$1374,16,FALSE)=0,"",VLOOKUP('Xlookup set'!$S757,'Xlookup set'!$A$1:$R$1374,16,FALSE)),"")</f>
        <v/>
      </c>
      <c r="P654" s="500" t="str">
        <f t="array" aca="1" ref="P654" ca="1">IFERROR(Y2IF(VLOOKUP('Xlookup set'!$S757,'Xlookup set'!$A$1:$R$1374,17,FALSE)=0,"",VLOOKUP('Xlookup set'!$S757,'Xlookup set'!$A$1:$R$1374,17,FALSE)),"")</f>
        <v/>
      </c>
      <c r="Q654" s="500" t="str">
        <f>IFERROR(IF(VLOOKUP('Xlookup set'!$S757,'Xlookup set'!$A$1:$R$1374,18,FALSE)=0,"",VLOOKUP('Xlookup set'!$S757,'Xlookup set'!$A$1:$R$1374,18,FALSE)),"")</f>
        <v/>
      </c>
      <c r="T654" s="500" t="str">
        <f t="shared" si="8"/>
        <v/>
      </c>
    </row>
    <row r="655" spans="1:20" ht="13.5" customHeight="1">
      <c r="A655" s="500" t="str">
        <f>IFERROR(VLOOKUP('Xlookup set'!$S655,'Xlookup set'!$A$1:$R$2000,2,FALSE),"")</f>
        <v/>
      </c>
      <c r="B655" s="500" t="str">
        <f>IF(I655&lt;&gt;"",ドッグキャリー!$I$2,"")</f>
        <v/>
      </c>
      <c r="C655" s="500" t="str">
        <f t="shared" si="6"/>
        <v/>
      </c>
      <c r="D655" s="500" t="str">
        <f t="shared" si="7"/>
        <v/>
      </c>
      <c r="H655" s="218" t="str">
        <f>IFERROR(IF(VLOOKUP('Xlookup set'!$S655,'Xlookup set'!$A$1:$R$2000,9,FALSE)=0,"",VLOOKUP('Xlookup set'!$S655,'Xlookup set'!$A$1:$R$2000,9,FALSE)),"")</f>
        <v/>
      </c>
      <c r="I655" s="500" t="str">
        <f>IFERROR(IF(VLOOKUP('Xlookup set'!$S655,'Xlookup set'!$A$1:$R$2000,10,FALSE)=0,"",VLOOKUP('Xlookup set'!$S655,'Xlookup set'!$A$1:$R$2000,10,FALSE)),"")</f>
        <v/>
      </c>
      <c r="J655" s="500" t="str">
        <f>IFERROR(IF(VLOOKUP('Xlookup set'!$S758,'Xlookup set'!$A$1:$R$1374,11,FALSE)=0,"",VLOOKUP('Xlookup set'!$S758,'Xlookup set'!$A$1:$R$1374,11,FALSE)),"")</f>
        <v/>
      </c>
      <c r="K655" s="500" t="str">
        <f>IFERROR(IF(VLOOKUP('Xlookup set'!$S758,'Xlookup set'!$A$1:$R$1374,12,FALSE)=0,"",VLOOKUP('Xlookup set'!$S758,'Xlookup set'!$A$1:$R$1374,12,FALSE)),"")</f>
        <v/>
      </c>
      <c r="L655" s="500" t="str">
        <f>IFERROR(IF(VLOOKUP('Xlookup set'!$S758,'Xlookup set'!$A$1:$R$1374,13,FALSE)=0,"",VLOOKUP('Xlookup set'!$S758,'Xlookup set'!$A$1:$R$1374,13,FALSE)),"")</f>
        <v/>
      </c>
      <c r="M655" s="500" t="str">
        <f>IFERROR(IF(VLOOKUP('Xlookup set'!$S758,'Xlookup set'!$A$1:$R$1374,14,FALSE)=0,"",VLOOKUP('Xlookup set'!$S758,'Xlookup set'!$A$1:$R$1374,14,FALSE)),"")</f>
        <v/>
      </c>
      <c r="N655" s="500" t="str">
        <f>IFERROR(IF(VLOOKUP('Xlookup set'!$S758,'Xlookup set'!$A$1:$R$1374,15,FALSE)=0,"",VLOOKUP('Xlookup set'!$S758,'Xlookup set'!$A$1:$R$1374,15,FALSE)),"")</f>
        <v/>
      </c>
      <c r="O655" s="500" t="str">
        <f>IFERROR(IF(VLOOKUP('Xlookup set'!$S758,'Xlookup set'!$A$1:$R$1374,16,FALSE)=0,"",VLOOKUP('Xlookup set'!$S758,'Xlookup set'!$A$1:$R$1374,16,FALSE)),"")</f>
        <v/>
      </c>
      <c r="P655" s="500" t="str">
        <f t="array" aca="1" ref="P655" ca="1">IFERROR(Y2IF(VLOOKUP('Xlookup set'!$S758,'Xlookup set'!$A$1:$R$1374,17,FALSE)=0,"",VLOOKUP('Xlookup set'!$S758,'Xlookup set'!$A$1:$R$1374,17,FALSE)),"")</f>
        <v/>
      </c>
      <c r="Q655" s="500" t="str">
        <f>IFERROR(IF(VLOOKUP('Xlookup set'!$S758,'Xlookup set'!$A$1:$R$1374,18,FALSE)=0,"",VLOOKUP('Xlookup set'!$S758,'Xlookup set'!$A$1:$R$1374,18,FALSE)),"")</f>
        <v/>
      </c>
      <c r="T655" s="500" t="str">
        <f t="shared" si="8"/>
        <v/>
      </c>
    </row>
    <row r="656" spans="1:20" ht="13.5" customHeight="1">
      <c r="A656" s="500" t="str">
        <f>IFERROR(VLOOKUP('Xlookup set'!$S656,'Xlookup set'!$A$1:$R$2000,2,FALSE),"")</f>
        <v/>
      </c>
      <c r="B656" s="500" t="str">
        <f>IF(I656&lt;&gt;"",ドッグキャリー!$I$2,"")</f>
        <v/>
      </c>
      <c r="C656" s="500" t="str">
        <f t="shared" si="6"/>
        <v/>
      </c>
      <c r="D656" s="500" t="str">
        <f t="shared" si="7"/>
        <v/>
      </c>
      <c r="H656" s="218" t="str">
        <f>IFERROR(IF(VLOOKUP('Xlookup set'!$S656,'Xlookup set'!$A$1:$R$2000,9,FALSE)=0,"",VLOOKUP('Xlookup set'!$S656,'Xlookup set'!$A$1:$R$2000,9,FALSE)),"")</f>
        <v/>
      </c>
      <c r="I656" s="500" t="str">
        <f>IFERROR(IF(VLOOKUP('Xlookup set'!$S656,'Xlookup set'!$A$1:$R$2000,10,FALSE)=0,"",VLOOKUP('Xlookup set'!$S656,'Xlookup set'!$A$1:$R$2000,10,FALSE)),"")</f>
        <v/>
      </c>
      <c r="J656" s="500" t="str">
        <f>IFERROR(IF(VLOOKUP('Xlookup set'!$S759,'Xlookup set'!$A$1:$R$1374,11,FALSE)=0,"",VLOOKUP('Xlookup set'!$S759,'Xlookup set'!$A$1:$R$1374,11,FALSE)),"")</f>
        <v/>
      </c>
      <c r="K656" s="500" t="str">
        <f>IFERROR(IF(VLOOKUP('Xlookup set'!$S759,'Xlookup set'!$A$1:$R$1374,12,FALSE)=0,"",VLOOKUP('Xlookup set'!$S759,'Xlookup set'!$A$1:$R$1374,12,FALSE)),"")</f>
        <v/>
      </c>
      <c r="L656" s="500" t="str">
        <f>IFERROR(IF(VLOOKUP('Xlookup set'!$S759,'Xlookup set'!$A$1:$R$1374,13,FALSE)=0,"",VLOOKUP('Xlookup set'!$S759,'Xlookup set'!$A$1:$R$1374,13,FALSE)),"")</f>
        <v/>
      </c>
      <c r="M656" s="500" t="str">
        <f>IFERROR(IF(VLOOKUP('Xlookup set'!$S759,'Xlookup set'!$A$1:$R$1374,14,FALSE)=0,"",VLOOKUP('Xlookup set'!$S759,'Xlookup set'!$A$1:$R$1374,14,FALSE)),"")</f>
        <v/>
      </c>
      <c r="N656" s="500" t="str">
        <f>IFERROR(IF(VLOOKUP('Xlookup set'!$S759,'Xlookup set'!$A$1:$R$1374,15,FALSE)=0,"",VLOOKUP('Xlookup set'!$S759,'Xlookup set'!$A$1:$R$1374,15,FALSE)),"")</f>
        <v/>
      </c>
      <c r="O656" s="500" t="str">
        <f>IFERROR(IF(VLOOKUP('Xlookup set'!$S759,'Xlookup set'!$A$1:$R$1374,16,FALSE)=0,"",VLOOKUP('Xlookup set'!$S759,'Xlookup set'!$A$1:$R$1374,16,FALSE)),"")</f>
        <v/>
      </c>
      <c r="P656" s="500" t="str">
        <f t="array" aca="1" ref="P656" ca="1">IFERROR(Y2IF(VLOOKUP('Xlookup set'!$S759,'Xlookup set'!$A$1:$R$1374,17,FALSE)=0,"",VLOOKUP('Xlookup set'!$S759,'Xlookup set'!$A$1:$R$1374,17,FALSE)),"")</f>
        <v/>
      </c>
      <c r="Q656" s="500" t="str">
        <f>IFERROR(IF(VLOOKUP('Xlookup set'!$S759,'Xlookup set'!$A$1:$R$1374,18,FALSE)=0,"",VLOOKUP('Xlookup set'!$S759,'Xlookup set'!$A$1:$R$1374,18,FALSE)),"")</f>
        <v/>
      </c>
      <c r="T656" s="500" t="str">
        <f t="shared" si="8"/>
        <v/>
      </c>
    </row>
    <row r="657" spans="1:20" ht="13.5" customHeight="1">
      <c r="A657" s="500" t="str">
        <f>IFERROR(VLOOKUP('Xlookup set'!$S657,'Xlookup set'!$A$1:$R$2000,2,FALSE),"")</f>
        <v/>
      </c>
      <c r="B657" s="500" t="str">
        <f>IF(I657&lt;&gt;"",ドッグキャリー!$I$2,"")</f>
        <v/>
      </c>
      <c r="C657" s="500" t="str">
        <f t="shared" si="6"/>
        <v/>
      </c>
      <c r="D657" s="500" t="str">
        <f t="shared" si="7"/>
        <v/>
      </c>
      <c r="H657" s="218" t="str">
        <f>IFERROR(IF(VLOOKUP('Xlookup set'!$S657,'Xlookup set'!$A$1:$R$2000,9,FALSE)=0,"",VLOOKUP('Xlookup set'!$S657,'Xlookup set'!$A$1:$R$2000,9,FALSE)),"")</f>
        <v/>
      </c>
      <c r="I657" s="500" t="str">
        <f>IFERROR(IF(VLOOKUP('Xlookup set'!$S657,'Xlookup set'!$A$1:$R$2000,10,FALSE)=0,"",VLOOKUP('Xlookup set'!$S657,'Xlookup set'!$A$1:$R$2000,10,FALSE)),"")</f>
        <v/>
      </c>
      <c r="J657" s="500" t="str">
        <f>IFERROR(IF(VLOOKUP('Xlookup set'!$S760,'Xlookup set'!$A$1:$R$1374,11,FALSE)=0,"",VLOOKUP('Xlookup set'!$S760,'Xlookup set'!$A$1:$R$1374,11,FALSE)),"")</f>
        <v/>
      </c>
      <c r="K657" s="500" t="str">
        <f>IFERROR(IF(VLOOKUP('Xlookup set'!$S760,'Xlookup set'!$A$1:$R$1374,12,FALSE)=0,"",VLOOKUP('Xlookup set'!$S760,'Xlookup set'!$A$1:$R$1374,12,FALSE)),"")</f>
        <v/>
      </c>
      <c r="L657" s="500" t="str">
        <f>IFERROR(IF(VLOOKUP('Xlookup set'!$S760,'Xlookup set'!$A$1:$R$1374,13,FALSE)=0,"",VLOOKUP('Xlookup set'!$S760,'Xlookup set'!$A$1:$R$1374,13,FALSE)),"")</f>
        <v/>
      </c>
      <c r="M657" s="500" t="str">
        <f>IFERROR(IF(VLOOKUP('Xlookup set'!$S760,'Xlookup set'!$A$1:$R$1374,14,FALSE)=0,"",VLOOKUP('Xlookup set'!$S760,'Xlookup set'!$A$1:$R$1374,14,FALSE)),"")</f>
        <v/>
      </c>
      <c r="N657" s="500" t="str">
        <f>IFERROR(IF(VLOOKUP('Xlookup set'!$S760,'Xlookup set'!$A$1:$R$1374,15,FALSE)=0,"",VLOOKUP('Xlookup set'!$S760,'Xlookup set'!$A$1:$R$1374,15,FALSE)),"")</f>
        <v/>
      </c>
      <c r="O657" s="500" t="str">
        <f>IFERROR(IF(VLOOKUP('Xlookup set'!$S760,'Xlookup set'!$A$1:$R$1374,16,FALSE)=0,"",VLOOKUP('Xlookup set'!$S760,'Xlookup set'!$A$1:$R$1374,16,FALSE)),"")</f>
        <v/>
      </c>
      <c r="P657" s="500" t="str">
        <f t="array" aca="1" ref="P657" ca="1">IFERROR(Y2IF(VLOOKUP('Xlookup set'!$S760,'Xlookup set'!$A$1:$R$1374,17,FALSE)=0,"",VLOOKUP('Xlookup set'!$S760,'Xlookup set'!$A$1:$R$1374,17,FALSE)),"")</f>
        <v/>
      </c>
      <c r="Q657" s="500" t="str">
        <f>IFERROR(IF(VLOOKUP('Xlookup set'!$S760,'Xlookup set'!$A$1:$R$1374,18,FALSE)=0,"",VLOOKUP('Xlookup set'!$S760,'Xlookup set'!$A$1:$R$1374,18,FALSE)),"")</f>
        <v/>
      </c>
      <c r="T657" s="500" t="str">
        <f t="shared" si="8"/>
        <v/>
      </c>
    </row>
    <row r="658" spans="1:20" ht="13.5" customHeight="1">
      <c r="A658" s="500" t="str">
        <f>IFERROR(VLOOKUP('Xlookup set'!$S658,'Xlookup set'!$A$1:$R$2000,2,FALSE),"")</f>
        <v/>
      </c>
      <c r="B658" s="500" t="str">
        <f>IF(I658&lt;&gt;"",ドッグキャリー!$I$2,"")</f>
        <v/>
      </c>
      <c r="C658" s="500" t="str">
        <f t="shared" si="6"/>
        <v/>
      </c>
      <c r="D658" s="500" t="str">
        <f t="shared" si="7"/>
        <v/>
      </c>
      <c r="H658" s="218" t="str">
        <f>IFERROR(IF(VLOOKUP('Xlookup set'!$S658,'Xlookup set'!$A$1:$R$2000,9,FALSE)=0,"",VLOOKUP('Xlookup set'!$S658,'Xlookup set'!$A$1:$R$2000,9,FALSE)),"")</f>
        <v/>
      </c>
      <c r="I658" s="500" t="str">
        <f>IFERROR(IF(VLOOKUP('Xlookup set'!$S658,'Xlookup set'!$A$1:$R$2000,10,FALSE)=0,"",VLOOKUP('Xlookup set'!$S658,'Xlookup set'!$A$1:$R$2000,10,FALSE)),"")</f>
        <v/>
      </c>
      <c r="J658" s="500" t="str">
        <f>IFERROR(IF(VLOOKUP('Xlookup set'!$S761,'Xlookup set'!$A$1:$R$1374,11,FALSE)=0,"",VLOOKUP('Xlookup set'!$S761,'Xlookup set'!$A$1:$R$1374,11,FALSE)),"")</f>
        <v/>
      </c>
      <c r="K658" s="500" t="str">
        <f>IFERROR(IF(VLOOKUP('Xlookup set'!$S761,'Xlookup set'!$A$1:$R$1374,12,FALSE)=0,"",VLOOKUP('Xlookup set'!$S761,'Xlookup set'!$A$1:$R$1374,12,FALSE)),"")</f>
        <v/>
      </c>
      <c r="L658" s="500" t="str">
        <f>IFERROR(IF(VLOOKUP('Xlookup set'!$S761,'Xlookup set'!$A$1:$R$1374,13,FALSE)=0,"",VLOOKUP('Xlookup set'!$S761,'Xlookup set'!$A$1:$R$1374,13,FALSE)),"")</f>
        <v/>
      </c>
      <c r="M658" s="500" t="str">
        <f>IFERROR(IF(VLOOKUP('Xlookup set'!$S761,'Xlookup set'!$A$1:$R$1374,14,FALSE)=0,"",VLOOKUP('Xlookup set'!$S761,'Xlookup set'!$A$1:$R$1374,14,FALSE)),"")</f>
        <v/>
      </c>
      <c r="N658" s="500" t="str">
        <f>IFERROR(IF(VLOOKUP('Xlookup set'!$S761,'Xlookup set'!$A$1:$R$1374,15,FALSE)=0,"",VLOOKUP('Xlookup set'!$S761,'Xlookup set'!$A$1:$R$1374,15,FALSE)),"")</f>
        <v/>
      </c>
      <c r="O658" s="500" t="str">
        <f>IFERROR(IF(VLOOKUP('Xlookup set'!$S761,'Xlookup set'!$A$1:$R$1374,16,FALSE)=0,"",VLOOKUP('Xlookup set'!$S761,'Xlookup set'!$A$1:$R$1374,16,FALSE)),"")</f>
        <v/>
      </c>
      <c r="P658" s="500" t="str">
        <f t="array" aca="1" ref="P658" ca="1">IFERROR(Y2IF(VLOOKUP('Xlookup set'!$S761,'Xlookup set'!$A$1:$R$1374,17,FALSE)=0,"",VLOOKUP('Xlookup set'!$S761,'Xlookup set'!$A$1:$R$1374,17,FALSE)),"")</f>
        <v/>
      </c>
      <c r="Q658" s="500" t="str">
        <f>IFERROR(IF(VLOOKUP('Xlookup set'!$S761,'Xlookup set'!$A$1:$R$1374,18,FALSE)=0,"",VLOOKUP('Xlookup set'!$S761,'Xlookup set'!$A$1:$R$1374,18,FALSE)),"")</f>
        <v/>
      </c>
      <c r="T658" s="500" t="str">
        <f t="shared" si="8"/>
        <v/>
      </c>
    </row>
    <row r="659" spans="1:20" ht="13.5" customHeight="1">
      <c r="A659" s="500" t="str">
        <f>IFERROR(VLOOKUP('Xlookup set'!$S659,'Xlookup set'!$A$1:$R$2000,2,FALSE),"")</f>
        <v/>
      </c>
      <c r="B659" s="500" t="str">
        <f>IF(I659&lt;&gt;"",ドッグキャリー!$I$2,"")</f>
        <v/>
      </c>
      <c r="C659" s="500" t="str">
        <f t="shared" si="6"/>
        <v/>
      </c>
      <c r="D659" s="500" t="str">
        <f t="shared" si="7"/>
        <v/>
      </c>
      <c r="H659" s="218" t="str">
        <f>IFERROR(IF(VLOOKUP('Xlookup set'!$S659,'Xlookup set'!$A$1:$R$2000,9,FALSE)=0,"",VLOOKUP('Xlookup set'!$S659,'Xlookup set'!$A$1:$R$2000,9,FALSE)),"")</f>
        <v/>
      </c>
      <c r="I659" s="500" t="str">
        <f>IFERROR(IF(VLOOKUP('Xlookup set'!$S659,'Xlookup set'!$A$1:$R$2000,10,FALSE)=0,"",VLOOKUP('Xlookup set'!$S659,'Xlookup set'!$A$1:$R$2000,10,FALSE)),"")</f>
        <v/>
      </c>
      <c r="J659" s="500" t="str">
        <f>IFERROR(IF(VLOOKUP('Xlookup set'!$S762,'Xlookup set'!$A$1:$R$1374,11,FALSE)=0,"",VLOOKUP('Xlookup set'!$S762,'Xlookup set'!$A$1:$R$1374,11,FALSE)),"")</f>
        <v/>
      </c>
      <c r="K659" s="500" t="str">
        <f>IFERROR(IF(VLOOKUP('Xlookup set'!$S762,'Xlookup set'!$A$1:$R$1374,12,FALSE)=0,"",VLOOKUP('Xlookup set'!$S762,'Xlookup set'!$A$1:$R$1374,12,FALSE)),"")</f>
        <v/>
      </c>
      <c r="L659" s="500" t="str">
        <f>IFERROR(IF(VLOOKUP('Xlookup set'!$S762,'Xlookup set'!$A$1:$R$1374,13,FALSE)=0,"",VLOOKUP('Xlookup set'!$S762,'Xlookup set'!$A$1:$R$1374,13,FALSE)),"")</f>
        <v/>
      </c>
      <c r="M659" s="500" t="str">
        <f>IFERROR(IF(VLOOKUP('Xlookup set'!$S762,'Xlookup set'!$A$1:$R$1374,14,FALSE)=0,"",VLOOKUP('Xlookup set'!$S762,'Xlookup set'!$A$1:$R$1374,14,FALSE)),"")</f>
        <v/>
      </c>
      <c r="N659" s="500" t="str">
        <f>IFERROR(IF(VLOOKUP('Xlookup set'!$S762,'Xlookup set'!$A$1:$R$1374,15,FALSE)=0,"",VLOOKUP('Xlookup set'!$S762,'Xlookup set'!$A$1:$R$1374,15,FALSE)),"")</f>
        <v/>
      </c>
      <c r="O659" s="500" t="str">
        <f>IFERROR(IF(VLOOKUP('Xlookup set'!$S762,'Xlookup set'!$A$1:$R$1374,16,FALSE)=0,"",VLOOKUP('Xlookup set'!$S762,'Xlookup set'!$A$1:$R$1374,16,FALSE)),"")</f>
        <v/>
      </c>
      <c r="P659" s="500" t="str">
        <f t="array" aca="1" ref="P659" ca="1">IFERROR(Y2IF(VLOOKUP('Xlookup set'!$S762,'Xlookup set'!$A$1:$R$1374,17,FALSE)=0,"",VLOOKUP('Xlookup set'!$S762,'Xlookup set'!$A$1:$R$1374,17,FALSE)),"")</f>
        <v/>
      </c>
      <c r="Q659" s="500" t="str">
        <f>IFERROR(IF(VLOOKUP('Xlookup set'!$S762,'Xlookup set'!$A$1:$R$1374,18,FALSE)=0,"",VLOOKUP('Xlookup set'!$S762,'Xlookup set'!$A$1:$R$1374,18,FALSE)),"")</f>
        <v/>
      </c>
      <c r="T659" s="500" t="str">
        <f t="shared" si="8"/>
        <v/>
      </c>
    </row>
    <row r="660" spans="1:20" ht="13.5" customHeight="1">
      <c r="A660" s="500" t="str">
        <f>IFERROR(VLOOKUP('Xlookup set'!$S660,'Xlookup set'!$A$1:$R$2000,2,FALSE),"")</f>
        <v/>
      </c>
      <c r="B660" s="500" t="str">
        <f>IF(I660&lt;&gt;"",ドッグキャリー!$I$2,"")</f>
        <v/>
      </c>
      <c r="C660" s="500" t="str">
        <f t="shared" si="6"/>
        <v/>
      </c>
      <c r="D660" s="500" t="str">
        <f t="shared" si="7"/>
        <v/>
      </c>
      <c r="H660" s="218" t="str">
        <f>IFERROR(IF(VLOOKUP('Xlookup set'!$S660,'Xlookup set'!$A$1:$R$2000,9,FALSE)=0,"",VLOOKUP('Xlookup set'!$S660,'Xlookup set'!$A$1:$R$2000,9,FALSE)),"")</f>
        <v/>
      </c>
      <c r="I660" s="500" t="str">
        <f>IFERROR(IF(VLOOKUP('Xlookup set'!$S660,'Xlookup set'!$A$1:$R$2000,10,FALSE)=0,"",VLOOKUP('Xlookup set'!$S660,'Xlookup set'!$A$1:$R$2000,10,FALSE)),"")</f>
        <v/>
      </c>
      <c r="J660" s="500" t="str">
        <f>IFERROR(IF(VLOOKUP('Xlookup set'!$S763,'Xlookup set'!$A$1:$R$1374,11,FALSE)=0,"",VLOOKUP('Xlookup set'!$S763,'Xlookup set'!$A$1:$R$1374,11,FALSE)),"")</f>
        <v/>
      </c>
      <c r="K660" s="500" t="str">
        <f>IFERROR(IF(VLOOKUP('Xlookup set'!$S763,'Xlookup set'!$A$1:$R$1374,12,FALSE)=0,"",VLOOKUP('Xlookup set'!$S763,'Xlookup set'!$A$1:$R$1374,12,FALSE)),"")</f>
        <v/>
      </c>
      <c r="L660" s="500" t="str">
        <f>IFERROR(IF(VLOOKUP('Xlookup set'!$S763,'Xlookup set'!$A$1:$R$1374,13,FALSE)=0,"",VLOOKUP('Xlookup set'!$S763,'Xlookup set'!$A$1:$R$1374,13,FALSE)),"")</f>
        <v/>
      </c>
      <c r="M660" s="500" t="str">
        <f>IFERROR(IF(VLOOKUP('Xlookup set'!$S763,'Xlookup set'!$A$1:$R$1374,14,FALSE)=0,"",VLOOKUP('Xlookup set'!$S763,'Xlookup set'!$A$1:$R$1374,14,FALSE)),"")</f>
        <v/>
      </c>
      <c r="N660" s="500" t="str">
        <f>IFERROR(IF(VLOOKUP('Xlookup set'!$S763,'Xlookup set'!$A$1:$R$1374,15,FALSE)=0,"",VLOOKUP('Xlookup set'!$S763,'Xlookup set'!$A$1:$R$1374,15,FALSE)),"")</f>
        <v/>
      </c>
      <c r="O660" s="500" t="str">
        <f>IFERROR(IF(VLOOKUP('Xlookup set'!$S763,'Xlookup set'!$A$1:$R$1374,16,FALSE)=0,"",VLOOKUP('Xlookup set'!$S763,'Xlookup set'!$A$1:$R$1374,16,FALSE)),"")</f>
        <v/>
      </c>
      <c r="P660" s="500" t="str">
        <f t="array" aca="1" ref="P660" ca="1">IFERROR(Y2IF(VLOOKUP('Xlookup set'!$S763,'Xlookup set'!$A$1:$R$1374,17,FALSE)=0,"",VLOOKUP('Xlookup set'!$S763,'Xlookup set'!$A$1:$R$1374,17,FALSE)),"")</f>
        <v/>
      </c>
      <c r="Q660" s="500" t="str">
        <f>IFERROR(IF(VLOOKUP('Xlookup set'!$S763,'Xlookup set'!$A$1:$R$1374,18,FALSE)=0,"",VLOOKUP('Xlookup set'!$S763,'Xlookup set'!$A$1:$R$1374,18,FALSE)),"")</f>
        <v/>
      </c>
      <c r="T660" s="500" t="str">
        <f t="shared" si="8"/>
        <v/>
      </c>
    </row>
    <row r="661" spans="1:20" ht="13.5" customHeight="1">
      <c r="A661" s="500" t="str">
        <f>IFERROR(VLOOKUP('Xlookup set'!$S661,'Xlookup set'!$A$1:$R$2000,2,FALSE),"")</f>
        <v/>
      </c>
      <c r="B661" s="500" t="str">
        <f>IF(I661&lt;&gt;"",ドッグキャリー!$I$2,"")</f>
        <v/>
      </c>
      <c r="C661" s="500" t="str">
        <f t="shared" si="6"/>
        <v/>
      </c>
      <c r="D661" s="500" t="str">
        <f t="shared" si="7"/>
        <v/>
      </c>
      <c r="H661" s="218" t="str">
        <f>IFERROR(IF(VLOOKUP('Xlookup set'!$S661,'Xlookup set'!$A$1:$R$2000,9,FALSE)=0,"",VLOOKUP('Xlookup set'!$S661,'Xlookup set'!$A$1:$R$2000,9,FALSE)),"")</f>
        <v/>
      </c>
      <c r="I661" s="500" t="str">
        <f>IFERROR(IF(VLOOKUP('Xlookup set'!$S661,'Xlookup set'!$A$1:$R$2000,10,FALSE)=0,"",VLOOKUP('Xlookup set'!$S661,'Xlookup set'!$A$1:$R$2000,10,FALSE)),"")</f>
        <v/>
      </c>
      <c r="J661" s="500" t="str">
        <f>IFERROR(IF(VLOOKUP('Xlookup set'!$S764,'Xlookup set'!$A$1:$R$1374,11,FALSE)=0,"",VLOOKUP('Xlookup set'!$S764,'Xlookup set'!$A$1:$R$1374,11,FALSE)),"")</f>
        <v/>
      </c>
      <c r="K661" s="500" t="str">
        <f>IFERROR(IF(VLOOKUP('Xlookup set'!$S764,'Xlookup set'!$A$1:$R$1374,12,FALSE)=0,"",VLOOKUP('Xlookup set'!$S764,'Xlookup set'!$A$1:$R$1374,12,FALSE)),"")</f>
        <v/>
      </c>
      <c r="L661" s="500" t="str">
        <f>IFERROR(IF(VLOOKUP('Xlookup set'!$S764,'Xlookup set'!$A$1:$R$1374,13,FALSE)=0,"",VLOOKUP('Xlookup set'!$S764,'Xlookup set'!$A$1:$R$1374,13,FALSE)),"")</f>
        <v/>
      </c>
      <c r="M661" s="500" t="str">
        <f>IFERROR(IF(VLOOKUP('Xlookup set'!$S764,'Xlookup set'!$A$1:$R$1374,14,FALSE)=0,"",VLOOKUP('Xlookup set'!$S764,'Xlookup set'!$A$1:$R$1374,14,FALSE)),"")</f>
        <v/>
      </c>
      <c r="N661" s="500" t="str">
        <f>IFERROR(IF(VLOOKUP('Xlookup set'!$S764,'Xlookup set'!$A$1:$R$1374,15,FALSE)=0,"",VLOOKUP('Xlookup set'!$S764,'Xlookup set'!$A$1:$R$1374,15,FALSE)),"")</f>
        <v/>
      </c>
      <c r="O661" s="500" t="str">
        <f>IFERROR(IF(VLOOKUP('Xlookup set'!$S764,'Xlookup set'!$A$1:$R$1374,16,FALSE)=0,"",VLOOKUP('Xlookup set'!$S764,'Xlookup set'!$A$1:$R$1374,16,FALSE)),"")</f>
        <v/>
      </c>
      <c r="P661" s="500" t="str">
        <f t="array" aca="1" ref="P661" ca="1">IFERROR(Y2IF(VLOOKUP('Xlookup set'!$S764,'Xlookup set'!$A$1:$R$1374,17,FALSE)=0,"",VLOOKUP('Xlookup set'!$S764,'Xlookup set'!$A$1:$R$1374,17,FALSE)),"")</f>
        <v/>
      </c>
      <c r="Q661" s="500" t="str">
        <f>IFERROR(IF(VLOOKUP('Xlookup set'!$S764,'Xlookup set'!$A$1:$R$1374,18,FALSE)=0,"",VLOOKUP('Xlookup set'!$S764,'Xlookup set'!$A$1:$R$1374,18,FALSE)),"")</f>
        <v/>
      </c>
      <c r="T661" s="500" t="str">
        <f t="shared" si="8"/>
        <v/>
      </c>
    </row>
    <row r="662" spans="1:20" ht="13.5" customHeight="1">
      <c r="A662" s="500" t="str">
        <f>IFERROR(VLOOKUP('Xlookup set'!$S662,'Xlookup set'!$A$1:$R$2000,2,FALSE),"")</f>
        <v/>
      </c>
      <c r="B662" s="500" t="str">
        <f>IF(I662&lt;&gt;"",ドッグキャリー!$I$2,"")</f>
        <v/>
      </c>
      <c r="C662" s="500" t="str">
        <f t="shared" si="6"/>
        <v/>
      </c>
      <c r="D662" s="500" t="str">
        <f t="shared" si="7"/>
        <v/>
      </c>
      <c r="H662" s="218" t="str">
        <f>IFERROR(IF(VLOOKUP('Xlookup set'!$S662,'Xlookup set'!$A$1:$R$2000,9,FALSE)=0,"",VLOOKUP('Xlookup set'!$S662,'Xlookup set'!$A$1:$R$2000,9,FALSE)),"")</f>
        <v/>
      </c>
      <c r="I662" s="500" t="str">
        <f>IFERROR(IF(VLOOKUP('Xlookup set'!$S662,'Xlookup set'!$A$1:$R$2000,10,FALSE)=0,"",VLOOKUP('Xlookup set'!$S662,'Xlookup set'!$A$1:$R$2000,10,FALSE)),"")</f>
        <v/>
      </c>
      <c r="J662" s="500" t="str">
        <f>IFERROR(IF(VLOOKUP('Xlookup set'!$S765,'Xlookup set'!$A$1:$R$1374,11,FALSE)=0,"",VLOOKUP('Xlookup set'!$S765,'Xlookup set'!$A$1:$R$1374,11,FALSE)),"")</f>
        <v/>
      </c>
      <c r="K662" s="500" t="str">
        <f>IFERROR(IF(VLOOKUP('Xlookup set'!$S765,'Xlookup set'!$A$1:$R$1374,12,FALSE)=0,"",VLOOKUP('Xlookup set'!$S765,'Xlookup set'!$A$1:$R$1374,12,FALSE)),"")</f>
        <v/>
      </c>
      <c r="L662" s="500" t="str">
        <f>IFERROR(IF(VLOOKUP('Xlookup set'!$S765,'Xlookup set'!$A$1:$R$1374,13,FALSE)=0,"",VLOOKUP('Xlookup set'!$S765,'Xlookup set'!$A$1:$R$1374,13,FALSE)),"")</f>
        <v/>
      </c>
      <c r="M662" s="500" t="str">
        <f>IFERROR(IF(VLOOKUP('Xlookup set'!$S765,'Xlookup set'!$A$1:$R$1374,14,FALSE)=0,"",VLOOKUP('Xlookup set'!$S765,'Xlookup set'!$A$1:$R$1374,14,FALSE)),"")</f>
        <v/>
      </c>
      <c r="N662" s="500" t="str">
        <f>IFERROR(IF(VLOOKUP('Xlookup set'!$S765,'Xlookup set'!$A$1:$R$1374,15,FALSE)=0,"",VLOOKUP('Xlookup set'!$S765,'Xlookup set'!$A$1:$R$1374,15,FALSE)),"")</f>
        <v/>
      </c>
      <c r="O662" s="500" t="str">
        <f>IFERROR(IF(VLOOKUP('Xlookup set'!$S765,'Xlookup set'!$A$1:$R$1374,16,FALSE)=0,"",VLOOKUP('Xlookup set'!$S765,'Xlookup set'!$A$1:$R$1374,16,FALSE)),"")</f>
        <v/>
      </c>
      <c r="P662" s="500" t="str">
        <f t="array" aca="1" ref="P662" ca="1">IFERROR(Y2IF(VLOOKUP('Xlookup set'!$S765,'Xlookup set'!$A$1:$R$1374,17,FALSE)=0,"",VLOOKUP('Xlookup set'!$S765,'Xlookup set'!$A$1:$R$1374,17,FALSE)),"")</f>
        <v/>
      </c>
      <c r="Q662" s="500" t="str">
        <f>IFERROR(IF(VLOOKUP('Xlookup set'!$S765,'Xlookup set'!$A$1:$R$1374,18,FALSE)=0,"",VLOOKUP('Xlookup set'!$S765,'Xlookup set'!$A$1:$R$1374,18,FALSE)),"")</f>
        <v/>
      </c>
      <c r="T662" s="500" t="str">
        <f t="shared" si="8"/>
        <v/>
      </c>
    </row>
    <row r="663" spans="1:20" ht="13.5" customHeight="1">
      <c r="A663" s="500" t="str">
        <f>IFERROR(VLOOKUP('Xlookup set'!$S663,'Xlookup set'!$A$1:$R$2000,2,FALSE),"")</f>
        <v/>
      </c>
      <c r="B663" s="500" t="str">
        <f>IF(I663&lt;&gt;"",ドッグキャリー!$I$2,"")</f>
        <v/>
      </c>
      <c r="C663" s="500" t="str">
        <f t="shared" si="6"/>
        <v/>
      </c>
      <c r="D663" s="500" t="str">
        <f t="shared" si="7"/>
        <v/>
      </c>
      <c r="H663" s="218" t="str">
        <f>IFERROR(IF(VLOOKUP('Xlookup set'!$S663,'Xlookup set'!$A$1:$R$2000,9,FALSE)=0,"",VLOOKUP('Xlookup set'!$S663,'Xlookup set'!$A$1:$R$2000,9,FALSE)),"")</f>
        <v/>
      </c>
      <c r="I663" s="500" t="str">
        <f>IFERROR(IF(VLOOKUP('Xlookup set'!$S663,'Xlookup set'!$A$1:$R$2000,10,FALSE)=0,"",VLOOKUP('Xlookup set'!$S663,'Xlookup set'!$A$1:$R$2000,10,FALSE)),"")</f>
        <v/>
      </c>
      <c r="J663" s="500" t="str">
        <f>IFERROR(IF(VLOOKUP('Xlookup set'!$S766,'Xlookup set'!$A$1:$R$1374,11,FALSE)=0,"",VLOOKUP('Xlookup set'!$S766,'Xlookup set'!$A$1:$R$1374,11,FALSE)),"")</f>
        <v/>
      </c>
      <c r="K663" s="500" t="str">
        <f>IFERROR(IF(VLOOKUP('Xlookup set'!$S766,'Xlookup set'!$A$1:$R$1374,12,FALSE)=0,"",VLOOKUP('Xlookup set'!$S766,'Xlookup set'!$A$1:$R$1374,12,FALSE)),"")</f>
        <v/>
      </c>
      <c r="L663" s="500" t="str">
        <f>IFERROR(IF(VLOOKUP('Xlookup set'!$S766,'Xlookup set'!$A$1:$R$1374,13,FALSE)=0,"",VLOOKUP('Xlookup set'!$S766,'Xlookup set'!$A$1:$R$1374,13,FALSE)),"")</f>
        <v/>
      </c>
      <c r="M663" s="500" t="str">
        <f>IFERROR(IF(VLOOKUP('Xlookup set'!$S766,'Xlookup set'!$A$1:$R$1374,14,FALSE)=0,"",VLOOKUP('Xlookup set'!$S766,'Xlookup set'!$A$1:$R$1374,14,FALSE)),"")</f>
        <v/>
      </c>
      <c r="N663" s="500" t="str">
        <f>IFERROR(IF(VLOOKUP('Xlookup set'!$S766,'Xlookup set'!$A$1:$R$1374,15,FALSE)=0,"",VLOOKUP('Xlookup set'!$S766,'Xlookup set'!$A$1:$R$1374,15,FALSE)),"")</f>
        <v/>
      </c>
      <c r="O663" s="500" t="str">
        <f>IFERROR(IF(VLOOKUP('Xlookup set'!$S766,'Xlookup set'!$A$1:$R$1374,16,FALSE)=0,"",VLOOKUP('Xlookup set'!$S766,'Xlookup set'!$A$1:$R$1374,16,FALSE)),"")</f>
        <v/>
      </c>
      <c r="P663" s="500" t="str">
        <f t="array" aca="1" ref="P663" ca="1">IFERROR(Y2IF(VLOOKUP('Xlookup set'!$S766,'Xlookup set'!$A$1:$R$1374,17,FALSE)=0,"",VLOOKUP('Xlookup set'!$S766,'Xlookup set'!$A$1:$R$1374,17,FALSE)),"")</f>
        <v/>
      </c>
      <c r="Q663" s="500" t="str">
        <f>IFERROR(IF(VLOOKUP('Xlookup set'!$S766,'Xlookup set'!$A$1:$R$1374,18,FALSE)=0,"",VLOOKUP('Xlookup set'!$S766,'Xlookup set'!$A$1:$R$1374,18,FALSE)),"")</f>
        <v/>
      </c>
      <c r="T663" s="500" t="str">
        <f t="shared" si="8"/>
        <v/>
      </c>
    </row>
    <row r="664" spans="1:20" ht="13.5" customHeight="1">
      <c r="A664" s="500" t="str">
        <f>IFERROR(VLOOKUP('Xlookup set'!$S664,'Xlookup set'!$A$1:$R$2000,2,FALSE),"")</f>
        <v/>
      </c>
      <c r="B664" s="500" t="str">
        <f>IF(I664&lt;&gt;"",ドッグキャリー!$I$2,"")</f>
        <v/>
      </c>
      <c r="C664" s="500" t="str">
        <f t="shared" si="6"/>
        <v/>
      </c>
      <c r="D664" s="500" t="str">
        <f t="shared" si="7"/>
        <v/>
      </c>
      <c r="H664" s="218" t="str">
        <f>IFERROR(IF(VLOOKUP('Xlookup set'!$S664,'Xlookup set'!$A$1:$R$2000,9,FALSE)=0,"",VLOOKUP('Xlookup set'!$S664,'Xlookup set'!$A$1:$R$2000,9,FALSE)),"")</f>
        <v/>
      </c>
      <c r="I664" s="500" t="str">
        <f>IFERROR(IF(VLOOKUP('Xlookup set'!$S664,'Xlookup set'!$A$1:$R$2000,10,FALSE)=0,"",VLOOKUP('Xlookup set'!$S664,'Xlookup set'!$A$1:$R$2000,10,FALSE)),"")</f>
        <v/>
      </c>
      <c r="J664" s="500" t="str">
        <f>IFERROR(IF(VLOOKUP('Xlookup set'!$S767,'Xlookup set'!$A$1:$R$1374,11,FALSE)=0,"",VLOOKUP('Xlookup set'!$S767,'Xlookup set'!$A$1:$R$1374,11,FALSE)),"")</f>
        <v/>
      </c>
      <c r="K664" s="500" t="str">
        <f>IFERROR(IF(VLOOKUP('Xlookup set'!$S767,'Xlookup set'!$A$1:$R$1374,12,FALSE)=0,"",VLOOKUP('Xlookup set'!$S767,'Xlookup set'!$A$1:$R$1374,12,FALSE)),"")</f>
        <v/>
      </c>
      <c r="L664" s="500" t="str">
        <f>IFERROR(IF(VLOOKUP('Xlookup set'!$S767,'Xlookup set'!$A$1:$R$1374,13,FALSE)=0,"",VLOOKUP('Xlookup set'!$S767,'Xlookup set'!$A$1:$R$1374,13,FALSE)),"")</f>
        <v/>
      </c>
      <c r="M664" s="500" t="str">
        <f>IFERROR(IF(VLOOKUP('Xlookup set'!$S767,'Xlookup set'!$A$1:$R$1374,14,FALSE)=0,"",VLOOKUP('Xlookup set'!$S767,'Xlookup set'!$A$1:$R$1374,14,FALSE)),"")</f>
        <v/>
      </c>
      <c r="N664" s="500" t="str">
        <f>IFERROR(IF(VLOOKUP('Xlookup set'!$S767,'Xlookup set'!$A$1:$R$1374,15,FALSE)=0,"",VLOOKUP('Xlookup set'!$S767,'Xlookup set'!$A$1:$R$1374,15,FALSE)),"")</f>
        <v/>
      </c>
      <c r="O664" s="500" t="str">
        <f>IFERROR(IF(VLOOKUP('Xlookup set'!$S767,'Xlookup set'!$A$1:$R$1374,16,FALSE)=0,"",VLOOKUP('Xlookup set'!$S767,'Xlookup set'!$A$1:$R$1374,16,FALSE)),"")</f>
        <v/>
      </c>
      <c r="P664" s="500" t="str">
        <f t="array" aca="1" ref="P664" ca="1">IFERROR(Y2IF(VLOOKUP('Xlookup set'!$S767,'Xlookup set'!$A$1:$R$1374,17,FALSE)=0,"",VLOOKUP('Xlookup set'!$S767,'Xlookup set'!$A$1:$R$1374,17,FALSE)),"")</f>
        <v/>
      </c>
      <c r="Q664" s="500" t="str">
        <f>IFERROR(IF(VLOOKUP('Xlookup set'!$S767,'Xlookup set'!$A$1:$R$1374,18,FALSE)=0,"",VLOOKUP('Xlookup set'!$S767,'Xlookup set'!$A$1:$R$1374,18,FALSE)),"")</f>
        <v/>
      </c>
      <c r="T664" s="500" t="str">
        <f t="shared" si="8"/>
        <v/>
      </c>
    </row>
    <row r="665" spans="1:20" ht="13.5" customHeight="1">
      <c r="A665" s="500" t="str">
        <f>IFERROR(VLOOKUP('Xlookup set'!$S665,'Xlookup set'!$A$1:$R$2000,2,FALSE),"")</f>
        <v/>
      </c>
      <c r="B665" s="500" t="str">
        <f>IF(I665&lt;&gt;"",ドッグキャリー!$I$2,"")</f>
        <v/>
      </c>
      <c r="C665" s="500" t="str">
        <f t="shared" si="6"/>
        <v/>
      </c>
      <c r="D665" s="500" t="str">
        <f t="shared" si="7"/>
        <v/>
      </c>
      <c r="H665" s="218" t="str">
        <f>IFERROR(IF(VLOOKUP('Xlookup set'!$S665,'Xlookup set'!$A$1:$R$2000,9,FALSE)=0,"",VLOOKUP('Xlookup set'!$S665,'Xlookup set'!$A$1:$R$2000,9,FALSE)),"")</f>
        <v/>
      </c>
      <c r="I665" s="500" t="str">
        <f>IFERROR(IF(VLOOKUP('Xlookup set'!$S665,'Xlookup set'!$A$1:$R$2000,10,FALSE)=0,"",VLOOKUP('Xlookup set'!$S665,'Xlookup set'!$A$1:$R$2000,10,FALSE)),"")</f>
        <v/>
      </c>
      <c r="J665" s="500" t="str">
        <f>IFERROR(IF(VLOOKUP('Xlookup set'!$S768,'Xlookup set'!$A$1:$R$1374,11,FALSE)=0,"",VLOOKUP('Xlookup set'!$S768,'Xlookup set'!$A$1:$R$1374,11,FALSE)),"")</f>
        <v/>
      </c>
      <c r="K665" s="500" t="str">
        <f>IFERROR(IF(VLOOKUP('Xlookup set'!$S768,'Xlookup set'!$A$1:$R$1374,12,FALSE)=0,"",VLOOKUP('Xlookup set'!$S768,'Xlookup set'!$A$1:$R$1374,12,FALSE)),"")</f>
        <v/>
      </c>
      <c r="L665" s="500" t="str">
        <f>IFERROR(IF(VLOOKUP('Xlookup set'!$S768,'Xlookup set'!$A$1:$R$1374,13,FALSE)=0,"",VLOOKUP('Xlookup set'!$S768,'Xlookup set'!$A$1:$R$1374,13,FALSE)),"")</f>
        <v/>
      </c>
      <c r="M665" s="500" t="str">
        <f>IFERROR(IF(VLOOKUP('Xlookup set'!$S768,'Xlookup set'!$A$1:$R$1374,14,FALSE)=0,"",VLOOKUP('Xlookup set'!$S768,'Xlookup set'!$A$1:$R$1374,14,FALSE)),"")</f>
        <v/>
      </c>
      <c r="N665" s="500" t="str">
        <f>IFERROR(IF(VLOOKUP('Xlookup set'!$S768,'Xlookup set'!$A$1:$R$1374,15,FALSE)=0,"",VLOOKUP('Xlookup set'!$S768,'Xlookup set'!$A$1:$R$1374,15,FALSE)),"")</f>
        <v/>
      </c>
      <c r="O665" s="500" t="str">
        <f>IFERROR(IF(VLOOKUP('Xlookup set'!$S768,'Xlookup set'!$A$1:$R$1374,16,FALSE)=0,"",VLOOKUP('Xlookup set'!$S768,'Xlookup set'!$A$1:$R$1374,16,FALSE)),"")</f>
        <v/>
      </c>
      <c r="P665" s="500" t="str">
        <f t="array" aca="1" ref="P665" ca="1">IFERROR(Y2IF(VLOOKUP('Xlookup set'!$S768,'Xlookup set'!$A$1:$R$1374,17,FALSE)=0,"",VLOOKUP('Xlookup set'!$S768,'Xlookup set'!$A$1:$R$1374,17,FALSE)),"")</f>
        <v/>
      </c>
      <c r="Q665" s="500" t="str">
        <f>IFERROR(IF(VLOOKUP('Xlookup set'!$S768,'Xlookup set'!$A$1:$R$1374,18,FALSE)=0,"",VLOOKUP('Xlookup set'!$S768,'Xlookup set'!$A$1:$R$1374,18,FALSE)),"")</f>
        <v/>
      </c>
      <c r="T665" s="500" t="str">
        <f t="shared" si="8"/>
        <v/>
      </c>
    </row>
    <row r="666" spans="1:20" ht="13.5" customHeight="1">
      <c r="A666" s="500" t="str">
        <f>IFERROR(VLOOKUP('Xlookup set'!$S666,'Xlookup set'!$A$1:$R$2000,2,FALSE),"")</f>
        <v/>
      </c>
      <c r="B666" s="500" t="str">
        <f>IF(I666&lt;&gt;"",ドッグキャリー!$I$2,"")</f>
        <v/>
      </c>
      <c r="C666" s="500" t="str">
        <f t="shared" si="6"/>
        <v/>
      </c>
      <c r="D666" s="500" t="str">
        <f t="shared" si="7"/>
        <v/>
      </c>
      <c r="H666" s="218" t="str">
        <f>IFERROR(IF(VLOOKUP('Xlookup set'!$S666,'Xlookup set'!$A$1:$R$2000,9,FALSE)=0,"",VLOOKUP('Xlookup set'!$S666,'Xlookup set'!$A$1:$R$2000,9,FALSE)),"")</f>
        <v/>
      </c>
      <c r="I666" s="500" t="str">
        <f>IFERROR(IF(VLOOKUP('Xlookup set'!$S666,'Xlookup set'!$A$1:$R$2000,10,FALSE)=0,"",VLOOKUP('Xlookup set'!$S666,'Xlookup set'!$A$1:$R$2000,10,FALSE)),"")</f>
        <v/>
      </c>
      <c r="J666" s="500" t="str">
        <f>IFERROR(IF(VLOOKUP('Xlookup set'!$S769,'Xlookup set'!$A$1:$R$1374,11,FALSE)=0,"",VLOOKUP('Xlookup set'!$S769,'Xlookup set'!$A$1:$R$1374,11,FALSE)),"")</f>
        <v/>
      </c>
      <c r="K666" s="500" t="str">
        <f>IFERROR(IF(VLOOKUP('Xlookup set'!$S769,'Xlookup set'!$A$1:$R$1374,12,FALSE)=0,"",VLOOKUP('Xlookup set'!$S769,'Xlookup set'!$A$1:$R$1374,12,FALSE)),"")</f>
        <v/>
      </c>
      <c r="L666" s="500" t="str">
        <f>IFERROR(IF(VLOOKUP('Xlookup set'!$S769,'Xlookup set'!$A$1:$R$1374,13,FALSE)=0,"",VLOOKUP('Xlookup set'!$S769,'Xlookup set'!$A$1:$R$1374,13,FALSE)),"")</f>
        <v/>
      </c>
      <c r="M666" s="500" t="str">
        <f>IFERROR(IF(VLOOKUP('Xlookup set'!$S769,'Xlookup set'!$A$1:$R$1374,14,FALSE)=0,"",VLOOKUP('Xlookup set'!$S769,'Xlookup set'!$A$1:$R$1374,14,FALSE)),"")</f>
        <v/>
      </c>
      <c r="N666" s="500" t="str">
        <f>IFERROR(IF(VLOOKUP('Xlookup set'!$S769,'Xlookup set'!$A$1:$R$1374,15,FALSE)=0,"",VLOOKUP('Xlookup set'!$S769,'Xlookup set'!$A$1:$R$1374,15,FALSE)),"")</f>
        <v/>
      </c>
      <c r="O666" s="500" t="str">
        <f>IFERROR(IF(VLOOKUP('Xlookup set'!$S769,'Xlookup set'!$A$1:$R$1374,16,FALSE)=0,"",VLOOKUP('Xlookup set'!$S769,'Xlookup set'!$A$1:$R$1374,16,FALSE)),"")</f>
        <v/>
      </c>
      <c r="P666" s="500" t="str">
        <f t="array" aca="1" ref="P666" ca="1">IFERROR(Y2IF(VLOOKUP('Xlookup set'!$S769,'Xlookup set'!$A$1:$R$1374,17,FALSE)=0,"",VLOOKUP('Xlookup set'!$S769,'Xlookup set'!$A$1:$R$1374,17,FALSE)),"")</f>
        <v/>
      </c>
      <c r="Q666" s="500" t="str">
        <f>IFERROR(IF(VLOOKUP('Xlookup set'!$S769,'Xlookup set'!$A$1:$R$1374,18,FALSE)=0,"",VLOOKUP('Xlookup set'!$S769,'Xlookup set'!$A$1:$R$1374,18,FALSE)),"")</f>
        <v/>
      </c>
      <c r="T666" s="500" t="str">
        <f t="shared" si="8"/>
        <v/>
      </c>
    </row>
    <row r="667" spans="1:20" ht="13.5" customHeight="1">
      <c r="A667" s="500" t="str">
        <f>IFERROR(VLOOKUP('Xlookup set'!$S667,'Xlookup set'!$A$1:$R$2000,2,FALSE),"")</f>
        <v/>
      </c>
      <c r="B667" s="500" t="str">
        <f>IF(I667&lt;&gt;"",ドッグキャリー!$I$2,"")</f>
        <v/>
      </c>
      <c r="C667" s="500" t="str">
        <f t="shared" si="6"/>
        <v/>
      </c>
      <c r="D667" s="500" t="str">
        <f t="shared" si="7"/>
        <v/>
      </c>
      <c r="H667" s="218" t="str">
        <f>IFERROR(IF(VLOOKUP('Xlookup set'!$S667,'Xlookup set'!$A$1:$R$2000,9,FALSE)=0,"",VLOOKUP('Xlookup set'!$S667,'Xlookup set'!$A$1:$R$2000,9,FALSE)),"")</f>
        <v/>
      </c>
      <c r="I667" s="500" t="str">
        <f>IFERROR(IF(VLOOKUP('Xlookup set'!$S667,'Xlookup set'!$A$1:$R$2000,10,FALSE)=0,"",VLOOKUP('Xlookup set'!$S667,'Xlookup set'!$A$1:$R$2000,10,FALSE)),"")</f>
        <v/>
      </c>
      <c r="J667" s="500" t="str">
        <f>IFERROR(IF(VLOOKUP('Xlookup set'!$S770,'Xlookup set'!$A$1:$R$1374,11,FALSE)=0,"",VLOOKUP('Xlookup set'!$S770,'Xlookup set'!$A$1:$R$1374,11,FALSE)),"")</f>
        <v/>
      </c>
      <c r="K667" s="500" t="str">
        <f>IFERROR(IF(VLOOKUP('Xlookup set'!$S770,'Xlookup set'!$A$1:$R$1374,12,FALSE)=0,"",VLOOKUP('Xlookup set'!$S770,'Xlookup set'!$A$1:$R$1374,12,FALSE)),"")</f>
        <v/>
      </c>
      <c r="L667" s="500" t="str">
        <f>IFERROR(IF(VLOOKUP('Xlookup set'!$S770,'Xlookup set'!$A$1:$R$1374,13,FALSE)=0,"",VLOOKUP('Xlookup set'!$S770,'Xlookup set'!$A$1:$R$1374,13,FALSE)),"")</f>
        <v/>
      </c>
      <c r="M667" s="500" t="str">
        <f>IFERROR(IF(VLOOKUP('Xlookup set'!$S770,'Xlookup set'!$A$1:$R$1374,14,FALSE)=0,"",VLOOKUP('Xlookup set'!$S770,'Xlookup set'!$A$1:$R$1374,14,FALSE)),"")</f>
        <v/>
      </c>
      <c r="N667" s="500" t="str">
        <f>IFERROR(IF(VLOOKUP('Xlookup set'!$S770,'Xlookup set'!$A$1:$R$1374,15,FALSE)=0,"",VLOOKUP('Xlookup set'!$S770,'Xlookup set'!$A$1:$R$1374,15,FALSE)),"")</f>
        <v/>
      </c>
      <c r="O667" s="500" t="str">
        <f>IFERROR(IF(VLOOKUP('Xlookup set'!$S770,'Xlookup set'!$A$1:$R$1374,16,FALSE)=0,"",VLOOKUP('Xlookup set'!$S770,'Xlookup set'!$A$1:$R$1374,16,FALSE)),"")</f>
        <v/>
      </c>
      <c r="P667" s="500" t="str">
        <f t="array" aca="1" ref="P667" ca="1">IFERROR(Y2IF(VLOOKUP('Xlookup set'!$S770,'Xlookup set'!$A$1:$R$1374,17,FALSE)=0,"",VLOOKUP('Xlookup set'!$S770,'Xlookup set'!$A$1:$R$1374,17,FALSE)),"")</f>
        <v/>
      </c>
      <c r="Q667" s="500" t="str">
        <f>IFERROR(IF(VLOOKUP('Xlookup set'!$S770,'Xlookup set'!$A$1:$R$1374,18,FALSE)=0,"",VLOOKUP('Xlookup set'!$S770,'Xlookup set'!$A$1:$R$1374,18,FALSE)),"")</f>
        <v/>
      </c>
      <c r="T667" s="500" t="str">
        <f t="shared" si="8"/>
        <v/>
      </c>
    </row>
    <row r="668" spans="1:20" ht="13.5" customHeight="1">
      <c r="A668" s="500" t="str">
        <f>IFERROR(VLOOKUP('Xlookup set'!$S668,'Xlookup set'!$A$1:$R$2000,2,FALSE),"")</f>
        <v/>
      </c>
      <c r="B668" s="500" t="str">
        <f>IF(I668&lt;&gt;"",ドッグキャリー!$I$2,"")</f>
        <v/>
      </c>
      <c r="C668" s="500" t="str">
        <f t="shared" si="6"/>
        <v/>
      </c>
      <c r="D668" s="500" t="str">
        <f t="shared" si="7"/>
        <v/>
      </c>
      <c r="H668" s="218" t="str">
        <f>IFERROR(IF(VLOOKUP('Xlookup set'!$S668,'Xlookup set'!$A$1:$R$2000,9,FALSE)=0,"",VLOOKUP('Xlookup set'!$S668,'Xlookup set'!$A$1:$R$2000,9,FALSE)),"")</f>
        <v/>
      </c>
      <c r="I668" s="500" t="str">
        <f>IFERROR(IF(VLOOKUP('Xlookup set'!$S668,'Xlookup set'!$A$1:$R$2000,10,FALSE)=0,"",VLOOKUP('Xlookup set'!$S668,'Xlookup set'!$A$1:$R$2000,10,FALSE)),"")</f>
        <v/>
      </c>
      <c r="J668" s="500" t="str">
        <f>IFERROR(IF(VLOOKUP('Xlookup set'!$S771,'Xlookup set'!$A$1:$R$1374,11,FALSE)=0,"",VLOOKUP('Xlookup set'!$S771,'Xlookup set'!$A$1:$R$1374,11,FALSE)),"")</f>
        <v/>
      </c>
      <c r="K668" s="500" t="str">
        <f>IFERROR(IF(VLOOKUP('Xlookup set'!$S771,'Xlookup set'!$A$1:$R$1374,12,FALSE)=0,"",VLOOKUP('Xlookup set'!$S771,'Xlookup set'!$A$1:$R$1374,12,FALSE)),"")</f>
        <v/>
      </c>
      <c r="L668" s="500" t="str">
        <f>IFERROR(IF(VLOOKUP('Xlookup set'!$S771,'Xlookup set'!$A$1:$R$1374,13,FALSE)=0,"",VLOOKUP('Xlookup set'!$S771,'Xlookup set'!$A$1:$R$1374,13,FALSE)),"")</f>
        <v/>
      </c>
      <c r="M668" s="500" t="str">
        <f>IFERROR(IF(VLOOKUP('Xlookup set'!$S771,'Xlookup set'!$A$1:$R$1374,14,FALSE)=0,"",VLOOKUP('Xlookup set'!$S771,'Xlookup set'!$A$1:$R$1374,14,FALSE)),"")</f>
        <v/>
      </c>
      <c r="N668" s="500" t="str">
        <f>IFERROR(IF(VLOOKUP('Xlookup set'!$S771,'Xlookup set'!$A$1:$R$1374,15,FALSE)=0,"",VLOOKUP('Xlookup set'!$S771,'Xlookup set'!$A$1:$R$1374,15,FALSE)),"")</f>
        <v/>
      </c>
      <c r="O668" s="500" t="str">
        <f>IFERROR(IF(VLOOKUP('Xlookup set'!$S771,'Xlookup set'!$A$1:$R$1374,16,FALSE)=0,"",VLOOKUP('Xlookup set'!$S771,'Xlookup set'!$A$1:$R$1374,16,FALSE)),"")</f>
        <v/>
      </c>
      <c r="P668" s="500" t="str">
        <f t="array" aca="1" ref="P668" ca="1">IFERROR(Y2IF(VLOOKUP('Xlookup set'!$S771,'Xlookup set'!$A$1:$R$1374,17,FALSE)=0,"",VLOOKUP('Xlookup set'!$S771,'Xlookup set'!$A$1:$R$1374,17,FALSE)),"")</f>
        <v/>
      </c>
      <c r="Q668" s="500" t="str">
        <f>IFERROR(IF(VLOOKUP('Xlookup set'!$S771,'Xlookup set'!$A$1:$R$1374,18,FALSE)=0,"",VLOOKUP('Xlookup set'!$S771,'Xlookup set'!$A$1:$R$1374,18,FALSE)),"")</f>
        <v/>
      </c>
      <c r="T668" s="500" t="str">
        <f t="shared" si="8"/>
        <v/>
      </c>
    </row>
    <row r="669" spans="1:20" ht="13.5" customHeight="1">
      <c r="A669" s="500" t="str">
        <f>IFERROR(VLOOKUP('Xlookup set'!$S669,'Xlookup set'!$A$1:$R$2000,2,FALSE),"")</f>
        <v/>
      </c>
      <c r="B669" s="500" t="str">
        <f>IF(I669&lt;&gt;"",ドッグキャリー!$I$2,"")</f>
        <v/>
      </c>
      <c r="C669" s="500" t="str">
        <f t="shared" si="6"/>
        <v/>
      </c>
      <c r="D669" s="500" t="str">
        <f t="shared" si="7"/>
        <v/>
      </c>
      <c r="H669" s="218" t="str">
        <f>IFERROR(IF(VLOOKUP('Xlookup set'!$S669,'Xlookup set'!$A$1:$R$2000,9,FALSE)=0,"",VLOOKUP('Xlookup set'!$S669,'Xlookup set'!$A$1:$R$2000,9,FALSE)),"")</f>
        <v/>
      </c>
      <c r="I669" s="500" t="str">
        <f>IFERROR(IF(VLOOKUP('Xlookup set'!$S669,'Xlookup set'!$A$1:$R$2000,10,FALSE)=0,"",VLOOKUP('Xlookup set'!$S669,'Xlookup set'!$A$1:$R$2000,10,FALSE)),"")</f>
        <v/>
      </c>
      <c r="J669" s="500" t="str">
        <f>IFERROR(IF(VLOOKUP('Xlookup set'!$S772,'Xlookup set'!$A$1:$R$1374,11,FALSE)=0,"",VLOOKUP('Xlookup set'!$S772,'Xlookup set'!$A$1:$R$1374,11,FALSE)),"")</f>
        <v/>
      </c>
      <c r="K669" s="500" t="str">
        <f>IFERROR(IF(VLOOKUP('Xlookup set'!$S772,'Xlookup set'!$A$1:$R$1374,12,FALSE)=0,"",VLOOKUP('Xlookup set'!$S772,'Xlookup set'!$A$1:$R$1374,12,FALSE)),"")</f>
        <v/>
      </c>
      <c r="L669" s="500" t="str">
        <f>IFERROR(IF(VLOOKUP('Xlookup set'!$S772,'Xlookup set'!$A$1:$R$1374,13,FALSE)=0,"",VLOOKUP('Xlookup set'!$S772,'Xlookup set'!$A$1:$R$1374,13,FALSE)),"")</f>
        <v/>
      </c>
      <c r="M669" s="500" t="str">
        <f>IFERROR(IF(VLOOKUP('Xlookup set'!$S772,'Xlookup set'!$A$1:$R$1374,14,FALSE)=0,"",VLOOKUP('Xlookup set'!$S772,'Xlookup set'!$A$1:$R$1374,14,FALSE)),"")</f>
        <v/>
      </c>
      <c r="N669" s="500" t="str">
        <f>IFERROR(IF(VLOOKUP('Xlookup set'!$S772,'Xlookup set'!$A$1:$R$1374,15,FALSE)=0,"",VLOOKUP('Xlookup set'!$S772,'Xlookup set'!$A$1:$R$1374,15,FALSE)),"")</f>
        <v/>
      </c>
      <c r="O669" s="500" t="str">
        <f>IFERROR(IF(VLOOKUP('Xlookup set'!$S772,'Xlookup set'!$A$1:$R$1374,16,FALSE)=0,"",VLOOKUP('Xlookup set'!$S772,'Xlookup set'!$A$1:$R$1374,16,FALSE)),"")</f>
        <v/>
      </c>
      <c r="P669" s="500" t="str">
        <f t="array" aca="1" ref="P669" ca="1">IFERROR(Y2IF(VLOOKUP('Xlookup set'!$S772,'Xlookup set'!$A$1:$R$1374,17,FALSE)=0,"",VLOOKUP('Xlookup set'!$S772,'Xlookup set'!$A$1:$R$1374,17,FALSE)),"")</f>
        <v/>
      </c>
      <c r="Q669" s="500" t="str">
        <f>IFERROR(IF(VLOOKUP('Xlookup set'!$S772,'Xlookup set'!$A$1:$R$1374,18,FALSE)=0,"",VLOOKUP('Xlookup set'!$S772,'Xlookup set'!$A$1:$R$1374,18,FALSE)),"")</f>
        <v/>
      </c>
      <c r="T669" s="500" t="str">
        <f t="shared" si="8"/>
        <v/>
      </c>
    </row>
    <row r="670" spans="1:20" ht="13.5" customHeight="1">
      <c r="A670" s="500" t="str">
        <f>IFERROR(VLOOKUP('Xlookup set'!$S670,'Xlookup set'!$A$1:$R$2000,2,FALSE),"")</f>
        <v/>
      </c>
      <c r="B670" s="500" t="str">
        <f>IF(I670&lt;&gt;"",ドッグキャリー!$I$2,"")</f>
        <v/>
      </c>
      <c r="C670" s="500" t="str">
        <f t="shared" si="6"/>
        <v/>
      </c>
      <c r="D670" s="500" t="str">
        <f t="shared" si="7"/>
        <v/>
      </c>
      <c r="H670" s="218" t="str">
        <f>IFERROR(IF(VLOOKUP('Xlookup set'!$S670,'Xlookup set'!$A$1:$R$2000,9,FALSE)=0,"",VLOOKUP('Xlookup set'!$S670,'Xlookup set'!$A$1:$R$2000,9,FALSE)),"")</f>
        <v/>
      </c>
      <c r="I670" s="500" t="str">
        <f>IFERROR(IF(VLOOKUP('Xlookup set'!$S670,'Xlookup set'!$A$1:$R$2000,10,FALSE)=0,"",VLOOKUP('Xlookup set'!$S670,'Xlookup set'!$A$1:$R$2000,10,FALSE)),"")</f>
        <v/>
      </c>
      <c r="J670" s="500" t="str">
        <f>IFERROR(IF(VLOOKUP('Xlookup set'!$S773,'Xlookup set'!$A$1:$R$1374,11,FALSE)=0,"",VLOOKUP('Xlookup set'!$S773,'Xlookup set'!$A$1:$R$1374,11,FALSE)),"")</f>
        <v/>
      </c>
      <c r="K670" s="500" t="str">
        <f>IFERROR(IF(VLOOKUP('Xlookup set'!$S773,'Xlookup set'!$A$1:$R$1374,12,FALSE)=0,"",VLOOKUP('Xlookup set'!$S773,'Xlookup set'!$A$1:$R$1374,12,FALSE)),"")</f>
        <v/>
      </c>
      <c r="L670" s="500" t="str">
        <f>IFERROR(IF(VLOOKUP('Xlookup set'!$S773,'Xlookup set'!$A$1:$R$1374,13,FALSE)=0,"",VLOOKUP('Xlookup set'!$S773,'Xlookup set'!$A$1:$R$1374,13,FALSE)),"")</f>
        <v/>
      </c>
      <c r="M670" s="500" t="str">
        <f>IFERROR(IF(VLOOKUP('Xlookup set'!$S773,'Xlookup set'!$A$1:$R$1374,14,FALSE)=0,"",VLOOKUP('Xlookup set'!$S773,'Xlookup set'!$A$1:$R$1374,14,FALSE)),"")</f>
        <v/>
      </c>
      <c r="N670" s="500" t="str">
        <f>IFERROR(IF(VLOOKUP('Xlookup set'!$S773,'Xlookup set'!$A$1:$R$1374,15,FALSE)=0,"",VLOOKUP('Xlookup set'!$S773,'Xlookup set'!$A$1:$R$1374,15,FALSE)),"")</f>
        <v/>
      </c>
      <c r="O670" s="500" t="str">
        <f>IFERROR(IF(VLOOKUP('Xlookup set'!$S773,'Xlookup set'!$A$1:$R$1374,16,FALSE)=0,"",VLOOKUP('Xlookup set'!$S773,'Xlookup set'!$A$1:$R$1374,16,FALSE)),"")</f>
        <v/>
      </c>
      <c r="P670" s="500" t="str">
        <f t="array" aca="1" ref="P670" ca="1">IFERROR(Y2IF(VLOOKUP('Xlookup set'!$S773,'Xlookup set'!$A$1:$R$1374,17,FALSE)=0,"",VLOOKUP('Xlookup set'!$S773,'Xlookup set'!$A$1:$R$1374,17,FALSE)),"")</f>
        <v/>
      </c>
      <c r="Q670" s="500" t="str">
        <f>IFERROR(IF(VLOOKUP('Xlookup set'!$S773,'Xlookup set'!$A$1:$R$1374,18,FALSE)=0,"",VLOOKUP('Xlookup set'!$S773,'Xlookup set'!$A$1:$R$1374,18,FALSE)),"")</f>
        <v/>
      </c>
      <c r="T670" s="500" t="str">
        <f t="shared" si="8"/>
        <v/>
      </c>
    </row>
    <row r="671" spans="1:20" ht="13.5" customHeight="1">
      <c r="A671" s="500" t="str">
        <f>IFERROR(VLOOKUP('Xlookup set'!$S671,'Xlookup set'!$A$1:$R$2000,2,FALSE),"")</f>
        <v/>
      </c>
      <c r="B671" s="500" t="str">
        <f>IF(I671&lt;&gt;"",ドッグキャリー!$I$2,"")</f>
        <v/>
      </c>
      <c r="C671" s="500" t="str">
        <f t="shared" si="6"/>
        <v/>
      </c>
      <c r="D671" s="500" t="str">
        <f t="shared" si="7"/>
        <v/>
      </c>
      <c r="H671" s="218" t="str">
        <f>IFERROR(IF(VLOOKUP('Xlookup set'!$S671,'Xlookup set'!$A$1:$R$2000,9,FALSE)=0,"",VLOOKUP('Xlookup set'!$S671,'Xlookup set'!$A$1:$R$2000,9,FALSE)),"")</f>
        <v/>
      </c>
      <c r="I671" s="500" t="str">
        <f>IFERROR(IF(VLOOKUP('Xlookup set'!$S671,'Xlookup set'!$A$1:$R$2000,10,FALSE)=0,"",VLOOKUP('Xlookup set'!$S671,'Xlookup set'!$A$1:$R$2000,10,FALSE)),"")</f>
        <v/>
      </c>
      <c r="J671" s="500" t="str">
        <f>IFERROR(IF(VLOOKUP('Xlookup set'!$S774,'Xlookup set'!$A$1:$R$1374,11,FALSE)=0,"",VLOOKUP('Xlookup set'!$S774,'Xlookup set'!$A$1:$R$1374,11,FALSE)),"")</f>
        <v/>
      </c>
      <c r="K671" s="500" t="str">
        <f>IFERROR(IF(VLOOKUP('Xlookup set'!$S774,'Xlookup set'!$A$1:$R$1374,12,FALSE)=0,"",VLOOKUP('Xlookup set'!$S774,'Xlookup set'!$A$1:$R$1374,12,FALSE)),"")</f>
        <v/>
      </c>
      <c r="L671" s="500" t="str">
        <f>IFERROR(IF(VLOOKUP('Xlookup set'!$S774,'Xlookup set'!$A$1:$R$1374,13,FALSE)=0,"",VLOOKUP('Xlookup set'!$S774,'Xlookup set'!$A$1:$R$1374,13,FALSE)),"")</f>
        <v/>
      </c>
      <c r="M671" s="500" t="str">
        <f>IFERROR(IF(VLOOKUP('Xlookup set'!$S774,'Xlookup set'!$A$1:$R$1374,14,FALSE)=0,"",VLOOKUP('Xlookup set'!$S774,'Xlookup set'!$A$1:$R$1374,14,FALSE)),"")</f>
        <v/>
      </c>
      <c r="N671" s="500" t="str">
        <f>IFERROR(IF(VLOOKUP('Xlookup set'!$S774,'Xlookup set'!$A$1:$R$1374,15,FALSE)=0,"",VLOOKUP('Xlookup set'!$S774,'Xlookup set'!$A$1:$R$1374,15,FALSE)),"")</f>
        <v/>
      </c>
      <c r="O671" s="500" t="str">
        <f>IFERROR(IF(VLOOKUP('Xlookup set'!$S774,'Xlookup set'!$A$1:$R$1374,16,FALSE)=0,"",VLOOKUP('Xlookup set'!$S774,'Xlookup set'!$A$1:$R$1374,16,FALSE)),"")</f>
        <v/>
      </c>
      <c r="P671" s="500" t="str">
        <f t="array" aca="1" ref="P671" ca="1">IFERROR(Y2IF(VLOOKUP('Xlookup set'!$S774,'Xlookup set'!$A$1:$R$1374,17,FALSE)=0,"",VLOOKUP('Xlookup set'!$S774,'Xlookup set'!$A$1:$R$1374,17,FALSE)),"")</f>
        <v/>
      </c>
      <c r="Q671" s="500" t="str">
        <f>IFERROR(IF(VLOOKUP('Xlookup set'!$S774,'Xlookup set'!$A$1:$R$1374,18,FALSE)=0,"",VLOOKUP('Xlookup set'!$S774,'Xlookup set'!$A$1:$R$1374,18,FALSE)),"")</f>
        <v/>
      </c>
      <c r="T671" s="500" t="str">
        <f t="shared" si="8"/>
        <v/>
      </c>
    </row>
    <row r="672" spans="1:20" ht="13.5" customHeight="1">
      <c r="A672" s="500" t="str">
        <f>IFERROR(VLOOKUP('Xlookup set'!$S672,'Xlookup set'!$A$1:$R$2000,2,FALSE),"")</f>
        <v/>
      </c>
      <c r="B672" s="500" t="str">
        <f>IF(I672&lt;&gt;"",ドッグキャリー!$I$2,"")</f>
        <v/>
      </c>
      <c r="C672" s="500" t="str">
        <f t="shared" si="6"/>
        <v/>
      </c>
      <c r="D672" s="500" t="str">
        <f t="shared" si="7"/>
        <v/>
      </c>
      <c r="H672" s="218" t="str">
        <f>IFERROR(IF(VLOOKUP('Xlookup set'!$S672,'Xlookup set'!$A$1:$R$2000,9,FALSE)=0,"",VLOOKUP('Xlookup set'!$S672,'Xlookup set'!$A$1:$R$2000,9,FALSE)),"")</f>
        <v/>
      </c>
      <c r="I672" s="500" t="str">
        <f>IFERROR(IF(VLOOKUP('Xlookup set'!$S672,'Xlookup set'!$A$1:$R$2000,10,FALSE)=0,"",VLOOKUP('Xlookup set'!$S672,'Xlookup set'!$A$1:$R$2000,10,FALSE)),"")</f>
        <v/>
      </c>
      <c r="J672" s="500" t="str">
        <f>IFERROR(IF(VLOOKUP('Xlookup set'!$S775,'Xlookup set'!$A$1:$R$1374,11,FALSE)=0,"",VLOOKUP('Xlookup set'!$S775,'Xlookup set'!$A$1:$R$1374,11,FALSE)),"")</f>
        <v/>
      </c>
      <c r="K672" s="500" t="str">
        <f>IFERROR(IF(VLOOKUP('Xlookup set'!$S775,'Xlookup set'!$A$1:$R$1374,12,FALSE)=0,"",VLOOKUP('Xlookup set'!$S775,'Xlookup set'!$A$1:$R$1374,12,FALSE)),"")</f>
        <v/>
      </c>
      <c r="L672" s="500" t="str">
        <f>IFERROR(IF(VLOOKUP('Xlookup set'!$S775,'Xlookup set'!$A$1:$R$1374,13,FALSE)=0,"",VLOOKUP('Xlookup set'!$S775,'Xlookup set'!$A$1:$R$1374,13,FALSE)),"")</f>
        <v/>
      </c>
      <c r="M672" s="500" t="str">
        <f>IFERROR(IF(VLOOKUP('Xlookup set'!$S775,'Xlookup set'!$A$1:$R$1374,14,FALSE)=0,"",VLOOKUP('Xlookup set'!$S775,'Xlookup set'!$A$1:$R$1374,14,FALSE)),"")</f>
        <v/>
      </c>
      <c r="N672" s="500" t="str">
        <f>IFERROR(IF(VLOOKUP('Xlookup set'!$S775,'Xlookup set'!$A$1:$R$1374,15,FALSE)=0,"",VLOOKUP('Xlookup set'!$S775,'Xlookup set'!$A$1:$R$1374,15,FALSE)),"")</f>
        <v/>
      </c>
      <c r="O672" s="500" t="str">
        <f>IFERROR(IF(VLOOKUP('Xlookup set'!$S775,'Xlookup set'!$A$1:$R$1374,16,FALSE)=0,"",VLOOKUP('Xlookup set'!$S775,'Xlookup set'!$A$1:$R$1374,16,FALSE)),"")</f>
        <v/>
      </c>
      <c r="P672" s="500" t="str">
        <f t="array" aca="1" ref="P672" ca="1">IFERROR(Y2IF(VLOOKUP('Xlookup set'!$S775,'Xlookup set'!$A$1:$R$1374,17,FALSE)=0,"",VLOOKUP('Xlookup set'!$S775,'Xlookup set'!$A$1:$R$1374,17,FALSE)),"")</f>
        <v/>
      </c>
      <c r="Q672" s="500" t="str">
        <f>IFERROR(IF(VLOOKUP('Xlookup set'!$S775,'Xlookup set'!$A$1:$R$1374,18,FALSE)=0,"",VLOOKUP('Xlookup set'!$S775,'Xlookup set'!$A$1:$R$1374,18,FALSE)),"")</f>
        <v/>
      </c>
      <c r="T672" s="500" t="str">
        <f t="shared" si="8"/>
        <v/>
      </c>
    </row>
    <row r="673" spans="1:20" ht="13.5" customHeight="1">
      <c r="A673" s="500" t="str">
        <f>IFERROR(VLOOKUP('Xlookup set'!$S673,'Xlookup set'!$A$1:$R$2000,2,FALSE),"")</f>
        <v/>
      </c>
      <c r="B673" s="500" t="str">
        <f>IF(I673&lt;&gt;"",ドッグキャリー!$I$2,"")</f>
        <v/>
      </c>
      <c r="C673" s="500" t="str">
        <f t="shared" si="6"/>
        <v/>
      </c>
      <c r="D673" s="500" t="str">
        <f t="shared" si="7"/>
        <v/>
      </c>
      <c r="H673" s="218" t="str">
        <f>IFERROR(IF(VLOOKUP('Xlookup set'!$S673,'Xlookup set'!$A$1:$R$2000,9,FALSE)=0,"",VLOOKUP('Xlookup set'!$S673,'Xlookup set'!$A$1:$R$2000,9,FALSE)),"")</f>
        <v/>
      </c>
      <c r="I673" s="500" t="str">
        <f>IFERROR(IF(VLOOKUP('Xlookup set'!$S673,'Xlookup set'!$A$1:$R$2000,10,FALSE)=0,"",VLOOKUP('Xlookup set'!$S673,'Xlookup set'!$A$1:$R$2000,10,FALSE)),"")</f>
        <v/>
      </c>
      <c r="J673" s="500" t="str">
        <f>IFERROR(IF(VLOOKUP('Xlookup set'!$S776,'Xlookup set'!$A$1:$R$1374,11,FALSE)=0,"",VLOOKUP('Xlookup set'!$S776,'Xlookup set'!$A$1:$R$1374,11,FALSE)),"")</f>
        <v/>
      </c>
      <c r="K673" s="500" t="str">
        <f>IFERROR(IF(VLOOKUP('Xlookup set'!$S776,'Xlookup set'!$A$1:$R$1374,12,FALSE)=0,"",VLOOKUP('Xlookup set'!$S776,'Xlookup set'!$A$1:$R$1374,12,FALSE)),"")</f>
        <v/>
      </c>
      <c r="L673" s="500" t="str">
        <f>IFERROR(IF(VLOOKUP('Xlookup set'!$S776,'Xlookup set'!$A$1:$R$1374,13,FALSE)=0,"",VLOOKUP('Xlookup set'!$S776,'Xlookup set'!$A$1:$R$1374,13,FALSE)),"")</f>
        <v/>
      </c>
      <c r="M673" s="500" t="str">
        <f>IFERROR(IF(VLOOKUP('Xlookup set'!$S776,'Xlookup set'!$A$1:$R$1374,14,FALSE)=0,"",VLOOKUP('Xlookup set'!$S776,'Xlookup set'!$A$1:$R$1374,14,FALSE)),"")</f>
        <v/>
      </c>
      <c r="N673" s="500" t="str">
        <f>IFERROR(IF(VLOOKUP('Xlookup set'!$S776,'Xlookup set'!$A$1:$R$1374,15,FALSE)=0,"",VLOOKUP('Xlookup set'!$S776,'Xlookup set'!$A$1:$R$1374,15,FALSE)),"")</f>
        <v/>
      </c>
      <c r="O673" s="500" t="str">
        <f>IFERROR(IF(VLOOKUP('Xlookup set'!$S776,'Xlookup set'!$A$1:$R$1374,16,FALSE)=0,"",VLOOKUP('Xlookup set'!$S776,'Xlookup set'!$A$1:$R$1374,16,FALSE)),"")</f>
        <v/>
      </c>
      <c r="P673" s="500" t="str">
        <f t="array" aca="1" ref="P673" ca="1">IFERROR(Y2IF(VLOOKUP('Xlookup set'!$S776,'Xlookup set'!$A$1:$R$1374,17,FALSE)=0,"",VLOOKUP('Xlookup set'!$S776,'Xlookup set'!$A$1:$R$1374,17,FALSE)),"")</f>
        <v/>
      </c>
      <c r="Q673" s="500" t="str">
        <f>IFERROR(IF(VLOOKUP('Xlookup set'!$S776,'Xlookup set'!$A$1:$R$1374,18,FALSE)=0,"",VLOOKUP('Xlookup set'!$S776,'Xlookup set'!$A$1:$R$1374,18,FALSE)),"")</f>
        <v/>
      </c>
      <c r="T673" s="500" t="str">
        <f t="shared" si="8"/>
        <v/>
      </c>
    </row>
    <row r="674" spans="1:20" ht="13.5" customHeight="1">
      <c r="A674" s="500" t="str">
        <f>IFERROR(VLOOKUP('Xlookup set'!$S674,'Xlookup set'!$A$1:$R$2000,2,FALSE),"")</f>
        <v/>
      </c>
      <c r="B674" s="500" t="str">
        <f>IF(I674&lt;&gt;"",ドッグキャリー!$I$2,"")</f>
        <v/>
      </c>
      <c r="C674" s="500" t="str">
        <f t="shared" si="6"/>
        <v/>
      </c>
      <c r="D674" s="500" t="str">
        <f t="shared" si="7"/>
        <v/>
      </c>
      <c r="H674" s="218" t="str">
        <f>IFERROR(IF(VLOOKUP('Xlookup set'!$S674,'Xlookup set'!$A$1:$R$2000,9,FALSE)=0,"",VLOOKUP('Xlookup set'!$S674,'Xlookup set'!$A$1:$R$2000,9,FALSE)),"")</f>
        <v/>
      </c>
      <c r="I674" s="500" t="str">
        <f>IFERROR(IF(VLOOKUP('Xlookup set'!$S674,'Xlookup set'!$A$1:$R$2000,10,FALSE)=0,"",VLOOKUP('Xlookup set'!$S674,'Xlookup set'!$A$1:$R$2000,10,FALSE)),"")</f>
        <v/>
      </c>
      <c r="J674" s="500" t="str">
        <f>IFERROR(IF(VLOOKUP('Xlookup set'!$S777,'Xlookup set'!$A$1:$R$1374,11,FALSE)=0,"",VLOOKUP('Xlookup set'!$S777,'Xlookup set'!$A$1:$R$1374,11,FALSE)),"")</f>
        <v/>
      </c>
      <c r="K674" s="500" t="str">
        <f>IFERROR(IF(VLOOKUP('Xlookup set'!$S777,'Xlookup set'!$A$1:$R$1374,12,FALSE)=0,"",VLOOKUP('Xlookup set'!$S777,'Xlookup set'!$A$1:$R$1374,12,FALSE)),"")</f>
        <v/>
      </c>
      <c r="L674" s="500" t="str">
        <f>IFERROR(IF(VLOOKUP('Xlookup set'!$S777,'Xlookup set'!$A$1:$R$1374,13,FALSE)=0,"",VLOOKUP('Xlookup set'!$S777,'Xlookup set'!$A$1:$R$1374,13,FALSE)),"")</f>
        <v/>
      </c>
      <c r="M674" s="500" t="str">
        <f>IFERROR(IF(VLOOKUP('Xlookup set'!$S777,'Xlookup set'!$A$1:$R$1374,14,FALSE)=0,"",VLOOKUP('Xlookup set'!$S777,'Xlookup set'!$A$1:$R$1374,14,FALSE)),"")</f>
        <v/>
      </c>
      <c r="N674" s="500" t="str">
        <f>IFERROR(IF(VLOOKUP('Xlookup set'!$S777,'Xlookup set'!$A$1:$R$1374,15,FALSE)=0,"",VLOOKUP('Xlookup set'!$S777,'Xlookup set'!$A$1:$R$1374,15,FALSE)),"")</f>
        <v/>
      </c>
      <c r="O674" s="500" t="str">
        <f>IFERROR(IF(VLOOKUP('Xlookup set'!$S777,'Xlookup set'!$A$1:$R$1374,16,FALSE)=0,"",VLOOKUP('Xlookup set'!$S777,'Xlookup set'!$A$1:$R$1374,16,FALSE)),"")</f>
        <v/>
      </c>
      <c r="P674" s="500" t="str">
        <f t="array" aca="1" ref="P674" ca="1">IFERROR(Y2IF(VLOOKUP('Xlookup set'!$S777,'Xlookup set'!$A$1:$R$1374,17,FALSE)=0,"",VLOOKUP('Xlookup set'!$S777,'Xlookup set'!$A$1:$R$1374,17,FALSE)),"")</f>
        <v/>
      </c>
      <c r="Q674" s="500" t="str">
        <f>IFERROR(IF(VLOOKUP('Xlookup set'!$S777,'Xlookup set'!$A$1:$R$1374,18,FALSE)=0,"",VLOOKUP('Xlookup set'!$S777,'Xlookup set'!$A$1:$R$1374,18,FALSE)),"")</f>
        <v/>
      </c>
      <c r="T674" s="500" t="str">
        <f t="shared" si="8"/>
        <v/>
      </c>
    </row>
    <row r="675" spans="1:20" ht="13.5" customHeight="1">
      <c r="A675" s="500" t="str">
        <f>IFERROR(VLOOKUP('Xlookup set'!$S675,'Xlookup set'!$A$1:$R$2000,2,FALSE),"")</f>
        <v/>
      </c>
      <c r="B675" s="500" t="str">
        <f>IF(I675&lt;&gt;"",ドッグキャリー!$I$2,"")</f>
        <v/>
      </c>
      <c r="C675" s="500" t="str">
        <f t="shared" si="6"/>
        <v/>
      </c>
      <c r="D675" s="500" t="str">
        <f t="shared" si="7"/>
        <v/>
      </c>
      <c r="H675" s="218" t="str">
        <f>IFERROR(IF(VLOOKUP('Xlookup set'!$S675,'Xlookup set'!$A$1:$R$2000,9,FALSE)=0,"",VLOOKUP('Xlookup set'!$S675,'Xlookup set'!$A$1:$R$2000,9,FALSE)),"")</f>
        <v/>
      </c>
      <c r="I675" s="500" t="str">
        <f>IFERROR(IF(VLOOKUP('Xlookup set'!$S675,'Xlookup set'!$A$1:$R$2000,10,FALSE)=0,"",VLOOKUP('Xlookup set'!$S675,'Xlookup set'!$A$1:$R$2000,10,FALSE)),"")</f>
        <v/>
      </c>
      <c r="J675" s="500" t="str">
        <f>IFERROR(IF(VLOOKUP('Xlookup set'!$S778,'Xlookup set'!$A$1:$R$1374,11,FALSE)=0,"",VLOOKUP('Xlookup set'!$S778,'Xlookup set'!$A$1:$R$1374,11,FALSE)),"")</f>
        <v/>
      </c>
      <c r="K675" s="500" t="str">
        <f>IFERROR(IF(VLOOKUP('Xlookup set'!$S778,'Xlookup set'!$A$1:$R$1374,12,FALSE)=0,"",VLOOKUP('Xlookup set'!$S778,'Xlookup set'!$A$1:$R$1374,12,FALSE)),"")</f>
        <v/>
      </c>
      <c r="L675" s="500" t="str">
        <f>IFERROR(IF(VLOOKUP('Xlookup set'!$S778,'Xlookup set'!$A$1:$R$1374,13,FALSE)=0,"",VLOOKUP('Xlookup set'!$S778,'Xlookup set'!$A$1:$R$1374,13,FALSE)),"")</f>
        <v/>
      </c>
      <c r="M675" s="500" t="str">
        <f>IFERROR(IF(VLOOKUP('Xlookup set'!$S778,'Xlookup set'!$A$1:$R$1374,14,FALSE)=0,"",VLOOKUP('Xlookup set'!$S778,'Xlookup set'!$A$1:$R$1374,14,FALSE)),"")</f>
        <v/>
      </c>
      <c r="N675" s="500" t="str">
        <f>IFERROR(IF(VLOOKUP('Xlookup set'!$S778,'Xlookup set'!$A$1:$R$1374,15,FALSE)=0,"",VLOOKUP('Xlookup set'!$S778,'Xlookup set'!$A$1:$R$1374,15,FALSE)),"")</f>
        <v/>
      </c>
      <c r="O675" s="500" t="str">
        <f>IFERROR(IF(VLOOKUP('Xlookup set'!$S778,'Xlookup set'!$A$1:$R$1374,16,FALSE)=0,"",VLOOKUP('Xlookup set'!$S778,'Xlookup set'!$A$1:$R$1374,16,FALSE)),"")</f>
        <v/>
      </c>
      <c r="P675" s="500" t="str">
        <f t="array" aca="1" ref="P675" ca="1">IFERROR(Y2IF(VLOOKUP('Xlookup set'!$S778,'Xlookup set'!$A$1:$R$1374,17,FALSE)=0,"",VLOOKUP('Xlookup set'!$S778,'Xlookup set'!$A$1:$R$1374,17,FALSE)),"")</f>
        <v/>
      </c>
      <c r="Q675" s="500" t="str">
        <f>IFERROR(IF(VLOOKUP('Xlookup set'!$S778,'Xlookup set'!$A$1:$R$1374,18,FALSE)=0,"",VLOOKUP('Xlookup set'!$S778,'Xlookup set'!$A$1:$R$1374,18,FALSE)),"")</f>
        <v/>
      </c>
      <c r="T675" s="500" t="str">
        <f t="shared" si="8"/>
        <v/>
      </c>
    </row>
    <row r="676" spans="1:20" ht="13.5" customHeight="1">
      <c r="A676" s="500" t="str">
        <f>IFERROR(VLOOKUP('Xlookup set'!$S676,'Xlookup set'!$A$1:$R$2000,2,FALSE),"")</f>
        <v/>
      </c>
      <c r="B676" s="500" t="str">
        <f>IF(I676&lt;&gt;"",ドッグキャリー!$I$2,"")</f>
        <v/>
      </c>
      <c r="C676" s="500" t="str">
        <f t="shared" si="6"/>
        <v/>
      </c>
      <c r="D676" s="500" t="str">
        <f t="shared" si="7"/>
        <v/>
      </c>
      <c r="H676" s="218" t="str">
        <f>IFERROR(IF(VLOOKUP('Xlookup set'!$S676,'Xlookup set'!$A$1:$R$2000,9,FALSE)=0,"",VLOOKUP('Xlookup set'!$S676,'Xlookup set'!$A$1:$R$2000,9,FALSE)),"")</f>
        <v/>
      </c>
      <c r="I676" s="500" t="str">
        <f>IFERROR(IF(VLOOKUP('Xlookup set'!$S676,'Xlookup set'!$A$1:$R$2000,10,FALSE)=0,"",VLOOKUP('Xlookup set'!$S676,'Xlookup set'!$A$1:$R$2000,10,FALSE)),"")</f>
        <v/>
      </c>
      <c r="J676" s="500" t="str">
        <f>IFERROR(IF(VLOOKUP('Xlookup set'!$S779,'Xlookup set'!$A$1:$R$1374,11,FALSE)=0,"",VLOOKUP('Xlookup set'!$S779,'Xlookup set'!$A$1:$R$1374,11,FALSE)),"")</f>
        <v/>
      </c>
      <c r="K676" s="500" t="str">
        <f>IFERROR(IF(VLOOKUP('Xlookup set'!$S779,'Xlookup set'!$A$1:$R$1374,12,FALSE)=0,"",VLOOKUP('Xlookup set'!$S779,'Xlookup set'!$A$1:$R$1374,12,FALSE)),"")</f>
        <v/>
      </c>
      <c r="L676" s="500" t="str">
        <f>IFERROR(IF(VLOOKUP('Xlookup set'!$S779,'Xlookup set'!$A$1:$R$1374,13,FALSE)=0,"",VLOOKUP('Xlookup set'!$S779,'Xlookup set'!$A$1:$R$1374,13,FALSE)),"")</f>
        <v/>
      </c>
      <c r="M676" s="500" t="str">
        <f>IFERROR(IF(VLOOKUP('Xlookup set'!$S779,'Xlookup set'!$A$1:$R$1374,14,FALSE)=0,"",VLOOKUP('Xlookup set'!$S779,'Xlookup set'!$A$1:$R$1374,14,FALSE)),"")</f>
        <v/>
      </c>
      <c r="N676" s="500" t="str">
        <f>IFERROR(IF(VLOOKUP('Xlookup set'!$S779,'Xlookup set'!$A$1:$R$1374,15,FALSE)=0,"",VLOOKUP('Xlookup set'!$S779,'Xlookup set'!$A$1:$R$1374,15,FALSE)),"")</f>
        <v/>
      </c>
      <c r="O676" s="500" t="str">
        <f>IFERROR(IF(VLOOKUP('Xlookup set'!$S779,'Xlookup set'!$A$1:$R$1374,16,FALSE)=0,"",VLOOKUP('Xlookup set'!$S779,'Xlookup set'!$A$1:$R$1374,16,FALSE)),"")</f>
        <v/>
      </c>
      <c r="P676" s="500" t="str">
        <f t="array" aca="1" ref="P676" ca="1">IFERROR(Y2IF(VLOOKUP('Xlookup set'!$S779,'Xlookup set'!$A$1:$R$1374,17,FALSE)=0,"",VLOOKUP('Xlookup set'!$S779,'Xlookup set'!$A$1:$R$1374,17,FALSE)),"")</f>
        <v/>
      </c>
      <c r="Q676" s="500" t="str">
        <f>IFERROR(IF(VLOOKUP('Xlookup set'!$S779,'Xlookup set'!$A$1:$R$1374,18,FALSE)=0,"",VLOOKUP('Xlookup set'!$S779,'Xlookup set'!$A$1:$R$1374,18,FALSE)),"")</f>
        <v/>
      </c>
      <c r="T676" s="500" t="str">
        <f t="shared" si="8"/>
        <v/>
      </c>
    </row>
    <row r="677" spans="1:20" ht="13.5" customHeight="1">
      <c r="A677" s="500" t="str">
        <f>IFERROR(VLOOKUP('Xlookup set'!$S677,'Xlookup set'!$A$1:$R$2000,2,FALSE),"")</f>
        <v/>
      </c>
      <c r="B677" s="500" t="str">
        <f>IF(I677&lt;&gt;"",ドッグキャリー!$I$2,"")</f>
        <v/>
      </c>
      <c r="C677" s="500" t="str">
        <f t="shared" si="6"/>
        <v/>
      </c>
      <c r="D677" s="500" t="str">
        <f t="shared" si="7"/>
        <v/>
      </c>
      <c r="H677" s="218" t="str">
        <f>IFERROR(IF(VLOOKUP('Xlookup set'!$S677,'Xlookup set'!$A$1:$R$2000,9,FALSE)=0,"",VLOOKUP('Xlookup set'!$S677,'Xlookup set'!$A$1:$R$2000,9,FALSE)),"")</f>
        <v/>
      </c>
      <c r="I677" s="500" t="str">
        <f>IFERROR(IF(VLOOKUP('Xlookup set'!$S677,'Xlookup set'!$A$1:$R$2000,10,FALSE)=0,"",VLOOKUP('Xlookup set'!$S677,'Xlookup set'!$A$1:$R$2000,10,FALSE)),"")</f>
        <v/>
      </c>
      <c r="J677" s="500" t="str">
        <f>IFERROR(IF(VLOOKUP('Xlookup set'!$S780,'Xlookup set'!$A$1:$R$1374,11,FALSE)=0,"",VLOOKUP('Xlookup set'!$S780,'Xlookup set'!$A$1:$R$1374,11,FALSE)),"")</f>
        <v/>
      </c>
      <c r="K677" s="500" t="str">
        <f>IFERROR(IF(VLOOKUP('Xlookup set'!$S780,'Xlookup set'!$A$1:$R$1374,12,FALSE)=0,"",VLOOKUP('Xlookup set'!$S780,'Xlookup set'!$A$1:$R$1374,12,FALSE)),"")</f>
        <v/>
      </c>
      <c r="L677" s="500" t="str">
        <f>IFERROR(IF(VLOOKUP('Xlookup set'!$S780,'Xlookup set'!$A$1:$R$1374,13,FALSE)=0,"",VLOOKUP('Xlookup set'!$S780,'Xlookup set'!$A$1:$R$1374,13,FALSE)),"")</f>
        <v/>
      </c>
      <c r="M677" s="500" t="str">
        <f>IFERROR(IF(VLOOKUP('Xlookup set'!$S780,'Xlookup set'!$A$1:$R$1374,14,FALSE)=0,"",VLOOKUP('Xlookup set'!$S780,'Xlookup set'!$A$1:$R$1374,14,FALSE)),"")</f>
        <v/>
      </c>
      <c r="N677" s="500" t="str">
        <f>IFERROR(IF(VLOOKUP('Xlookup set'!$S780,'Xlookup set'!$A$1:$R$1374,15,FALSE)=0,"",VLOOKUP('Xlookup set'!$S780,'Xlookup set'!$A$1:$R$1374,15,FALSE)),"")</f>
        <v/>
      </c>
      <c r="O677" s="500" t="str">
        <f>IFERROR(IF(VLOOKUP('Xlookup set'!$S780,'Xlookup set'!$A$1:$R$1374,16,FALSE)=0,"",VLOOKUP('Xlookup set'!$S780,'Xlookup set'!$A$1:$R$1374,16,FALSE)),"")</f>
        <v/>
      </c>
      <c r="P677" s="500" t="str">
        <f t="array" aca="1" ref="P677" ca="1">IFERROR(Y2IF(VLOOKUP('Xlookup set'!$S780,'Xlookup set'!$A$1:$R$1374,17,FALSE)=0,"",VLOOKUP('Xlookup set'!$S780,'Xlookup set'!$A$1:$R$1374,17,FALSE)),"")</f>
        <v/>
      </c>
      <c r="Q677" s="500" t="str">
        <f>IFERROR(IF(VLOOKUP('Xlookup set'!$S780,'Xlookup set'!$A$1:$R$1374,18,FALSE)=0,"",VLOOKUP('Xlookup set'!$S780,'Xlookup set'!$A$1:$R$1374,18,FALSE)),"")</f>
        <v/>
      </c>
      <c r="T677" s="500" t="str">
        <f t="shared" si="8"/>
        <v/>
      </c>
    </row>
    <row r="678" spans="1:20" ht="13.5" customHeight="1">
      <c r="A678" s="500" t="str">
        <f>IFERROR(VLOOKUP('Xlookup set'!$S678,'Xlookup set'!$A$1:$R$2000,2,FALSE),"")</f>
        <v/>
      </c>
      <c r="B678" s="500" t="str">
        <f>IF(I678&lt;&gt;"",ドッグキャリー!$I$2,"")</f>
        <v/>
      </c>
      <c r="C678" s="500" t="str">
        <f t="shared" si="6"/>
        <v/>
      </c>
      <c r="D678" s="500" t="str">
        <f t="shared" si="7"/>
        <v/>
      </c>
      <c r="H678" s="218" t="str">
        <f>IFERROR(IF(VLOOKUP('Xlookup set'!$S678,'Xlookup set'!$A$1:$R$2000,9,FALSE)=0,"",VLOOKUP('Xlookup set'!$S678,'Xlookup set'!$A$1:$R$2000,9,FALSE)),"")</f>
        <v/>
      </c>
      <c r="I678" s="500" t="str">
        <f>IFERROR(IF(VLOOKUP('Xlookup set'!$S678,'Xlookup set'!$A$1:$R$2000,10,FALSE)=0,"",VLOOKUP('Xlookup set'!$S678,'Xlookup set'!$A$1:$R$2000,10,FALSE)),"")</f>
        <v/>
      </c>
      <c r="J678" s="500" t="str">
        <f>IFERROR(IF(VLOOKUP('Xlookup set'!$S781,'Xlookup set'!$A$1:$R$1374,11,FALSE)=0,"",VLOOKUP('Xlookup set'!$S781,'Xlookup set'!$A$1:$R$1374,11,FALSE)),"")</f>
        <v/>
      </c>
      <c r="K678" s="500" t="str">
        <f>IFERROR(IF(VLOOKUP('Xlookup set'!$S781,'Xlookup set'!$A$1:$R$1374,12,FALSE)=0,"",VLOOKUP('Xlookup set'!$S781,'Xlookup set'!$A$1:$R$1374,12,FALSE)),"")</f>
        <v/>
      </c>
      <c r="L678" s="500" t="str">
        <f>IFERROR(IF(VLOOKUP('Xlookup set'!$S781,'Xlookup set'!$A$1:$R$1374,13,FALSE)=0,"",VLOOKUP('Xlookup set'!$S781,'Xlookup set'!$A$1:$R$1374,13,FALSE)),"")</f>
        <v/>
      </c>
      <c r="M678" s="500" t="str">
        <f>IFERROR(IF(VLOOKUP('Xlookup set'!$S781,'Xlookup set'!$A$1:$R$1374,14,FALSE)=0,"",VLOOKUP('Xlookup set'!$S781,'Xlookup set'!$A$1:$R$1374,14,FALSE)),"")</f>
        <v/>
      </c>
      <c r="N678" s="500" t="str">
        <f>IFERROR(IF(VLOOKUP('Xlookup set'!$S781,'Xlookup set'!$A$1:$R$1374,15,FALSE)=0,"",VLOOKUP('Xlookup set'!$S781,'Xlookup set'!$A$1:$R$1374,15,FALSE)),"")</f>
        <v/>
      </c>
      <c r="O678" s="500" t="str">
        <f>IFERROR(IF(VLOOKUP('Xlookup set'!$S781,'Xlookup set'!$A$1:$R$1374,16,FALSE)=0,"",VLOOKUP('Xlookup set'!$S781,'Xlookup set'!$A$1:$R$1374,16,FALSE)),"")</f>
        <v/>
      </c>
      <c r="P678" s="500" t="str">
        <f t="array" aca="1" ref="P678" ca="1">IFERROR(Y2IF(VLOOKUP('Xlookup set'!$S781,'Xlookup set'!$A$1:$R$1374,17,FALSE)=0,"",VLOOKUP('Xlookup set'!$S781,'Xlookup set'!$A$1:$R$1374,17,FALSE)),"")</f>
        <v/>
      </c>
      <c r="Q678" s="500" t="str">
        <f>IFERROR(IF(VLOOKUP('Xlookup set'!$S781,'Xlookup set'!$A$1:$R$1374,18,FALSE)=0,"",VLOOKUP('Xlookup set'!$S781,'Xlookup set'!$A$1:$R$1374,18,FALSE)),"")</f>
        <v/>
      </c>
      <c r="T678" s="500" t="str">
        <f t="shared" si="8"/>
        <v/>
      </c>
    </row>
    <row r="679" spans="1:20" ht="13.5" customHeight="1">
      <c r="A679" s="500" t="str">
        <f>IFERROR(VLOOKUP('Xlookup set'!$S679,'Xlookup set'!$A$1:$R$2000,2,FALSE),"")</f>
        <v/>
      </c>
      <c r="B679" s="500" t="str">
        <f>IF(I679&lt;&gt;"",ドッグキャリー!$I$2,"")</f>
        <v/>
      </c>
      <c r="C679" s="500" t="str">
        <f t="shared" si="6"/>
        <v/>
      </c>
      <c r="D679" s="500" t="str">
        <f t="shared" si="7"/>
        <v/>
      </c>
      <c r="H679" s="218" t="str">
        <f>IFERROR(IF(VLOOKUP('Xlookup set'!$S679,'Xlookup set'!$A$1:$R$2000,9,FALSE)=0,"",VLOOKUP('Xlookup set'!$S679,'Xlookup set'!$A$1:$R$2000,9,FALSE)),"")</f>
        <v/>
      </c>
      <c r="I679" s="500" t="str">
        <f>IFERROR(IF(VLOOKUP('Xlookup set'!$S679,'Xlookup set'!$A$1:$R$2000,10,FALSE)=0,"",VLOOKUP('Xlookup set'!$S679,'Xlookup set'!$A$1:$R$2000,10,FALSE)),"")</f>
        <v/>
      </c>
      <c r="J679" s="500" t="str">
        <f>IFERROR(IF(VLOOKUP('Xlookup set'!$S782,'Xlookup set'!$A$1:$R$1374,11,FALSE)=0,"",VLOOKUP('Xlookup set'!$S782,'Xlookup set'!$A$1:$R$1374,11,FALSE)),"")</f>
        <v/>
      </c>
      <c r="K679" s="500" t="str">
        <f>IFERROR(IF(VLOOKUP('Xlookup set'!$S782,'Xlookup set'!$A$1:$R$1374,12,FALSE)=0,"",VLOOKUP('Xlookup set'!$S782,'Xlookup set'!$A$1:$R$1374,12,FALSE)),"")</f>
        <v/>
      </c>
      <c r="L679" s="500" t="str">
        <f>IFERROR(IF(VLOOKUP('Xlookup set'!$S782,'Xlookup set'!$A$1:$R$1374,13,FALSE)=0,"",VLOOKUP('Xlookup set'!$S782,'Xlookup set'!$A$1:$R$1374,13,FALSE)),"")</f>
        <v/>
      </c>
      <c r="M679" s="500" t="str">
        <f>IFERROR(IF(VLOOKUP('Xlookup set'!$S782,'Xlookup set'!$A$1:$R$1374,14,FALSE)=0,"",VLOOKUP('Xlookup set'!$S782,'Xlookup set'!$A$1:$R$1374,14,FALSE)),"")</f>
        <v/>
      </c>
      <c r="N679" s="500" t="str">
        <f>IFERROR(IF(VLOOKUP('Xlookup set'!$S782,'Xlookup set'!$A$1:$R$1374,15,FALSE)=0,"",VLOOKUP('Xlookup set'!$S782,'Xlookup set'!$A$1:$R$1374,15,FALSE)),"")</f>
        <v/>
      </c>
      <c r="O679" s="500" t="str">
        <f>IFERROR(IF(VLOOKUP('Xlookup set'!$S782,'Xlookup set'!$A$1:$R$1374,16,FALSE)=0,"",VLOOKUP('Xlookup set'!$S782,'Xlookup set'!$A$1:$R$1374,16,FALSE)),"")</f>
        <v/>
      </c>
      <c r="P679" s="500" t="str">
        <f t="array" aca="1" ref="P679" ca="1">IFERROR(Y2IF(VLOOKUP('Xlookup set'!$S782,'Xlookup set'!$A$1:$R$1374,17,FALSE)=0,"",VLOOKUP('Xlookup set'!$S782,'Xlookup set'!$A$1:$R$1374,17,FALSE)),"")</f>
        <v/>
      </c>
      <c r="Q679" s="500" t="str">
        <f>IFERROR(IF(VLOOKUP('Xlookup set'!$S782,'Xlookup set'!$A$1:$R$1374,18,FALSE)=0,"",VLOOKUP('Xlookup set'!$S782,'Xlookup set'!$A$1:$R$1374,18,FALSE)),"")</f>
        <v/>
      </c>
      <c r="T679" s="500" t="str">
        <f t="shared" si="8"/>
        <v/>
      </c>
    </row>
    <row r="680" spans="1:20" ht="13.5" customHeight="1">
      <c r="A680" s="500" t="str">
        <f>IFERROR(VLOOKUP('Xlookup set'!$S680,'Xlookup set'!$A$1:$R$2000,2,FALSE),"")</f>
        <v/>
      </c>
      <c r="B680" s="500" t="str">
        <f>IF(I680&lt;&gt;"",ドッグキャリー!$I$2,"")</f>
        <v/>
      </c>
      <c r="C680" s="500" t="str">
        <f t="shared" si="6"/>
        <v/>
      </c>
      <c r="D680" s="500" t="str">
        <f t="shared" si="7"/>
        <v/>
      </c>
      <c r="H680" s="218" t="str">
        <f>IFERROR(IF(VLOOKUP('Xlookup set'!$S680,'Xlookup set'!$A$1:$R$2000,9,FALSE)=0,"",VLOOKUP('Xlookup set'!$S680,'Xlookup set'!$A$1:$R$2000,9,FALSE)),"")</f>
        <v/>
      </c>
      <c r="I680" s="500" t="str">
        <f>IFERROR(IF(VLOOKUP('Xlookup set'!$S680,'Xlookup set'!$A$1:$R$2000,10,FALSE)=0,"",VLOOKUP('Xlookup set'!$S680,'Xlookup set'!$A$1:$R$2000,10,FALSE)),"")</f>
        <v/>
      </c>
      <c r="J680" s="500" t="str">
        <f>IFERROR(IF(VLOOKUP('Xlookup set'!$S783,'Xlookup set'!$A$1:$R$1374,11,FALSE)=0,"",VLOOKUP('Xlookup set'!$S783,'Xlookup set'!$A$1:$R$1374,11,FALSE)),"")</f>
        <v/>
      </c>
      <c r="K680" s="500" t="str">
        <f>IFERROR(IF(VLOOKUP('Xlookup set'!$S783,'Xlookup set'!$A$1:$R$1374,12,FALSE)=0,"",VLOOKUP('Xlookup set'!$S783,'Xlookup set'!$A$1:$R$1374,12,FALSE)),"")</f>
        <v/>
      </c>
      <c r="L680" s="500" t="str">
        <f>IFERROR(IF(VLOOKUP('Xlookup set'!$S783,'Xlookup set'!$A$1:$R$1374,13,FALSE)=0,"",VLOOKUP('Xlookup set'!$S783,'Xlookup set'!$A$1:$R$1374,13,FALSE)),"")</f>
        <v/>
      </c>
      <c r="M680" s="500" t="str">
        <f>IFERROR(IF(VLOOKUP('Xlookup set'!$S783,'Xlookup set'!$A$1:$R$1374,14,FALSE)=0,"",VLOOKUP('Xlookup set'!$S783,'Xlookup set'!$A$1:$R$1374,14,FALSE)),"")</f>
        <v/>
      </c>
      <c r="N680" s="500" t="str">
        <f>IFERROR(IF(VLOOKUP('Xlookup set'!$S783,'Xlookup set'!$A$1:$R$1374,15,FALSE)=0,"",VLOOKUP('Xlookup set'!$S783,'Xlookup set'!$A$1:$R$1374,15,FALSE)),"")</f>
        <v/>
      </c>
      <c r="O680" s="500" t="str">
        <f>IFERROR(IF(VLOOKUP('Xlookup set'!$S783,'Xlookup set'!$A$1:$R$1374,16,FALSE)=0,"",VLOOKUP('Xlookup set'!$S783,'Xlookup set'!$A$1:$R$1374,16,FALSE)),"")</f>
        <v/>
      </c>
      <c r="P680" s="500" t="str">
        <f t="array" aca="1" ref="P680" ca="1">IFERROR(Y2IF(VLOOKUP('Xlookup set'!$S783,'Xlookup set'!$A$1:$R$1374,17,FALSE)=0,"",VLOOKUP('Xlookup set'!$S783,'Xlookup set'!$A$1:$R$1374,17,FALSE)),"")</f>
        <v/>
      </c>
      <c r="Q680" s="500" t="str">
        <f>IFERROR(IF(VLOOKUP('Xlookup set'!$S783,'Xlookup set'!$A$1:$R$1374,18,FALSE)=0,"",VLOOKUP('Xlookup set'!$S783,'Xlookup set'!$A$1:$R$1374,18,FALSE)),"")</f>
        <v/>
      </c>
      <c r="T680" s="500" t="str">
        <f t="shared" si="8"/>
        <v/>
      </c>
    </row>
    <row r="681" spans="1:20" ht="13.5" customHeight="1">
      <c r="A681" s="500" t="str">
        <f>IFERROR(VLOOKUP('Xlookup set'!$S681,'Xlookup set'!$A$1:$R$2000,2,FALSE),"")</f>
        <v/>
      </c>
      <c r="B681" s="500" t="str">
        <f>IF(I681&lt;&gt;"",ドッグキャリー!$I$2,"")</f>
        <v/>
      </c>
      <c r="C681" s="500" t="str">
        <f t="shared" si="6"/>
        <v/>
      </c>
      <c r="D681" s="500" t="str">
        <f t="shared" si="7"/>
        <v/>
      </c>
      <c r="H681" s="218" t="str">
        <f>IFERROR(IF(VLOOKUP('Xlookup set'!$S681,'Xlookup set'!$A$1:$R$2000,9,FALSE)=0,"",VLOOKUP('Xlookup set'!$S681,'Xlookup set'!$A$1:$R$2000,9,FALSE)),"")</f>
        <v/>
      </c>
      <c r="I681" s="500" t="str">
        <f>IFERROR(IF(VLOOKUP('Xlookup set'!$S681,'Xlookup set'!$A$1:$R$2000,10,FALSE)=0,"",VLOOKUP('Xlookup set'!$S681,'Xlookup set'!$A$1:$R$2000,10,FALSE)),"")</f>
        <v/>
      </c>
      <c r="J681" s="500" t="str">
        <f>IFERROR(IF(VLOOKUP('Xlookup set'!$S784,'Xlookup set'!$A$1:$R$1374,11,FALSE)=0,"",VLOOKUP('Xlookup set'!$S784,'Xlookup set'!$A$1:$R$1374,11,FALSE)),"")</f>
        <v/>
      </c>
      <c r="K681" s="500" t="str">
        <f>IFERROR(IF(VLOOKUP('Xlookup set'!$S784,'Xlookup set'!$A$1:$R$1374,12,FALSE)=0,"",VLOOKUP('Xlookup set'!$S784,'Xlookup set'!$A$1:$R$1374,12,FALSE)),"")</f>
        <v/>
      </c>
      <c r="L681" s="500" t="str">
        <f>IFERROR(IF(VLOOKUP('Xlookup set'!$S784,'Xlookup set'!$A$1:$R$1374,13,FALSE)=0,"",VLOOKUP('Xlookup set'!$S784,'Xlookup set'!$A$1:$R$1374,13,FALSE)),"")</f>
        <v/>
      </c>
      <c r="M681" s="500" t="str">
        <f>IFERROR(IF(VLOOKUP('Xlookup set'!$S784,'Xlookup set'!$A$1:$R$1374,14,FALSE)=0,"",VLOOKUP('Xlookup set'!$S784,'Xlookup set'!$A$1:$R$1374,14,FALSE)),"")</f>
        <v/>
      </c>
      <c r="N681" s="500" t="str">
        <f>IFERROR(IF(VLOOKUP('Xlookup set'!$S784,'Xlookup set'!$A$1:$R$1374,15,FALSE)=0,"",VLOOKUP('Xlookup set'!$S784,'Xlookup set'!$A$1:$R$1374,15,FALSE)),"")</f>
        <v/>
      </c>
      <c r="O681" s="500" t="str">
        <f>IFERROR(IF(VLOOKUP('Xlookup set'!$S784,'Xlookup set'!$A$1:$R$1374,16,FALSE)=0,"",VLOOKUP('Xlookup set'!$S784,'Xlookup set'!$A$1:$R$1374,16,FALSE)),"")</f>
        <v/>
      </c>
      <c r="P681" s="500" t="str">
        <f t="array" aca="1" ref="P681" ca="1">IFERROR(Y2IF(VLOOKUP('Xlookup set'!$S784,'Xlookup set'!$A$1:$R$1374,17,FALSE)=0,"",VLOOKUP('Xlookup set'!$S784,'Xlookup set'!$A$1:$R$1374,17,FALSE)),"")</f>
        <v/>
      </c>
      <c r="Q681" s="500" t="str">
        <f>IFERROR(IF(VLOOKUP('Xlookup set'!$S784,'Xlookup set'!$A$1:$R$1374,18,FALSE)=0,"",VLOOKUP('Xlookup set'!$S784,'Xlookup set'!$A$1:$R$1374,18,FALSE)),"")</f>
        <v/>
      </c>
      <c r="T681" s="500" t="str">
        <f t="shared" si="8"/>
        <v/>
      </c>
    </row>
    <row r="682" spans="1:20" ht="13.5" customHeight="1">
      <c r="A682" s="500" t="str">
        <f>IFERROR(VLOOKUP('Xlookup set'!$S682,'Xlookup set'!$A$1:$R$2000,2,FALSE),"")</f>
        <v/>
      </c>
      <c r="B682" s="500" t="str">
        <f>IF(I682&lt;&gt;"",ドッグキャリー!$I$2,"")</f>
        <v/>
      </c>
      <c r="C682" s="500" t="str">
        <f t="shared" si="6"/>
        <v/>
      </c>
      <c r="D682" s="500" t="str">
        <f t="shared" si="7"/>
        <v/>
      </c>
      <c r="H682" s="218" t="str">
        <f>IFERROR(IF(VLOOKUP('Xlookup set'!$S682,'Xlookup set'!$A$1:$R$2000,9,FALSE)=0,"",VLOOKUP('Xlookup set'!$S682,'Xlookup set'!$A$1:$R$2000,9,FALSE)),"")</f>
        <v/>
      </c>
      <c r="I682" s="500" t="str">
        <f>IFERROR(IF(VLOOKUP('Xlookup set'!$S682,'Xlookup set'!$A$1:$R$2000,10,FALSE)=0,"",VLOOKUP('Xlookup set'!$S682,'Xlookup set'!$A$1:$R$2000,10,FALSE)),"")</f>
        <v/>
      </c>
      <c r="J682" s="500" t="str">
        <f>IFERROR(IF(VLOOKUP('Xlookup set'!$S785,'Xlookup set'!$A$1:$R$1374,11,FALSE)=0,"",VLOOKUP('Xlookup set'!$S785,'Xlookup set'!$A$1:$R$1374,11,FALSE)),"")</f>
        <v/>
      </c>
      <c r="K682" s="500" t="str">
        <f>IFERROR(IF(VLOOKUP('Xlookup set'!$S785,'Xlookup set'!$A$1:$R$1374,12,FALSE)=0,"",VLOOKUP('Xlookup set'!$S785,'Xlookup set'!$A$1:$R$1374,12,FALSE)),"")</f>
        <v/>
      </c>
      <c r="L682" s="500" t="str">
        <f>IFERROR(IF(VLOOKUP('Xlookup set'!$S785,'Xlookup set'!$A$1:$R$1374,13,FALSE)=0,"",VLOOKUP('Xlookup set'!$S785,'Xlookup set'!$A$1:$R$1374,13,FALSE)),"")</f>
        <v/>
      </c>
      <c r="M682" s="500" t="str">
        <f>IFERROR(IF(VLOOKUP('Xlookup set'!$S785,'Xlookup set'!$A$1:$R$1374,14,FALSE)=0,"",VLOOKUP('Xlookup set'!$S785,'Xlookup set'!$A$1:$R$1374,14,FALSE)),"")</f>
        <v/>
      </c>
      <c r="N682" s="500" t="str">
        <f>IFERROR(IF(VLOOKUP('Xlookup set'!$S785,'Xlookup set'!$A$1:$R$1374,15,FALSE)=0,"",VLOOKUP('Xlookup set'!$S785,'Xlookup set'!$A$1:$R$1374,15,FALSE)),"")</f>
        <v/>
      </c>
      <c r="O682" s="500" t="str">
        <f>IFERROR(IF(VLOOKUP('Xlookup set'!$S785,'Xlookup set'!$A$1:$R$1374,16,FALSE)=0,"",VLOOKUP('Xlookup set'!$S785,'Xlookup set'!$A$1:$R$1374,16,FALSE)),"")</f>
        <v/>
      </c>
      <c r="P682" s="500" t="str">
        <f t="array" aca="1" ref="P682" ca="1">IFERROR(Y2IF(VLOOKUP('Xlookup set'!$S785,'Xlookup set'!$A$1:$R$1374,17,FALSE)=0,"",VLOOKUP('Xlookup set'!$S785,'Xlookup set'!$A$1:$R$1374,17,FALSE)),"")</f>
        <v/>
      </c>
      <c r="Q682" s="500" t="str">
        <f>IFERROR(IF(VLOOKUP('Xlookup set'!$S785,'Xlookup set'!$A$1:$R$1374,18,FALSE)=0,"",VLOOKUP('Xlookup set'!$S785,'Xlookup set'!$A$1:$R$1374,18,FALSE)),"")</f>
        <v/>
      </c>
      <c r="T682" s="500" t="str">
        <f t="shared" si="8"/>
        <v/>
      </c>
    </row>
    <row r="683" spans="1:20" ht="13.5" customHeight="1">
      <c r="A683" s="500" t="str">
        <f>IFERROR(VLOOKUP('Xlookup set'!$S683,'Xlookup set'!$A$1:$R$2000,2,FALSE),"")</f>
        <v/>
      </c>
      <c r="B683" s="500" t="str">
        <f>IF(I683&lt;&gt;"",ドッグキャリー!$I$2,"")</f>
        <v/>
      </c>
      <c r="C683" s="500" t="str">
        <f t="shared" si="6"/>
        <v/>
      </c>
      <c r="D683" s="500" t="str">
        <f t="shared" si="7"/>
        <v/>
      </c>
      <c r="H683" s="218" t="str">
        <f>IFERROR(IF(VLOOKUP('Xlookup set'!$S683,'Xlookup set'!$A$1:$R$2000,9,FALSE)=0,"",VLOOKUP('Xlookup set'!$S683,'Xlookup set'!$A$1:$R$2000,9,FALSE)),"")</f>
        <v/>
      </c>
      <c r="I683" s="500" t="str">
        <f>IFERROR(IF(VLOOKUP('Xlookup set'!$S683,'Xlookup set'!$A$1:$R$2000,10,FALSE)=0,"",VLOOKUP('Xlookup set'!$S683,'Xlookup set'!$A$1:$R$2000,10,FALSE)),"")</f>
        <v/>
      </c>
      <c r="J683" s="500" t="str">
        <f>IFERROR(IF(VLOOKUP('Xlookup set'!$S786,'Xlookup set'!$A$1:$R$1374,11,FALSE)=0,"",VLOOKUP('Xlookup set'!$S786,'Xlookup set'!$A$1:$R$1374,11,FALSE)),"")</f>
        <v/>
      </c>
      <c r="K683" s="500" t="str">
        <f>IFERROR(IF(VLOOKUP('Xlookup set'!$S786,'Xlookup set'!$A$1:$R$1374,12,FALSE)=0,"",VLOOKUP('Xlookup set'!$S786,'Xlookup set'!$A$1:$R$1374,12,FALSE)),"")</f>
        <v/>
      </c>
      <c r="L683" s="500" t="str">
        <f>IFERROR(IF(VLOOKUP('Xlookup set'!$S786,'Xlookup set'!$A$1:$R$1374,13,FALSE)=0,"",VLOOKUP('Xlookup set'!$S786,'Xlookup set'!$A$1:$R$1374,13,FALSE)),"")</f>
        <v/>
      </c>
      <c r="M683" s="500" t="str">
        <f>IFERROR(IF(VLOOKUP('Xlookup set'!$S786,'Xlookup set'!$A$1:$R$1374,14,FALSE)=0,"",VLOOKUP('Xlookup set'!$S786,'Xlookup set'!$A$1:$R$1374,14,FALSE)),"")</f>
        <v/>
      </c>
      <c r="N683" s="500" t="str">
        <f>IFERROR(IF(VLOOKUP('Xlookup set'!$S786,'Xlookup set'!$A$1:$R$1374,15,FALSE)=0,"",VLOOKUP('Xlookup set'!$S786,'Xlookup set'!$A$1:$R$1374,15,FALSE)),"")</f>
        <v/>
      </c>
      <c r="O683" s="500" t="str">
        <f>IFERROR(IF(VLOOKUP('Xlookup set'!$S786,'Xlookup set'!$A$1:$R$1374,16,FALSE)=0,"",VLOOKUP('Xlookup set'!$S786,'Xlookup set'!$A$1:$R$1374,16,FALSE)),"")</f>
        <v/>
      </c>
      <c r="P683" s="500" t="str">
        <f t="array" aca="1" ref="P683" ca="1">IFERROR(Y2IF(VLOOKUP('Xlookup set'!$S786,'Xlookup set'!$A$1:$R$1374,17,FALSE)=0,"",VLOOKUP('Xlookup set'!$S786,'Xlookup set'!$A$1:$R$1374,17,FALSE)),"")</f>
        <v/>
      </c>
      <c r="Q683" s="500" t="str">
        <f>IFERROR(IF(VLOOKUP('Xlookup set'!$S786,'Xlookup set'!$A$1:$R$1374,18,FALSE)=0,"",VLOOKUP('Xlookup set'!$S786,'Xlookup set'!$A$1:$R$1374,18,FALSE)),"")</f>
        <v/>
      </c>
      <c r="T683" s="500" t="str">
        <f t="shared" si="8"/>
        <v/>
      </c>
    </row>
    <row r="684" spans="1:20" ht="13.5" customHeight="1">
      <c r="A684" s="500" t="str">
        <f>IFERROR(VLOOKUP('Xlookup set'!$S684,'Xlookup set'!$A$1:$R$2000,2,FALSE),"")</f>
        <v/>
      </c>
      <c r="B684" s="500" t="str">
        <f>IF(I684&lt;&gt;"",ドッグキャリー!$I$2,"")</f>
        <v/>
      </c>
      <c r="C684" s="500" t="str">
        <f t="shared" si="6"/>
        <v/>
      </c>
      <c r="D684" s="500" t="str">
        <f t="shared" si="7"/>
        <v/>
      </c>
      <c r="H684" s="218" t="str">
        <f>IFERROR(IF(VLOOKUP('Xlookup set'!$S684,'Xlookup set'!$A$1:$R$2000,9,FALSE)=0,"",VLOOKUP('Xlookup set'!$S684,'Xlookup set'!$A$1:$R$2000,9,FALSE)),"")</f>
        <v/>
      </c>
      <c r="I684" s="500" t="str">
        <f>IFERROR(IF(VLOOKUP('Xlookup set'!$S684,'Xlookup set'!$A$1:$R$2000,10,FALSE)=0,"",VLOOKUP('Xlookup set'!$S684,'Xlookup set'!$A$1:$R$2000,10,FALSE)),"")</f>
        <v/>
      </c>
      <c r="J684" s="500" t="str">
        <f>IFERROR(IF(VLOOKUP('Xlookup set'!$S787,'Xlookup set'!$A$1:$R$1374,11,FALSE)=0,"",VLOOKUP('Xlookup set'!$S787,'Xlookup set'!$A$1:$R$1374,11,FALSE)),"")</f>
        <v/>
      </c>
      <c r="K684" s="500" t="str">
        <f>IFERROR(IF(VLOOKUP('Xlookup set'!$S787,'Xlookup set'!$A$1:$R$1374,12,FALSE)=0,"",VLOOKUP('Xlookup set'!$S787,'Xlookup set'!$A$1:$R$1374,12,FALSE)),"")</f>
        <v/>
      </c>
      <c r="L684" s="500" t="str">
        <f>IFERROR(IF(VLOOKUP('Xlookup set'!$S787,'Xlookup set'!$A$1:$R$1374,13,FALSE)=0,"",VLOOKUP('Xlookup set'!$S787,'Xlookup set'!$A$1:$R$1374,13,FALSE)),"")</f>
        <v/>
      </c>
      <c r="M684" s="500" t="str">
        <f>IFERROR(IF(VLOOKUP('Xlookup set'!$S787,'Xlookup set'!$A$1:$R$1374,14,FALSE)=0,"",VLOOKUP('Xlookup set'!$S787,'Xlookup set'!$A$1:$R$1374,14,FALSE)),"")</f>
        <v/>
      </c>
      <c r="N684" s="500" t="str">
        <f>IFERROR(IF(VLOOKUP('Xlookup set'!$S787,'Xlookup set'!$A$1:$R$1374,15,FALSE)=0,"",VLOOKUP('Xlookup set'!$S787,'Xlookup set'!$A$1:$R$1374,15,FALSE)),"")</f>
        <v/>
      </c>
      <c r="O684" s="500" t="str">
        <f>IFERROR(IF(VLOOKUP('Xlookup set'!$S787,'Xlookup set'!$A$1:$R$1374,16,FALSE)=0,"",VLOOKUP('Xlookup set'!$S787,'Xlookup set'!$A$1:$R$1374,16,FALSE)),"")</f>
        <v/>
      </c>
      <c r="P684" s="500" t="str">
        <f t="array" aca="1" ref="P684" ca="1">IFERROR(Y2IF(VLOOKUP('Xlookup set'!$S787,'Xlookup set'!$A$1:$R$1374,17,FALSE)=0,"",VLOOKUP('Xlookup set'!$S787,'Xlookup set'!$A$1:$R$1374,17,FALSE)),"")</f>
        <v/>
      </c>
      <c r="Q684" s="500" t="str">
        <f>IFERROR(IF(VLOOKUP('Xlookup set'!$S787,'Xlookup set'!$A$1:$R$1374,18,FALSE)=0,"",VLOOKUP('Xlookup set'!$S787,'Xlookup set'!$A$1:$R$1374,18,FALSE)),"")</f>
        <v/>
      </c>
      <c r="T684" s="500" t="str">
        <f t="shared" si="8"/>
        <v/>
      </c>
    </row>
    <row r="685" spans="1:20" ht="13.5" customHeight="1">
      <c r="A685" s="500" t="str">
        <f>IFERROR(VLOOKUP('Xlookup set'!$S685,'Xlookup set'!$A$1:$R$2000,2,FALSE),"")</f>
        <v/>
      </c>
      <c r="B685" s="500" t="str">
        <f>IF(I685&lt;&gt;"",ドッグキャリー!$I$2,"")</f>
        <v/>
      </c>
      <c r="C685" s="500" t="str">
        <f t="shared" si="6"/>
        <v/>
      </c>
      <c r="D685" s="500" t="str">
        <f t="shared" si="7"/>
        <v/>
      </c>
      <c r="H685" s="218" t="str">
        <f>IFERROR(IF(VLOOKUP('Xlookup set'!$S685,'Xlookup set'!$A$1:$R$2000,9,FALSE)=0,"",VLOOKUP('Xlookup set'!$S685,'Xlookup set'!$A$1:$R$2000,9,FALSE)),"")</f>
        <v/>
      </c>
      <c r="I685" s="500" t="str">
        <f>IFERROR(IF(VLOOKUP('Xlookup set'!$S685,'Xlookup set'!$A$1:$R$2000,10,FALSE)=0,"",VLOOKUP('Xlookup set'!$S685,'Xlookup set'!$A$1:$R$2000,10,FALSE)),"")</f>
        <v/>
      </c>
      <c r="J685" s="500" t="str">
        <f>IFERROR(IF(VLOOKUP('Xlookup set'!$S788,'Xlookup set'!$A$1:$R$1374,11,FALSE)=0,"",VLOOKUP('Xlookup set'!$S788,'Xlookup set'!$A$1:$R$1374,11,FALSE)),"")</f>
        <v/>
      </c>
      <c r="K685" s="500" t="str">
        <f>IFERROR(IF(VLOOKUP('Xlookup set'!$S788,'Xlookup set'!$A$1:$R$1374,12,FALSE)=0,"",VLOOKUP('Xlookup set'!$S788,'Xlookup set'!$A$1:$R$1374,12,FALSE)),"")</f>
        <v/>
      </c>
      <c r="L685" s="500" t="str">
        <f>IFERROR(IF(VLOOKUP('Xlookup set'!$S788,'Xlookup set'!$A$1:$R$1374,13,FALSE)=0,"",VLOOKUP('Xlookup set'!$S788,'Xlookup set'!$A$1:$R$1374,13,FALSE)),"")</f>
        <v/>
      </c>
      <c r="M685" s="500" t="str">
        <f>IFERROR(IF(VLOOKUP('Xlookup set'!$S788,'Xlookup set'!$A$1:$R$1374,14,FALSE)=0,"",VLOOKUP('Xlookup set'!$S788,'Xlookup set'!$A$1:$R$1374,14,FALSE)),"")</f>
        <v/>
      </c>
      <c r="N685" s="500" t="str">
        <f>IFERROR(IF(VLOOKUP('Xlookup set'!$S788,'Xlookup set'!$A$1:$R$1374,15,FALSE)=0,"",VLOOKUP('Xlookup set'!$S788,'Xlookup set'!$A$1:$R$1374,15,FALSE)),"")</f>
        <v/>
      </c>
      <c r="O685" s="500" t="str">
        <f>IFERROR(IF(VLOOKUP('Xlookup set'!$S788,'Xlookup set'!$A$1:$R$1374,16,FALSE)=0,"",VLOOKUP('Xlookup set'!$S788,'Xlookup set'!$A$1:$R$1374,16,FALSE)),"")</f>
        <v/>
      </c>
      <c r="P685" s="500" t="str">
        <f t="array" aca="1" ref="P685" ca="1">IFERROR(Y2IF(VLOOKUP('Xlookup set'!$S788,'Xlookup set'!$A$1:$R$1374,17,FALSE)=0,"",VLOOKUP('Xlookup set'!$S788,'Xlookup set'!$A$1:$R$1374,17,FALSE)),"")</f>
        <v/>
      </c>
      <c r="Q685" s="500" t="str">
        <f>IFERROR(IF(VLOOKUP('Xlookup set'!$S788,'Xlookup set'!$A$1:$R$1374,18,FALSE)=0,"",VLOOKUP('Xlookup set'!$S788,'Xlookup set'!$A$1:$R$1374,18,FALSE)),"")</f>
        <v/>
      </c>
      <c r="T685" s="500" t="str">
        <f t="shared" si="8"/>
        <v/>
      </c>
    </row>
    <row r="686" spans="1:20" ht="13.5" customHeight="1">
      <c r="A686" s="500" t="str">
        <f>IFERROR(VLOOKUP('Xlookup set'!$S686,'Xlookup set'!$A$1:$R$2000,2,FALSE),"")</f>
        <v/>
      </c>
      <c r="B686" s="500" t="str">
        <f>IF(I686&lt;&gt;"",ドッグキャリー!$I$2,"")</f>
        <v/>
      </c>
      <c r="C686" s="500" t="str">
        <f t="shared" si="6"/>
        <v/>
      </c>
      <c r="D686" s="500" t="str">
        <f t="shared" si="7"/>
        <v/>
      </c>
      <c r="H686" s="218" t="str">
        <f>IFERROR(IF(VLOOKUP('Xlookup set'!$S686,'Xlookup set'!$A$1:$R$2000,9,FALSE)=0,"",VLOOKUP('Xlookup set'!$S686,'Xlookup set'!$A$1:$R$2000,9,FALSE)),"")</f>
        <v/>
      </c>
      <c r="I686" s="500" t="str">
        <f>IFERROR(IF(VLOOKUP('Xlookup set'!$S686,'Xlookup set'!$A$1:$R$2000,10,FALSE)=0,"",VLOOKUP('Xlookup set'!$S686,'Xlookup set'!$A$1:$R$2000,10,FALSE)),"")</f>
        <v/>
      </c>
      <c r="J686" s="500" t="str">
        <f>IFERROR(IF(VLOOKUP('Xlookup set'!$S789,'Xlookup set'!$A$1:$R$1374,11,FALSE)=0,"",VLOOKUP('Xlookup set'!$S789,'Xlookup set'!$A$1:$R$1374,11,FALSE)),"")</f>
        <v/>
      </c>
      <c r="K686" s="500" t="str">
        <f>IFERROR(IF(VLOOKUP('Xlookup set'!$S789,'Xlookup set'!$A$1:$R$1374,12,FALSE)=0,"",VLOOKUP('Xlookup set'!$S789,'Xlookup set'!$A$1:$R$1374,12,FALSE)),"")</f>
        <v/>
      </c>
      <c r="L686" s="500" t="str">
        <f>IFERROR(IF(VLOOKUP('Xlookup set'!$S789,'Xlookup set'!$A$1:$R$1374,13,FALSE)=0,"",VLOOKUP('Xlookup set'!$S789,'Xlookup set'!$A$1:$R$1374,13,FALSE)),"")</f>
        <v/>
      </c>
      <c r="M686" s="500" t="str">
        <f>IFERROR(IF(VLOOKUP('Xlookup set'!$S789,'Xlookup set'!$A$1:$R$1374,14,FALSE)=0,"",VLOOKUP('Xlookup set'!$S789,'Xlookup set'!$A$1:$R$1374,14,FALSE)),"")</f>
        <v/>
      </c>
      <c r="N686" s="500" t="str">
        <f>IFERROR(IF(VLOOKUP('Xlookup set'!$S789,'Xlookup set'!$A$1:$R$1374,15,FALSE)=0,"",VLOOKUP('Xlookup set'!$S789,'Xlookup set'!$A$1:$R$1374,15,FALSE)),"")</f>
        <v/>
      </c>
      <c r="O686" s="500" t="str">
        <f>IFERROR(IF(VLOOKUP('Xlookup set'!$S789,'Xlookup set'!$A$1:$R$1374,16,FALSE)=0,"",VLOOKUP('Xlookup set'!$S789,'Xlookup set'!$A$1:$R$1374,16,FALSE)),"")</f>
        <v/>
      </c>
      <c r="P686" s="500" t="str">
        <f t="array" aca="1" ref="P686" ca="1">IFERROR(Y2IF(VLOOKUP('Xlookup set'!$S789,'Xlookup set'!$A$1:$R$1374,17,FALSE)=0,"",VLOOKUP('Xlookup set'!$S789,'Xlookup set'!$A$1:$R$1374,17,FALSE)),"")</f>
        <v/>
      </c>
      <c r="Q686" s="500" t="str">
        <f>IFERROR(IF(VLOOKUP('Xlookup set'!$S789,'Xlookup set'!$A$1:$R$1374,18,FALSE)=0,"",VLOOKUP('Xlookup set'!$S789,'Xlookup set'!$A$1:$R$1374,18,FALSE)),"")</f>
        <v/>
      </c>
      <c r="T686" s="500" t="str">
        <f t="shared" si="8"/>
        <v/>
      </c>
    </row>
    <row r="687" spans="1:20" ht="13.5" customHeight="1">
      <c r="A687" s="500" t="str">
        <f>IFERROR(VLOOKUP('Xlookup set'!$S687,'Xlookup set'!$A$1:$R$2000,2,FALSE),"")</f>
        <v/>
      </c>
      <c r="B687" s="500" t="str">
        <f>IF(I687&lt;&gt;"",ドッグキャリー!$I$2,"")</f>
        <v/>
      </c>
      <c r="C687" s="500" t="str">
        <f t="shared" si="6"/>
        <v/>
      </c>
      <c r="D687" s="500" t="str">
        <f t="shared" si="7"/>
        <v/>
      </c>
      <c r="H687" s="218" t="str">
        <f>IFERROR(IF(VLOOKUP('Xlookup set'!$S687,'Xlookup set'!$A$1:$R$2000,9,FALSE)=0,"",VLOOKUP('Xlookup set'!$S687,'Xlookup set'!$A$1:$R$2000,9,FALSE)),"")</f>
        <v/>
      </c>
      <c r="I687" s="500" t="str">
        <f>IFERROR(IF(VLOOKUP('Xlookup set'!$S687,'Xlookup set'!$A$1:$R$2000,10,FALSE)=0,"",VLOOKUP('Xlookup set'!$S687,'Xlookup set'!$A$1:$R$2000,10,FALSE)),"")</f>
        <v/>
      </c>
      <c r="J687" s="500" t="str">
        <f>IFERROR(IF(VLOOKUP('Xlookup set'!$S790,'Xlookup set'!$A$1:$R$1374,11,FALSE)=0,"",VLOOKUP('Xlookup set'!$S790,'Xlookup set'!$A$1:$R$1374,11,FALSE)),"")</f>
        <v/>
      </c>
      <c r="K687" s="500" t="str">
        <f>IFERROR(IF(VLOOKUP('Xlookup set'!$S790,'Xlookup set'!$A$1:$R$1374,12,FALSE)=0,"",VLOOKUP('Xlookup set'!$S790,'Xlookup set'!$A$1:$R$1374,12,FALSE)),"")</f>
        <v/>
      </c>
      <c r="L687" s="500" t="str">
        <f>IFERROR(IF(VLOOKUP('Xlookup set'!$S790,'Xlookup set'!$A$1:$R$1374,13,FALSE)=0,"",VLOOKUP('Xlookup set'!$S790,'Xlookup set'!$A$1:$R$1374,13,FALSE)),"")</f>
        <v/>
      </c>
      <c r="M687" s="500" t="str">
        <f>IFERROR(IF(VLOOKUP('Xlookup set'!$S790,'Xlookup set'!$A$1:$R$1374,14,FALSE)=0,"",VLOOKUP('Xlookup set'!$S790,'Xlookup set'!$A$1:$R$1374,14,FALSE)),"")</f>
        <v/>
      </c>
      <c r="N687" s="500" t="str">
        <f>IFERROR(IF(VLOOKUP('Xlookup set'!$S790,'Xlookup set'!$A$1:$R$1374,15,FALSE)=0,"",VLOOKUP('Xlookup set'!$S790,'Xlookup set'!$A$1:$R$1374,15,FALSE)),"")</f>
        <v/>
      </c>
      <c r="O687" s="500" t="str">
        <f>IFERROR(IF(VLOOKUP('Xlookup set'!$S790,'Xlookup set'!$A$1:$R$1374,16,FALSE)=0,"",VLOOKUP('Xlookup set'!$S790,'Xlookup set'!$A$1:$R$1374,16,FALSE)),"")</f>
        <v/>
      </c>
      <c r="P687" s="500" t="str">
        <f t="array" aca="1" ref="P687" ca="1">IFERROR(Y2IF(VLOOKUP('Xlookup set'!$S790,'Xlookup set'!$A$1:$R$1374,17,FALSE)=0,"",VLOOKUP('Xlookup set'!$S790,'Xlookup set'!$A$1:$R$1374,17,FALSE)),"")</f>
        <v/>
      </c>
      <c r="Q687" s="500" t="str">
        <f>IFERROR(IF(VLOOKUP('Xlookup set'!$S790,'Xlookup set'!$A$1:$R$1374,18,FALSE)=0,"",VLOOKUP('Xlookup set'!$S790,'Xlookup set'!$A$1:$R$1374,18,FALSE)),"")</f>
        <v/>
      </c>
      <c r="T687" s="500" t="str">
        <f t="shared" si="8"/>
        <v/>
      </c>
    </row>
    <row r="688" spans="1:20" ht="13.5" customHeight="1">
      <c r="A688" s="500" t="str">
        <f>IFERROR(VLOOKUP('Xlookup set'!$S688,'Xlookup set'!$A$1:$R$2000,2,FALSE),"")</f>
        <v/>
      </c>
      <c r="B688" s="500" t="str">
        <f>IF(I688&lt;&gt;"",ドッグキャリー!$I$2,"")</f>
        <v/>
      </c>
      <c r="C688" s="500" t="str">
        <f t="shared" si="6"/>
        <v/>
      </c>
      <c r="D688" s="500" t="str">
        <f t="shared" si="7"/>
        <v/>
      </c>
      <c r="H688" s="218" t="str">
        <f>IFERROR(IF(VLOOKUP('Xlookup set'!$S688,'Xlookup set'!$A$1:$R$2000,9,FALSE)=0,"",VLOOKUP('Xlookup set'!$S688,'Xlookup set'!$A$1:$R$2000,9,FALSE)),"")</f>
        <v/>
      </c>
      <c r="I688" s="500" t="str">
        <f>IFERROR(IF(VLOOKUP('Xlookup set'!$S688,'Xlookup set'!$A$1:$R$2000,10,FALSE)=0,"",VLOOKUP('Xlookup set'!$S688,'Xlookup set'!$A$1:$R$2000,10,FALSE)),"")</f>
        <v/>
      </c>
      <c r="J688" s="500" t="str">
        <f>IFERROR(IF(VLOOKUP('Xlookup set'!$S791,'Xlookup set'!$A$1:$R$1374,11,FALSE)=0,"",VLOOKUP('Xlookup set'!$S791,'Xlookup set'!$A$1:$R$1374,11,FALSE)),"")</f>
        <v/>
      </c>
      <c r="K688" s="500" t="str">
        <f>IFERROR(IF(VLOOKUP('Xlookup set'!$S791,'Xlookup set'!$A$1:$R$1374,12,FALSE)=0,"",VLOOKUP('Xlookup set'!$S791,'Xlookup set'!$A$1:$R$1374,12,FALSE)),"")</f>
        <v/>
      </c>
      <c r="L688" s="500" t="str">
        <f>IFERROR(IF(VLOOKUP('Xlookup set'!$S791,'Xlookup set'!$A$1:$R$1374,13,FALSE)=0,"",VLOOKUP('Xlookup set'!$S791,'Xlookup set'!$A$1:$R$1374,13,FALSE)),"")</f>
        <v/>
      </c>
      <c r="M688" s="500" t="str">
        <f>IFERROR(IF(VLOOKUP('Xlookup set'!$S791,'Xlookup set'!$A$1:$R$1374,14,FALSE)=0,"",VLOOKUP('Xlookup set'!$S791,'Xlookup set'!$A$1:$R$1374,14,FALSE)),"")</f>
        <v/>
      </c>
      <c r="N688" s="500" t="str">
        <f>IFERROR(IF(VLOOKUP('Xlookup set'!$S791,'Xlookup set'!$A$1:$R$1374,15,FALSE)=0,"",VLOOKUP('Xlookup set'!$S791,'Xlookup set'!$A$1:$R$1374,15,FALSE)),"")</f>
        <v/>
      </c>
      <c r="O688" s="500" t="str">
        <f>IFERROR(IF(VLOOKUP('Xlookup set'!$S791,'Xlookup set'!$A$1:$R$1374,16,FALSE)=0,"",VLOOKUP('Xlookup set'!$S791,'Xlookup set'!$A$1:$R$1374,16,FALSE)),"")</f>
        <v/>
      </c>
      <c r="P688" s="500" t="str">
        <f t="array" aca="1" ref="P688" ca="1">IFERROR(Y2IF(VLOOKUP('Xlookup set'!$S791,'Xlookup set'!$A$1:$R$1374,17,FALSE)=0,"",VLOOKUP('Xlookup set'!$S791,'Xlookup set'!$A$1:$R$1374,17,FALSE)),"")</f>
        <v/>
      </c>
      <c r="Q688" s="500" t="str">
        <f>IFERROR(IF(VLOOKUP('Xlookup set'!$S791,'Xlookup set'!$A$1:$R$1374,18,FALSE)=0,"",VLOOKUP('Xlookup set'!$S791,'Xlookup set'!$A$1:$R$1374,18,FALSE)),"")</f>
        <v/>
      </c>
      <c r="T688" s="500" t="str">
        <f t="shared" si="8"/>
        <v/>
      </c>
    </row>
    <row r="689" spans="1:20" ht="13.5" customHeight="1">
      <c r="A689" s="500" t="str">
        <f>IFERROR(VLOOKUP('Xlookup set'!$S689,'Xlookup set'!$A$1:$R$2000,2,FALSE),"")</f>
        <v/>
      </c>
      <c r="B689" s="500" t="str">
        <f>IF(I689&lt;&gt;"",ドッグキャリー!$I$2,"")</f>
        <v/>
      </c>
      <c r="C689" s="500" t="str">
        <f t="shared" si="6"/>
        <v/>
      </c>
      <c r="D689" s="500" t="str">
        <f t="shared" si="7"/>
        <v/>
      </c>
      <c r="H689" s="218" t="str">
        <f>IFERROR(IF(VLOOKUP('Xlookup set'!$S689,'Xlookup set'!$A$1:$R$2000,9,FALSE)=0,"",VLOOKUP('Xlookup set'!$S689,'Xlookup set'!$A$1:$R$2000,9,FALSE)),"")</f>
        <v/>
      </c>
      <c r="I689" s="500" t="str">
        <f>IFERROR(IF(VLOOKUP('Xlookup set'!$S689,'Xlookup set'!$A$1:$R$2000,10,FALSE)=0,"",VLOOKUP('Xlookup set'!$S689,'Xlookup set'!$A$1:$R$2000,10,FALSE)),"")</f>
        <v/>
      </c>
      <c r="J689" s="500" t="str">
        <f>IFERROR(IF(VLOOKUP('Xlookup set'!$S792,'Xlookup set'!$A$1:$R$1374,11,FALSE)=0,"",VLOOKUP('Xlookup set'!$S792,'Xlookup set'!$A$1:$R$1374,11,FALSE)),"")</f>
        <v/>
      </c>
      <c r="K689" s="500" t="str">
        <f>IFERROR(IF(VLOOKUP('Xlookup set'!$S792,'Xlookup set'!$A$1:$R$1374,12,FALSE)=0,"",VLOOKUP('Xlookup set'!$S792,'Xlookup set'!$A$1:$R$1374,12,FALSE)),"")</f>
        <v/>
      </c>
      <c r="L689" s="500" t="str">
        <f>IFERROR(IF(VLOOKUP('Xlookup set'!$S792,'Xlookup set'!$A$1:$R$1374,13,FALSE)=0,"",VLOOKUP('Xlookup set'!$S792,'Xlookup set'!$A$1:$R$1374,13,FALSE)),"")</f>
        <v/>
      </c>
      <c r="M689" s="500" t="str">
        <f>IFERROR(IF(VLOOKUP('Xlookup set'!$S792,'Xlookup set'!$A$1:$R$1374,14,FALSE)=0,"",VLOOKUP('Xlookup set'!$S792,'Xlookup set'!$A$1:$R$1374,14,FALSE)),"")</f>
        <v/>
      </c>
      <c r="N689" s="500" t="str">
        <f>IFERROR(IF(VLOOKUP('Xlookup set'!$S792,'Xlookup set'!$A$1:$R$1374,15,FALSE)=0,"",VLOOKUP('Xlookup set'!$S792,'Xlookup set'!$A$1:$R$1374,15,FALSE)),"")</f>
        <v/>
      </c>
      <c r="O689" s="500" t="str">
        <f>IFERROR(IF(VLOOKUP('Xlookup set'!$S792,'Xlookup set'!$A$1:$R$1374,16,FALSE)=0,"",VLOOKUP('Xlookup set'!$S792,'Xlookup set'!$A$1:$R$1374,16,FALSE)),"")</f>
        <v/>
      </c>
      <c r="P689" s="500" t="str">
        <f t="array" aca="1" ref="P689" ca="1">IFERROR(Y2IF(VLOOKUP('Xlookup set'!$S792,'Xlookup set'!$A$1:$R$1374,17,FALSE)=0,"",VLOOKUP('Xlookup set'!$S792,'Xlookup set'!$A$1:$R$1374,17,FALSE)),"")</f>
        <v/>
      </c>
      <c r="Q689" s="500" t="str">
        <f>IFERROR(IF(VLOOKUP('Xlookup set'!$S792,'Xlookup set'!$A$1:$R$1374,18,FALSE)=0,"",VLOOKUP('Xlookup set'!$S792,'Xlookup set'!$A$1:$R$1374,18,FALSE)),"")</f>
        <v/>
      </c>
      <c r="T689" s="500" t="str">
        <f t="shared" si="8"/>
        <v/>
      </c>
    </row>
    <row r="690" spans="1:20" ht="13.5" customHeight="1">
      <c r="A690" s="500" t="str">
        <f>IFERROR(VLOOKUP('Xlookup set'!$S690,'Xlookup set'!$A$1:$R$2000,2,FALSE),"")</f>
        <v/>
      </c>
      <c r="B690" s="500" t="str">
        <f>IF(I690&lt;&gt;"",ドッグキャリー!$I$2,"")</f>
        <v/>
      </c>
      <c r="C690" s="500" t="str">
        <f t="shared" si="6"/>
        <v/>
      </c>
      <c r="D690" s="500" t="str">
        <f t="shared" si="7"/>
        <v/>
      </c>
      <c r="H690" s="218" t="str">
        <f>IFERROR(IF(VLOOKUP('Xlookup set'!$S690,'Xlookup set'!$A$1:$R$2000,9,FALSE)=0,"",VLOOKUP('Xlookup set'!$S690,'Xlookup set'!$A$1:$R$2000,9,FALSE)),"")</f>
        <v/>
      </c>
      <c r="I690" s="500" t="str">
        <f>IFERROR(IF(VLOOKUP('Xlookup set'!$S690,'Xlookup set'!$A$1:$R$2000,10,FALSE)=0,"",VLOOKUP('Xlookup set'!$S690,'Xlookup set'!$A$1:$R$2000,10,FALSE)),"")</f>
        <v/>
      </c>
      <c r="J690" s="500" t="str">
        <f>IFERROR(IF(VLOOKUP('Xlookup set'!$S793,'Xlookup set'!$A$1:$R$1374,11,FALSE)=0,"",VLOOKUP('Xlookup set'!$S793,'Xlookup set'!$A$1:$R$1374,11,FALSE)),"")</f>
        <v/>
      </c>
      <c r="K690" s="500" t="str">
        <f>IFERROR(IF(VLOOKUP('Xlookup set'!$S793,'Xlookup set'!$A$1:$R$1374,12,FALSE)=0,"",VLOOKUP('Xlookup set'!$S793,'Xlookup set'!$A$1:$R$1374,12,FALSE)),"")</f>
        <v/>
      </c>
      <c r="L690" s="500" t="str">
        <f>IFERROR(IF(VLOOKUP('Xlookup set'!$S793,'Xlookup set'!$A$1:$R$1374,13,FALSE)=0,"",VLOOKUP('Xlookup set'!$S793,'Xlookup set'!$A$1:$R$1374,13,FALSE)),"")</f>
        <v/>
      </c>
      <c r="M690" s="500" t="str">
        <f>IFERROR(IF(VLOOKUP('Xlookup set'!$S793,'Xlookup set'!$A$1:$R$1374,14,FALSE)=0,"",VLOOKUP('Xlookup set'!$S793,'Xlookup set'!$A$1:$R$1374,14,FALSE)),"")</f>
        <v/>
      </c>
      <c r="N690" s="500" t="str">
        <f>IFERROR(IF(VLOOKUP('Xlookup set'!$S793,'Xlookup set'!$A$1:$R$1374,15,FALSE)=0,"",VLOOKUP('Xlookup set'!$S793,'Xlookup set'!$A$1:$R$1374,15,FALSE)),"")</f>
        <v/>
      </c>
      <c r="O690" s="500" t="str">
        <f>IFERROR(IF(VLOOKUP('Xlookup set'!$S793,'Xlookup set'!$A$1:$R$1374,16,FALSE)=0,"",VLOOKUP('Xlookup set'!$S793,'Xlookup set'!$A$1:$R$1374,16,FALSE)),"")</f>
        <v/>
      </c>
      <c r="P690" s="500" t="str">
        <f t="array" aca="1" ref="P690" ca="1">IFERROR(Y2IF(VLOOKUP('Xlookup set'!$S793,'Xlookup set'!$A$1:$R$1374,17,FALSE)=0,"",VLOOKUP('Xlookup set'!$S793,'Xlookup set'!$A$1:$R$1374,17,FALSE)),"")</f>
        <v/>
      </c>
      <c r="Q690" s="500" t="str">
        <f>IFERROR(IF(VLOOKUP('Xlookup set'!$S793,'Xlookup set'!$A$1:$R$1374,18,FALSE)=0,"",VLOOKUP('Xlookup set'!$S793,'Xlookup set'!$A$1:$R$1374,18,FALSE)),"")</f>
        <v/>
      </c>
      <c r="T690" s="500" t="str">
        <f t="shared" si="8"/>
        <v/>
      </c>
    </row>
    <row r="691" spans="1:20" ht="13.5" customHeight="1">
      <c r="A691" s="500" t="str">
        <f>IFERROR(VLOOKUP('Xlookup set'!$S691,'Xlookup set'!$A$1:$R$2000,2,FALSE),"")</f>
        <v/>
      </c>
      <c r="B691" s="500" t="str">
        <f>IF(I691&lt;&gt;"",ドッグキャリー!$I$2,"")</f>
        <v/>
      </c>
      <c r="C691" s="500" t="str">
        <f t="shared" si="6"/>
        <v/>
      </c>
      <c r="D691" s="500" t="str">
        <f t="shared" si="7"/>
        <v/>
      </c>
      <c r="H691" s="218" t="str">
        <f>IFERROR(IF(VLOOKUP('Xlookup set'!$S691,'Xlookup set'!$A$1:$R$2000,9,FALSE)=0,"",VLOOKUP('Xlookup set'!$S691,'Xlookup set'!$A$1:$R$2000,9,FALSE)),"")</f>
        <v/>
      </c>
      <c r="I691" s="500" t="str">
        <f>IFERROR(IF(VLOOKUP('Xlookup set'!$S691,'Xlookup set'!$A$1:$R$2000,10,FALSE)=0,"",VLOOKUP('Xlookup set'!$S691,'Xlookup set'!$A$1:$R$2000,10,FALSE)),"")</f>
        <v/>
      </c>
      <c r="J691" s="500" t="str">
        <f>IFERROR(IF(VLOOKUP('Xlookup set'!$S794,'Xlookup set'!$A$1:$R$1374,11,FALSE)=0,"",VLOOKUP('Xlookup set'!$S794,'Xlookup set'!$A$1:$R$1374,11,FALSE)),"")</f>
        <v/>
      </c>
      <c r="K691" s="500" t="str">
        <f>IFERROR(IF(VLOOKUP('Xlookup set'!$S794,'Xlookup set'!$A$1:$R$1374,12,FALSE)=0,"",VLOOKUP('Xlookup set'!$S794,'Xlookup set'!$A$1:$R$1374,12,FALSE)),"")</f>
        <v/>
      </c>
      <c r="L691" s="500" t="str">
        <f>IFERROR(IF(VLOOKUP('Xlookup set'!$S794,'Xlookup set'!$A$1:$R$1374,13,FALSE)=0,"",VLOOKUP('Xlookup set'!$S794,'Xlookup set'!$A$1:$R$1374,13,FALSE)),"")</f>
        <v/>
      </c>
      <c r="M691" s="500" t="str">
        <f>IFERROR(IF(VLOOKUP('Xlookup set'!$S794,'Xlookup set'!$A$1:$R$1374,14,FALSE)=0,"",VLOOKUP('Xlookup set'!$S794,'Xlookup set'!$A$1:$R$1374,14,FALSE)),"")</f>
        <v/>
      </c>
      <c r="N691" s="500" t="str">
        <f>IFERROR(IF(VLOOKUP('Xlookup set'!$S794,'Xlookup set'!$A$1:$R$1374,15,FALSE)=0,"",VLOOKUP('Xlookup set'!$S794,'Xlookup set'!$A$1:$R$1374,15,FALSE)),"")</f>
        <v/>
      </c>
      <c r="O691" s="500" t="str">
        <f>IFERROR(IF(VLOOKUP('Xlookup set'!$S794,'Xlookup set'!$A$1:$R$1374,16,FALSE)=0,"",VLOOKUP('Xlookup set'!$S794,'Xlookup set'!$A$1:$R$1374,16,FALSE)),"")</f>
        <v/>
      </c>
      <c r="P691" s="500" t="str">
        <f t="array" aca="1" ref="P691" ca="1">IFERROR(Y2IF(VLOOKUP('Xlookup set'!$S794,'Xlookup set'!$A$1:$R$1374,17,FALSE)=0,"",VLOOKUP('Xlookup set'!$S794,'Xlookup set'!$A$1:$R$1374,17,FALSE)),"")</f>
        <v/>
      </c>
      <c r="Q691" s="500" t="str">
        <f>IFERROR(IF(VLOOKUP('Xlookup set'!$S794,'Xlookup set'!$A$1:$R$1374,18,FALSE)=0,"",VLOOKUP('Xlookup set'!$S794,'Xlookup set'!$A$1:$R$1374,18,FALSE)),"")</f>
        <v/>
      </c>
      <c r="T691" s="500" t="str">
        <f t="shared" si="8"/>
        <v/>
      </c>
    </row>
    <row r="692" spans="1:20" ht="13.5" customHeight="1">
      <c r="A692" s="500" t="str">
        <f>IFERROR(VLOOKUP('Xlookup set'!$S692,'Xlookup set'!$A$1:$R$2000,2,FALSE),"")</f>
        <v/>
      </c>
      <c r="B692" s="500" t="str">
        <f>IF(I692&lt;&gt;"",ドッグキャリー!$I$2,"")</f>
        <v/>
      </c>
      <c r="C692" s="500" t="str">
        <f t="shared" si="6"/>
        <v/>
      </c>
      <c r="D692" s="500" t="str">
        <f t="shared" si="7"/>
        <v/>
      </c>
      <c r="H692" s="218" t="str">
        <f>IFERROR(IF(VLOOKUP('Xlookup set'!$S692,'Xlookup set'!$A$1:$R$2000,9,FALSE)=0,"",VLOOKUP('Xlookup set'!$S692,'Xlookup set'!$A$1:$R$2000,9,FALSE)),"")</f>
        <v/>
      </c>
      <c r="I692" s="500" t="str">
        <f>IFERROR(IF(VLOOKUP('Xlookup set'!$S692,'Xlookup set'!$A$1:$R$2000,10,FALSE)=0,"",VLOOKUP('Xlookup set'!$S692,'Xlookup set'!$A$1:$R$2000,10,FALSE)),"")</f>
        <v/>
      </c>
      <c r="J692" s="500" t="str">
        <f>IFERROR(IF(VLOOKUP('Xlookup set'!$S795,'Xlookup set'!$A$1:$R$1374,11,FALSE)=0,"",VLOOKUP('Xlookup set'!$S795,'Xlookup set'!$A$1:$R$1374,11,FALSE)),"")</f>
        <v/>
      </c>
      <c r="K692" s="500" t="str">
        <f>IFERROR(IF(VLOOKUP('Xlookup set'!$S795,'Xlookup set'!$A$1:$R$1374,12,FALSE)=0,"",VLOOKUP('Xlookup set'!$S795,'Xlookup set'!$A$1:$R$1374,12,FALSE)),"")</f>
        <v/>
      </c>
      <c r="L692" s="500" t="str">
        <f>IFERROR(IF(VLOOKUP('Xlookup set'!$S795,'Xlookup set'!$A$1:$R$1374,13,FALSE)=0,"",VLOOKUP('Xlookup set'!$S795,'Xlookup set'!$A$1:$R$1374,13,FALSE)),"")</f>
        <v/>
      </c>
      <c r="M692" s="500" t="str">
        <f>IFERROR(IF(VLOOKUP('Xlookup set'!$S795,'Xlookup set'!$A$1:$R$1374,14,FALSE)=0,"",VLOOKUP('Xlookup set'!$S795,'Xlookup set'!$A$1:$R$1374,14,FALSE)),"")</f>
        <v/>
      </c>
      <c r="N692" s="500" t="str">
        <f>IFERROR(IF(VLOOKUP('Xlookup set'!$S795,'Xlookup set'!$A$1:$R$1374,15,FALSE)=0,"",VLOOKUP('Xlookup set'!$S795,'Xlookup set'!$A$1:$R$1374,15,FALSE)),"")</f>
        <v/>
      </c>
      <c r="O692" s="500" t="str">
        <f>IFERROR(IF(VLOOKUP('Xlookup set'!$S795,'Xlookup set'!$A$1:$R$1374,16,FALSE)=0,"",VLOOKUP('Xlookup set'!$S795,'Xlookup set'!$A$1:$R$1374,16,FALSE)),"")</f>
        <v/>
      </c>
      <c r="P692" s="500" t="str">
        <f t="array" aca="1" ref="P692" ca="1">IFERROR(Y2IF(VLOOKUP('Xlookup set'!$S795,'Xlookup set'!$A$1:$R$1374,17,FALSE)=0,"",VLOOKUP('Xlookup set'!$S795,'Xlookup set'!$A$1:$R$1374,17,FALSE)),"")</f>
        <v/>
      </c>
      <c r="Q692" s="500" t="str">
        <f>IFERROR(IF(VLOOKUP('Xlookup set'!$S795,'Xlookup set'!$A$1:$R$1374,18,FALSE)=0,"",VLOOKUP('Xlookup set'!$S795,'Xlookup set'!$A$1:$R$1374,18,FALSE)),"")</f>
        <v/>
      </c>
      <c r="T692" s="500" t="str">
        <f t="shared" si="8"/>
        <v/>
      </c>
    </row>
    <row r="693" spans="1:20" ht="13.5" customHeight="1">
      <c r="A693" s="500" t="str">
        <f>IFERROR(VLOOKUP('Xlookup set'!$S693,'Xlookup set'!$A$1:$R$2000,2,FALSE),"")</f>
        <v/>
      </c>
      <c r="B693" s="500" t="str">
        <f>IF(I693&lt;&gt;"",ドッグキャリー!$I$2,"")</f>
        <v/>
      </c>
      <c r="C693" s="500" t="str">
        <f t="shared" si="6"/>
        <v/>
      </c>
      <c r="D693" s="500" t="str">
        <f t="shared" si="7"/>
        <v/>
      </c>
      <c r="H693" s="218" t="str">
        <f>IFERROR(IF(VLOOKUP('Xlookup set'!$S693,'Xlookup set'!$A$1:$R$2000,9,FALSE)=0,"",VLOOKUP('Xlookup set'!$S693,'Xlookup set'!$A$1:$R$2000,9,FALSE)),"")</f>
        <v/>
      </c>
      <c r="I693" s="500" t="str">
        <f>IFERROR(IF(VLOOKUP('Xlookup set'!$S693,'Xlookup set'!$A$1:$R$2000,10,FALSE)=0,"",VLOOKUP('Xlookup set'!$S693,'Xlookup set'!$A$1:$R$2000,10,FALSE)),"")</f>
        <v/>
      </c>
      <c r="J693" s="500" t="str">
        <f>IFERROR(IF(VLOOKUP('Xlookup set'!$S796,'Xlookup set'!$A$1:$R$1374,11,FALSE)=0,"",VLOOKUP('Xlookup set'!$S796,'Xlookup set'!$A$1:$R$1374,11,FALSE)),"")</f>
        <v/>
      </c>
      <c r="K693" s="500" t="str">
        <f>IFERROR(IF(VLOOKUP('Xlookup set'!$S796,'Xlookup set'!$A$1:$R$1374,12,FALSE)=0,"",VLOOKUP('Xlookup set'!$S796,'Xlookup set'!$A$1:$R$1374,12,FALSE)),"")</f>
        <v/>
      </c>
      <c r="L693" s="500" t="str">
        <f>IFERROR(IF(VLOOKUP('Xlookup set'!$S796,'Xlookup set'!$A$1:$R$1374,13,FALSE)=0,"",VLOOKUP('Xlookup set'!$S796,'Xlookup set'!$A$1:$R$1374,13,FALSE)),"")</f>
        <v/>
      </c>
      <c r="M693" s="500" t="str">
        <f>IFERROR(IF(VLOOKUP('Xlookup set'!$S796,'Xlookup set'!$A$1:$R$1374,14,FALSE)=0,"",VLOOKUP('Xlookup set'!$S796,'Xlookup set'!$A$1:$R$1374,14,FALSE)),"")</f>
        <v/>
      </c>
      <c r="N693" s="500" t="str">
        <f>IFERROR(IF(VLOOKUP('Xlookup set'!$S796,'Xlookup set'!$A$1:$R$1374,15,FALSE)=0,"",VLOOKUP('Xlookup set'!$S796,'Xlookup set'!$A$1:$R$1374,15,FALSE)),"")</f>
        <v/>
      </c>
      <c r="O693" s="500" t="str">
        <f>IFERROR(IF(VLOOKUP('Xlookup set'!$S796,'Xlookup set'!$A$1:$R$1374,16,FALSE)=0,"",VLOOKUP('Xlookup set'!$S796,'Xlookup set'!$A$1:$R$1374,16,FALSE)),"")</f>
        <v/>
      </c>
      <c r="P693" s="500" t="str">
        <f t="array" aca="1" ref="P693" ca="1">IFERROR(Y2IF(VLOOKUP('Xlookup set'!$S796,'Xlookup set'!$A$1:$R$1374,17,FALSE)=0,"",VLOOKUP('Xlookup set'!$S796,'Xlookup set'!$A$1:$R$1374,17,FALSE)),"")</f>
        <v/>
      </c>
      <c r="Q693" s="500" t="str">
        <f>IFERROR(IF(VLOOKUP('Xlookup set'!$S796,'Xlookup set'!$A$1:$R$1374,18,FALSE)=0,"",VLOOKUP('Xlookup set'!$S796,'Xlookup set'!$A$1:$R$1374,18,FALSE)),"")</f>
        <v/>
      </c>
      <c r="T693" s="500" t="str">
        <f t="shared" si="8"/>
        <v/>
      </c>
    </row>
    <row r="694" spans="1:20" ht="13.5" customHeight="1">
      <c r="A694" s="500" t="str">
        <f>IFERROR(VLOOKUP('Xlookup set'!$S694,'Xlookup set'!$A$1:$R$2000,2,FALSE),"")</f>
        <v/>
      </c>
      <c r="B694" s="500" t="str">
        <f>IF(I694&lt;&gt;"",ドッグキャリー!$I$2,"")</f>
        <v/>
      </c>
      <c r="C694" s="500" t="str">
        <f t="shared" si="6"/>
        <v/>
      </c>
      <c r="D694" s="500" t="str">
        <f t="shared" si="7"/>
        <v/>
      </c>
      <c r="H694" s="218" t="str">
        <f>IFERROR(IF(VLOOKUP('Xlookup set'!$S694,'Xlookup set'!$A$1:$R$2000,9,FALSE)=0,"",VLOOKUP('Xlookup set'!$S694,'Xlookup set'!$A$1:$R$2000,9,FALSE)),"")</f>
        <v/>
      </c>
      <c r="I694" s="500" t="str">
        <f>IFERROR(IF(VLOOKUP('Xlookup set'!$S694,'Xlookup set'!$A$1:$R$2000,10,FALSE)=0,"",VLOOKUP('Xlookup set'!$S694,'Xlookup set'!$A$1:$R$2000,10,FALSE)),"")</f>
        <v/>
      </c>
      <c r="J694" s="500" t="str">
        <f>IFERROR(IF(VLOOKUP('Xlookup set'!$S797,'Xlookup set'!$A$1:$R$1374,11,FALSE)=0,"",VLOOKUP('Xlookup set'!$S797,'Xlookup set'!$A$1:$R$1374,11,FALSE)),"")</f>
        <v/>
      </c>
      <c r="K694" s="500" t="str">
        <f>IFERROR(IF(VLOOKUP('Xlookup set'!$S797,'Xlookup set'!$A$1:$R$1374,12,FALSE)=0,"",VLOOKUP('Xlookup set'!$S797,'Xlookup set'!$A$1:$R$1374,12,FALSE)),"")</f>
        <v/>
      </c>
      <c r="L694" s="500" t="str">
        <f>IFERROR(IF(VLOOKUP('Xlookup set'!$S797,'Xlookup set'!$A$1:$R$1374,13,FALSE)=0,"",VLOOKUP('Xlookup set'!$S797,'Xlookup set'!$A$1:$R$1374,13,FALSE)),"")</f>
        <v/>
      </c>
      <c r="M694" s="500" t="str">
        <f>IFERROR(IF(VLOOKUP('Xlookup set'!$S797,'Xlookup set'!$A$1:$R$1374,14,FALSE)=0,"",VLOOKUP('Xlookup set'!$S797,'Xlookup set'!$A$1:$R$1374,14,FALSE)),"")</f>
        <v/>
      </c>
      <c r="N694" s="500" t="str">
        <f>IFERROR(IF(VLOOKUP('Xlookup set'!$S797,'Xlookup set'!$A$1:$R$1374,15,FALSE)=0,"",VLOOKUP('Xlookup set'!$S797,'Xlookup set'!$A$1:$R$1374,15,FALSE)),"")</f>
        <v/>
      </c>
      <c r="O694" s="500" t="str">
        <f>IFERROR(IF(VLOOKUP('Xlookup set'!$S797,'Xlookup set'!$A$1:$R$1374,16,FALSE)=0,"",VLOOKUP('Xlookup set'!$S797,'Xlookup set'!$A$1:$R$1374,16,FALSE)),"")</f>
        <v/>
      </c>
      <c r="P694" s="500" t="str">
        <f t="array" aca="1" ref="P694" ca="1">IFERROR(Y2IF(VLOOKUP('Xlookup set'!$S797,'Xlookup set'!$A$1:$R$1374,17,FALSE)=0,"",VLOOKUP('Xlookup set'!$S797,'Xlookup set'!$A$1:$R$1374,17,FALSE)),"")</f>
        <v/>
      </c>
      <c r="Q694" s="500" t="str">
        <f>IFERROR(IF(VLOOKUP('Xlookup set'!$S797,'Xlookup set'!$A$1:$R$1374,18,FALSE)=0,"",VLOOKUP('Xlookup set'!$S797,'Xlookup set'!$A$1:$R$1374,18,FALSE)),"")</f>
        <v/>
      </c>
      <c r="T694" s="500" t="str">
        <f t="shared" si="8"/>
        <v/>
      </c>
    </row>
    <row r="695" spans="1:20" ht="13.5" customHeight="1">
      <c r="A695" s="500" t="str">
        <f>IFERROR(VLOOKUP('Xlookup set'!$S695,'Xlookup set'!$A$1:$R$2000,2,FALSE),"")</f>
        <v/>
      </c>
      <c r="B695" s="500" t="str">
        <f>IF(I695&lt;&gt;"",ドッグキャリー!$I$2,"")</f>
        <v/>
      </c>
      <c r="C695" s="500" t="str">
        <f t="shared" si="6"/>
        <v/>
      </c>
      <c r="D695" s="500" t="str">
        <f t="shared" si="7"/>
        <v/>
      </c>
      <c r="H695" s="218" t="str">
        <f>IFERROR(IF(VLOOKUP('Xlookup set'!$S695,'Xlookup set'!$A$1:$R$2000,9,FALSE)=0,"",VLOOKUP('Xlookup set'!$S695,'Xlookup set'!$A$1:$R$2000,9,FALSE)),"")</f>
        <v/>
      </c>
      <c r="I695" s="500" t="str">
        <f>IFERROR(IF(VLOOKUP('Xlookup set'!$S695,'Xlookup set'!$A$1:$R$2000,10,FALSE)=0,"",VLOOKUP('Xlookup set'!$S695,'Xlookup set'!$A$1:$R$2000,10,FALSE)),"")</f>
        <v/>
      </c>
      <c r="J695" s="500" t="str">
        <f>IFERROR(IF(VLOOKUP('Xlookup set'!$S798,'Xlookup set'!$A$1:$R$1374,11,FALSE)=0,"",VLOOKUP('Xlookup set'!$S798,'Xlookup set'!$A$1:$R$1374,11,FALSE)),"")</f>
        <v/>
      </c>
      <c r="K695" s="500" t="str">
        <f>IFERROR(IF(VLOOKUP('Xlookup set'!$S798,'Xlookup set'!$A$1:$R$1374,12,FALSE)=0,"",VLOOKUP('Xlookup set'!$S798,'Xlookup set'!$A$1:$R$1374,12,FALSE)),"")</f>
        <v/>
      </c>
      <c r="L695" s="500" t="str">
        <f>IFERROR(IF(VLOOKUP('Xlookup set'!$S798,'Xlookup set'!$A$1:$R$1374,13,FALSE)=0,"",VLOOKUP('Xlookup set'!$S798,'Xlookup set'!$A$1:$R$1374,13,FALSE)),"")</f>
        <v/>
      </c>
      <c r="M695" s="500" t="str">
        <f>IFERROR(IF(VLOOKUP('Xlookup set'!$S798,'Xlookup set'!$A$1:$R$1374,14,FALSE)=0,"",VLOOKUP('Xlookup set'!$S798,'Xlookup set'!$A$1:$R$1374,14,FALSE)),"")</f>
        <v/>
      </c>
      <c r="N695" s="500" t="str">
        <f>IFERROR(IF(VLOOKUP('Xlookup set'!$S798,'Xlookup set'!$A$1:$R$1374,15,FALSE)=0,"",VLOOKUP('Xlookup set'!$S798,'Xlookup set'!$A$1:$R$1374,15,FALSE)),"")</f>
        <v/>
      </c>
      <c r="O695" s="500" t="str">
        <f>IFERROR(IF(VLOOKUP('Xlookup set'!$S798,'Xlookup set'!$A$1:$R$1374,16,FALSE)=0,"",VLOOKUP('Xlookup set'!$S798,'Xlookup set'!$A$1:$R$1374,16,FALSE)),"")</f>
        <v/>
      </c>
      <c r="P695" s="500" t="str">
        <f t="array" aca="1" ref="P695" ca="1">IFERROR(Y2IF(VLOOKUP('Xlookup set'!$S798,'Xlookup set'!$A$1:$R$1374,17,FALSE)=0,"",VLOOKUP('Xlookup set'!$S798,'Xlookup set'!$A$1:$R$1374,17,FALSE)),"")</f>
        <v/>
      </c>
      <c r="Q695" s="500" t="str">
        <f>IFERROR(IF(VLOOKUP('Xlookup set'!$S798,'Xlookup set'!$A$1:$R$1374,18,FALSE)=0,"",VLOOKUP('Xlookup set'!$S798,'Xlookup set'!$A$1:$R$1374,18,FALSE)),"")</f>
        <v/>
      </c>
      <c r="T695" s="500" t="str">
        <f t="shared" si="8"/>
        <v/>
      </c>
    </row>
    <row r="696" spans="1:20" ht="13.5" customHeight="1">
      <c r="A696" s="500" t="str">
        <f>IFERROR(VLOOKUP('Xlookup set'!$S696,'Xlookup set'!$A$1:$R$2000,2,FALSE),"")</f>
        <v/>
      </c>
      <c r="B696" s="500" t="str">
        <f>IF(I696&lt;&gt;"",ドッグキャリー!$I$2,"")</f>
        <v/>
      </c>
      <c r="C696" s="500" t="str">
        <f t="shared" si="6"/>
        <v/>
      </c>
      <c r="D696" s="500" t="str">
        <f t="shared" si="7"/>
        <v/>
      </c>
      <c r="H696" s="218" t="str">
        <f>IFERROR(IF(VLOOKUP('Xlookup set'!$S696,'Xlookup set'!$A$1:$R$2000,9,FALSE)=0,"",VLOOKUP('Xlookup set'!$S696,'Xlookup set'!$A$1:$R$2000,9,FALSE)),"")</f>
        <v/>
      </c>
      <c r="I696" s="500" t="str">
        <f>IFERROR(IF(VLOOKUP('Xlookup set'!$S696,'Xlookup set'!$A$1:$R$2000,10,FALSE)=0,"",VLOOKUP('Xlookup set'!$S696,'Xlookup set'!$A$1:$R$2000,10,FALSE)),"")</f>
        <v/>
      </c>
      <c r="J696" s="500" t="str">
        <f>IFERROR(IF(VLOOKUP('Xlookup set'!$S799,'Xlookup set'!$A$1:$R$1374,11,FALSE)=0,"",VLOOKUP('Xlookup set'!$S799,'Xlookup set'!$A$1:$R$1374,11,FALSE)),"")</f>
        <v/>
      </c>
      <c r="K696" s="500" t="str">
        <f>IFERROR(IF(VLOOKUP('Xlookup set'!$S799,'Xlookup set'!$A$1:$R$1374,12,FALSE)=0,"",VLOOKUP('Xlookup set'!$S799,'Xlookup set'!$A$1:$R$1374,12,FALSE)),"")</f>
        <v/>
      </c>
      <c r="L696" s="500" t="str">
        <f>IFERROR(IF(VLOOKUP('Xlookup set'!$S799,'Xlookup set'!$A$1:$R$1374,13,FALSE)=0,"",VLOOKUP('Xlookup set'!$S799,'Xlookup set'!$A$1:$R$1374,13,FALSE)),"")</f>
        <v/>
      </c>
      <c r="M696" s="500" t="str">
        <f>IFERROR(IF(VLOOKUP('Xlookup set'!$S799,'Xlookup set'!$A$1:$R$1374,14,FALSE)=0,"",VLOOKUP('Xlookup set'!$S799,'Xlookup set'!$A$1:$R$1374,14,FALSE)),"")</f>
        <v/>
      </c>
      <c r="N696" s="500" t="str">
        <f>IFERROR(IF(VLOOKUP('Xlookup set'!$S799,'Xlookup set'!$A$1:$R$1374,15,FALSE)=0,"",VLOOKUP('Xlookup set'!$S799,'Xlookup set'!$A$1:$R$1374,15,FALSE)),"")</f>
        <v/>
      </c>
      <c r="O696" s="500" t="str">
        <f>IFERROR(IF(VLOOKUP('Xlookup set'!$S799,'Xlookup set'!$A$1:$R$1374,16,FALSE)=0,"",VLOOKUP('Xlookup set'!$S799,'Xlookup set'!$A$1:$R$1374,16,FALSE)),"")</f>
        <v/>
      </c>
      <c r="P696" s="500" t="str">
        <f t="array" aca="1" ref="P696" ca="1">IFERROR(Y2IF(VLOOKUP('Xlookup set'!$S799,'Xlookup set'!$A$1:$R$1374,17,FALSE)=0,"",VLOOKUP('Xlookup set'!$S799,'Xlookup set'!$A$1:$R$1374,17,FALSE)),"")</f>
        <v/>
      </c>
      <c r="Q696" s="500" t="str">
        <f>IFERROR(IF(VLOOKUP('Xlookup set'!$S799,'Xlookup set'!$A$1:$R$1374,18,FALSE)=0,"",VLOOKUP('Xlookup set'!$S799,'Xlookup set'!$A$1:$R$1374,18,FALSE)),"")</f>
        <v/>
      </c>
      <c r="T696" s="500" t="str">
        <f t="shared" si="8"/>
        <v/>
      </c>
    </row>
    <row r="697" spans="1:20" ht="13.5" customHeight="1">
      <c r="A697" s="500" t="str">
        <f>IFERROR(VLOOKUP('Xlookup set'!$S697,'Xlookup set'!$A$1:$R$2000,2,FALSE),"")</f>
        <v/>
      </c>
      <c r="B697" s="500" t="str">
        <f>IF(I697&lt;&gt;"",ドッグキャリー!$I$2,"")</f>
        <v/>
      </c>
      <c r="C697" s="500" t="str">
        <f t="shared" si="6"/>
        <v/>
      </c>
      <c r="D697" s="500" t="str">
        <f t="shared" si="7"/>
        <v/>
      </c>
      <c r="H697" s="218" t="str">
        <f>IFERROR(IF(VLOOKUP('Xlookup set'!$S697,'Xlookup set'!$A$1:$R$2000,9,FALSE)=0,"",VLOOKUP('Xlookup set'!$S697,'Xlookup set'!$A$1:$R$2000,9,FALSE)),"")</f>
        <v/>
      </c>
      <c r="I697" s="500" t="str">
        <f>IFERROR(IF(VLOOKUP('Xlookup set'!$S697,'Xlookup set'!$A$1:$R$2000,10,FALSE)=0,"",VLOOKUP('Xlookup set'!$S697,'Xlookup set'!$A$1:$R$2000,10,FALSE)),"")</f>
        <v/>
      </c>
      <c r="J697" s="500" t="str">
        <f>IFERROR(IF(VLOOKUP('Xlookup set'!$S800,'Xlookup set'!$A$1:$R$1374,11,FALSE)=0,"",VLOOKUP('Xlookup set'!$S800,'Xlookup set'!$A$1:$R$1374,11,FALSE)),"")</f>
        <v/>
      </c>
      <c r="K697" s="500" t="str">
        <f>IFERROR(IF(VLOOKUP('Xlookup set'!$S800,'Xlookup set'!$A$1:$R$1374,12,FALSE)=0,"",VLOOKUP('Xlookup set'!$S800,'Xlookup set'!$A$1:$R$1374,12,FALSE)),"")</f>
        <v/>
      </c>
      <c r="L697" s="500" t="str">
        <f>IFERROR(IF(VLOOKUP('Xlookup set'!$S800,'Xlookup set'!$A$1:$R$1374,13,FALSE)=0,"",VLOOKUP('Xlookup set'!$S800,'Xlookup set'!$A$1:$R$1374,13,FALSE)),"")</f>
        <v/>
      </c>
      <c r="M697" s="500" t="str">
        <f>IFERROR(IF(VLOOKUP('Xlookup set'!$S800,'Xlookup set'!$A$1:$R$1374,14,FALSE)=0,"",VLOOKUP('Xlookup set'!$S800,'Xlookup set'!$A$1:$R$1374,14,FALSE)),"")</f>
        <v/>
      </c>
      <c r="N697" s="500" t="str">
        <f>IFERROR(IF(VLOOKUP('Xlookup set'!$S800,'Xlookup set'!$A$1:$R$1374,15,FALSE)=0,"",VLOOKUP('Xlookup set'!$S800,'Xlookup set'!$A$1:$R$1374,15,FALSE)),"")</f>
        <v/>
      </c>
      <c r="O697" s="500" t="str">
        <f>IFERROR(IF(VLOOKUP('Xlookup set'!$S800,'Xlookup set'!$A$1:$R$1374,16,FALSE)=0,"",VLOOKUP('Xlookup set'!$S800,'Xlookup set'!$A$1:$R$1374,16,FALSE)),"")</f>
        <v/>
      </c>
      <c r="P697" s="500" t="str">
        <f t="array" aca="1" ref="P697" ca="1">IFERROR(Y2IF(VLOOKUP('Xlookup set'!$S800,'Xlookup set'!$A$1:$R$1374,17,FALSE)=0,"",VLOOKUP('Xlookup set'!$S800,'Xlookup set'!$A$1:$R$1374,17,FALSE)),"")</f>
        <v/>
      </c>
      <c r="Q697" s="500" t="str">
        <f>IFERROR(IF(VLOOKUP('Xlookup set'!$S800,'Xlookup set'!$A$1:$R$1374,18,FALSE)=0,"",VLOOKUP('Xlookup set'!$S800,'Xlookup set'!$A$1:$R$1374,18,FALSE)),"")</f>
        <v/>
      </c>
      <c r="T697" s="500" t="str">
        <f t="shared" si="8"/>
        <v/>
      </c>
    </row>
    <row r="698" spans="1:20" ht="13.5" customHeight="1">
      <c r="A698" s="500" t="str">
        <f>IFERROR(VLOOKUP('Xlookup set'!$S698,'Xlookup set'!$A$1:$R$2000,2,FALSE),"")</f>
        <v/>
      </c>
      <c r="B698" s="500" t="str">
        <f>IF(I698&lt;&gt;"",ドッグキャリー!$I$2,"")</f>
        <v/>
      </c>
      <c r="C698" s="500" t="str">
        <f t="shared" si="6"/>
        <v/>
      </c>
      <c r="D698" s="500" t="str">
        <f t="shared" si="7"/>
        <v/>
      </c>
      <c r="H698" s="218" t="str">
        <f>IFERROR(IF(VLOOKUP('Xlookup set'!$S698,'Xlookup set'!$A$1:$R$2000,9,FALSE)=0,"",VLOOKUP('Xlookup set'!$S698,'Xlookup set'!$A$1:$R$2000,9,FALSE)),"")</f>
        <v/>
      </c>
      <c r="I698" s="500" t="str">
        <f>IFERROR(IF(VLOOKUP('Xlookup set'!$S698,'Xlookup set'!$A$1:$R$2000,10,FALSE)=0,"",VLOOKUP('Xlookup set'!$S698,'Xlookup set'!$A$1:$R$2000,10,FALSE)),"")</f>
        <v/>
      </c>
      <c r="J698" s="500" t="str">
        <f>IFERROR(IF(VLOOKUP('Xlookup set'!$S801,'Xlookup set'!$A$1:$R$1374,11,FALSE)=0,"",VLOOKUP('Xlookup set'!$S801,'Xlookup set'!$A$1:$R$1374,11,FALSE)),"")</f>
        <v/>
      </c>
      <c r="K698" s="500" t="str">
        <f>IFERROR(IF(VLOOKUP('Xlookup set'!$S801,'Xlookup set'!$A$1:$R$1374,12,FALSE)=0,"",VLOOKUP('Xlookup set'!$S801,'Xlookup set'!$A$1:$R$1374,12,FALSE)),"")</f>
        <v/>
      </c>
      <c r="L698" s="500" t="str">
        <f>IFERROR(IF(VLOOKUP('Xlookup set'!$S801,'Xlookup set'!$A$1:$R$1374,13,FALSE)=0,"",VLOOKUP('Xlookup set'!$S801,'Xlookup set'!$A$1:$R$1374,13,FALSE)),"")</f>
        <v/>
      </c>
      <c r="M698" s="500" t="str">
        <f>IFERROR(IF(VLOOKUP('Xlookup set'!$S801,'Xlookup set'!$A$1:$R$1374,14,FALSE)=0,"",VLOOKUP('Xlookup set'!$S801,'Xlookup set'!$A$1:$R$1374,14,FALSE)),"")</f>
        <v/>
      </c>
      <c r="N698" s="500" t="str">
        <f>IFERROR(IF(VLOOKUP('Xlookup set'!$S801,'Xlookup set'!$A$1:$R$1374,15,FALSE)=0,"",VLOOKUP('Xlookup set'!$S801,'Xlookup set'!$A$1:$R$1374,15,FALSE)),"")</f>
        <v/>
      </c>
      <c r="O698" s="500" t="str">
        <f>IFERROR(IF(VLOOKUP('Xlookup set'!$S801,'Xlookup set'!$A$1:$R$1374,16,FALSE)=0,"",VLOOKUP('Xlookup set'!$S801,'Xlookup set'!$A$1:$R$1374,16,FALSE)),"")</f>
        <v/>
      </c>
      <c r="P698" s="500" t="str">
        <f t="array" aca="1" ref="P698" ca="1">IFERROR(Y2IF(VLOOKUP('Xlookup set'!$S801,'Xlookup set'!$A$1:$R$1374,17,FALSE)=0,"",VLOOKUP('Xlookup set'!$S801,'Xlookup set'!$A$1:$R$1374,17,FALSE)),"")</f>
        <v/>
      </c>
      <c r="Q698" s="500" t="str">
        <f>IFERROR(IF(VLOOKUP('Xlookup set'!$S801,'Xlookup set'!$A$1:$R$1374,18,FALSE)=0,"",VLOOKUP('Xlookup set'!$S801,'Xlookup set'!$A$1:$R$1374,18,FALSE)),"")</f>
        <v/>
      </c>
      <c r="T698" s="500" t="str">
        <f t="shared" si="8"/>
        <v/>
      </c>
    </row>
    <row r="699" spans="1:20" ht="13.5" customHeight="1">
      <c r="A699" s="500" t="str">
        <f>IFERROR(VLOOKUP('Xlookup set'!$S699,'Xlookup set'!$A$1:$R$2000,2,FALSE),"")</f>
        <v/>
      </c>
      <c r="B699" s="500" t="str">
        <f>IF(I699&lt;&gt;"",ドッグキャリー!$I$2,"")</f>
        <v/>
      </c>
      <c r="C699" s="500" t="str">
        <f t="shared" si="6"/>
        <v/>
      </c>
      <c r="D699" s="500" t="str">
        <f t="shared" si="7"/>
        <v/>
      </c>
      <c r="H699" s="218" t="str">
        <f>IFERROR(IF(VLOOKUP('Xlookup set'!$S699,'Xlookup set'!$A$1:$R$2000,9,FALSE)=0,"",VLOOKUP('Xlookup set'!$S699,'Xlookup set'!$A$1:$R$2000,9,FALSE)),"")</f>
        <v/>
      </c>
      <c r="I699" s="500" t="str">
        <f>IFERROR(IF(VLOOKUP('Xlookup set'!$S699,'Xlookup set'!$A$1:$R$2000,10,FALSE)=0,"",VLOOKUP('Xlookup set'!$S699,'Xlookup set'!$A$1:$R$2000,10,FALSE)),"")</f>
        <v/>
      </c>
      <c r="J699" s="500" t="str">
        <f>IFERROR(IF(VLOOKUP('Xlookup set'!$S802,'Xlookup set'!$A$1:$R$1374,11,FALSE)=0,"",VLOOKUP('Xlookup set'!$S802,'Xlookup set'!$A$1:$R$1374,11,FALSE)),"")</f>
        <v/>
      </c>
      <c r="K699" s="500" t="str">
        <f>IFERROR(IF(VLOOKUP('Xlookup set'!$S802,'Xlookup set'!$A$1:$R$1374,12,FALSE)=0,"",VLOOKUP('Xlookup set'!$S802,'Xlookup set'!$A$1:$R$1374,12,FALSE)),"")</f>
        <v/>
      </c>
      <c r="L699" s="500" t="str">
        <f>IFERROR(IF(VLOOKUP('Xlookup set'!$S802,'Xlookup set'!$A$1:$R$1374,13,FALSE)=0,"",VLOOKUP('Xlookup set'!$S802,'Xlookup set'!$A$1:$R$1374,13,FALSE)),"")</f>
        <v/>
      </c>
      <c r="M699" s="500" t="str">
        <f>IFERROR(IF(VLOOKUP('Xlookup set'!$S802,'Xlookup set'!$A$1:$R$1374,14,FALSE)=0,"",VLOOKUP('Xlookup set'!$S802,'Xlookup set'!$A$1:$R$1374,14,FALSE)),"")</f>
        <v/>
      </c>
      <c r="N699" s="500" t="str">
        <f>IFERROR(IF(VLOOKUP('Xlookup set'!$S802,'Xlookup set'!$A$1:$R$1374,15,FALSE)=0,"",VLOOKUP('Xlookup set'!$S802,'Xlookup set'!$A$1:$R$1374,15,FALSE)),"")</f>
        <v/>
      </c>
      <c r="O699" s="500" t="str">
        <f>IFERROR(IF(VLOOKUP('Xlookup set'!$S802,'Xlookup set'!$A$1:$R$1374,16,FALSE)=0,"",VLOOKUP('Xlookup set'!$S802,'Xlookup set'!$A$1:$R$1374,16,FALSE)),"")</f>
        <v/>
      </c>
      <c r="P699" s="500" t="str">
        <f t="array" aca="1" ref="P699" ca="1">IFERROR(Y2IF(VLOOKUP('Xlookup set'!$S802,'Xlookup set'!$A$1:$R$1374,17,FALSE)=0,"",VLOOKUP('Xlookup set'!$S802,'Xlookup set'!$A$1:$R$1374,17,FALSE)),"")</f>
        <v/>
      </c>
      <c r="Q699" s="500" t="str">
        <f>IFERROR(IF(VLOOKUP('Xlookup set'!$S802,'Xlookup set'!$A$1:$R$1374,18,FALSE)=0,"",VLOOKUP('Xlookup set'!$S802,'Xlookup set'!$A$1:$R$1374,18,FALSE)),"")</f>
        <v/>
      </c>
      <c r="T699" s="500" t="str">
        <f t="shared" si="8"/>
        <v/>
      </c>
    </row>
    <row r="700" spans="1:20" ht="13.5" customHeight="1">
      <c r="A700" s="500" t="str">
        <f>IFERROR(VLOOKUP('Xlookup set'!$S700,'Xlookup set'!$A$1:$R$2000,2,FALSE),"")</f>
        <v/>
      </c>
      <c r="B700" s="500" t="str">
        <f>IF(I700&lt;&gt;"",ドッグキャリー!$I$2,"")</f>
        <v/>
      </c>
      <c r="C700" s="500" t="str">
        <f t="shared" si="6"/>
        <v/>
      </c>
      <c r="D700" s="500" t="str">
        <f t="shared" si="7"/>
        <v/>
      </c>
      <c r="H700" s="218" t="str">
        <f>IFERROR(IF(VLOOKUP('Xlookup set'!$S700,'Xlookup set'!$A$1:$R$2000,9,FALSE)=0,"",VLOOKUP('Xlookup set'!$S700,'Xlookup set'!$A$1:$R$2000,9,FALSE)),"")</f>
        <v/>
      </c>
      <c r="I700" s="500" t="str">
        <f>IFERROR(IF(VLOOKUP('Xlookup set'!$S700,'Xlookup set'!$A$1:$R$2000,10,FALSE)=0,"",VLOOKUP('Xlookup set'!$S700,'Xlookup set'!$A$1:$R$2000,10,FALSE)),"")</f>
        <v/>
      </c>
      <c r="J700" s="500" t="str">
        <f>IFERROR(IF(VLOOKUP('Xlookup set'!$S803,'Xlookup set'!$A$1:$R$1374,11,FALSE)=0,"",VLOOKUP('Xlookup set'!$S803,'Xlookup set'!$A$1:$R$1374,11,FALSE)),"")</f>
        <v/>
      </c>
      <c r="K700" s="500" t="str">
        <f>IFERROR(IF(VLOOKUP('Xlookup set'!$S803,'Xlookup set'!$A$1:$R$1374,12,FALSE)=0,"",VLOOKUP('Xlookup set'!$S803,'Xlookup set'!$A$1:$R$1374,12,FALSE)),"")</f>
        <v/>
      </c>
      <c r="L700" s="500" t="str">
        <f>IFERROR(IF(VLOOKUP('Xlookup set'!$S803,'Xlookup set'!$A$1:$R$1374,13,FALSE)=0,"",VLOOKUP('Xlookup set'!$S803,'Xlookup set'!$A$1:$R$1374,13,FALSE)),"")</f>
        <v/>
      </c>
      <c r="M700" s="500" t="str">
        <f>IFERROR(IF(VLOOKUP('Xlookup set'!$S803,'Xlookup set'!$A$1:$R$1374,14,FALSE)=0,"",VLOOKUP('Xlookup set'!$S803,'Xlookup set'!$A$1:$R$1374,14,FALSE)),"")</f>
        <v/>
      </c>
      <c r="N700" s="500" t="str">
        <f>IFERROR(IF(VLOOKUP('Xlookup set'!$S803,'Xlookup set'!$A$1:$R$1374,15,FALSE)=0,"",VLOOKUP('Xlookup set'!$S803,'Xlookup set'!$A$1:$R$1374,15,FALSE)),"")</f>
        <v/>
      </c>
      <c r="O700" s="500" t="str">
        <f>IFERROR(IF(VLOOKUP('Xlookup set'!$S803,'Xlookup set'!$A$1:$R$1374,16,FALSE)=0,"",VLOOKUP('Xlookup set'!$S803,'Xlookup set'!$A$1:$R$1374,16,FALSE)),"")</f>
        <v/>
      </c>
      <c r="P700" s="500" t="str">
        <f t="array" aca="1" ref="P700" ca="1">IFERROR(Y2IF(VLOOKUP('Xlookup set'!$S803,'Xlookup set'!$A$1:$R$1374,17,FALSE)=0,"",VLOOKUP('Xlookup set'!$S803,'Xlookup set'!$A$1:$R$1374,17,FALSE)),"")</f>
        <v/>
      </c>
      <c r="Q700" s="500" t="str">
        <f>IFERROR(IF(VLOOKUP('Xlookup set'!$S803,'Xlookup set'!$A$1:$R$1374,18,FALSE)=0,"",VLOOKUP('Xlookup set'!$S803,'Xlookup set'!$A$1:$R$1374,18,FALSE)),"")</f>
        <v/>
      </c>
      <c r="T700" s="500" t="str">
        <f t="shared" si="8"/>
        <v/>
      </c>
    </row>
    <row r="701" spans="1:20" ht="13.5" customHeight="1">
      <c r="A701" s="500" t="str">
        <f>IFERROR(VLOOKUP('Xlookup set'!$S701,'Xlookup set'!$A$1:$R$2000,2,FALSE),"")</f>
        <v/>
      </c>
      <c r="B701" s="500" t="str">
        <f>IF(I701&lt;&gt;"",ドッグキャリー!$I$2,"")</f>
        <v/>
      </c>
      <c r="C701" s="500" t="str">
        <f t="shared" si="6"/>
        <v/>
      </c>
      <c r="D701" s="500" t="str">
        <f t="shared" si="7"/>
        <v/>
      </c>
      <c r="H701" s="218" t="str">
        <f>IFERROR(IF(VLOOKUP('Xlookup set'!$S701,'Xlookup set'!$A$1:$R$2000,9,FALSE)=0,"",VLOOKUP('Xlookup set'!$S701,'Xlookup set'!$A$1:$R$2000,9,FALSE)),"")</f>
        <v/>
      </c>
      <c r="I701" s="500" t="str">
        <f>IFERROR(IF(VLOOKUP('Xlookup set'!$S701,'Xlookup set'!$A$1:$R$2000,10,FALSE)=0,"",VLOOKUP('Xlookup set'!$S701,'Xlookup set'!$A$1:$R$2000,10,FALSE)),"")</f>
        <v/>
      </c>
      <c r="J701" s="500" t="str">
        <f>IFERROR(IF(VLOOKUP('Xlookup set'!$S804,'Xlookup set'!$A$1:$R$1374,11,FALSE)=0,"",VLOOKUP('Xlookup set'!$S804,'Xlookup set'!$A$1:$R$1374,11,FALSE)),"")</f>
        <v/>
      </c>
      <c r="K701" s="500" t="str">
        <f>IFERROR(IF(VLOOKUP('Xlookup set'!$S804,'Xlookup set'!$A$1:$R$1374,12,FALSE)=0,"",VLOOKUP('Xlookup set'!$S804,'Xlookup set'!$A$1:$R$1374,12,FALSE)),"")</f>
        <v/>
      </c>
      <c r="L701" s="500" t="str">
        <f>IFERROR(IF(VLOOKUP('Xlookup set'!$S804,'Xlookup set'!$A$1:$R$1374,13,FALSE)=0,"",VLOOKUP('Xlookup set'!$S804,'Xlookup set'!$A$1:$R$1374,13,FALSE)),"")</f>
        <v/>
      </c>
      <c r="M701" s="500" t="str">
        <f>IFERROR(IF(VLOOKUP('Xlookup set'!$S804,'Xlookup set'!$A$1:$R$1374,14,FALSE)=0,"",VLOOKUP('Xlookup set'!$S804,'Xlookup set'!$A$1:$R$1374,14,FALSE)),"")</f>
        <v/>
      </c>
      <c r="N701" s="500" t="str">
        <f>IFERROR(IF(VLOOKUP('Xlookup set'!$S804,'Xlookup set'!$A$1:$R$1374,15,FALSE)=0,"",VLOOKUP('Xlookup set'!$S804,'Xlookup set'!$A$1:$R$1374,15,FALSE)),"")</f>
        <v/>
      </c>
      <c r="O701" s="500" t="str">
        <f>IFERROR(IF(VLOOKUP('Xlookup set'!$S804,'Xlookup set'!$A$1:$R$1374,16,FALSE)=0,"",VLOOKUP('Xlookup set'!$S804,'Xlookup set'!$A$1:$R$1374,16,FALSE)),"")</f>
        <v/>
      </c>
      <c r="P701" s="500" t="str">
        <f t="array" aca="1" ref="P701" ca="1">IFERROR(Y2IF(VLOOKUP('Xlookup set'!$S804,'Xlookup set'!$A$1:$R$1374,17,FALSE)=0,"",VLOOKUP('Xlookup set'!$S804,'Xlookup set'!$A$1:$R$1374,17,FALSE)),"")</f>
        <v/>
      </c>
      <c r="Q701" s="500" t="str">
        <f>IFERROR(IF(VLOOKUP('Xlookup set'!$S804,'Xlookup set'!$A$1:$R$1374,18,FALSE)=0,"",VLOOKUP('Xlookup set'!$S804,'Xlookup set'!$A$1:$R$1374,18,FALSE)),"")</f>
        <v/>
      </c>
      <c r="T701" s="500" t="str">
        <f t="shared" si="8"/>
        <v/>
      </c>
    </row>
    <row r="702" spans="1:20" ht="13.5" customHeight="1">
      <c r="A702" s="500" t="str">
        <f>IFERROR(VLOOKUP('Xlookup set'!$S702,'Xlookup set'!$A$1:$R$2000,2,FALSE),"")</f>
        <v/>
      </c>
      <c r="B702" s="500" t="str">
        <f>IF(I702&lt;&gt;"",ドッグキャリー!$I$2,"")</f>
        <v/>
      </c>
      <c r="C702" s="500" t="str">
        <f t="shared" si="6"/>
        <v/>
      </c>
      <c r="D702" s="500" t="str">
        <f t="shared" si="7"/>
        <v/>
      </c>
      <c r="H702" s="218" t="str">
        <f>IFERROR(IF(VLOOKUP('Xlookup set'!$S702,'Xlookup set'!$A$1:$R$2000,9,FALSE)=0,"",VLOOKUP('Xlookup set'!$S702,'Xlookup set'!$A$1:$R$2000,9,FALSE)),"")</f>
        <v/>
      </c>
      <c r="I702" s="500" t="str">
        <f>IFERROR(IF(VLOOKUP('Xlookup set'!$S702,'Xlookup set'!$A$1:$R$2000,10,FALSE)=0,"",VLOOKUP('Xlookup set'!$S702,'Xlookup set'!$A$1:$R$2000,10,FALSE)),"")</f>
        <v/>
      </c>
      <c r="J702" s="500" t="str">
        <f>IFERROR(IF(VLOOKUP('Xlookup set'!$S805,'Xlookup set'!$A$1:$R$1374,11,FALSE)=0,"",VLOOKUP('Xlookup set'!$S805,'Xlookup set'!$A$1:$R$1374,11,FALSE)),"")</f>
        <v/>
      </c>
      <c r="K702" s="500" t="str">
        <f>IFERROR(IF(VLOOKUP('Xlookup set'!$S805,'Xlookup set'!$A$1:$R$1374,12,FALSE)=0,"",VLOOKUP('Xlookup set'!$S805,'Xlookup set'!$A$1:$R$1374,12,FALSE)),"")</f>
        <v/>
      </c>
      <c r="L702" s="500" t="str">
        <f>IFERROR(IF(VLOOKUP('Xlookup set'!$S805,'Xlookup set'!$A$1:$R$1374,13,FALSE)=0,"",VLOOKUP('Xlookup set'!$S805,'Xlookup set'!$A$1:$R$1374,13,FALSE)),"")</f>
        <v/>
      </c>
      <c r="M702" s="500" t="str">
        <f>IFERROR(IF(VLOOKUP('Xlookup set'!$S805,'Xlookup set'!$A$1:$R$1374,14,FALSE)=0,"",VLOOKUP('Xlookup set'!$S805,'Xlookup set'!$A$1:$R$1374,14,FALSE)),"")</f>
        <v/>
      </c>
      <c r="N702" s="500" t="str">
        <f>IFERROR(IF(VLOOKUP('Xlookup set'!$S805,'Xlookup set'!$A$1:$R$1374,15,FALSE)=0,"",VLOOKUP('Xlookup set'!$S805,'Xlookup set'!$A$1:$R$1374,15,FALSE)),"")</f>
        <v/>
      </c>
      <c r="O702" s="500" t="str">
        <f>IFERROR(IF(VLOOKUP('Xlookup set'!$S805,'Xlookup set'!$A$1:$R$1374,16,FALSE)=0,"",VLOOKUP('Xlookup set'!$S805,'Xlookup set'!$A$1:$R$1374,16,FALSE)),"")</f>
        <v/>
      </c>
      <c r="P702" s="500" t="str">
        <f t="array" aca="1" ref="P702" ca="1">IFERROR(Y2IF(VLOOKUP('Xlookup set'!$S805,'Xlookup set'!$A$1:$R$1374,17,FALSE)=0,"",VLOOKUP('Xlookup set'!$S805,'Xlookup set'!$A$1:$R$1374,17,FALSE)),"")</f>
        <v/>
      </c>
      <c r="Q702" s="500" t="str">
        <f>IFERROR(IF(VLOOKUP('Xlookup set'!$S805,'Xlookup set'!$A$1:$R$1374,18,FALSE)=0,"",VLOOKUP('Xlookup set'!$S805,'Xlookup set'!$A$1:$R$1374,18,FALSE)),"")</f>
        <v/>
      </c>
      <c r="T702" s="500" t="str">
        <f t="shared" si="8"/>
        <v/>
      </c>
    </row>
    <row r="703" spans="1:20" ht="13.5" customHeight="1">
      <c r="A703" s="500" t="str">
        <f>IFERROR(VLOOKUP('Xlookup set'!$S703,'Xlookup set'!$A$1:$R$2000,2,FALSE),"")</f>
        <v/>
      </c>
      <c r="B703" s="500" t="str">
        <f>IF(I703&lt;&gt;"",ドッグキャリー!$I$2,"")</f>
        <v/>
      </c>
      <c r="C703" s="500" t="str">
        <f t="shared" si="6"/>
        <v/>
      </c>
      <c r="D703" s="500" t="str">
        <f t="shared" si="7"/>
        <v/>
      </c>
      <c r="H703" s="218" t="str">
        <f>IFERROR(IF(VLOOKUP('Xlookup set'!$S703,'Xlookup set'!$A$1:$R$2000,9,FALSE)=0,"",VLOOKUP('Xlookup set'!$S703,'Xlookup set'!$A$1:$R$2000,9,FALSE)),"")</f>
        <v/>
      </c>
      <c r="I703" s="500" t="str">
        <f>IFERROR(IF(VLOOKUP('Xlookup set'!$S703,'Xlookup set'!$A$1:$R$2000,10,FALSE)=0,"",VLOOKUP('Xlookup set'!$S703,'Xlookup set'!$A$1:$R$2000,10,FALSE)),"")</f>
        <v/>
      </c>
      <c r="J703" s="500" t="str">
        <f>IFERROR(IF(VLOOKUP('Xlookup set'!$S806,'Xlookup set'!$A$1:$R$1374,11,FALSE)=0,"",VLOOKUP('Xlookup set'!$S806,'Xlookup set'!$A$1:$R$1374,11,FALSE)),"")</f>
        <v/>
      </c>
      <c r="K703" s="500" t="str">
        <f>IFERROR(IF(VLOOKUP('Xlookup set'!$S806,'Xlookup set'!$A$1:$R$1374,12,FALSE)=0,"",VLOOKUP('Xlookup set'!$S806,'Xlookup set'!$A$1:$R$1374,12,FALSE)),"")</f>
        <v/>
      </c>
      <c r="L703" s="500" t="str">
        <f>IFERROR(IF(VLOOKUP('Xlookup set'!$S806,'Xlookup set'!$A$1:$R$1374,13,FALSE)=0,"",VLOOKUP('Xlookup set'!$S806,'Xlookup set'!$A$1:$R$1374,13,FALSE)),"")</f>
        <v/>
      </c>
      <c r="M703" s="500" t="str">
        <f>IFERROR(IF(VLOOKUP('Xlookup set'!$S806,'Xlookup set'!$A$1:$R$1374,14,FALSE)=0,"",VLOOKUP('Xlookup set'!$S806,'Xlookup set'!$A$1:$R$1374,14,FALSE)),"")</f>
        <v/>
      </c>
      <c r="N703" s="500" t="str">
        <f>IFERROR(IF(VLOOKUP('Xlookup set'!$S806,'Xlookup set'!$A$1:$R$1374,15,FALSE)=0,"",VLOOKUP('Xlookup set'!$S806,'Xlookup set'!$A$1:$R$1374,15,FALSE)),"")</f>
        <v/>
      </c>
      <c r="O703" s="500" t="str">
        <f>IFERROR(IF(VLOOKUP('Xlookup set'!$S806,'Xlookup set'!$A$1:$R$1374,16,FALSE)=0,"",VLOOKUP('Xlookup set'!$S806,'Xlookup set'!$A$1:$R$1374,16,FALSE)),"")</f>
        <v/>
      </c>
      <c r="P703" s="500" t="str">
        <f t="array" aca="1" ref="P703" ca="1">IFERROR(Y2IF(VLOOKUP('Xlookup set'!$S806,'Xlookup set'!$A$1:$R$1374,17,FALSE)=0,"",VLOOKUP('Xlookup set'!$S806,'Xlookup set'!$A$1:$R$1374,17,FALSE)),"")</f>
        <v/>
      </c>
      <c r="Q703" s="500" t="str">
        <f>IFERROR(IF(VLOOKUP('Xlookup set'!$S806,'Xlookup set'!$A$1:$R$1374,18,FALSE)=0,"",VLOOKUP('Xlookup set'!$S806,'Xlookup set'!$A$1:$R$1374,18,FALSE)),"")</f>
        <v/>
      </c>
      <c r="T703" s="500" t="str">
        <f t="shared" si="8"/>
        <v/>
      </c>
    </row>
    <row r="704" spans="1:20" ht="13.5" customHeight="1">
      <c r="A704" s="500" t="str">
        <f>IFERROR(VLOOKUP('Xlookup set'!$S704,'Xlookup set'!$A$1:$R$2000,2,FALSE),"")</f>
        <v/>
      </c>
      <c r="B704" s="500" t="str">
        <f>IF(I704&lt;&gt;"",ドッグキャリー!$I$2,"")</f>
        <v/>
      </c>
      <c r="C704" s="500" t="str">
        <f t="shared" si="6"/>
        <v/>
      </c>
      <c r="D704" s="500" t="str">
        <f t="shared" si="7"/>
        <v/>
      </c>
      <c r="H704" s="218" t="str">
        <f>IFERROR(IF(VLOOKUP('Xlookup set'!$S704,'Xlookup set'!$A$1:$R$2000,9,FALSE)=0,"",VLOOKUP('Xlookup set'!$S704,'Xlookup set'!$A$1:$R$2000,9,FALSE)),"")</f>
        <v/>
      </c>
      <c r="I704" s="500" t="str">
        <f>IFERROR(IF(VLOOKUP('Xlookup set'!$S704,'Xlookup set'!$A$1:$R$2000,10,FALSE)=0,"",VLOOKUP('Xlookup set'!$S704,'Xlookup set'!$A$1:$R$2000,10,FALSE)),"")</f>
        <v/>
      </c>
      <c r="J704" s="500" t="str">
        <f>IFERROR(IF(VLOOKUP('Xlookup set'!$S807,'Xlookup set'!$A$1:$R$1374,11,FALSE)=0,"",VLOOKUP('Xlookup set'!$S807,'Xlookup set'!$A$1:$R$1374,11,FALSE)),"")</f>
        <v/>
      </c>
      <c r="K704" s="500" t="str">
        <f>IFERROR(IF(VLOOKUP('Xlookup set'!$S807,'Xlookup set'!$A$1:$R$1374,12,FALSE)=0,"",VLOOKUP('Xlookup set'!$S807,'Xlookup set'!$A$1:$R$1374,12,FALSE)),"")</f>
        <v/>
      </c>
      <c r="L704" s="500" t="str">
        <f>IFERROR(IF(VLOOKUP('Xlookup set'!$S807,'Xlookup set'!$A$1:$R$1374,13,FALSE)=0,"",VLOOKUP('Xlookup set'!$S807,'Xlookup set'!$A$1:$R$1374,13,FALSE)),"")</f>
        <v/>
      </c>
      <c r="M704" s="500" t="str">
        <f>IFERROR(IF(VLOOKUP('Xlookup set'!$S807,'Xlookup set'!$A$1:$R$1374,14,FALSE)=0,"",VLOOKUP('Xlookup set'!$S807,'Xlookup set'!$A$1:$R$1374,14,FALSE)),"")</f>
        <v/>
      </c>
      <c r="N704" s="500" t="str">
        <f>IFERROR(IF(VLOOKUP('Xlookup set'!$S807,'Xlookup set'!$A$1:$R$1374,15,FALSE)=0,"",VLOOKUP('Xlookup set'!$S807,'Xlookup set'!$A$1:$R$1374,15,FALSE)),"")</f>
        <v/>
      </c>
      <c r="O704" s="500" t="str">
        <f>IFERROR(IF(VLOOKUP('Xlookup set'!$S807,'Xlookup set'!$A$1:$R$1374,16,FALSE)=0,"",VLOOKUP('Xlookup set'!$S807,'Xlookup set'!$A$1:$R$1374,16,FALSE)),"")</f>
        <v/>
      </c>
      <c r="P704" s="500" t="str">
        <f t="array" aca="1" ref="P704" ca="1">IFERROR(Y2IF(VLOOKUP('Xlookup set'!$S807,'Xlookup set'!$A$1:$R$1374,17,FALSE)=0,"",VLOOKUP('Xlookup set'!$S807,'Xlookup set'!$A$1:$R$1374,17,FALSE)),"")</f>
        <v/>
      </c>
      <c r="Q704" s="500" t="str">
        <f>IFERROR(IF(VLOOKUP('Xlookup set'!$S807,'Xlookup set'!$A$1:$R$1374,18,FALSE)=0,"",VLOOKUP('Xlookup set'!$S807,'Xlookup set'!$A$1:$R$1374,18,FALSE)),"")</f>
        <v/>
      </c>
      <c r="T704" s="500" t="str">
        <f t="shared" si="8"/>
        <v/>
      </c>
    </row>
    <row r="705" spans="1:20" ht="13.5" customHeight="1">
      <c r="A705" s="500" t="str">
        <f>IFERROR(VLOOKUP('Xlookup set'!$S705,'Xlookup set'!$A$1:$R$2000,2,FALSE),"")</f>
        <v/>
      </c>
      <c r="B705" s="500" t="str">
        <f>IF(I705&lt;&gt;"",ドッグキャリー!$I$2,"")</f>
        <v/>
      </c>
      <c r="C705" s="500" t="str">
        <f t="shared" si="6"/>
        <v/>
      </c>
      <c r="D705" s="500" t="str">
        <f t="shared" si="7"/>
        <v/>
      </c>
      <c r="H705" s="218" t="str">
        <f>IFERROR(IF(VLOOKUP('Xlookup set'!$S705,'Xlookup set'!$A$1:$R$2000,9,FALSE)=0,"",VLOOKUP('Xlookup set'!$S705,'Xlookup set'!$A$1:$R$2000,9,FALSE)),"")</f>
        <v/>
      </c>
      <c r="I705" s="500" t="str">
        <f>IFERROR(IF(VLOOKUP('Xlookup set'!$S705,'Xlookup set'!$A$1:$R$2000,10,FALSE)=0,"",VLOOKUP('Xlookup set'!$S705,'Xlookup set'!$A$1:$R$2000,10,FALSE)),"")</f>
        <v/>
      </c>
      <c r="J705" s="500" t="str">
        <f>IFERROR(IF(VLOOKUP('Xlookup set'!$S808,'Xlookup set'!$A$1:$R$1374,11,FALSE)=0,"",VLOOKUP('Xlookup set'!$S808,'Xlookup set'!$A$1:$R$1374,11,FALSE)),"")</f>
        <v/>
      </c>
      <c r="K705" s="500" t="str">
        <f>IFERROR(IF(VLOOKUP('Xlookup set'!$S808,'Xlookup set'!$A$1:$R$1374,12,FALSE)=0,"",VLOOKUP('Xlookup set'!$S808,'Xlookup set'!$A$1:$R$1374,12,FALSE)),"")</f>
        <v/>
      </c>
      <c r="L705" s="500" t="str">
        <f>IFERROR(IF(VLOOKUP('Xlookup set'!$S808,'Xlookup set'!$A$1:$R$1374,13,FALSE)=0,"",VLOOKUP('Xlookup set'!$S808,'Xlookup set'!$A$1:$R$1374,13,FALSE)),"")</f>
        <v/>
      </c>
      <c r="M705" s="500" t="str">
        <f>IFERROR(IF(VLOOKUP('Xlookup set'!$S808,'Xlookup set'!$A$1:$R$1374,14,FALSE)=0,"",VLOOKUP('Xlookup set'!$S808,'Xlookup set'!$A$1:$R$1374,14,FALSE)),"")</f>
        <v/>
      </c>
      <c r="N705" s="500" t="str">
        <f>IFERROR(IF(VLOOKUP('Xlookup set'!$S808,'Xlookup set'!$A$1:$R$1374,15,FALSE)=0,"",VLOOKUP('Xlookup set'!$S808,'Xlookup set'!$A$1:$R$1374,15,FALSE)),"")</f>
        <v/>
      </c>
      <c r="O705" s="500" t="str">
        <f>IFERROR(IF(VLOOKUP('Xlookup set'!$S808,'Xlookup set'!$A$1:$R$1374,16,FALSE)=0,"",VLOOKUP('Xlookup set'!$S808,'Xlookup set'!$A$1:$R$1374,16,FALSE)),"")</f>
        <v/>
      </c>
      <c r="P705" s="500" t="str">
        <f t="array" aca="1" ref="P705" ca="1">IFERROR(Y2IF(VLOOKUP('Xlookup set'!$S808,'Xlookup set'!$A$1:$R$1374,17,FALSE)=0,"",VLOOKUP('Xlookup set'!$S808,'Xlookup set'!$A$1:$R$1374,17,FALSE)),"")</f>
        <v/>
      </c>
      <c r="Q705" s="500" t="str">
        <f>IFERROR(IF(VLOOKUP('Xlookup set'!$S808,'Xlookup set'!$A$1:$R$1374,18,FALSE)=0,"",VLOOKUP('Xlookup set'!$S808,'Xlookup set'!$A$1:$R$1374,18,FALSE)),"")</f>
        <v/>
      </c>
      <c r="T705" s="500" t="str">
        <f t="shared" si="8"/>
        <v/>
      </c>
    </row>
    <row r="706" spans="1:20" ht="13.5" customHeight="1">
      <c r="A706" s="500" t="str">
        <f>IFERROR(VLOOKUP('Xlookup set'!$S706,'Xlookup set'!$A$1:$R$2000,2,FALSE),"")</f>
        <v/>
      </c>
      <c r="B706" s="500" t="str">
        <f>IF(I706&lt;&gt;"",ドッグキャリー!$I$2,"")</f>
        <v/>
      </c>
      <c r="C706" s="500" t="str">
        <f t="shared" si="6"/>
        <v/>
      </c>
      <c r="D706" s="500" t="str">
        <f t="shared" si="7"/>
        <v/>
      </c>
      <c r="H706" s="218" t="str">
        <f>IFERROR(IF(VLOOKUP('Xlookup set'!$S706,'Xlookup set'!$A$1:$R$2000,9,FALSE)=0,"",VLOOKUP('Xlookup set'!$S706,'Xlookup set'!$A$1:$R$2000,9,FALSE)),"")</f>
        <v/>
      </c>
      <c r="I706" s="500" t="str">
        <f>IFERROR(IF(VLOOKUP('Xlookup set'!$S706,'Xlookup set'!$A$1:$R$2000,10,FALSE)=0,"",VLOOKUP('Xlookup set'!$S706,'Xlookup set'!$A$1:$R$2000,10,FALSE)),"")</f>
        <v/>
      </c>
      <c r="J706" s="500" t="str">
        <f>IFERROR(IF(VLOOKUP('Xlookup set'!$S809,'Xlookup set'!$A$1:$R$1374,11,FALSE)=0,"",VLOOKUP('Xlookup set'!$S809,'Xlookup set'!$A$1:$R$1374,11,FALSE)),"")</f>
        <v/>
      </c>
      <c r="K706" s="500" t="str">
        <f>IFERROR(IF(VLOOKUP('Xlookup set'!$S809,'Xlookup set'!$A$1:$R$1374,12,FALSE)=0,"",VLOOKUP('Xlookup set'!$S809,'Xlookup set'!$A$1:$R$1374,12,FALSE)),"")</f>
        <v/>
      </c>
      <c r="L706" s="500" t="str">
        <f>IFERROR(IF(VLOOKUP('Xlookup set'!$S809,'Xlookup set'!$A$1:$R$1374,13,FALSE)=0,"",VLOOKUP('Xlookup set'!$S809,'Xlookup set'!$A$1:$R$1374,13,FALSE)),"")</f>
        <v/>
      </c>
      <c r="M706" s="500" t="str">
        <f>IFERROR(IF(VLOOKUP('Xlookup set'!$S809,'Xlookup set'!$A$1:$R$1374,14,FALSE)=0,"",VLOOKUP('Xlookup set'!$S809,'Xlookup set'!$A$1:$R$1374,14,FALSE)),"")</f>
        <v/>
      </c>
      <c r="N706" s="500" t="str">
        <f>IFERROR(IF(VLOOKUP('Xlookup set'!$S809,'Xlookup set'!$A$1:$R$1374,15,FALSE)=0,"",VLOOKUP('Xlookup set'!$S809,'Xlookup set'!$A$1:$R$1374,15,FALSE)),"")</f>
        <v/>
      </c>
      <c r="O706" s="500" t="str">
        <f>IFERROR(IF(VLOOKUP('Xlookup set'!$S809,'Xlookup set'!$A$1:$R$1374,16,FALSE)=0,"",VLOOKUP('Xlookup set'!$S809,'Xlookup set'!$A$1:$R$1374,16,FALSE)),"")</f>
        <v/>
      </c>
      <c r="P706" s="500" t="str">
        <f t="array" aca="1" ref="P706" ca="1">IFERROR(Y2IF(VLOOKUP('Xlookup set'!$S809,'Xlookup set'!$A$1:$R$1374,17,FALSE)=0,"",VLOOKUP('Xlookup set'!$S809,'Xlookup set'!$A$1:$R$1374,17,FALSE)),"")</f>
        <v/>
      </c>
      <c r="Q706" s="500" t="str">
        <f>IFERROR(IF(VLOOKUP('Xlookup set'!$S809,'Xlookup set'!$A$1:$R$1374,18,FALSE)=0,"",VLOOKUP('Xlookup set'!$S809,'Xlookup set'!$A$1:$R$1374,18,FALSE)),"")</f>
        <v/>
      </c>
      <c r="T706" s="500" t="str">
        <f t="shared" si="8"/>
        <v/>
      </c>
    </row>
    <row r="707" spans="1:20" ht="13.5" customHeight="1">
      <c r="A707" s="500" t="str">
        <f>IFERROR(VLOOKUP('Xlookup set'!$S707,'Xlookup set'!$A$1:$R$2000,2,FALSE),"")</f>
        <v/>
      </c>
      <c r="B707" s="500" t="str">
        <f>IF(I707&lt;&gt;"",ドッグキャリー!$I$2,"")</f>
        <v/>
      </c>
      <c r="C707" s="500" t="str">
        <f t="shared" si="6"/>
        <v/>
      </c>
      <c r="D707" s="500" t="str">
        <f t="shared" si="7"/>
        <v/>
      </c>
      <c r="H707" s="218" t="str">
        <f>IFERROR(IF(VLOOKUP('Xlookup set'!$S707,'Xlookup set'!$A$1:$R$2000,9,FALSE)=0,"",VLOOKUP('Xlookup set'!$S707,'Xlookup set'!$A$1:$R$2000,9,FALSE)),"")</f>
        <v/>
      </c>
      <c r="I707" s="500" t="str">
        <f>IFERROR(IF(VLOOKUP('Xlookup set'!$S707,'Xlookup set'!$A$1:$R$2000,10,FALSE)=0,"",VLOOKUP('Xlookup set'!$S707,'Xlookup set'!$A$1:$R$2000,10,FALSE)),"")</f>
        <v/>
      </c>
      <c r="J707" s="500" t="str">
        <f>IFERROR(IF(VLOOKUP('Xlookup set'!$S810,'Xlookup set'!$A$1:$R$1374,11,FALSE)=0,"",VLOOKUP('Xlookup set'!$S810,'Xlookup set'!$A$1:$R$1374,11,FALSE)),"")</f>
        <v/>
      </c>
      <c r="K707" s="500" t="str">
        <f>IFERROR(IF(VLOOKUP('Xlookup set'!$S810,'Xlookup set'!$A$1:$R$1374,12,FALSE)=0,"",VLOOKUP('Xlookup set'!$S810,'Xlookup set'!$A$1:$R$1374,12,FALSE)),"")</f>
        <v/>
      </c>
      <c r="L707" s="500" t="str">
        <f>IFERROR(IF(VLOOKUP('Xlookup set'!$S810,'Xlookup set'!$A$1:$R$1374,13,FALSE)=0,"",VLOOKUP('Xlookup set'!$S810,'Xlookup set'!$A$1:$R$1374,13,FALSE)),"")</f>
        <v/>
      </c>
      <c r="M707" s="500" t="str">
        <f>IFERROR(IF(VLOOKUP('Xlookup set'!$S810,'Xlookup set'!$A$1:$R$1374,14,FALSE)=0,"",VLOOKUP('Xlookup set'!$S810,'Xlookup set'!$A$1:$R$1374,14,FALSE)),"")</f>
        <v/>
      </c>
      <c r="N707" s="500" t="str">
        <f>IFERROR(IF(VLOOKUP('Xlookup set'!$S810,'Xlookup set'!$A$1:$R$1374,15,FALSE)=0,"",VLOOKUP('Xlookup set'!$S810,'Xlookup set'!$A$1:$R$1374,15,FALSE)),"")</f>
        <v/>
      </c>
      <c r="O707" s="500" t="str">
        <f>IFERROR(IF(VLOOKUP('Xlookup set'!$S810,'Xlookup set'!$A$1:$R$1374,16,FALSE)=0,"",VLOOKUP('Xlookup set'!$S810,'Xlookup set'!$A$1:$R$1374,16,FALSE)),"")</f>
        <v/>
      </c>
      <c r="P707" s="500" t="str">
        <f t="array" aca="1" ref="P707" ca="1">IFERROR(Y2IF(VLOOKUP('Xlookup set'!$S810,'Xlookup set'!$A$1:$R$1374,17,FALSE)=0,"",VLOOKUP('Xlookup set'!$S810,'Xlookup set'!$A$1:$R$1374,17,FALSE)),"")</f>
        <v/>
      </c>
      <c r="Q707" s="500" t="str">
        <f>IFERROR(IF(VLOOKUP('Xlookup set'!$S810,'Xlookup set'!$A$1:$R$1374,18,FALSE)=0,"",VLOOKUP('Xlookup set'!$S810,'Xlookup set'!$A$1:$R$1374,18,FALSE)),"")</f>
        <v/>
      </c>
      <c r="T707" s="500" t="str">
        <f t="shared" si="8"/>
        <v/>
      </c>
    </row>
    <row r="708" spans="1:20" ht="13.5" customHeight="1">
      <c r="A708" s="500" t="str">
        <f>IFERROR(VLOOKUP('Xlookup set'!$S708,'Xlookup set'!$A$1:$R$2000,2,FALSE),"")</f>
        <v/>
      </c>
      <c r="B708" s="500" t="str">
        <f>IF(I708&lt;&gt;"",ドッグキャリー!$I$2,"")</f>
        <v/>
      </c>
      <c r="C708" s="500" t="str">
        <f t="shared" si="6"/>
        <v/>
      </c>
      <c r="D708" s="500" t="str">
        <f t="shared" si="7"/>
        <v/>
      </c>
      <c r="H708" s="218" t="str">
        <f>IFERROR(IF(VLOOKUP('Xlookup set'!$S708,'Xlookup set'!$A$1:$R$2000,9,FALSE)=0,"",VLOOKUP('Xlookup set'!$S708,'Xlookup set'!$A$1:$R$2000,9,FALSE)),"")</f>
        <v/>
      </c>
      <c r="I708" s="500" t="str">
        <f>IFERROR(IF(VLOOKUP('Xlookup set'!$S708,'Xlookup set'!$A$1:$R$2000,10,FALSE)=0,"",VLOOKUP('Xlookup set'!$S708,'Xlookup set'!$A$1:$R$2000,10,FALSE)),"")</f>
        <v/>
      </c>
      <c r="J708" s="500" t="str">
        <f>IFERROR(IF(VLOOKUP('Xlookup set'!$S811,'Xlookup set'!$A$1:$R$1374,11,FALSE)=0,"",VLOOKUP('Xlookup set'!$S811,'Xlookup set'!$A$1:$R$1374,11,FALSE)),"")</f>
        <v/>
      </c>
      <c r="K708" s="500" t="str">
        <f>IFERROR(IF(VLOOKUP('Xlookup set'!$S811,'Xlookup set'!$A$1:$R$1374,12,FALSE)=0,"",VLOOKUP('Xlookup set'!$S811,'Xlookup set'!$A$1:$R$1374,12,FALSE)),"")</f>
        <v/>
      </c>
      <c r="L708" s="500" t="str">
        <f>IFERROR(IF(VLOOKUP('Xlookup set'!$S811,'Xlookup set'!$A$1:$R$1374,13,FALSE)=0,"",VLOOKUP('Xlookup set'!$S811,'Xlookup set'!$A$1:$R$1374,13,FALSE)),"")</f>
        <v/>
      </c>
      <c r="M708" s="500" t="str">
        <f>IFERROR(IF(VLOOKUP('Xlookup set'!$S811,'Xlookup set'!$A$1:$R$1374,14,FALSE)=0,"",VLOOKUP('Xlookup set'!$S811,'Xlookup set'!$A$1:$R$1374,14,FALSE)),"")</f>
        <v/>
      </c>
      <c r="N708" s="500" t="str">
        <f>IFERROR(IF(VLOOKUP('Xlookup set'!$S811,'Xlookup set'!$A$1:$R$1374,15,FALSE)=0,"",VLOOKUP('Xlookup set'!$S811,'Xlookup set'!$A$1:$R$1374,15,FALSE)),"")</f>
        <v/>
      </c>
      <c r="O708" s="500" t="str">
        <f>IFERROR(IF(VLOOKUP('Xlookup set'!$S811,'Xlookup set'!$A$1:$R$1374,16,FALSE)=0,"",VLOOKUP('Xlookup set'!$S811,'Xlookup set'!$A$1:$R$1374,16,FALSE)),"")</f>
        <v/>
      </c>
      <c r="P708" s="500" t="str">
        <f t="array" aca="1" ref="P708" ca="1">IFERROR(Y2IF(VLOOKUP('Xlookup set'!$S811,'Xlookup set'!$A$1:$R$1374,17,FALSE)=0,"",VLOOKUP('Xlookup set'!$S811,'Xlookup set'!$A$1:$R$1374,17,FALSE)),"")</f>
        <v/>
      </c>
      <c r="Q708" s="500" t="str">
        <f>IFERROR(IF(VLOOKUP('Xlookup set'!$S811,'Xlookup set'!$A$1:$R$1374,18,FALSE)=0,"",VLOOKUP('Xlookup set'!$S811,'Xlookup set'!$A$1:$R$1374,18,FALSE)),"")</f>
        <v/>
      </c>
      <c r="T708" s="500" t="str">
        <f t="shared" si="8"/>
        <v/>
      </c>
    </row>
    <row r="709" spans="1:20" ht="13.5" customHeight="1">
      <c r="A709" s="500" t="str">
        <f>IFERROR(VLOOKUP('Xlookup set'!$S709,'Xlookup set'!$A$1:$R$2000,2,FALSE),"")</f>
        <v/>
      </c>
      <c r="B709" s="500" t="str">
        <f>IF(I709&lt;&gt;"",ドッグキャリー!$I$2,"")</f>
        <v/>
      </c>
      <c r="C709" s="500" t="str">
        <f t="shared" si="6"/>
        <v/>
      </c>
      <c r="D709" s="500" t="str">
        <f t="shared" si="7"/>
        <v/>
      </c>
      <c r="H709" s="218" t="str">
        <f>IFERROR(IF(VLOOKUP('Xlookup set'!$S709,'Xlookup set'!$A$1:$R$2000,9,FALSE)=0,"",VLOOKUP('Xlookup set'!$S709,'Xlookup set'!$A$1:$R$2000,9,FALSE)),"")</f>
        <v/>
      </c>
      <c r="I709" s="500" t="str">
        <f>IFERROR(IF(VLOOKUP('Xlookup set'!$S709,'Xlookup set'!$A$1:$R$2000,10,FALSE)=0,"",VLOOKUP('Xlookup set'!$S709,'Xlookup set'!$A$1:$R$2000,10,FALSE)),"")</f>
        <v/>
      </c>
      <c r="J709" s="500" t="str">
        <f>IFERROR(IF(VLOOKUP('Xlookup set'!$S812,'Xlookup set'!$A$1:$R$1374,11,FALSE)=0,"",VLOOKUP('Xlookup set'!$S812,'Xlookup set'!$A$1:$R$1374,11,FALSE)),"")</f>
        <v/>
      </c>
      <c r="K709" s="500" t="str">
        <f>IFERROR(IF(VLOOKUP('Xlookup set'!$S812,'Xlookup set'!$A$1:$R$1374,12,FALSE)=0,"",VLOOKUP('Xlookup set'!$S812,'Xlookup set'!$A$1:$R$1374,12,FALSE)),"")</f>
        <v/>
      </c>
      <c r="L709" s="500" t="str">
        <f>IFERROR(IF(VLOOKUP('Xlookup set'!$S812,'Xlookup set'!$A$1:$R$1374,13,FALSE)=0,"",VLOOKUP('Xlookup set'!$S812,'Xlookup set'!$A$1:$R$1374,13,FALSE)),"")</f>
        <v/>
      </c>
      <c r="M709" s="500" t="str">
        <f>IFERROR(IF(VLOOKUP('Xlookup set'!$S812,'Xlookup set'!$A$1:$R$1374,14,FALSE)=0,"",VLOOKUP('Xlookup set'!$S812,'Xlookup set'!$A$1:$R$1374,14,FALSE)),"")</f>
        <v/>
      </c>
      <c r="N709" s="500" t="str">
        <f>IFERROR(IF(VLOOKUP('Xlookup set'!$S812,'Xlookup set'!$A$1:$R$1374,15,FALSE)=0,"",VLOOKUP('Xlookup set'!$S812,'Xlookup set'!$A$1:$R$1374,15,FALSE)),"")</f>
        <v/>
      </c>
      <c r="O709" s="500" t="str">
        <f>IFERROR(IF(VLOOKUP('Xlookup set'!$S812,'Xlookup set'!$A$1:$R$1374,16,FALSE)=0,"",VLOOKUP('Xlookup set'!$S812,'Xlookup set'!$A$1:$R$1374,16,FALSE)),"")</f>
        <v/>
      </c>
      <c r="P709" s="500" t="str">
        <f t="array" aca="1" ref="P709" ca="1">IFERROR(Y2IF(VLOOKUP('Xlookup set'!$S812,'Xlookup set'!$A$1:$R$1374,17,FALSE)=0,"",VLOOKUP('Xlookup set'!$S812,'Xlookup set'!$A$1:$R$1374,17,FALSE)),"")</f>
        <v/>
      </c>
      <c r="Q709" s="500" t="str">
        <f>IFERROR(IF(VLOOKUP('Xlookup set'!$S812,'Xlookup set'!$A$1:$R$1374,18,FALSE)=0,"",VLOOKUP('Xlookup set'!$S812,'Xlookup set'!$A$1:$R$1374,18,FALSE)),"")</f>
        <v/>
      </c>
      <c r="T709" s="500" t="str">
        <f t="shared" si="8"/>
        <v/>
      </c>
    </row>
    <row r="710" spans="1:20" ht="13.5" customHeight="1">
      <c r="A710" s="500" t="str">
        <f>IFERROR(VLOOKUP('Xlookup set'!$S710,'Xlookup set'!$A$1:$R$2000,2,FALSE),"")</f>
        <v/>
      </c>
      <c r="B710" s="500" t="str">
        <f>IF(I710&lt;&gt;"",ドッグキャリー!$I$2,"")</f>
        <v/>
      </c>
      <c r="C710" s="500" t="str">
        <f t="shared" si="6"/>
        <v/>
      </c>
      <c r="D710" s="500" t="str">
        <f t="shared" si="7"/>
        <v/>
      </c>
      <c r="H710" s="218" t="str">
        <f>IFERROR(IF(VLOOKUP('Xlookup set'!$S710,'Xlookup set'!$A$1:$R$2000,9,FALSE)=0,"",VLOOKUP('Xlookup set'!$S710,'Xlookup set'!$A$1:$R$2000,9,FALSE)),"")</f>
        <v/>
      </c>
      <c r="I710" s="500" t="str">
        <f>IFERROR(IF(VLOOKUP('Xlookup set'!$S710,'Xlookup set'!$A$1:$R$2000,10,FALSE)=0,"",VLOOKUP('Xlookup set'!$S710,'Xlookup set'!$A$1:$R$2000,10,FALSE)),"")</f>
        <v/>
      </c>
      <c r="J710" s="500" t="str">
        <f>IFERROR(IF(VLOOKUP('Xlookup set'!$S813,'Xlookup set'!$A$1:$R$1374,11,FALSE)=0,"",VLOOKUP('Xlookup set'!$S813,'Xlookup set'!$A$1:$R$1374,11,FALSE)),"")</f>
        <v/>
      </c>
      <c r="K710" s="500" t="str">
        <f>IFERROR(IF(VLOOKUP('Xlookup set'!$S813,'Xlookup set'!$A$1:$R$1374,12,FALSE)=0,"",VLOOKUP('Xlookup set'!$S813,'Xlookup set'!$A$1:$R$1374,12,FALSE)),"")</f>
        <v/>
      </c>
      <c r="L710" s="500" t="str">
        <f>IFERROR(IF(VLOOKUP('Xlookup set'!$S813,'Xlookup set'!$A$1:$R$1374,13,FALSE)=0,"",VLOOKUP('Xlookup set'!$S813,'Xlookup set'!$A$1:$R$1374,13,FALSE)),"")</f>
        <v/>
      </c>
      <c r="M710" s="500" t="str">
        <f>IFERROR(IF(VLOOKUP('Xlookup set'!$S813,'Xlookup set'!$A$1:$R$1374,14,FALSE)=0,"",VLOOKUP('Xlookup set'!$S813,'Xlookup set'!$A$1:$R$1374,14,FALSE)),"")</f>
        <v/>
      </c>
      <c r="N710" s="500" t="str">
        <f>IFERROR(IF(VLOOKUP('Xlookup set'!$S813,'Xlookup set'!$A$1:$R$1374,15,FALSE)=0,"",VLOOKUP('Xlookup set'!$S813,'Xlookup set'!$A$1:$R$1374,15,FALSE)),"")</f>
        <v/>
      </c>
      <c r="O710" s="500" t="str">
        <f>IFERROR(IF(VLOOKUP('Xlookup set'!$S813,'Xlookup set'!$A$1:$R$1374,16,FALSE)=0,"",VLOOKUP('Xlookup set'!$S813,'Xlookup set'!$A$1:$R$1374,16,FALSE)),"")</f>
        <v/>
      </c>
      <c r="P710" s="500" t="str">
        <f t="array" aca="1" ref="P710" ca="1">IFERROR(Y2IF(VLOOKUP('Xlookup set'!$S813,'Xlookup set'!$A$1:$R$1374,17,FALSE)=0,"",VLOOKUP('Xlookup set'!$S813,'Xlookup set'!$A$1:$R$1374,17,FALSE)),"")</f>
        <v/>
      </c>
      <c r="Q710" s="500" t="str">
        <f>IFERROR(IF(VLOOKUP('Xlookup set'!$S813,'Xlookup set'!$A$1:$R$1374,18,FALSE)=0,"",VLOOKUP('Xlookup set'!$S813,'Xlookup set'!$A$1:$R$1374,18,FALSE)),"")</f>
        <v/>
      </c>
      <c r="T710" s="500" t="str">
        <f t="shared" si="8"/>
        <v/>
      </c>
    </row>
    <row r="711" spans="1:20" ht="13.5" customHeight="1">
      <c r="A711" s="500" t="str">
        <f>IFERROR(VLOOKUP('Xlookup set'!$S711,'Xlookup set'!$A$1:$R$2000,2,FALSE),"")</f>
        <v/>
      </c>
      <c r="B711" s="500" t="str">
        <f>IF(I711&lt;&gt;"",ドッグキャリー!$I$2,"")</f>
        <v/>
      </c>
      <c r="C711" s="500" t="str">
        <f t="shared" si="6"/>
        <v/>
      </c>
      <c r="D711" s="500" t="str">
        <f t="shared" si="7"/>
        <v/>
      </c>
      <c r="H711" s="218" t="str">
        <f>IFERROR(IF(VLOOKUP('Xlookup set'!$S711,'Xlookup set'!$A$1:$R$2000,9,FALSE)=0,"",VLOOKUP('Xlookup set'!$S711,'Xlookup set'!$A$1:$R$2000,9,FALSE)),"")</f>
        <v/>
      </c>
      <c r="I711" s="500" t="str">
        <f>IFERROR(IF(VLOOKUP('Xlookup set'!$S711,'Xlookup set'!$A$1:$R$2000,10,FALSE)=0,"",VLOOKUP('Xlookup set'!$S711,'Xlookup set'!$A$1:$R$2000,10,FALSE)),"")</f>
        <v/>
      </c>
      <c r="J711" s="500" t="str">
        <f>IFERROR(IF(VLOOKUP('Xlookup set'!$S814,'Xlookup set'!$A$1:$R$1374,11,FALSE)=0,"",VLOOKUP('Xlookup set'!$S814,'Xlookup set'!$A$1:$R$1374,11,FALSE)),"")</f>
        <v/>
      </c>
      <c r="K711" s="500" t="str">
        <f>IFERROR(IF(VLOOKUP('Xlookup set'!$S814,'Xlookup set'!$A$1:$R$1374,12,FALSE)=0,"",VLOOKUP('Xlookup set'!$S814,'Xlookup set'!$A$1:$R$1374,12,FALSE)),"")</f>
        <v/>
      </c>
      <c r="L711" s="500" t="str">
        <f>IFERROR(IF(VLOOKUP('Xlookup set'!$S814,'Xlookup set'!$A$1:$R$1374,13,FALSE)=0,"",VLOOKUP('Xlookup set'!$S814,'Xlookup set'!$A$1:$R$1374,13,FALSE)),"")</f>
        <v/>
      </c>
      <c r="M711" s="500" t="str">
        <f>IFERROR(IF(VLOOKUP('Xlookup set'!$S814,'Xlookup set'!$A$1:$R$1374,14,FALSE)=0,"",VLOOKUP('Xlookup set'!$S814,'Xlookup set'!$A$1:$R$1374,14,FALSE)),"")</f>
        <v/>
      </c>
      <c r="N711" s="500" t="str">
        <f>IFERROR(IF(VLOOKUP('Xlookup set'!$S814,'Xlookup set'!$A$1:$R$1374,15,FALSE)=0,"",VLOOKUP('Xlookup set'!$S814,'Xlookup set'!$A$1:$R$1374,15,FALSE)),"")</f>
        <v/>
      </c>
      <c r="O711" s="500" t="str">
        <f>IFERROR(IF(VLOOKUP('Xlookup set'!$S814,'Xlookup set'!$A$1:$R$1374,16,FALSE)=0,"",VLOOKUP('Xlookup set'!$S814,'Xlookup set'!$A$1:$R$1374,16,FALSE)),"")</f>
        <v/>
      </c>
      <c r="P711" s="500" t="str">
        <f t="array" aca="1" ref="P711" ca="1">IFERROR(Y2IF(VLOOKUP('Xlookup set'!$S814,'Xlookup set'!$A$1:$R$1374,17,FALSE)=0,"",VLOOKUP('Xlookup set'!$S814,'Xlookup set'!$A$1:$R$1374,17,FALSE)),"")</f>
        <v/>
      </c>
      <c r="Q711" s="500" t="str">
        <f>IFERROR(IF(VLOOKUP('Xlookup set'!$S814,'Xlookup set'!$A$1:$R$1374,18,FALSE)=0,"",VLOOKUP('Xlookup set'!$S814,'Xlookup set'!$A$1:$R$1374,18,FALSE)),"")</f>
        <v/>
      </c>
      <c r="T711" s="500" t="str">
        <f t="shared" si="8"/>
        <v/>
      </c>
    </row>
    <row r="712" spans="1:20" ht="13.5" customHeight="1">
      <c r="A712" s="500" t="str">
        <f>IFERROR(VLOOKUP('Xlookup set'!$S712,'Xlookup set'!$A$1:$R$2000,2,FALSE),"")</f>
        <v/>
      </c>
      <c r="B712" s="500" t="str">
        <f>IF(I712&lt;&gt;"",ドッグキャリー!$I$2,"")</f>
        <v/>
      </c>
      <c r="C712" s="500" t="str">
        <f t="shared" si="6"/>
        <v/>
      </c>
      <c r="D712" s="500" t="str">
        <f t="shared" si="7"/>
        <v/>
      </c>
      <c r="H712" s="218" t="str">
        <f>IFERROR(IF(VLOOKUP('Xlookup set'!$S712,'Xlookup set'!$A$1:$R$2000,9,FALSE)=0,"",VLOOKUP('Xlookup set'!$S712,'Xlookup set'!$A$1:$R$2000,9,FALSE)),"")</f>
        <v/>
      </c>
      <c r="I712" s="500" t="str">
        <f>IFERROR(IF(VLOOKUP('Xlookup set'!$S712,'Xlookup set'!$A$1:$R$2000,10,FALSE)=0,"",VLOOKUP('Xlookup set'!$S712,'Xlookup set'!$A$1:$R$2000,10,FALSE)),"")</f>
        <v/>
      </c>
      <c r="J712" s="500" t="str">
        <f>IFERROR(IF(VLOOKUP('Xlookup set'!$S815,'Xlookup set'!$A$1:$R$1374,11,FALSE)=0,"",VLOOKUP('Xlookup set'!$S815,'Xlookup set'!$A$1:$R$1374,11,FALSE)),"")</f>
        <v/>
      </c>
      <c r="K712" s="500" t="str">
        <f>IFERROR(IF(VLOOKUP('Xlookup set'!$S815,'Xlookup set'!$A$1:$R$1374,12,FALSE)=0,"",VLOOKUP('Xlookup set'!$S815,'Xlookup set'!$A$1:$R$1374,12,FALSE)),"")</f>
        <v/>
      </c>
      <c r="L712" s="500" t="str">
        <f>IFERROR(IF(VLOOKUP('Xlookup set'!$S815,'Xlookup set'!$A$1:$R$1374,13,FALSE)=0,"",VLOOKUP('Xlookup set'!$S815,'Xlookup set'!$A$1:$R$1374,13,FALSE)),"")</f>
        <v/>
      </c>
      <c r="M712" s="500" t="str">
        <f>IFERROR(IF(VLOOKUP('Xlookup set'!$S815,'Xlookup set'!$A$1:$R$1374,14,FALSE)=0,"",VLOOKUP('Xlookup set'!$S815,'Xlookup set'!$A$1:$R$1374,14,FALSE)),"")</f>
        <v/>
      </c>
      <c r="N712" s="500" t="str">
        <f>IFERROR(IF(VLOOKUP('Xlookup set'!$S815,'Xlookup set'!$A$1:$R$1374,15,FALSE)=0,"",VLOOKUP('Xlookup set'!$S815,'Xlookup set'!$A$1:$R$1374,15,FALSE)),"")</f>
        <v/>
      </c>
      <c r="O712" s="500" t="str">
        <f>IFERROR(IF(VLOOKUP('Xlookup set'!$S815,'Xlookup set'!$A$1:$R$1374,16,FALSE)=0,"",VLOOKUP('Xlookup set'!$S815,'Xlookup set'!$A$1:$R$1374,16,FALSE)),"")</f>
        <v/>
      </c>
      <c r="P712" s="500" t="str">
        <f t="array" aca="1" ref="P712" ca="1">IFERROR(Y2IF(VLOOKUP('Xlookup set'!$S815,'Xlookup set'!$A$1:$R$1374,17,FALSE)=0,"",VLOOKUP('Xlookup set'!$S815,'Xlookup set'!$A$1:$R$1374,17,FALSE)),"")</f>
        <v/>
      </c>
      <c r="Q712" s="500" t="str">
        <f>IFERROR(IF(VLOOKUP('Xlookup set'!$S815,'Xlookup set'!$A$1:$R$1374,18,FALSE)=0,"",VLOOKUP('Xlookup set'!$S815,'Xlookup set'!$A$1:$R$1374,18,FALSE)),"")</f>
        <v/>
      </c>
      <c r="T712" s="500" t="str">
        <f t="shared" si="8"/>
        <v/>
      </c>
    </row>
    <row r="713" spans="1:20" ht="13.5" customHeight="1">
      <c r="A713" s="500" t="str">
        <f>IFERROR(VLOOKUP('Xlookup set'!$S713,'Xlookup set'!$A$1:$R$2000,2,FALSE),"")</f>
        <v/>
      </c>
      <c r="B713" s="500" t="str">
        <f>IF(I713&lt;&gt;"",ドッグキャリー!$I$2,"")</f>
        <v/>
      </c>
      <c r="C713" s="500" t="str">
        <f t="shared" si="6"/>
        <v/>
      </c>
      <c r="D713" s="500" t="str">
        <f t="shared" si="7"/>
        <v/>
      </c>
      <c r="H713" s="218" t="str">
        <f>IFERROR(IF(VLOOKUP('Xlookup set'!$S713,'Xlookup set'!$A$1:$R$2000,9,FALSE)=0,"",VLOOKUP('Xlookup set'!$S713,'Xlookup set'!$A$1:$R$2000,9,FALSE)),"")</f>
        <v/>
      </c>
      <c r="I713" s="500" t="str">
        <f>IFERROR(IF(VLOOKUP('Xlookup set'!$S713,'Xlookup set'!$A$1:$R$2000,10,FALSE)=0,"",VLOOKUP('Xlookup set'!$S713,'Xlookup set'!$A$1:$R$2000,10,FALSE)),"")</f>
        <v/>
      </c>
      <c r="J713" s="500" t="str">
        <f>IFERROR(IF(VLOOKUP('Xlookup set'!$S816,'Xlookup set'!$A$1:$R$1374,11,FALSE)=0,"",VLOOKUP('Xlookup set'!$S816,'Xlookup set'!$A$1:$R$1374,11,FALSE)),"")</f>
        <v/>
      </c>
      <c r="K713" s="500" t="str">
        <f>IFERROR(IF(VLOOKUP('Xlookup set'!$S816,'Xlookup set'!$A$1:$R$1374,12,FALSE)=0,"",VLOOKUP('Xlookup set'!$S816,'Xlookup set'!$A$1:$R$1374,12,FALSE)),"")</f>
        <v/>
      </c>
      <c r="L713" s="500" t="str">
        <f>IFERROR(IF(VLOOKUP('Xlookup set'!$S816,'Xlookup set'!$A$1:$R$1374,13,FALSE)=0,"",VLOOKUP('Xlookup set'!$S816,'Xlookup set'!$A$1:$R$1374,13,FALSE)),"")</f>
        <v/>
      </c>
      <c r="M713" s="500" t="str">
        <f>IFERROR(IF(VLOOKUP('Xlookup set'!$S816,'Xlookup set'!$A$1:$R$1374,14,FALSE)=0,"",VLOOKUP('Xlookup set'!$S816,'Xlookup set'!$A$1:$R$1374,14,FALSE)),"")</f>
        <v/>
      </c>
      <c r="N713" s="500" t="str">
        <f>IFERROR(IF(VLOOKUP('Xlookup set'!$S816,'Xlookup set'!$A$1:$R$1374,15,FALSE)=0,"",VLOOKUP('Xlookup set'!$S816,'Xlookup set'!$A$1:$R$1374,15,FALSE)),"")</f>
        <v/>
      </c>
      <c r="O713" s="500" t="str">
        <f>IFERROR(IF(VLOOKUP('Xlookup set'!$S816,'Xlookup set'!$A$1:$R$1374,16,FALSE)=0,"",VLOOKUP('Xlookup set'!$S816,'Xlookup set'!$A$1:$R$1374,16,FALSE)),"")</f>
        <v/>
      </c>
      <c r="P713" s="500" t="str">
        <f t="array" aca="1" ref="P713" ca="1">IFERROR(Y2IF(VLOOKUP('Xlookup set'!$S816,'Xlookup set'!$A$1:$R$1374,17,FALSE)=0,"",VLOOKUP('Xlookup set'!$S816,'Xlookup set'!$A$1:$R$1374,17,FALSE)),"")</f>
        <v/>
      </c>
      <c r="Q713" s="500" t="str">
        <f>IFERROR(IF(VLOOKUP('Xlookup set'!$S816,'Xlookup set'!$A$1:$R$1374,18,FALSE)=0,"",VLOOKUP('Xlookup set'!$S816,'Xlookup set'!$A$1:$R$1374,18,FALSE)),"")</f>
        <v/>
      </c>
      <c r="T713" s="500" t="str">
        <f t="shared" si="8"/>
        <v/>
      </c>
    </row>
    <row r="714" spans="1:20" ht="13.5" customHeight="1">
      <c r="A714" s="500" t="str">
        <f>IFERROR(VLOOKUP('Xlookup set'!$S714,'Xlookup set'!$A$1:$R$2000,2,FALSE),"")</f>
        <v/>
      </c>
      <c r="B714" s="500" t="str">
        <f>IF(I714&lt;&gt;"",ドッグキャリー!$I$2,"")</f>
        <v/>
      </c>
      <c r="C714" s="500" t="str">
        <f t="shared" si="6"/>
        <v/>
      </c>
      <c r="D714" s="500" t="str">
        <f t="shared" si="7"/>
        <v/>
      </c>
      <c r="H714" s="218" t="str">
        <f>IFERROR(IF(VLOOKUP('Xlookup set'!$S714,'Xlookup set'!$A$1:$R$2000,9,FALSE)=0,"",VLOOKUP('Xlookup set'!$S714,'Xlookup set'!$A$1:$R$2000,9,FALSE)),"")</f>
        <v/>
      </c>
      <c r="I714" s="500" t="str">
        <f>IFERROR(IF(VLOOKUP('Xlookup set'!$S714,'Xlookup set'!$A$1:$R$2000,10,FALSE)=0,"",VLOOKUP('Xlookup set'!$S714,'Xlookup set'!$A$1:$R$2000,10,FALSE)),"")</f>
        <v/>
      </c>
      <c r="J714" s="500" t="str">
        <f>IFERROR(IF(VLOOKUP('Xlookup set'!$S817,'Xlookup set'!$A$1:$R$1374,11,FALSE)=0,"",VLOOKUP('Xlookup set'!$S817,'Xlookup set'!$A$1:$R$1374,11,FALSE)),"")</f>
        <v/>
      </c>
      <c r="K714" s="500" t="str">
        <f>IFERROR(IF(VLOOKUP('Xlookup set'!$S817,'Xlookup set'!$A$1:$R$1374,12,FALSE)=0,"",VLOOKUP('Xlookup set'!$S817,'Xlookup set'!$A$1:$R$1374,12,FALSE)),"")</f>
        <v/>
      </c>
      <c r="L714" s="500" t="str">
        <f>IFERROR(IF(VLOOKUP('Xlookup set'!$S817,'Xlookup set'!$A$1:$R$1374,13,FALSE)=0,"",VLOOKUP('Xlookup set'!$S817,'Xlookup set'!$A$1:$R$1374,13,FALSE)),"")</f>
        <v/>
      </c>
      <c r="M714" s="500" t="str">
        <f>IFERROR(IF(VLOOKUP('Xlookup set'!$S817,'Xlookup set'!$A$1:$R$1374,14,FALSE)=0,"",VLOOKUP('Xlookup set'!$S817,'Xlookup set'!$A$1:$R$1374,14,FALSE)),"")</f>
        <v/>
      </c>
      <c r="N714" s="500" t="str">
        <f>IFERROR(IF(VLOOKUP('Xlookup set'!$S817,'Xlookup set'!$A$1:$R$1374,15,FALSE)=0,"",VLOOKUP('Xlookup set'!$S817,'Xlookup set'!$A$1:$R$1374,15,FALSE)),"")</f>
        <v/>
      </c>
      <c r="O714" s="500" t="str">
        <f>IFERROR(IF(VLOOKUP('Xlookup set'!$S817,'Xlookup set'!$A$1:$R$1374,16,FALSE)=0,"",VLOOKUP('Xlookup set'!$S817,'Xlookup set'!$A$1:$R$1374,16,FALSE)),"")</f>
        <v/>
      </c>
      <c r="P714" s="500" t="str">
        <f t="array" aca="1" ref="P714" ca="1">IFERROR(Y2IF(VLOOKUP('Xlookup set'!$S817,'Xlookup set'!$A$1:$R$1374,17,FALSE)=0,"",VLOOKUP('Xlookup set'!$S817,'Xlookup set'!$A$1:$R$1374,17,FALSE)),"")</f>
        <v/>
      </c>
      <c r="Q714" s="500" t="str">
        <f>IFERROR(IF(VLOOKUP('Xlookup set'!$S817,'Xlookup set'!$A$1:$R$1374,18,FALSE)=0,"",VLOOKUP('Xlookup set'!$S817,'Xlookup set'!$A$1:$R$1374,18,FALSE)),"")</f>
        <v/>
      </c>
      <c r="T714" s="500" t="str">
        <f t="shared" si="8"/>
        <v/>
      </c>
    </row>
    <row r="715" spans="1:20" ht="13.5" customHeight="1">
      <c r="A715" s="500" t="str">
        <f>IFERROR(VLOOKUP('Xlookup set'!$S715,'Xlookup set'!$A$1:$R$2000,2,FALSE),"")</f>
        <v/>
      </c>
      <c r="B715" s="500" t="str">
        <f>IF(I715&lt;&gt;"",ドッグキャリー!$I$2,"")</f>
        <v/>
      </c>
      <c r="C715" s="500" t="str">
        <f t="shared" si="6"/>
        <v/>
      </c>
      <c r="D715" s="500" t="str">
        <f t="shared" si="7"/>
        <v/>
      </c>
      <c r="H715" s="218" t="str">
        <f>IFERROR(IF(VLOOKUP('Xlookup set'!$S715,'Xlookup set'!$A$1:$R$2000,9,FALSE)=0,"",VLOOKUP('Xlookup set'!$S715,'Xlookup set'!$A$1:$R$2000,9,FALSE)),"")</f>
        <v/>
      </c>
      <c r="I715" s="500" t="str">
        <f>IFERROR(IF(VLOOKUP('Xlookup set'!$S715,'Xlookup set'!$A$1:$R$2000,10,FALSE)=0,"",VLOOKUP('Xlookup set'!$S715,'Xlookup set'!$A$1:$R$2000,10,FALSE)),"")</f>
        <v/>
      </c>
      <c r="J715" s="500" t="str">
        <f>IFERROR(IF(VLOOKUP('Xlookup set'!$S818,'Xlookup set'!$A$1:$R$1374,11,FALSE)=0,"",VLOOKUP('Xlookup set'!$S818,'Xlookup set'!$A$1:$R$1374,11,FALSE)),"")</f>
        <v/>
      </c>
      <c r="K715" s="500" t="str">
        <f>IFERROR(IF(VLOOKUP('Xlookup set'!$S818,'Xlookup set'!$A$1:$R$1374,12,FALSE)=0,"",VLOOKUP('Xlookup set'!$S818,'Xlookup set'!$A$1:$R$1374,12,FALSE)),"")</f>
        <v/>
      </c>
      <c r="L715" s="500" t="str">
        <f>IFERROR(IF(VLOOKUP('Xlookup set'!$S818,'Xlookup set'!$A$1:$R$1374,13,FALSE)=0,"",VLOOKUP('Xlookup set'!$S818,'Xlookup set'!$A$1:$R$1374,13,FALSE)),"")</f>
        <v/>
      </c>
      <c r="M715" s="500" t="str">
        <f>IFERROR(IF(VLOOKUP('Xlookup set'!$S818,'Xlookup set'!$A$1:$R$1374,14,FALSE)=0,"",VLOOKUP('Xlookup set'!$S818,'Xlookup set'!$A$1:$R$1374,14,FALSE)),"")</f>
        <v/>
      </c>
      <c r="N715" s="500" t="str">
        <f>IFERROR(IF(VLOOKUP('Xlookup set'!$S818,'Xlookup set'!$A$1:$R$1374,15,FALSE)=0,"",VLOOKUP('Xlookup set'!$S818,'Xlookup set'!$A$1:$R$1374,15,FALSE)),"")</f>
        <v/>
      </c>
      <c r="O715" s="500" t="str">
        <f>IFERROR(IF(VLOOKUP('Xlookup set'!$S818,'Xlookup set'!$A$1:$R$1374,16,FALSE)=0,"",VLOOKUP('Xlookup set'!$S818,'Xlookup set'!$A$1:$R$1374,16,FALSE)),"")</f>
        <v/>
      </c>
      <c r="P715" s="500" t="str">
        <f t="array" aca="1" ref="P715" ca="1">IFERROR(Y2IF(VLOOKUP('Xlookup set'!$S818,'Xlookup set'!$A$1:$R$1374,17,FALSE)=0,"",VLOOKUP('Xlookup set'!$S818,'Xlookup set'!$A$1:$R$1374,17,FALSE)),"")</f>
        <v/>
      </c>
      <c r="Q715" s="500" t="str">
        <f>IFERROR(IF(VLOOKUP('Xlookup set'!$S818,'Xlookup set'!$A$1:$R$1374,18,FALSE)=0,"",VLOOKUP('Xlookup set'!$S818,'Xlookup set'!$A$1:$R$1374,18,FALSE)),"")</f>
        <v/>
      </c>
      <c r="T715" s="500" t="str">
        <f t="shared" si="8"/>
        <v/>
      </c>
    </row>
    <row r="716" spans="1:20" ht="13.5" customHeight="1">
      <c r="A716" s="500" t="str">
        <f>IFERROR(VLOOKUP('Xlookup set'!$S716,'Xlookup set'!$A$1:$R$2000,2,FALSE),"")</f>
        <v/>
      </c>
      <c r="B716" s="500" t="str">
        <f>IF(I716&lt;&gt;"",ドッグキャリー!$I$2,"")</f>
        <v/>
      </c>
      <c r="C716" s="500" t="str">
        <f t="shared" si="6"/>
        <v/>
      </c>
      <c r="D716" s="500" t="str">
        <f t="shared" si="7"/>
        <v/>
      </c>
      <c r="H716" s="218" t="str">
        <f>IFERROR(IF(VLOOKUP('Xlookup set'!$S716,'Xlookup set'!$A$1:$R$2000,9,FALSE)=0,"",VLOOKUP('Xlookup set'!$S716,'Xlookup set'!$A$1:$R$2000,9,FALSE)),"")</f>
        <v/>
      </c>
      <c r="I716" s="500" t="str">
        <f>IFERROR(IF(VLOOKUP('Xlookup set'!$S716,'Xlookup set'!$A$1:$R$2000,10,FALSE)=0,"",VLOOKUP('Xlookup set'!$S716,'Xlookup set'!$A$1:$R$2000,10,FALSE)),"")</f>
        <v/>
      </c>
      <c r="J716" s="500" t="str">
        <f>IFERROR(IF(VLOOKUP('Xlookup set'!$S819,'Xlookup set'!$A$1:$R$1374,11,FALSE)=0,"",VLOOKUP('Xlookup set'!$S819,'Xlookup set'!$A$1:$R$1374,11,FALSE)),"")</f>
        <v/>
      </c>
      <c r="K716" s="500" t="str">
        <f>IFERROR(IF(VLOOKUP('Xlookup set'!$S819,'Xlookup set'!$A$1:$R$1374,12,FALSE)=0,"",VLOOKUP('Xlookup set'!$S819,'Xlookup set'!$A$1:$R$1374,12,FALSE)),"")</f>
        <v/>
      </c>
      <c r="L716" s="500" t="str">
        <f>IFERROR(IF(VLOOKUP('Xlookup set'!$S819,'Xlookup set'!$A$1:$R$1374,13,FALSE)=0,"",VLOOKUP('Xlookup set'!$S819,'Xlookup set'!$A$1:$R$1374,13,FALSE)),"")</f>
        <v/>
      </c>
      <c r="M716" s="500" t="str">
        <f>IFERROR(IF(VLOOKUP('Xlookup set'!$S819,'Xlookup set'!$A$1:$R$1374,14,FALSE)=0,"",VLOOKUP('Xlookup set'!$S819,'Xlookup set'!$A$1:$R$1374,14,FALSE)),"")</f>
        <v/>
      </c>
      <c r="N716" s="500" t="str">
        <f>IFERROR(IF(VLOOKUP('Xlookup set'!$S819,'Xlookup set'!$A$1:$R$1374,15,FALSE)=0,"",VLOOKUP('Xlookup set'!$S819,'Xlookup set'!$A$1:$R$1374,15,FALSE)),"")</f>
        <v/>
      </c>
      <c r="O716" s="500" t="str">
        <f>IFERROR(IF(VLOOKUP('Xlookup set'!$S819,'Xlookup set'!$A$1:$R$1374,16,FALSE)=0,"",VLOOKUP('Xlookup set'!$S819,'Xlookup set'!$A$1:$R$1374,16,FALSE)),"")</f>
        <v/>
      </c>
      <c r="P716" s="500" t="str">
        <f t="array" aca="1" ref="P716" ca="1">IFERROR(Y2IF(VLOOKUP('Xlookup set'!$S819,'Xlookup set'!$A$1:$R$1374,17,FALSE)=0,"",VLOOKUP('Xlookup set'!$S819,'Xlookup set'!$A$1:$R$1374,17,FALSE)),"")</f>
        <v/>
      </c>
      <c r="Q716" s="500" t="str">
        <f>IFERROR(IF(VLOOKUP('Xlookup set'!$S819,'Xlookup set'!$A$1:$R$1374,18,FALSE)=0,"",VLOOKUP('Xlookup set'!$S819,'Xlookup set'!$A$1:$R$1374,18,FALSE)),"")</f>
        <v/>
      </c>
      <c r="T716" s="500" t="str">
        <f t="shared" si="8"/>
        <v/>
      </c>
    </row>
    <row r="717" spans="1:20" ht="13.5" customHeight="1">
      <c r="A717" s="500" t="str">
        <f>IFERROR(VLOOKUP('Xlookup set'!$S717,'Xlookup set'!$A$1:$R$2000,2,FALSE),"")</f>
        <v/>
      </c>
      <c r="B717" s="500" t="str">
        <f>IF(I717&lt;&gt;"",ドッグキャリー!$I$2,"")</f>
        <v/>
      </c>
      <c r="C717" s="500" t="str">
        <f t="shared" si="6"/>
        <v/>
      </c>
      <c r="D717" s="500" t="str">
        <f t="shared" si="7"/>
        <v/>
      </c>
      <c r="H717" s="218" t="str">
        <f>IFERROR(IF(VLOOKUP('Xlookup set'!$S717,'Xlookup set'!$A$1:$R$2000,9,FALSE)=0,"",VLOOKUP('Xlookup set'!$S717,'Xlookup set'!$A$1:$R$2000,9,FALSE)),"")</f>
        <v/>
      </c>
      <c r="I717" s="500" t="str">
        <f>IFERROR(IF(VLOOKUP('Xlookup set'!$S717,'Xlookup set'!$A$1:$R$2000,10,FALSE)=0,"",VLOOKUP('Xlookup set'!$S717,'Xlookup set'!$A$1:$R$2000,10,FALSE)),"")</f>
        <v/>
      </c>
      <c r="J717" s="500" t="str">
        <f>IFERROR(IF(VLOOKUP('Xlookup set'!$S820,'Xlookup set'!$A$1:$R$1374,11,FALSE)=0,"",VLOOKUP('Xlookup set'!$S820,'Xlookup set'!$A$1:$R$1374,11,FALSE)),"")</f>
        <v/>
      </c>
      <c r="K717" s="500" t="str">
        <f>IFERROR(IF(VLOOKUP('Xlookup set'!$S820,'Xlookup set'!$A$1:$R$1374,12,FALSE)=0,"",VLOOKUP('Xlookup set'!$S820,'Xlookup set'!$A$1:$R$1374,12,FALSE)),"")</f>
        <v/>
      </c>
      <c r="L717" s="500" t="str">
        <f>IFERROR(IF(VLOOKUP('Xlookup set'!$S820,'Xlookup set'!$A$1:$R$1374,13,FALSE)=0,"",VLOOKUP('Xlookup set'!$S820,'Xlookup set'!$A$1:$R$1374,13,FALSE)),"")</f>
        <v/>
      </c>
      <c r="M717" s="500" t="str">
        <f>IFERROR(IF(VLOOKUP('Xlookup set'!$S820,'Xlookup set'!$A$1:$R$1374,14,FALSE)=0,"",VLOOKUP('Xlookup set'!$S820,'Xlookup set'!$A$1:$R$1374,14,FALSE)),"")</f>
        <v/>
      </c>
      <c r="N717" s="500" t="str">
        <f>IFERROR(IF(VLOOKUP('Xlookup set'!$S820,'Xlookup set'!$A$1:$R$1374,15,FALSE)=0,"",VLOOKUP('Xlookup set'!$S820,'Xlookup set'!$A$1:$R$1374,15,FALSE)),"")</f>
        <v/>
      </c>
      <c r="O717" s="500" t="str">
        <f>IFERROR(IF(VLOOKUP('Xlookup set'!$S820,'Xlookup set'!$A$1:$R$1374,16,FALSE)=0,"",VLOOKUP('Xlookup set'!$S820,'Xlookup set'!$A$1:$R$1374,16,FALSE)),"")</f>
        <v/>
      </c>
      <c r="P717" s="500" t="str">
        <f t="array" aca="1" ref="P717" ca="1">IFERROR(Y2IF(VLOOKUP('Xlookup set'!$S820,'Xlookup set'!$A$1:$R$1374,17,FALSE)=0,"",VLOOKUP('Xlookup set'!$S820,'Xlookup set'!$A$1:$R$1374,17,FALSE)),"")</f>
        <v/>
      </c>
      <c r="Q717" s="500" t="str">
        <f>IFERROR(IF(VLOOKUP('Xlookup set'!$S820,'Xlookup set'!$A$1:$R$1374,18,FALSE)=0,"",VLOOKUP('Xlookup set'!$S820,'Xlookup set'!$A$1:$R$1374,18,FALSE)),"")</f>
        <v/>
      </c>
      <c r="T717" s="500" t="str">
        <f t="shared" si="8"/>
        <v/>
      </c>
    </row>
    <row r="718" spans="1:20" ht="13.5" customHeight="1">
      <c r="A718" s="500" t="str">
        <f>IFERROR(VLOOKUP('Xlookup set'!$S718,'Xlookup set'!$A$1:$R$2000,2,FALSE),"")</f>
        <v/>
      </c>
      <c r="B718" s="500" t="str">
        <f>IF(I718&lt;&gt;"",ドッグキャリー!$I$2,"")</f>
        <v/>
      </c>
      <c r="C718" s="500" t="str">
        <f t="shared" si="6"/>
        <v/>
      </c>
      <c r="D718" s="500" t="str">
        <f t="shared" si="7"/>
        <v/>
      </c>
      <c r="H718" s="218" t="str">
        <f>IFERROR(IF(VLOOKUP('Xlookup set'!$S718,'Xlookup set'!$A$1:$R$2000,9,FALSE)=0,"",VLOOKUP('Xlookup set'!$S718,'Xlookup set'!$A$1:$R$2000,9,FALSE)),"")</f>
        <v/>
      </c>
      <c r="I718" s="500" t="str">
        <f>IFERROR(IF(VLOOKUP('Xlookup set'!$S718,'Xlookup set'!$A$1:$R$2000,10,FALSE)=0,"",VLOOKUP('Xlookup set'!$S718,'Xlookup set'!$A$1:$R$2000,10,FALSE)),"")</f>
        <v/>
      </c>
      <c r="J718" s="500" t="str">
        <f>IFERROR(IF(VLOOKUP('Xlookup set'!$S821,'Xlookup set'!$A$1:$R$1374,11,FALSE)=0,"",VLOOKUP('Xlookup set'!$S821,'Xlookup set'!$A$1:$R$1374,11,FALSE)),"")</f>
        <v/>
      </c>
      <c r="K718" s="500" t="str">
        <f>IFERROR(IF(VLOOKUP('Xlookup set'!$S821,'Xlookup set'!$A$1:$R$1374,12,FALSE)=0,"",VLOOKUP('Xlookup set'!$S821,'Xlookup set'!$A$1:$R$1374,12,FALSE)),"")</f>
        <v/>
      </c>
      <c r="L718" s="500" t="str">
        <f>IFERROR(IF(VLOOKUP('Xlookup set'!$S821,'Xlookup set'!$A$1:$R$1374,13,FALSE)=0,"",VLOOKUP('Xlookup set'!$S821,'Xlookup set'!$A$1:$R$1374,13,FALSE)),"")</f>
        <v/>
      </c>
      <c r="M718" s="500" t="str">
        <f>IFERROR(IF(VLOOKUP('Xlookup set'!$S821,'Xlookup set'!$A$1:$R$1374,14,FALSE)=0,"",VLOOKUP('Xlookup set'!$S821,'Xlookup set'!$A$1:$R$1374,14,FALSE)),"")</f>
        <v/>
      </c>
      <c r="N718" s="500" t="str">
        <f>IFERROR(IF(VLOOKUP('Xlookup set'!$S821,'Xlookup set'!$A$1:$R$1374,15,FALSE)=0,"",VLOOKUP('Xlookup set'!$S821,'Xlookup set'!$A$1:$R$1374,15,FALSE)),"")</f>
        <v/>
      </c>
      <c r="O718" s="500" t="str">
        <f>IFERROR(IF(VLOOKUP('Xlookup set'!$S821,'Xlookup set'!$A$1:$R$1374,16,FALSE)=0,"",VLOOKUP('Xlookup set'!$S821,'Xlookup set'!$A$1:$R$1374,16,FALSE)),"")</f>
        <v/>
      </c>
      <c r="P718" s="500" t="str">
        <f t="array" aca="1" ref="P718" ca="1">IFERROR(Y2IF(VLOOKUP('Xlookup set'!$S821,'Xlookup set'!$A$1:$R$1374,17,FALSE)=0,"",VLOOKUP('Xlookup set'!$S821,'Xlookup set'!$A$1:$R$1374,17,FALSE)),"")</f>
        <v/>
      </c>
      <c r="Q718" s="500" t="str">
        <f>IFERROR(IF(VLOOKUP('Xlookup set'!$S821,'Xlookup set'!$A$1:$R$1374,18,FALSE)=0,"",VLOOKUP('Xlookup set'!$S821,'Xlookup set'!$A$1:$R$1374,18,FALSE)),"")</f>
        <v/>
      </c>
      <c r="T718" s="500" t="str">
        <f t="shared" si="8"/>
        <v/>
      </c>
    </row>
    <row r="719" spans="1:20" ht="13.5" customHeight="1">
      <c r="A719" s="500" t="str">
        <f>IFERROR(VLOOKUP('Xlookup set'!$S719,'Xlookup set'!$A$1:$R$2000,2,FALSE),"")</f>
        <v/>
      </c>
      <c r="B719" s="500" t="str">
        <f>IF(I719&lt;&gt;"",ドッグキャリー!$I$2,"")</f>
        <v/>
      </c>
      <c r="C719" s="500" t="str">
        <f t="shared" si="6"/>
        <v/>
      </c>
      <c r="D719" s="500" t="str">
        <f t="shared" si="7"/>
        <v/>
      </c>
      <c r="H719" s="218" t="str">
        <f>IFERROR(IF(VLOOKUP('Xlookup set'!$S719,'Xlookup set'!$A$1:$R$2000,9,FALSE)=0,"",VLOOKUP('Xlookup set'!$S719,'Xlookup set'!$A$1:$R$2000,9,FALSE)),"")</f>
        <v/>
      </c>
      <c r="I719" s="500" t="str">
        <f>IFERROR(IF(VLOOKUP('Xlookup set'!$S719,'Xlookup set'!$A$1:$R$2000,10,FALSE)=0,"",VLOOKUP('Xlookup set'!$S719,'Xlookup set'!$A$1:$R$2000,10,FALSE)),"")</f>
        <v/>
      </c>
      <c r="J719" s="500" t="str">
        <f>IFERROR(IF(VLOOKUP('Xlookup set'!$S822,'Xlookup set'!$A$1:$R$1374,11,FALSE)=0,"",VLOOKUP('Xlookup set'!$S822,'Xlookup set'!$A$1:$R$1374,11,FALSE)),"")</f>
        <v/>
      </c>
      <c r="K719" s="500" t="str">
        <f>IFERROR(IF(VLOOKUP('Xlookup set'!$S822,'Xlookup set'!$A$1:$R$1374,12,FALSE)=0,"",VLOOKUP('Xlookup set'!$S822,'Xlookup set'!$A$1:$R$1374,12,FALSE)),"")</f>
        <v/>
      </c>
      <c r="L719" s="500" t="str">
        <f>IFERROR(IF(VLOOKUP('Xlookup set'!$S822,'Xlookup set'!$A$1:$R$1374,13,FALSE)=0,"",VLOOKUP('Xlookup set'!$S822,'Xlookup set'!$A$1:$R$1374,13,FALSE)),"")</f>
        <v/>
      </c>
      <c r="M719" s="500" t="str">
        <f>IFERROR(IF(VLOOKUP('Xlookup set'!$S822,'Xlookup set'!$A$1:$R$1374,14,FALSE)=0,"",VLOOKUP('Xlookup set'!$S822,'Xlookup set'!$A$1:$R$1374,14,FALSE)),"")</f>
        <v/>
      </c>
      <c r="N719" s="500" t="str">
        <f>IFERROR(IF(VLOOKUP('Xlookup set'!$S822,'Xlookup set'!$A$1:$R$1374,15,FALSE)=0,"",VLOOKUP('Xlookup set'!$S822,'Xlookup set'!$A$1:$R$1374,15,FALSE)),"")</f>
        <v/>
      </c>
      <c r="O719" s="500" t="str">
        <f>IFERROR(IF(VLOOKUP('Xlookup set'!$S822,'Xlookup set'!$A$1:$R$1374,16,FALSE)=0,"",VLOOKUP('Xlookup set'!$S822,'Xlookup set'!$A$1:$R$1374,16,FALSE)),"")</f>
        <v/>
      </c>
      <c r="P719" s="500" t="str">
        <f t="array" aca="1" ref="P719" ca="1">IFERROR(Y2IF(VLOOKUP('Xlookup set'!$S822,'Xlookup set'!$A$1:$R$1374,17,FALSE)=0,"",VLOOKUP('Xlookup set'!$S822,'Xlookup set'!$A$1:$R$1374,17,FALSE)),"")</f>
        <v/>
      </c>
      <c r="Q719" s="500" t="str">
        <f>IFERROR(IF(VLOOKUP('Xlookup set'!$S822,'Xlookup set'!$A$1:$R$1374,18,FALSE)=0,"",VLOOKUP('Xlookup set'!$S822,'Xlookup set'!$A$1:$R$1374,18,FALSE)),"")</f>
        <v/>
      </c>
      <c r="T719" s="500" t="str">
        <f t="shared" si="8"/>
        <v/>
      </c>
    </row>
    <row r="720" spans="1:20" ht="13.5" customHeight="1">
      <c r="A720" s="500" t="str">
        <f>IFERROR(VLOOKUP('Xlookup set'!$S720,'Xlookup set'!$A$1:$R$2000,2,FALSE),"")</f>
        <v/>
      </c>
      <c r="B720" s="500" t="str">
        <f>IF(I720&lt;&gt;"",ドッグキャリー!$I$2,"")</f>
        <v/>
      </c>
      <c r="C720" s="500" t="str">
        <f t="shared" si="6"/>
        <v/>
      </c>
      <c r="D720" s="500" t="str">
        <f t="shared" si="7"/>
        <v/>
      </c>
      <c r="H720" s="218" t="str">
        <f>IFERROR(IF(VLOOKUP('Xlookup set'!$S720,'Xlookup set'!$A$1:$R$2000,9,FALSE)=0,"",VLOOKUP('Xlookup set'!$S720,'Xlookup set'!$A$1:$R$2000,9,FALSE)),"")</f>
        <v/>
      </c>
      <c r="I720" s="500" t="str">
        <f>IFERROR(IF(VLOOKUP('Xlookup set'!$S720,'Xlookup set'!$A$1:$R$2000,10,FALSE)=0,"",VLOOKUP('Xlookup set'!$S720,'Xlookup set'!$A$1:$R$2000,10,FALSE)),"")</f>
        <v/>
      </c>
      <c r="J720" s="500" t="str">
        <f>IFERROR(IF(VLOOKUP('Xlookup set'!$S823,'Xlookup set'!$A$1:$R$1374,11,FALSE)=0,"",VLOOKUP('Xlookup set'!$S823,'Xlookup set'!$A$1:$R$1374,11,FALSE)),"")</f>
        <v/>
      </c>
      <c r="K720" s="500" t="str">
        <f>IFERROR(IF(VLOOKUP('Xlookup set'!$S823,'Xlookup set'!$A$1:$R$1374,12,FALSE)=0,"",VLOOKUP('Xlookup set'!$S823,'Xlookup set'!$A$1:$R$1374,12,FALSE)),"")</f>
        <v/>
      </c>
      <c r="L720" s="500" t="str">
        <f>IFERROR(IF(VLOOKUP('Xlookup set'!$S823,'Xlookup set'!$A$1:$R$1374,13,FALSE)=0,"",VLOOKUP('Xlookup set'!$S823,'Xlookup set'!$A$1:$R$1374,13,FALSE)),"")</f>
        <v/>
      </c>
      <c r="M720" s="500" t="str">
        <f>IFERROR(IF(VLOOKUP('Xlookup set'!$S823,'Xlookup set'!$A$1:$R$1374,14,FALSE)=0,"",VLOOKUP('Xlookup set'!$S823,'Xlookup set'!$A$1:$R$1374,14,FALSE)),"")</f>
        <v/>
      </c>
      <c r="N720" s="500" t="str">
        <f>IFERROR(IF(VLOOKUP('Xlookup set'!$S823,'Xlookup set'!$A$1:$R$1374,15,FALSE)=0,"",VLOOKUP('Xlookup set'!$S823,'Xlookup set'!$A$1:$R$1374,15,FALSE)),"")</f>
        <v/>
      </c>
      <c r="O720" s="500" t="str">
        <f>IFERROR(IF(VLOOKUP('Xlookup set'!$S823,'Xlookup set'!$A$1:$R$1374,16,FALSE)=0,"",VLOOKUP('Xlookup set'!$S823,'Xlookup set'!$A$1:$R$1374,16,FALSE)),"")</f>
        <v/>
      </c>
      <c r="P720" s="500" t="str">
        <f t="array" aca="1" ref="P720" ca="1">IFERROR(Y2IF(VLOOKUP('Xlookup set'!$S823,'Xlookup set'!$A$1:$R$1374,17,FALSE)=0,"",VLOOKUP('Xlookup set'!$S823,'Xlookup set'!$A$1:$R$1374,17,FALSE)),"")</f>
        <v/>
      </c>
      <c r="Q720" s="500" t="str">
        <f>IFERROR(IF(VLOOKUP('Xlookup set'!$S823,'Xlookup set'!$A$1:$R$1374,18,FALSE)=0,"",VLOOKUP('Xlookup set'!$S823,'Xlookup set'!$A$1:$R$1374,18,FALSE)),"")</f>
        <v/>
      </c>
      <c r="T720" s="500" t="str">
        <f t="shared" si="8"/>
        <v/>
      </c>
    </row>
    <row r="721" spans="1:20" ht="13.5" customHeight="1">
      <c r="A721" s="500" t="str">
        <f>IFERROR(VLOOKUP('Xlookup set'!$S721,'Xlookup set'!$A$1:$R$2000,2,FALSE),"")</f>
        <v/>
      </c>
      <c r="B721" s="500" t="str">
        <f>IF(I721&lt;&gt;"",ドッグキャリー!$I$2,"")</f>
        <v/>
      </c>
      <c r="C721" s="500" t="str">
        <f t="shared" si="6"/>
        <v/>
      </c>
      <c r="D721" s="500" t="str">
        <f t="shared" si="7"/>
        <v/>
      </c>
      <c r="H721" s="218" t="str">
        <f>IFERROR(IF(VLOOKUP('Xlookup set'!$S721,'Xlookup set'!$A$1:$R$2000,9,FALSE)=0,"",VLOOKUP('Xlookup set'!$S721,'Xlookup set'!$A$1:$R$2000,9,FALSE)),"")</f>
        <v/>
      </c>
      <c r="I721" s="500" t="str">
        <f>IFERROR(IF(VLOOKUP('Xlookup set'!$S721,'Xlookup set'!$A$1:$R$2000,10,FALSE)=0,"",VLOOKUP('Xlookup set'!$S721,'Xlookup set'!$A$1:$R$2000,10,FALSE)),"")</f>
        <v/>
      </c>
      <c r="J721" s="500" t="str">
        <f>IFERROR(IF(VLOOKUP('Xlookup set'!$S824,'Xlookup set'!$A$1:$R$1374,11,FALSE)=0,"",VLOOKUP('Xlookup set'!$S824,'Xlookup set'!$A$1:$R$1374,11,FALSE)),"")</f>
        <v/>
      </c>
      <c r="K721" s="500" t="str">
        <f>IFERROR(IF(VLOOKUP('Xlookup set'!$S824,'Xlookup set'!$A$1:$R$1374,12,FALSE)=0,"",VLOOKUP('Xlookup set'!$S824,'Xlookup set'!$A$1:$R$1374,12,FALSE)),"")</f>
        <v/>
      </c>
      <c r="L721" s="500" t="str">
        <f>IFERROR(IF(VLOOKUP('Xlookup set'!$S824,'Xlookup set'!$A$1:$R$1374,13,FALSE)=0,"",VLOOKUP('Xlookup set'!$S824,'Xlookup set'!$A$1:$R$1374,13,FALSE)),"")</f>
        <v/>
      </c>
      <c r="M721" s="500" t="str">
        <f>IFERROR(IF(VLOOKUP('Xlookup set'!$S824,'Xlookup set'!$A$1:$R$1374,14,FALSE)=0,"",VLOOKUP('Xlookup set'!$S824,'Xlookup set'!$A$1:$R$1374,14,FALSE)),"")</f>
        <v/>
      </c>
      <c r="N721" s="500" t="str">
        <f>IFERROR(IF(VLOOKUP('Xlookup set'!$S824,'Xlookup set'!$A$1:$R$1374,15,FALSE)=0,"",VLOOKUP('Xlookup set'!$S824,'Xlookup set'!$A$1:$R$1374,15,FALSE)),"")</f>
        <v/>
      </c>
      <c r="O721" s="500" t="str">
        <f>IFERROR(IF(VLOOKUP('Xlookup set'!$S824,'Xlookup set'!$A$1:$R$1374,16,FALSE)=0,"",VLOOKUP('Xlookup set'!$S824,'Xlookup set'!$A$1:$R$1374,16,FALSE)),"")</f>
        <v/>
      </c>
      <c r="P721" s="500" t="str">
        <f t="array" aca="1" ref="P721" ca="1">IFERROR(Y2IF(VLOOKUP('Xlookup set'!$S824,'Xlookup set'!$A$1:$R$1374,17,FALSE)=0,"",VLOOKUP('Xlookup set'!$S824,'Xlookup set'!$A$1:$R$1374,17,FALSE)),"")</f>
        <v/>
      </c>
      <c r="Q721" s="500" t="str">
        <f>IFERROR(IF(VLOOKUP('Xlookup set'!$S824,'Xlookup set'!$A$1:$R$1374,18,FALSE)=0,"",VLOOKUP('Xlookup set'!$S824,'Xlookup set'!$A$1:$R$1374,18,FALSE)),"")</f>
        <v/>
      </c>
      <c r="T721" s="500" t="str">
        <f t="shared" si="8"/>
        <v/>
      </c>
    </row>
    <row r="722" spans="1:20" ht="13.5" customHeight="1">
      <c r="A722" s="500" t="str">
        <f>IFERROR(VLOOKUP('Xlookup set'!$S722,'Xlookup set'!$A$1:$R$2000,2,FALSE),"")</f>
        <v/>
      </c>
      <c r="B722" s="500" t="str">
        <f>IF(I722&lt;&gt;"",ドッグキャリー!$I$2,"")</f>
        <v/>
      </c>
      <c r="C722" s="500" t="str">
        <f t="shared" si="6"/>
        <v/>
      </c>
      <c r="D722" s="500" t="str">
        <f t="shared" si="7"/>
        <v/>
      </c>
      <c r="H722" s="218" t="str">
        <f>IFERROR(IF(VLOOKUP('Xlookup set'!$S722,'Xlookup set'!$A$1:$R$2000,9,FALSE)=0,"",VLOOKUP('Xlookup set'!$S722,'Xlookup set'!$A$1:$R$2000,9,FALSE)),"")</f>
        <v/>
      </c>
      <c r="I722" s="500" t="str">
        <f>IFERROR(IF(VLOOKUP('Xlookup set'!$S722,'Xlookup set'!$A$1:$R$2000,10,FALSE)=0,"",VLOOKUP('Xlookup set'!$S722,'Xlookup set'!$A$1:$R$2000,10,FALSE)),"")</f>
        <v/>
      </c>
      <c r="J722" s="500" t="str">
        <f>IFERROR(IF(VLOOKUP('Xlookup set'!$S825,'Xlookup set'!$A$1:$R$1374,11,FALSE)=0,"",VLOOKUP('Xlookup set'!$S825,'Xlookup set'!$A$1:$R$1374,11,FALSE)),"")</f>
        <v/>
      </c>
      <c r="K722" s="500" t="str">
        <f>IFERROR(IF(VLOOKUP('Xlookup set'!$S825,'Xlookup set'!$A$1:$R$1374,12,FALSE)=0,"",VLOOKUP('Xlookup set'!$S825,'Xlookup set'!$A$1:$R$1374,12,FALSE)),"")</f>
        <v/>
      </c>
      <c r="L722" s="500" t="str">
        <f>IFERROR(IF(VLOOKUP('Xlookup set'!$S825,'Xlookup set'!$A$1:$R$1374,13,FALSE)=0,"",VLOOKUP('Xlookup set'!$S825,'Xlookup set'!$A$1:$R$1374,13,FALSE)),"")</f>
        <v/>
      </c>
      <c r="M722" s="500" t="str">
        <f>IFERROR(IF(VLOOKUP('Xlookup set'!$S825,'Xlookup set'!$A$1:$R$1374,14,FALSE)=0,"",VLOOKUP('Xlookup set'!$S825,'Xlookup set'!$A$1:$R$1374,14,FALSE)),"")</f>
        <v/>
      </c>
      <c r="N722" s="500" t="str">
        <f>IFERROR(IF(VLOOKUP('Xlookup set'!$S825,'Xlookup set'!$A$1:$R$1374,15,FALSE)=0,"",VLOOKUP('Xlookup set'!$S825,'Xlookup set'!$A$1:$R$1374,15,FALSE)),"")</f>
        <v/>
      </c>
      <c r="O722" s="500" t="str">
        <f>IFERROR(IF(VLOOKUP('Xlookup set'!$S825,'Xlookup set'!$A$1:$R$1374,16,FALSE)=0,"",VLOOKUP('Xlookup set'!$S825,'Xlookup set'!$A$1:$R$1374,16,FALSE)),"")</f>
        <v/>
      </c>
      <c r="P722" s="500" t="str">
        <f t="array" aca="1" ref="P722" ca="1">IFERROR(Y2IF(VLOOKUP('Xlookup set'!$S825,'Xlookup set'!$A$1:$R$1374,17,FALSE)=0,"",VLOOKUP('Xlookup set'!$S825,'Xlookup set'!$A$1:$R$1374,17,FALSE)),"")</f>
        <v/>
      </c>
      <c r="Q722" s="500" t="str">
        <f>IFERROR(IF(VLOOKUP('Xlookup set'!$S825,'Xlookup set'!$A$1:$R$1374,18,FALSE)=0,"",VLOOKUP('Xlookup set'!$S825,'Xlookup set'!$A$1:$R$1374,18,FALSE)),"")</f>
        <v/>
      </c>
      <c r="T722" s="500" t="str">
        <f t="shared" si="8"/>
        <v/>
      </c>
    </row>
    <row r="723" spans="1:20" ht="13.5" customHeight="1">
      <c r="A723" s="500" t="str">
        <f>IFERROR(VLOOKUP('Xlookup set'!$S723,'Xlookup set'!$A$1:$R$2000,2,FALSE),"")</f>
        <v/>
      </c>
      <c r="B723" s="500" t="str">
        <f>IF(I723&lt;&gt;"",ドッグキャリー!$I$2,"")</f>
        <v/>
      </c>
      <c r="C723" s="500" t="str">
        <f t="shared" si="6"/>
        <v/>
      </c>
      <c r="D723" s="500" t="str">
        <f t="shared" si="7"/>
        <v/>
      </c>
      <c r="H723" s="218" t="str">
        <f>IFERROR(IF(VLOOKUP('Xlookup set'!$S723,'Xlookup set'!$A$1:$R$2000,9,FALSE)=0,"",VLOOKUP('Xlookup set'!$S723,'Xlookup set'!$A$1:$R$2000,9,FALSE)),"")</f>
        <v/>
      </c>
      <c r="I723" s="500" t="str">
        <f>IFERROR(IF(VLOOKUP('Xlookup set'!$S723,'Xlookup set'!$A$1:$R$2000,10,FALSE)=0,"",VLOOKUP('Xlookup set'!$S723,'Xlookup set'!$A$1:$R$2000,10,FALSE)),"")</f>
        <v/>
      </c>
      <c r="J723" s="500" t="str">
        <f>IFERROR(IF(VLOOKUP('Xlookup set'!$S826,'Xlookup set'!$A$1:$R$1374,11,FALSE)=0,"",VLOOKUP('Xlookup set'!$S826,'Xlookup set'!$A$1:$R$1374,11,FALSE)),"")</f>
        <v/>
      </c>
      <c r="K723" s="500" t="str">
        <f>IFERROR(IF(VLOOKUP('Xlookup set'!$S826,'Xlookup set'!$A$1:$R$1374,12,FALSE)=0,"",VLOOKUP('Xlookup set'!$S826,'Xlookup set'!$A$1:$R$1374,12,FALSE)),"")</f>
        <v/>
      </c>
      <c r="L723" s="500" t="str">
        <f>IFERROR(IF(VLOOKUP('Xlookup set'!$S826,'Xlookup set'!$A$1:$R$1374,13,FALSE)=0,"",VLOOKUP('Xlookup set'!$S826,'Xlookup set'!$A$1:$R$1374,13,FALSE)),"")</f>
        <v/>
      </c>
      <c r="M723" s="500" t="str">
        <f>IFERROR(IF(VLOOKUP('Xlookup set'!$S826,'Xlookup set'!$A$1:$R$1374,14,FALSE)=0,"",VLOOKUP('Xlookup set'!$S826,'Xlookup set'!$A$1:$R$1374,14,FALSE)),"")</f>
        <v/>
      </c>
      <c r="N723" s="500" t="str">
        <f>IFERROR(IF(VLOOKUP('Xlookup set'!$S826,'Xlookup set'!$A$1:$R$1374,15,FALSE)=0,"",VLOOKUP('Xlookup set'!$S826,'Xlookup set'!$A$1:$R$1374,15,FALSE)),"")</f>
        <v/>
      </c>
      <c r="O723" s="500" t="str">
        <f>IFERROR(IF(VLOOKUP('Xlookup set'!$S826,'Xlookup set'!$A$1:$R$1374,16,FALSE)=0,"",VLOOKUP('Xlookup set'!$S826,'Xlookup set'!$A$1:$R$1374,16,FALSE)),"")</f>
        <v/>
      </c>
      <c r="P723" s="500" t="str">
        <f t="array" aca="1" ref="P723" ca="1">IFERROR(Y2IF(VLOOKUP('Xlookup set'!$S826,'Xlookup set'!$A$1:$R$1374,17,FALSE)=0,"",VLOOKUP('Xlookup set'!$S826,'Xlookup set'!$A$1:$R$1374,17,FALSE)),"")</f>
        <v/>
      </c>
      <c r="Q723" s="500" t="str">
        <f>IFERROR(IF(VLOOKUP('Xlookup set'!$S826,'Xlookup set'!$A$1:$R$1374,18,FALSE)=0,"",VLOOKUP('Xlookup set'!$S826,'Xlookup set'!$A$1:$R$1374,18,FALSE)),"")</f>
        <v/>
      </c>
      <c r="T723" s="500" t="str">
        <f t="shared" si="8"/>
        <v/>
      </c>
    </row>
    <row r="724" spans="1:20" ht="13.5" customHeight="1">
      <c r="A724" s="500" t="str">
        <f>IFERROR(VLOOKUP('Xlookup set'!$S724,'Xlookup set'!$A$1:$R$2000,2,FALSE),"")</f>
        <v/>
      </c>
      <c r="B724" s="500" t="str">
        <f>IF(I724&lt;&gt;"",ドッグキャリー!$I$2,"")</f>
        <v/>
      </c>
      <c r="C724" s="500" t="str">
        <f t="shared" si="6"/>
        <v/>
      </c>
      <c r="D724" s="500" t="str">
        <f t="shared" si="7"/>
        <v/>
      </c>
      <c r="H724" s="218" t="str">
        <f>IFERROR(IF(VLOOKUP('Xlookup set'!$S724,'Xlookup set'!$A$1:$R$2000,9,FALSE)=0,"",VLOOKUP('Xlookup set'!$S724,'Xlookup set'!$A$1:$R$2000,9,FALSE)),"")</f>
        <v/>
      </c>
      <c r="I724" s="500" t="str">
        <f>IFERROR(IF(VLOOKUP('Xlookup set'!$S724,'Xlookup set'!$A$1:$R$2000,10,FALSE)=0,"",VLOOKUP('Xlookup set'!$S724,'Xlookup set'!$A$1:$R$2000,10,FALSE)),"")</f>
        <v/>
      </c>
      <c r="J724" s="500" t="str">
        <f>IFERROR(IF(VLOOKUP('Xlookup set'!$S827,'Xlookup set'!$A$1:$R$1374,11,FALSE)=0,"",VLOOKUP('Xlookup set'!$S827,'Xlookup set'!$A$1:$R$1374,11,FALSE)),"")</f>
        <v/>
      </c>
      <c r="K724" s="500" t="str">
        <f>IFERROR(IF(VLOOKUP('Xlookup set'!$S827,'Xlookup set'!$A$1:$R$1374,12,FALSE)=0,"",VLOOKUP('Xlookup set'!$S827,'Xlookup set'!$A$1:$R$1374,12,FALSE)),"")</f>
        <v/>
      </c>
      <c r="L724" s="500" t="str">
        <f>IFERROR(IF(VLOOKUP('Xlookup set'!$S827,'Xlookup set'!$A$1:$R$1374,13,FALSE)=0,"",VLOOKUP('Xlookup set'!$S827,'Xlookup set'!$A$1:$R$1374,13,FALSE)),"")</f>
        <v/>
      </c>
      <c r="M724" s="500" t="str">
        <f>IFERROR(IF(VLOOKUP('Xlookup set'!$S827,'Xlookup set'!$A$1:$R$1374,14,FALSE)=0,"",VLOOKUP('Xlookup set'!$S827,'Xlookup set'!$A$1:$R$1374,14,FALSE)),"")</f>
        <v/>
      </c>
      <c r="N724" s="500" t="str">
        <f>IFERROR(IF(VLOOKUP('Xlookup set'!$S827,'Xlookup set'!$A$1:$R$1374,15,FALSE)=0,"",VLOOKUP('Xlookup set'!$S827,'Xlookup set'!$A$1:$R$1374,15,FALSE)),"")</f>
        <v/>
      </c>
      <c r="O724" s="500" t="str">
        <f>IFERROR(IF(VLOOKUP('Xlookup set'!$S827,'Xlookup set'!$A$1:$R$1374,16,FALSE)=0,"",VLOOKUP('Xlookup set'!$S827,'Xlookup set'!$A$1:$R$1374,16,FALSE)),"")</f>
        <v/>
      </c>
      <c r="P724" s="500" t="str">
        <f t="array" aca="1" ref="P724" ca="1">IFERROR(Y2IF(VLOOKUP('Xlookup set'!$S827,'Xlookup set'!$A$1:$R$1374,17,FALSE)=0,"",VLOOKUP('Xlookup set'!$S827,'Xlookup set'!$A$1:$R$1374,17,FALSE)),"")</f>
        <v/>
      </c>
      <c r="Q724" s="500" t="str">
        <f>IFERROR(IF(VLOOKUP('Xlookup set'!$S827,'Xlookup set'!$A$1:$R$1374,18,FALSE)=0,"",VLOOKUP('Xlookup set'!$S827,'Xlookup set'!$A$1:$R$1374,18,FALSE)),"")</f>
        <v/>
      </c>
      <c r="T724" s="500" t="str">
        <f t="shared" si="8"/>
        <v/>
      </c>
    </row>
    <row r="725" spans="1:20" ht="13.5" customHeight="1">
      <c r="A725" s="500" t="str">
        <f>IFERROR(VLOOKUP('Xlookup set'!$S725,'Xlookup set'!$A$1:$R$2000,2,FALSE),"")</f>
        <v/>
      </c>
      <c r="B725" s="500" t="str">
        <f>IF(I725&lt;&gt;"",ドッグキャリー!$I$2,"")</f>
        <v/>
      </c>
      <c r="C725" s="500" t="str">
        <f t="shared" si="6"/>
        <v/>
      </c>
      <c r="D725" s="500" t="str">
        <f t="shared" si="7"/>
        <v/>
      </c>
      <c r="H725" s="218" t="str">
        <f>IFERROR(IF(VLOOKUP('Xlookup set'!$S725,'Xlookup set'!$A$1:$R$2000,9,FALSE)=0,"",VLOOKUP('Xlookup set'!$S725,'Xlookup set'!$A$1:$R$2000,9,FALSE)),"")</f>
        <v/>
      </c>
      <c r="I725" s="500" t="str">
        <f>IFERROR(IF(VLOOKUP('Xlookup set'!$S725,'Xlookup set'!$A$1:$R$2000,10,FALSE)=0,"",VLOOKUP('Xlookup set'!$S725,'Xlookup set'!$A$1:$R$2000,10,FALSE)),"")</f>
        <v/>
      </c>
      <c r="J725" s="500" t="str">
        <f>IFERROR(IF(VLOOKUP('Xlookup set'!$S828,'Xlookup set'!$A$1:$R$1374,11,FALSE)=0,"",VLOOKUP('Xlookup set'!$S828,'Xlookup set'!$A$1:$R$1374,11,FALSE)),"")</f>
        <v/>
      </c>
      <c r="K725" s="500" t="str">
        <f>IFERROR(IF(VLOOKUP('Xlookup set'!$S828,'Xlookup set'!$A$1:$R$1374,12,FALSE)=0,"",VLOOKUP('Xlookup set'!$S828,'Xlookup set'!$A$1:$R$1374,12,FALSE)),"")</f>
        <v/>
      </c>
      <c r="L725" s="500" t="str">
        <f>IFERROR(IF(VLOOKUP('Xlookup set'!$S828,'Xlookup set'!$A$1:$R$1374,13,FALSE)=0,"",VLOOKUP('Xlookup set'!$S828,'Xlookup set'!$A$1:$R$1374,13,FALSE)),"")</f>
        <v/>
      </c>
      <c r="M725" s="500" t="str">
        <f>IFERROR(IF(VLOOKUP('Xlookup set'!$S828,'Xlookup set'!$A$1:$R$1374,14,FALSE)=0,"",VLOOKUP('Xlookup set'!$S828,'Xlookup set'!$A$1:$R$1374,14,FALSE)),"")</f>
        <v/>
      </c>
      <c r="N725" s="500" t="str">
        <f>IFERROR(IF(VLOOKUP('Xlookup set'!$S828,'Xlookup set'!$A$1:$R$1374,15,FALSE)=0,"",VLOOKUP('Xlookup set'!$S828,'Xlookup set'!$A$1:$R$1374,15,FALSE)),"")</f>
        <v/>
      </c>
      <c r="O725" s="500" t="str">
        <f>IFERROR(IF(VLOOKUP('Xlookup set'!$S828,'Xlookup set'!$A$1:$R$1374,16,FALSE)=0,"",VLOOKUP('Xlookup set'!$S828,'Xlookup set'!$A$1:$R$1374,16,FALSE)),"")</f>
        <v/>
      </c>
      <c r="P725" s="500" t="str">
        <f t="array" aca="1" ref="P725" ca="1">IFERROR(Y2IF(VLOOKUP('Xlookup set'!$S828,'Xlookup set'!$A$1:$R$1374,17,FALSE)=0,"",VLOOKUP('Xlookup set'!$S828,'Xlookup set'!$A$1:$R$1374,17,FALSE)),"")</f>
        <v/>
      </c>
      <c r="Q725" s="500" t="str">
        <f>IFERROR(IF(VLOOKUP('Xlookup set'!$S828,'Xlookup set'!$A$1:$R$1374,18,FALSE)=0,"",VLOOKUP('Xlookup set'!$S828,'Xlookup set'!$A$1:$R$1374,18,FALSE)),"")</f>
        <v/>
      </c>
      <c r="T725" s="500" t="str">
        <f t="shared" si="8"/>
        <v/>
      </c>
    </row>
    <row r="726" spans="1:20" ht="13.5" customHeight="1">
      <c r="A726" s="500" t="str">
        <f>IFERROR(VLOOKUP('Xlookup set'!$S726,'Xlookup set'!$A$1:$R$2000,2,FALSE),"")</f>
        <v/>
      </c>
      <c r="B726" s="500" t="str">
        <f>IF(I726&lt;&gt;"",ドッグキャリー!$I$2,"")</f>
        <v/>
      </c>
      <c r="C726" s="500" t="str">
        <f t="shared" si="6"/>
        <v/>
      </c>
      <c r="D726" s="500" t="str">
        <f t="shared" si="7"/>
        <v/>
      </c>
      <c r="H726" s="218" t="str">
        <f>IFERROR(IF(VLOOKUP('Xlookup set'!$S726,'Xlookup set'!$A$1:$R$2000,9,FALSE)=0,"",VLOOKUP('Xlookup set'!$S726,'Xlookup set'!$A$1:$R$2000,9,FALSE)),"")</f>
        <v/>
      </c>
      <c r="I726" s="500" t="str">
        <f>IFERROR(IF(VLOOKUP('Xlookup set'!$S726,'Xlookup set'!$A$1:$R$2000,10,FALSE)=0,"",VLOOKUP('Xlookup set'!$S726,'Xlookup set'!$A$1:$R$2000,10,FALSE)),"")</f>
        <v/>
      </c>
      <c r="J726" s="500" t="str">
        <f>IFERROR(IF(VLOOKUP('Xlookup set'!$S829,'Xlookup set'!$A$1:$R$1374,11,FALSE)=0,"",VLOOKUP('Xlookup set'!$S829,'Xlookup set'!$A$1:$R$1374,11,FALSE)),"")</f>
        <v/>
      </c>
      <c r="K726" s="500" t="str">
        <f>IFERROR(IF(VLOOKUP('Xlookup set'!$S829,'Xlookup set'!$A$1:$R$1374,12,FALSE)=0,"",VLOOKUP('Xlookup set'!$S829,'Xlookup set'!$A$1:$R$1374,12,FALSE)),"")</f>
        <v/>
      </c>
      <c r="L726" s="500" t="str">
        <f>IFERROR(IF(VLOOKUP('Xlookup set'!$S829,'Xlookup set'!$A$1:$R$1374,13,FALSE)=0,"",VLOOKUP('Xlookup set'!$S829,'Xlookup set'!$A$1:$R$1374,13,FALSE)),"")</f>
        <v/>
      </c>
      <c r="M726" s="500" t="str">
        <f>IFERROR(IF(VLOOKUP('Xlookup set'!$S829,'Xlookup set'!$A$1:$R$1374,14,FALSE)=0,"",VLOOKUP('Xlookup set'!$S829,'Xlookup set'!$A$1:$R$1374,14,FALSE)),"")</f>
        <v/>
      </c>
      <c r="N726" s="500" t="str">
        <f>IFERROR(IF(VLOOKUP('Xlookup set'!$S829,'Xlookup set'!$A$1:$R$1374,15,FALSE)=0,"",VLOOKUP('Xlookup set'!$S829,'Xlookup set'!$A$1:$R$1374,15,FALSE)),"")</f>
        <v/>
      </c>
      <c r="O726" s="500" t="str">
        <f>IFERROR(IF(VLOOKUP('Xlookup set'!$S829,'Xlookup set'!$A$1:$R$1374,16,FALSE)=0,"",VLOOKUP('Xlookup set'!$S829,'Xlookup set'!$A$1:$R$1374,16,FALSE)),"")</f>
        <v/>
      </c>
      <c r="P726" s="500" t="str">
        <f t="array" aca="1" ref="P726" ca="1">IFERROR(Y2IF(VLOOKUP('Xlookup set'!$S829,'Xlookup set'!$A$1:$R$1374,17,FALSE)=0,"",VLOOKUP('Xlookup set'!$S829,'Xlookup set'!$A$1:$R$1374,17,FALSE)),"")</f>
        <v/>
      </c>
      <c r="Q726" s="500" t="str">
        <f>IFERROR(IF(VLOOKUP('Xlookup set'!$S829,'Xlookup set'!$A$1:$R$1374,18,FALSE)=0,"",VLOOKUP('Xlookup set'!$S829,'Xlookup set'!$A$1:$R$1374,18,FALSE)),"")</f>
        <v/>
      </c>
      <c r="T726" s="500" t="str">
        <f t="shared" si="8"/>
        <v/>
      </c>
    </row>
    <row r="727" spans="1:20" ht="13.5" customHeight="1">
      <c r="A727" s="500" t="str">
        <f>IFERROR(VLOOKUP('Xlookup set'!$S727,'Xlookup set'!$A$1:$R$2000,2,FALSE),"")</f>
        <v/>
      </c>
      <c r="B727" s="500" t="str">
        <f>IF(I727&lt;&gt;"",ドッグキャリー!$I$2,"")</f>
        <v/>
      </c>
      <c r="C727" s="500" t="str">
        <f t="shared" si="6"/>
        <v/>
      </c>
      <c r="D727" s="500" t="str">
        <f t="shared" si="7"/>
        <v/>
      </c>
      <c r="H727" s="218" t="str">
        <f>IFERROR(IF(VLOOKUP('Xlookup set'!$S727,'Xlookup set'!$A$1:$R$2000,9,FALSE)=0,"",VLOOKUP('Xlookup set'!$S727,'Xlookup set'!$A$1:$R$2000,9,FALSE)),"")</f>
        <v/>
      </c>
      <c r="I727" s="500" t="str">
        <f>IFERROR(IF(VLOOKUP('Xlookup set'!$S727,'Xlookup set'!$A$1:$R$2000,10,FALSE)=0,"",VLOOKUP('Xlookup set'!$S727,'Xlookup set'!$A$1:$R$2000,10,FALSE)),"")</f>
        <v/>
      </c>
      <c r="J727" s="500" t="str">
        <f>IFERROR(IF(VLOOKUP('Xlookup set'!$S830,'Xlookup set'!$A$1:$R$1374,11,FALSE)=0,"",VLOOKUP('Xlookup set'!$S830,'Xlookup set'!$A$1:$R$1374,11,FALSE)),"")</f>
        <v/>
      </c>
      <c r="K727" s="500" t="str">
        <f>IFERROR(IF(VLOOKUP('Xlookup set'!$S830,'Xlookup set'!$A$1:$R$1374,12,FALSE)=0,"",VLOOKUP('Xlookup set'!$S830,'Xlookup set'!$A$1:$R$1374,12,FALSE)),"")</f>
        <v/>
      </c>
      <c r="L727" s="500" t="str">
        <f>IFERROR(IF(VLOOKUP('Xlookup set'!$S830,'Xlookup set'!$A$1:$R$1374,13,FALSE)=0,"",VLOOKUP('Xlookup set'!$S830,'Xlookup set'!$A$1:$R$1374,13,FALSE)),"")</f>
        <v/>
      </c>
      <c r="M727" s="500" t="str">
        <f>IFERROR(IF(VLOOKUP('Xlookup set'!$S830,'Xlookup set'!$A$1:$R$1374,14,FALSE)=0,"",VLOOKUP('Xlookup set'!$S830,'Xlookup set'!$A$1:$R$1374,14,FALSE)),"")</f>
        <v/>
      </c>
      <c r="N727" s="500" t="str">
        <f>IFERROR(IF(VLOOKUP('Xlookup set'!$S830,'Xlookup set'!$A$1:$R$1374,15,FALSE)=0,"",VLOOKUP('Xlookup set'!$S830,'Xlookup set'!$A$1:$R$1374,15,FALSE)),"")</f>
        <v/>
      </c>
      <c r="O727" s="500" t="str">
        <f>IFERROR(IF(VLOOKUP('Xlookup set'!$S830,'Xlookup set'!$A$1:$R$1374,16,FALSE)=0,"",VLOOKUP('Xlookup set'!$S830,'Xlookup set'!$A$1:$R$1374,16,FALSE)),"")</f>
        <v/>
      </c>
      <c r="P727" s="500" t="str">
        <f t="array" aca="1" ref="P727" ca="1">IFERROR(Y2IF(VLOOKUP('Xlookup set'!$S830,'Xlookup set'!$A$1:$R$1374,17,FALSE)=0,"",VLOOKUP('Xlookup set'!$S830,'Xlookup set'!$A$1:$R$1374,17,FALSE)),"")</f>
        <v/>
      </c>
      <c r="Q727" s="500" t="str">
        <f>IFERROR(IF(VLOOKUP('Xlookup set'!$S830,'Xlookup set'!$A$1:$R$1374,18,FALSE)=0,"",VLOOKUP('Xlookup set'!$S830,'Xlookup set'!$A$1:$R$1374,18,FALSE)),"")</f>
        <v/>
      </c>
      <c r="T727" s="500" t="str">
        <f t="shared" si="8"/>
        <v/>
      </c>
    </row>
    <row r="728" spans="1:20" ht="13.5" customHeight="1">
      <c r="A728" s="500" t="str">
        <f>IFERROR(VLOOKUP('Xlookup set'!$S728,'Xlookup set'!$A$1:$R$2000,2,FALSE),"")</f>
        <v/>
      </c>
      <c r="B728" s="500" t="str">
        <f>IF(I728&lt;&gt;"",ドッグキャリー!$I$2,"")</f>
        <v/>
      </c>
      <c r="C728" s="500" t="str">
        <f t="shared" si="6"/>
        <v/>
      </c>
      <c r="D728" s="500" t="str">
        <f t="shared" si="7"/>
        <v/>
      </c>
      <c r="H728" s="218" t="str">
        <f>IFERROR(IF(VLOOKUP('Xlookup set'!$S728,'Xlookup set'!$A$1:$R$2000,9,FALSE)=0,"",VLOOKUP('Xlookup set'!$S728,'Xlookup set'!$A$1:$R$2000,9,FALSE)),"")</f>
        <v/>
      </c>
      <c r="I728" s="500" t="str">
        <f>IFERROR(IF(VLOOKUP('Xlookup set'!$S728,'Xlookup set'!$A$1:$R$2000,10,FALSE)=0,"",VLOOKUP('Xlookup set'!$S728,'Xlookup set'!$A$1:$R$2000,10,FALSE)),"")</f>
        <v/>
      </c>
      <c r="J728" s="500" t="str">
        <f>IFERROR(IF(VLOOKUP('Xlookup set'!$S831,'Xlookup set'!$A$1:$R$1374,11,FALSE)=0,"",VLOOKUP('Xlookup set'!$S831,'Xlookup set'!$A$1:$R$1374,11,FALSE)),"")</f>
        <v/>
      </c>
      <c r="K728" s="500" t="str">
        <f>IFERROR(IF(VLOOKUP('Xlookup set'!$S831,'Xlookup set'!$A$1:$R$1374,12,FALSE)=0,"",VLOOKUP('Xlookup set'!$S831,'Xlookup set'!$A$1:$R$1374,12,FALSE)),"")</f>
        <v/>
      </c>
      <c r="L728" s="500" t="str">
        <f>IFERROR(IF(VLOOKUP('Xlookup set'!$S831,'Xlookup set'!$A$1:$R$1374,13,FALSE)=0,"",VLOOKUP('Xlookup set'!$S831,'Xlookup set'!$A$1:$R$1374,13,FALSE)),"")</f>
        <v/>
      </c>
      <c r="M728" s="500" t="str">
        <f>IFERROR(IF(VLOOKUP('Xlookup set'!$S831,'Xlookup set'!$A$1:$R$1374,14,FALSE)=0,"",VLOOKUP('Xlookup set'!$S831,'Xlookup set'!$A$1:$R$1374,14,FALSE)),"")</f>
        <v/>
      </c>
      <c r="N728" s="500" t="str">
        <f>IFERROR(IF(VLOOKUP('Xlookup set'!$S831,'Xlookup set'!$A$1:$R$1374,15,FALSE)=0,"",VLOOKUP('Xlookup set'!$S831,'Xlookup set'!$A$1:$R$1374,15,FALSE)),"")</f>
        <v/>
      </c>
      <c r="O728" s="500" t="str">
        <f>IFERROR(IF(VLOOKUP('Xlookup set'!$S831,'Xlookup set'!$A$1:$R$1374,16,FALSE)=0,"",VLOOKUP('Xlookup set'!$S831,'Xlookup set'!$A$1:$R$1374,16,FALSE)),"")</f>
        <v/>
      </c>
      <c r="P728" s="500" t="str">
        <f t="array" aca="1" ref="P728" ca="1">IFERROR(Y2IF(VLOOKUP('Xlookup set'!$S831,'Xlookup set'!$A$1:$R$1374,17,FALSE)=0,"",VLOOKUP('Xlookup set'!$S831,'Xlookup set'!$A$1:$R$1374,17,FALSE)),"")</f>
        <v/>
      </c>
      <c r="Q728" s="500" t="str">
        <f>IFERROR(IF(VLOOKUP('Xlookup set'!$S831,'Xlookup set'!$A$1:$R$1374,18,FALSE)=0,"",VLOOKUP('Xlookup set'!$S831,'Xlookup set'!$A$1:$R$1374,18,FALSE)),"")</f>
        <v/>
      </c>
      <c r="T728" s="500" t="str">
        <f t="shared" si="8"/>
        <v/>
      </c>
    </row>
    <row r="729" spans="1:20" ht="13.5" customHeight="1">
      <c r="A729" s="500" t="str">
        <f>IFERROR(VLOOKUP('Xlookup set'!$S729,'Xlookup set'!$A$1:$R$2000,2,FALSE),"")</f>
        <v/>
      </c>
      <c r="B729" s="500" t="str">
        <f>IF(I729&lt;&gt;"",ドッグキャリー!$I$2,"")</f>
        <v/>
      </c>
      <c r="C729" s="500" t="str">
        <f t="shared" si="6"/>
        <v/>
      </c>
      <c r="D729" s="500" t="str">
        <f t="shared" si="7"/>
        <v/>
      </c>
      <c r="H729" s="218" t="str">
        <f>IFERROR(IF(VLOOKUP('Xlookup set'!$S729,'Xlookup set'!$A$1:$R$2000,9,FALSE)=0,"",VLOOKUP('Xlookup set'!$S729,'Xlookup set'!$A$1:$R$2000,9,FALSE)),"")</f>
        <v/>
      </c>
      <c r="I729" s="500" t="str">
        <f>IFERROR(IF(VLOOKUP('Xlookup set'!$S729,'Xlookup set'!$A$1:$R$2000,10,FALSE)=0,"",VLOOKUP('Xlookup set'!$S729,'Xlookup set'!$A$1:$R$2000,10,FALSE)),"")</f>
        <v/>
      </c>
      <c r="J729" s="500" t="str">
        <f>IFERROR(IF(VLOOKUP('Xlookup set'!$S832,'Xlookup set'!$A$1:$R$1374,11,FALSE)=0,"",VLOOKUP('Xlookup set'!$S832,'Xlookup set'!$A$1:$R$1374,11,FALSE)),"")</f>
        <v/>
      </c>
      <c r="K729" s="500" t="str">
        <f>IFERROR(IF(VLOOKUP('Xlookup set'!$S832,'Xlookup set'!$A$1:$R$1374,12,FALSE)=0,"",VLOOKUP('Xlookup set'!$S832,'Xlookup set'!$A$1:$R$1374,12,FALSE)),"")</f>
        <v/>
      </c>
      <c r="L729" s="500" t="str">
        <f>IFERROR(IF(VLOOKUP('Xlookup set'!$S832,'Xlookup set'!$A$1:$R$1374,13,FALSE)=0,"",VLOOKUP('Xlookup set'!$S832,'Xlookup set'!$A$1:$R$1374,13,FALSE)),"")</f>
        <v/>
      </c>
      <c r="M729" s="500" t="str">
        <f>IFERROR(IF(VLOOKUP('Xlookup set'!$S832,'Xlookup set'!$A$1:$R$1374,14,FALSE)=0,"",VLOOKUP('Xlookup set'!$S832,'Xlookup set'!$A$1:$R$1374,14,FALSE)),"")</f>
        <v/>
      </c>
      <c r="N729" s="500" t="str">
        <f>IFERROR(IF(VLOOKUP('Xlookup set'!$S832,'Xlookup set'!$A$1:$R$1374,15,FALSE)=0,"",VLOOKUP('Xlookup set'!$S832,'Xlookup set'!$A$1:$R$1374,15,FALSE)),"")</f>
        <v/>
      </c>
      <c r="O729" s="500" t="str">
        <f>IFERROR(IF(VLOOKUP('Xlookup set'!$S832,'Xlookup set'!$A$1:$R$1374,16,FALSE)=0,"",VLOOKUP('Xlookup set'!$S832,'Xlookup set'!$A$1:$R$1374,16,FALSE)),"")</f>
        <v/>
      </c>
      <c r="P729" s="500" t="str">
        <f t="array" aca="1" ref="P729" ca="1">IFERROR(Y2IF(VLOOKUP('Xlookup set'!$S832,'Xlookup set'!$A$1:$R$1374,17,FALSE)=0,"",VLOOKUP('Xlookup set'!$S832,'Xlookup set'!$A$1:$R$1374,17,FALSE)),"")</f>
        <v/>
      </c>
      <c r="Q729" s="500" t="str">
        <f>IFERROR(IF(VLOOKUP('Xlookup set'!$S832,'Xlookup set'!$A$1:$R$1374,18,FALSE)=0,"",VLOOKUP('Xlookup set'!$S832,'Xlookup set'!$A$1:$R$1374,18,FALSE)),"")</f>
        <v/>
      </c>
      <c r="T729" s="500" t="str">
        <f t="shared" si="8"/>
        <v/>
      </c>
    </row>
    <row r="730" spans="1:20" ht="13.5" customHeight="1">
      <c r="A730" s="500" t="str">
        <f>IFERROR(VLOOKUP('Xlookup set'!$S730,'Xlookup set'!$A$1:$R$2000,2,FALSE),"")</f>
        <v/>
      </c>
      <c r="B730" s="500" t="str">
        <f>IF(I730&lt;&gt;"",ドッグキャリー!$I$2,"")</f>
        <v/>
      </c>
      <c r="C730" s="500" t="str">
        <f t="shared" si="6"/>
        <v/>
      </c>
      <c r="D730" s="500" t="str">
        <f t="shared" si="7"/>
        <v/>
      </c>
      <c r="H730" s="218" t="str">
        <f>IFERROR(IF(VLOOKUP('Xlookup set'!$S730,'Xlookup set'!$A$1:$R$2000,9,FALSE)=0,"",VLOOKUP('Xlookup set'!$S730,'Xlookup set'!$A$1:$R$2000,9,FALSE)),"")</f>
        <v/>
      </c>
      <c r="I730" s="500" t="str">
        <f>IFERROR(IF(VLOOKUP('Xlookup set'!$S730,'Xlookup set'!$A$1:$R$2000,10,FALSE)=0,"",VLOOKUP('Xlookup set'!$S730,'Xlookup set'!$A$1:$R$2000,10,FALSE)),"")</f>
        <v/>
      </c>
      <c r="J730" s="500" t="str">
        <f>IFERROR(IF(VLOOKUP('Xlookup set'!$S833,'Xlookup set'!$A$1:$R$1374,11,FALSE)=0,"",VLOOKUP('Xlookup set'!$S833,'Xlookup set'!$A$1:$R$1374,11,FALSE)),"")</f>
        <v/>
      </c>
      <c r="K730" s="500" t="str">
        <f>IFERROR(IF(VLOOKUP('Xlookup set'!$S833,'Xlookup set'!$A$1:$R$1374,12,FALSE)=0,"",VLOOKUP('Xlookup set'!$S833,'Xlookup set'!$A$1:$R$1374,12,FALSE)),"")</f>
        <v/>
      </c>
      <c r="L730" s="500" t="str">
        <f>IFERROR(IF(VLOOKUP('Xlookup set'!$S833,'Xlookup set'!$A$1:$R$1374,13,FALSE)=0,"",VLOOKUP('Xlookup set'!$S833,'Xlookup set'!$A$1:$R$1374,13,FALSE)),"")</f>
        <v/>
      </c>
      <c r="M730" s="500" t="str">
        <f>IFERROR(IF(VLOOKUP('Xlookup set'!$S833,'Xlookup set'!$A$1:$R$1374,14,FALSE)=0,"",VLOOKUP('Xlookup set'!$S833,'Xlookup set'!$A$1:$R$1374,14,FALSE)),"")</f>
        <v/>
      </c>
      <c r="N730" s="500" t="str">
        <f>IFERROR(IF(VLOOKUP('Xlookup set'!$S833,'Xlookup set'!$A$1:$R$1374,15,FALSE)=0,"",VLOOKUP('Xlookup set'!$S833,'Xlookup set'!$A$1:$R$1374,15,FALSE)),"")</f>
        <v/>
      </c>
      <c r="O730" s="500" t="str">
        <f>IFERROR(IF(VLOOKUP('Xlookup set'!$S833,'Xlookup set'!$A$1:$R$1374,16,FALSE)=0,"",VLOOKUP('Xlookup set'!$S833,'Xlookup set'!$A$1:$R$1374,16,FALSE)),"")</f>
        <v/>
      </c>
      <c r="P730" s="500" t="str">
        <f t="array" aca="1" ref="P730" ca="1">IFERROR(Y2IF(VLOOKUP('Xlookup set'!$S833,'Xlookup set'!$A$1:$R$1374,17,FALSE)=0,"",VLOOKUP('Xlookup set'!$S833,'Xlookup set'!$A$1:$R$1374,17,FALSE)),"")</f>
        <v/>
      </c>
      <c r="Q730" s="500" t="str">
        <f>IFERROR(IF(VLOOKUP('Xlookup set'!$S833,'Xlookup set'!$A$1:$R$1374,18,FALSE)=0,"",VLOOKUP('Xlookup set'!$S833,'Xlookup set'!$A$1:$R$1374,18,FALSE)),"")</f>
        <v/>
      </c>
      <c r="T730" s="500" t="str">
        <f t="shared" si="8"/>
        <v/>
      </c>
    </row>
    <row r="731" spans="1:20" ht="13.5" customHeight="1">
      <c r="A731" s="500" t="str">
        <f>IFERROR(VLOOKUP('Xlookup set'!$S731,'Xlookup set'!$A$1:$R$2000,2,FALSE),"")</f>
        <v/>
      </c>
      <c r="B731" s="500" t="str">
        <f>IF(I731&lt;&gt;"",ドッグキャリー!$I$2,"")</f>
        <v/>
      </c>
      <c r="C731" s="500" t="str">
        <f t="shared" si="6"/>
        <v/>
      </c>
      <c r="D731" s="500" t="str">
        <f t="shared" si="7"/>
        <v/>
      </c>
      <c r="H731" s="218" t="str">
        <f>IFERROR(IF(VLOOKUP('Xlookup set'!$S731,'Xlookup set'!$A$1:$R$2000,9,FALSE)=0,"",VLOOKUP('Xlookup set'!$S731,'Xlookup set'!$A$1:$R$2000,9,FALSE)),"")</f>
        <v/>
      </c>
      <c r="I731" s="500" t="str">
        <f>IFERROR(IF(VLOOKUP('Xlookup set'!$S731,'Xlookup set'!$A$1:$R$2000,10,FALSE)=0,"",VLOOKUP('Xlookup set'!$S731,'Xlookup set'!$A$1:$R$2000,10,FALSE)),"")</f>
        <v/>
      </c>
      <c r="J731" s="500" t="str">
        <f>IFERROR(IF(VLOOKUP('Xlookup set'!$S834,'Xlookup set'!$A$1:$R$1374,11,FALSE)=0,"",VLOOKUP('Xlookup set'!$S834,'Xlookup set'!$A$1:$R$1374,11,FALSE)),"")</f>
        <v/>
      </c>
      <c r="K731" s="500" t="str">
        <f>IFERROR(IF(VLOOKUP('Xlookup set'!$S834,'Xlookup set'!$A$1:$R$1374,12,FALSE)=0,"",VLOOKUP('Xlookup set'!$S834,'Xlookup set'!$A$1:$R$1374,12,FALSE)),"")</f>
        <v/>
      </c>
      <c r="L731" s="500" t="str">
        <f>IFERROR(IF(VLOOKUP('Xlookup set'!$S834,'Xlookup set'!$A$1:$R$1374,13,FALSE)=0,"",VLOOKUP('Xlookup set'!$S834,'Xlookup set'!$A$1:$R$1374,13,FALSE)),"")</f>
        <v/>
      </c>
      <c r="M731" s="500" t="str">
        <f>IFERROR(IF(VLOOKUP('Xlookup set'!$S834,'Xlookup set'!$A$1:$R$1374,14,FALSE)=0,"",VLOOKUP('Xlookup set'!$S834,'Xlookup set'!$A$1:$R$1374,14,FALSE)),"")</f>
        <v/>
      </c>
      <c r="N731" s="500" t="str">
        <f>IFERROR(IF(VLOOKUP('Xlookup set'!$S834,'Xlookup set'!$A$1:$R$1374,15,FALSE)=0,"",VLOOKUP('Xlookup set'!$S834,'Xlookup set'!$A$1:$R$1374,15,FALSE)),"")</f>
        <v/>
      </c>
      <c r="O731" s="500" t="str">
        <f>IFERROR(IF(VLOOKUP('Xlookup set'!$S834,'Xlookup set'!$A$1:$R$1374,16,FALSE)=0,"",VLOOKUP('Xlookup set'!$S834,'Xlookup set'!$A$1:$R$1374,16,FALSE)),"")</f>
        <v/>
      </c>
      <c r="P731" s="500" t="str">
        <f t="array" aca="1" ref="P731" ca="1">IFERROR(Y2IF(VLOOKUP('Xlookup set'!$S834,'Xlookup set'!$A$1:$R$1374,17,FALSE)=0,"",VLOOKUP('Xlookup set'!$S834,'Xlookup set'!$A$1:$R$1374,17,FALSE)),"")</f>
        <v/>
      </c>
      <c r="Q731" s="500" t="str">
        <f>IFERROR(IF(VLOOKUP('Xlookup set'!$S834,'Xlookup set'!$A$1:$R$1374,18,FALSE)=0,"",VLOOKUP('Xlookup set'!$S834,'Xlookup set'!$A$1:$R$1374,18,FALSE)),"")</f>
        <v/>
      </c>
      <c r="T731" s="500" t="str">
        <f t="shared" si="8"/>
        <v/>
      </c>
    </row>
    <row r="732" spans="1:20" ht="13.5" customHeight="1">
      <c r="A732" s="500" t="str">
        <f>IFERROR(VLOOKUP('Xlookup set'!$S732,'Xlookup set'!$A$1:$R$2000,2,FALSE),"")</f>
        <v/>
      </c>
      <c r="B732" s="500" t="str">
        <f>IF(I732&lt;&gt;"",ドッグキャリー!$I$2,"")</f>
        <v/>
      </c>
      <c r="C732" s="500" t="str">
        <f t="shared" si="6"/>
        <v/>
      </c>
      <c r="D732" s="500" t="str">
        <f t="shared" si="7"/>
        <v/>
      </c>
      <c r="H732" s="218" t="str">
        <f>IFERROR(IF(VLOOKUP('Xlookup set'!$S732,'Xlookup set'!$A$1:$R$2000,9,FALSE)=0,"",VLOOKUP('Xlookup set'!$S732,'Xlookup set'!$A$1:$R$2000,9,FALSE)),"")</f>
        <v/>
      </c>
      <c r="I732" s="500" t="str">
        <f>IFERROR(IF(VLOOKUP('Xlookup set'!$S732,'Xlookup set'!$A$1:$R$2000,10,FALSE)=0,"",VLOOKUP('Xlookup set'!$S732,'Xlookup set'!$A$1:$R$2000,10,FALSE)),"")</f>
        <v/>
      </c>
      <c r="J732" s="500" t="str">
        <f>IFERROR(IF(VLOOKUP('Xlookup set'!$S835,'Xlookup set'!$A$1:$R$1374,11,FALSE)=0,"",VLOOKUP('Xlookup set'!$S835,'Xlookup set'!$A$1:$R$1374,11,FALSE)),"")</f>
        <v/>
      </c>
      <c r="K732" s="500" t="str">
        <f>IFERROR(IF(VLOOKUP('Xlookup set'!$S835,'Xlookup set'!$A$1:$R$1374,12,FALSE)=0,"",VLOOKUP('Xlookup set'!$S835,'Xlookup set'!$A$1:$R$1374,12,FALSE)),"")</f>
        <v/>
      </c>
      <c r="L732" s="500" t="str">
        <f>IFERROR(IF(VLOOKUP('Xlookup set'!$S835,'Xlookup set'!$A$1:$R$1374,13,FALSE)=0,"",VLOOKUP('Xlookup set'!$S835,'Xlookup set'!$A$1:$R$1374,13,FALSE)),"")</f>
        <v/>
      </c>
      <c r="M732" s="500" t="str">
        <f>IFERROR(IF(VLOOKUP('Xlookup set'!$S835,'Xlookup set'!$A$1:$R$1374,14,FALSE)=0,"",VLOOKUP('Xlookup set'!$S835,'Xlookup set'!$A$1:$R$1374,14,FALSE)),"")</f>
        <v/>
      </c>
      <c r="N732" s="500" t="str">
        <f>IFERROR(IF(VLOOKUP('Xlookup set'!$S835,'Xlookup set'!$A$1:$R$1374,15,FALSE)=0,"",VLOOKUP('Xlookup set'!$S835,'Xlookup set'!$A$1:$R$1374,15,FALSE)),"")</f>
        <v/>
      </c>
      <c r="O732" s="500" t="str">
        <f>IFERROR(IF(VLOOKUP('Xlookup set'!$S835,'Xlookup set'!$A$1:$R$1374,16,FALSE)=0,"",VLOOKUP('Xlookup set'!$S835,'Xlookup set'!$A$1:$R$1374,16,FALSE)),"")</f>
        <v/>
      </c>
      <c r="P732" s="500" t="str">
        <f t="array" aca="1" ref="P732" ca="1">IFERROR(Y2IF(VLOOKUP('Xlookup set'!$S835,'Xlookup set'!$A$1:$R$1374,17,FALSE)=0,"",VLOOKUP('Xlookup set'!$S835,'Xlookup set'!$A$1:$R$1374,17,FALSE)),"")</f>
        <v/>
      </c>
      <c r="Q732" s="500" t="str">
        <f>IFERROR(IF(VLOOKUP('Xlookup set'!$S835,'Xlookup set'!$A$1:$R$1374,18,FALSE)=0,"",VLOOKUP('Xlookup set'!$S835,'Xlookup set'!$A$1:$R$1374,18,FALSE)),"")</f>
        <v/>
      </c>
      <c r="T732" s="500" t="str">
        <f t="shared" si="8"/>
        <v/>
      </c>
    </row>
    <row r="733" spans="1:20" ht="13.5" customHeight="1">
      <c r="A733" s="500" t="str">
        <f>IFERROR(VLOOKUP('Xlookup set'!$S733,'Xlookup set'!$A$1:$R$2000,2,FALSE),"")</f>
        <v/>
      </c>
      <c r="B733" s="500" t="str">
        <f>IF(I733&lt;&gt;"",ドッグキャリー!$I$2,"")</f>
        <v/>
      </c>
      <c r="C733" s="500" t="str">
        <f t="shared" si="6"/>
        <v/>
      </c>
      <c r="D733" s="500" t="str">
        <f t="shared" si="7"/>
        <v/>
      </c>
      <c r="H733" s="218" t="str">
        <f>IFERROR(IF(VLOOKUP('Xlookup set'!$S733,'Xlookup set'!$A$1:$R$2000,9,FALSE)=0,"",VLOOKUP('Xlookup set'!$S733,'Xlookup set'!$A$1:$R$2000,9,FALSE)),"")</f>
        <v/>
      </c>
      <c r="I733" s="500" t="str">
        <f>IFERROR(IF(VLOOKUP('Xlookup set'!$S733,'Xlookup set'!$A$1:$R$2000,10,FALSE)=0,"",VLOOKUP('Xlookup set'!$S733,'Xlookup set'!$A$1:$R$2000,10,FALSE)),"")</f>
        <v/>
      </c>
      <c r="J733" s="500" t="str">
        <f>IFERROR(IF(VLOOKUP('Xlookup set'!$S836,'Xlookup set'!$A$1:$R$1374,11,FALSE)=0,"",VLOOKUP('Xlookup set'!$S836,'Xlookup set'!$A$1:$R$1374,11,FALSE)),"")</f>
        <v/>
      </c>
      <c r="K733" s="500" t="str">
        <f>IFERROR(IF(VLOOKUP('Xlookup set'!$S836,'Xlookup set'!$A$1:$R$1374,12,FALSE)=0,"",VLOOKUP('Xlookup set'!$S836,'Xlookup set'!$A$1:$R$1374,12,FALSE)),"")</f>
        <v/>
      </c>
      <c r="L733" s="500" t="str">
        <f>IFERROR(IF(VLOOKUP('Xlookup set'!$S836,'Xlookup set'!$A$1:$R$1374,13,FALSE)=0,"",VLOOKUP('Xlookup set'!$S836,'Xlookup set'!$A$1:$R$1374,13,FALSE)),"")</f>
        <v/>
      </c>
      <c r="M733" s="500" t="str">
        <f>IFERROR(IF(VLOOKUP('Xlookup set'!$S836,'Xlookup set'!$A$1:$R$1374,14,FALSE)=0,"",VLOOKUP('Xlookup set'!$S836,'Xlookup set'!$A$1:$R$1374,14,FALSE)),"")</f>
        <v/>
      </c>
      <c r="N733" s="500" t="str">
        <f>IFERROR(IF(VLOOKUP('Xlookup set'!$S836,'Xlookup set'!$A$1:$R$1374,15,FALSE)=0,"",VLOOKUP('Xlookup set'!$S836,'Xlookup set'!$A$1:$R$1374,15,FALSE)),"")</f>
        <v/>
      </c>
      <c r="O733" s="500" t="str">
        <f>IFERROR(IF(VLOOKUP('Xlookup set'!$S836,'Xlookup set'!$A$1:$R$1374,16,FALSE)=0,"",VLOOKUP('Xlookup set'!$S836,'Xlookup set'!$A$1:$R$1374,16,FALSE)),"")</f>
        <v/>
      </c>
      <c r="P733" s="500" t="str">
        <f t="array" aca="1" ref="P733" ca="1">IFERROR(Y2IF(VLOOKUP('Xlookup set'!$S836,'Xlookup set'!$A$1:$R$1374,17,FALSE)=0,"",VLOOKUP('Xlookup set'!$S836,'Xlookup set'!$A$1:$R$1374,17,FALSE)),"")</f>
        <v/>
      </c>
      <c r="Q733" s="500" t="str">
        <f>IFERROR(IF(VLOOKUP('Xlookup set'!$S836,'Xlookup set'!$A$1:$R$1374,18,FALSE)=0,"",VLOOKUP('Xlookup set'!$S836,'Xlookup set'!$A$1:$R$1374,18,FALSE)),"")</f>
        <v/>
      </c>
      <c r="T733" s="500" t="str">
        <f t="shared" si="8"/>
        <v/>
      </c>
    </row>
    <row r="734" spans="1:20" ht="13.5" customHeight="1">
      <c r="A734" s="500" t="str">
        <f>IFERROR(VLOOKUP('Xlookup set'!$S734,'Xlookup set'!$A$1:$R$2000,2,FALSE),"")</f>
        <v/>
      </c>
      <c r="B734" s="500" t="str">
        <f>IF(I734&lt;&gt;"",ドッグキャリー!$I$2,"")</f>
        <v/>
      </c>
      <c r="C734" s="500" t="str">
        <f t="shared" si="6"/>
        <v/>
      </c>
      <c r="D734" s="500" t="str">
        <f t="shared" si="7"/>
        <v/>
      </c>
      <c r="H734" s="218" t="str">
        <f>IFERROR(IF(VLOOKUP('Xlookup set'!$S734,'Xlookup set'!$A$1:$R$2000,9,FALSE)=0,"",VLOOKUP('Xlookup set'!$S734,'Xlookup set'!$A$1:$R$2000,9,FALSE)),"")</f>
        <v/>
      </c>
      <c r="I734" s="500" t="str">
        <f>IFERROR(IF(VLOOKUP('Xlookup set'!$S734,'Xlookup set'!$A$1:$R$2000,10,FALSE)=0,"",VLOOKUP('Xlookup set'!$S734,'Xlookup set'!$A$1:$R$2000,10,FALSE)),"")</f>
        <v/>
      </c>
      <c r="J734" s="500" t="str">
        <f>IFERROR(IF(VLOOKUP('Xlookup set'!$S837,'Xlookup set'!$A$1:$R$1374,11,FALSE)=0,"",VLOOKUP('Xlookup set'!$S837,'Xlookup set'!$A$1:$R$1374,11,FALSE)),"")</f>
        <v/>
      </c>
      <c r="K734" s="500" t="str">
        <f>IFERROR(IF(VLOOKUP('Xlookup set'!$S837,'Xlookup set'!$A$1:$R$1374,12,FALSE)=0,"",VLOOKUP('Xlookup set'!$S837,'Xlookup set'!$A$1:$R$1374,12,FALSE)),"")</f>
        <v/>
      </c>
      <c r="L734" s="500" t="str">
        <f>IFERROR(IF(VLOOKUP('Xlookup set'!$S837,'Xlookup set'!$A$1:$R$1374,13,FALSE)=0,"",VLOOKUP('Xlookup set'!$S837,'Xlookup set'!$A$1:$R$1374,13,FALSE)),"")</f>
        <v/>
      </c>
      <c r="M734" s="500" t="str">
        <f>IFERROR(IF(VLOOKUP('Xlookup set'!$S837,'Xlookup set'!$A$1:$R$1374,14,FALSE)=0,"",VLOOKUP('Xlookup set'!$S837,'Xlookup set'!$A$1:$R$1374,14,FALSE)),"")</f>
        <v/>
      </c>
      <c r="N734" s="500" t="str">
        <f>IFERROR(IF(VLOOKUP('Xlookup set'!$S837,'Xlookup set'!$A$1:$R$1374,15,FALSE)=0,"",VLOOKUP('Xlookup set'!$S837,'Xlookup set'!$A$1:$R$1374,15,FALSE)),"")</f>
        <v/>
      </c>
      <c r="O734" s="500" t="str">
        <f>IFERROR(IF(VLOOKUP('Xlookup set'!$S837,'Xlookup set'!$A$1:$R$1374,16,FALSE)=0,"",VLOOKUP('Xlookup set'!$S837,'Xlookup set'!$A$1:$R$1374,16,FALSE)),"")</f>
        <v/>
      </c>
      <c r="P734" s="500" t="str">
        <f t="array" aca="1" ref="P734" ca="1">IFERROR(Y2IF(VLOOKUP('Xlookup set'!$S837,'Xlookup set'!$A$1:$R$1374,17,FALSE)=0,"",VLOOKUP('Xlookup set'!$S837,'Xlookup set'!$A$1:$R$1374,17,FALSE)),"")</f>
        <v/>
      </c>
      <c r="Q734" s="500" t="str">
        <f>IFERROR(IF(VLOOKUP('Xlookup set'!$S837,'Xlookup set'!$A$1:$R$1374,18,FALSE)=0,"",VLOOKUP('Xlookup set'!$S837,'Xlookup set'!$A$1:$R$1374,18,FALSE)),"")</f>
        <v/>
      </c>
      <c r="T734" s="500" t="str">
        <f t="shared" si="8"/>
        <v/>
      </c>
    </row>
    <row r="735" spans="1:20" ht="13.5" customHeight="1">
      <c r="A735" s="500" t="str">
        <f>IFERROR(VLOOKUP('Xlookup set'!$S735,'Xlookup set'!$A$1:$R$2000,2,FALSE),"")</f>
        <v/>
      </c>
      <c r="B735" s="500" t="str">
        <f>IF(I735&lt;&gt;"",ドッグキャリー!$I$2,"")</f>
        <v/>
      </c>
      <c r="C735" s="500" t="str">
        <f t="shared" si="6"/>
        <v/>
      </c>
      <c r="D735" s="500" t="str">
        <f t="shared" si="7"/>
        <v/>
      </c>
      <c r="H735" s="218" t="str">
        <f>IFERROR(IF(VLOOKUP('Xlookup set'!$S735,'Xlookup set'!$A$1:$R$2000,9,FALSE)=0,"",VLOOKUP('Xlookup set'!$S735,'Xlookup set'!$A$1:$R$2000,9,FALSE)),"")</f>
        <v/>
      </c>
      <c r="I735" s="500" t="str">
        <f>IFERROR(IF(VLOOKUP('Xlookup set'!$S735,'Xlookup set'!$A$1:$R$2000,10,FALSE)=0,"",VLOOKUP('Xlookup set'!$S735,'Xlookup set'!$A$1:$R$2000,10,FALSE)),"")</f>
        <v/>
      </c>
      <c r="J735" s="500" t="str">
        <f>IFERROR(IF(VLOOKUP('Xlookup set'!$S838,'Xlookup set'!$A$1:$R$1374,11,FALSE)=0,"",VLOOKUP('Xlookup set'!$S838,'Xlookup set'!$A$1:$R$1374,11,FALSE)),"")</f>
        <v/>
      </c>
      <c r="K735" s="500" t="str">
        <f>IFERROR(IF(VLOOKUP('Xlookup set'!$S838,'Xlookup set'!$A$1:$R$1374,12,FALSE)=0,"",VLOOKUP('Xlookup set'!$S838,'Xlookup set'!$A$1:$R$1374,12,FALSE)),"")</f>
        <v/>
      </c>
      <c r="L735" s="500" t="str">
        <f>IFERROR(IF(VLOOKUP('Xlookup set'!$S838,'Xlookup set'!$A$1:$R$1374,13,FALSE)=0,"",VLOOKUP('Xlookup set'!$S838,'Xlookup set'!$A$1:$R$1374,13,FALSE)),"")</f>
        <v/>
      </c>
      <c r="M735" s="500" t="str">
        <f>IFERROR(IF(VLOOKUP('Xlookup set'!$S838,'Xlookup set'!$A$1:$R$1374,14,FALSE)=0,"",VLOOKUP('Xlookup set'!$S838,'Xlookup set'!$A$1:$R$1374,14,FALSE)),"")</f>
        <v/>
      </c>
      <c r="N735" s="500" t="str">
        <f>IFERROR(IF(VLOOKUP('Xlookup set'!$S838,'Xlookup set'!$A$1:$R$1374,15,FALSE)=0,"",VLOOKUP('Xlookup set'!$S838,'Xlookup set'!$A$1:$R$1374,15,FALSE)),"")</f>
        <v/>
      </c>
      <c r="O735" s="500" t="str">
        <f>IFERROR(IF(VLOOKUP('Xlookup set'!$S838,'Xlookup set'!$A$1:$R$1374,16,FALSE)=0,"",VLOOKUP('Xlookup set'!$S838,'Xlookup set'!$A$1:$R$1374,16,FALSE)),"")</f>
        <v/>
      </c>
      <c r="P735" s="500" t="str">
        <f t="array" aca="1" ref="P735" ca="1">IFERROR(Y2IF(VLOOKUP('Xlookup set'!$S838,'Xlookup set'!$A$1:$R$1374,17,FALSE)=0,"",VLOOKUP('Xlookup set'!$S838,'Xlookup set'!$A$1:$R$1374,17,FALSE)),"")</f>
        <v/>
      </c>
      <c r="Q735" s="500" t="str">
        <f>IFERROR(IF(VLOOKUP('Xlookup set'!$S838,'Xlookup set'!$A$1:$R$1374,18,FALSE)=0,"",VLOOKUP('Xlookup set'!$S838,'Xlookup set'!$A$1:$R$1374,18,FALSE)),"")</f>
        <v/>
      </c>
      <c r="T735" s="500" t="str">
        <f t="shared" si="8"/>
        <v/>
      </c>
    </row>
    <row r="736" spans="1:20" ht="13.5" customHeight="1">
      <c r="A736" s="500" t="str">
        <f>IFERROR(VLOOKUP('Xlookup set'!$S736,'Xlookup set'!$A$1:$R$2000,2,FALSE),"")</f>
        <v/>
      </c>
      <c r="B736" s="500" t="str">
        <f>IF(I736&lt;&gt;"",ドッグキャリー!$I$2,"")</f>
        <v/>
      </c>
      <c r="C736" s="500" t="str">
        <f t="shared" si="6"/>
        <v/>
      </c>
      <c r="D736" s="500" t="str">
        <f t="shared" si="7"/>
        <v/>
      </c>
      <c r="H736" s="218" t="str">
        <f>IFERROR(IF(VLOOKUP('Xlookup set'!$S736,'Xlookup set'!$A$1:$R$2000,9,FALSE)=0,"",VLOOKUP('Xlookup set'!$S736,'Xlookup set'!$A$1:$R$2000,9,FALSE)),"")</f>
        <v/>
      </c>
      <c r="I736" s="500" t="str">
        <f>IFERROR(IF(VLOOKUP('Xlookup set'!$S736,'Xlookup set'!$A$1:$R$2000,10,FALSE)=0,"",VLOOKUP('Xlookup set'!$S736,'Xlookup set'!$A$1:$R$2000,10,FALSE)),"")</f>
        <v/>
      </c>
      <c r="J736" s="500" t="str">
        <f>IFERROR(IF(VLOOKUP('Xlookup set'!$S839,'Xlookup set'!$A$1:$R$1374,11,FALSE)=0,"",VLOOKUP('Xlookup set'!$S839,'Xlookup set'!$A$1:$R$1374,11,FALSE)),"")</f>
        <v/>
      </c>
      <c r="K736" s="500" t="str">
        <f>IFERROR(IF(VLOOKUP('Xlookup set'!$S839,'Xlookup set'!$A$1:$R$1374,12,FALSE)=0,"",VLOOKUP('Xlookup set'!$S839,'Xlookup set'!$A$1:$R$1374,12,FALSE)),"")</f>
        <v/>
      </c>
      <c r="L736" s="500" t="str">
        <f>IFERROR(IF(VLOOKUP('Xlookup set'!$S839,'Xlookup set'!$A$1:$R$1374,13,FALSE)=0,"",VLOOKUP('Xlookup set'!$S839,'Xlookup set'!$A$1:$R$1374,13,FALSE)),"")</f>
        <v/>
      </c>
      <c r="M736" s="500" t="str">
        <f>IFERROR(IF(VLOOKUP('Xlookup set'!$S839,'Xlookup set'!$A$1:$R$1374,14,FALSE)=0,"",VLOOKUP('Xlookup set'!$S839,'Xlookup set'!$A$1:$R$1374,14,FALSE)),"")</f>
        <v/>
      </c>
      <c r="N736" s="500" t="str">
        <f>IFERROR(IF(VLOOKUP('Xlookup set'!$S839,'Xlookup set'!$A$1:$R$1374,15,FALSE)=0,"",VLOOKUP('Xlookup set'!$S839,'Xlookup set'!$A$1:$R$1374,15,FALSE)),"")</f>
        <v/>
      </c>
      <c r="O736" s="500" t="str">
        <f>IFERROR(IF(VLOOKUP('Xlookup set'!$S839,'Xlookup set'!$A$1:$R$1374,16,FALSE)=0,"",VLOOKUP('Xlookup set'!$S839,'Xlookup set'!$A$1:$R$1374,16,FALSE)),"")</f>
        <v/>
      </c>
      <c r="P736" s="500" t="str">
        <f t="array" aca="1" ref="P736" ca="1">IFERROR(Y2IF(VLOOKUP('Xlookup set'!$S839,'Xlookup set'!$A$1:$R$1374,17,FALSE)=0,"",VLOOKUP('Xlookup set'!$S839,'Xlookup set'!$A$1:$R$1374,17,FALSE)),"")</f>
        <v/>
      </c>
      <c r="Q736" s="500" t="str">
        <f>IFERROR(IF(VLOOKUP('Xlookup set'!$S839,'Xlookup set'!$A$1:$R$1374,18,FALSE)=0,"",VLOOKUP('Xlookup set'!$S839,'Xlookup set'!$A$1:$R$1374,18,FALSE)),"")</f>
        <v/>
      </c>
      <c r="T736" s="500" t="str">
        <f t="shared" si="8"/>
        <v/>
      </c>
    </row>
    <row r="737" spans="1:20" ht="13.5" customHeight="1">
      <c r="A737" s="500" t="str">
        <f>IFERROR(VLOOKUP('Xlookup set'!$S737,'Xlookup set'!$A$1:$R$2000,2,FALSE),"")</f>
        <v/>
      </c>
      <c r="B737" s="500" t="str">
        <f>IF(I737&lt;&gt;"",ドッグキャリー!$I$2,"")</f>
        <v/>
      </c>
      <c r="C737" s="500" t="str">
        <f t="shared" si="6"/>
        <v/>
      </c>
      <c r="D737" s="500" t="str">
        <f t="shared" si="7"/>
        <v/>
      </c>
      <c r="H737" s="218" t="str">
        <f>IFERROR(IF(VLOOKUP('Xlookup set'!$S737,'Xlookup set'!$A$1:$R$2000,9,FALSE)=0,"",VLOOKUP('Xlookup set'!$S737,'Xlookup set'!$A$1:$R$2000,9,FALSE)),"")</f>
        <v/>
      </c>
      <c r="I737" s="500" t="str">
        <f>IFERROR(IF(VLOOKUP('Xlookup set'!$S737,'Xlookup set'!$A$1:$R$2000,10,FALSE)=0,"",VLOOKUP('Xlookup set'!$S737,'Xlookup set'!$A$1:$R$2000,10,FALSE)),"")</f>
        <v/>
      </c>
      <c r="J737" s="500" t="str">
        <f>IFERROR(IF(VLOOKUP('Xlookup set'!$S840,'Xlookup set'!$A$1:$R$1374,11,FALSE)=0,"",VLOOKUP('Xlookup set'!$S840,'Xlookup set'!$A$1:$R$1374,11,FALSE)),"")</f>
        <v/>
      </c>
      <c r="K737" s="500" t="str">
        <f>IFERROR(IF(VLOOKUP('Xlookup set'!$S840,'Xlookup set'!$A$1:$R$1374,12,FALSE)=0,"",VLOOKUP('Xlookup set'!$S840,'Xlookup set'!$A$1:$R$1374,12,FALSE)),"")</f>
        <v/>
      </c>
      <c r="L737" s="500" t="str">
        <f>IFERROR(IF(VLOOKUP('Xlookup set'!$S840,'Xlookup set'!$A$1:$R$1374,13,FALSE)=0,"",VLOOKUP('Xlookup set'!$S840,'Xlookup set'!$A$1:$R$1374,13,FALSE)),"")</f>
        <v/>
      </c>
      <c r="M737" s="500" t="str">
        <f>IFERROR(IF(VLOOKUP('Xlookup set'!$S840,'Xlookup set'!$A$1:$R$1374,14,FALSE)=0,"",VLOOKUP('Xlookup set'!$S840,'Xlookup set'!$A$1:$R$1374,14,FALSE)),"")</f>
        <v/>
      </c>
      <c r="N737" s="500" t="str">
        <f>IFERROR(IF(VLOOKUP('Xlookup set'!$S840,'Xlookup set'!$A$1:$R$1374,15,FALSE)=0,"",VLOOKUP('Xlookup set'!$S840,'Xlookup set'!$A$1:$R$1374,15,FALSE)),"")</f>
        <v/>
      </c>
      <c r="O737" s="500" t="str">
        <f>IFERROR(IF(VLOOKUP('Xlookup set'!$S840,'Xlookup set'!$A$1:$R$1374,16,FALSE)=0,"",VLOOKUP('Xlookup set'!$S840,'Xlookup set'!$A$1:$R$1374,16,FALSE)),"")</f>
        <v/>
      </c>
      <c r="P737" s="500" t="str">
        <f t="array" aca="1" ref="P737" ca="1">IFERROR(Y2IF(VLOOKUP('Xlookup set'!$S840,'Xlookup set'!$A$1:$R$1374,17,FALSE)=0,"",VLOOKUP('Xlookup set'!$S840,'Xlookup set'!$A$1:$R$1374,17,FALSE)),"")</f>
        <v/>
      </c>
      <c r="Q737" s="500" t="str">
        <f>IFERROR(IF(VLOOKUP('Xlookup set'!$S840,'Xlookup set'!$A$1:$R$1374,18,FALSE)=0,"",VLOOKUP('Xlookup set'!$S840,'Xlookup set'!$A$1:$R$1374,18,FALSE)),"")</f>
        <v/>
      </c>
      <c r="T737" s="500" t="str">
        <f t="shared" si="8"/>
        <v/>
      </c>
    </row>
    <row r="738" spans="1:20" ht="13.5" customHeight="1">
      <c r="A738" s="500" t="str">
        <f>IFERROR(VLOOKUP('Xlookup set'!$S738,'Xlookup set'!$A$1:$R$2000,2,FALSE),"")</f>
        <v/>
      </c>
      <c r="B738" s="500" t="str">
        <f>IF(I738&lt;&gt;"",ドッグキャリー!$I$2,"")</f>
        <v/>
      </c>
      <c r="C738" s="500" t="str">
        <f t="shared" si="6"/>
        <v/>
      </c>
      <c r="D738" s="500" t="str">
        <f t="shared" si="7"/>
        <v/>
      </c>
      <c r="H738" s="218" t="str">
        <f>IFERROR(IF(VLOOKUP('Xlookup set'!$S738,'Xlookup set'!$A$1:$R$2000,9,FALSE)=0,"",VLOOKUP('Xlookup set'!$S738,'Xlookup set'!$A$1:$R$2000,9,FALSE)),"")</f>
        <v/>
      </c>
      <c r="I738" s="500" t="str">
        <f>IFERROR(IF(VLOOKUP('Xlookup set'!$S738,'Xlookup set'!$A$1:$R$2000,10,FALSE)=0,"",VLOOKUP('Xlookup set'!$S738,'Xlookup set'!$A$1:$R$2000,10,FALSE)),"")</f>
        <v/>
      </c>
      <c r="J738" s="500" t="str">
        <f>IFERROR(IF(VLOOKUP('Xlookup set'!$S841,'Xlookup set'!$A$1:$R$1374,11,FALSE)=0,"",VLOOKUP('Xlookup set'!$S841,'Xlookup set'!$A$1:$R$1374,11,FALSE)),"")</f>
        <v/>
      </c>
      <c r="K738" s="500" t="str">
        <f>IFERROR(IF(VLOOKUP('Xlookup set'!$S841,'Xlookup set'!$A$1:$R$1374,12,FALSE)=0,"",VLOOKUP('Xlookup set'!$S841,'Xlookup set'!$A$1:$R$1374,12,FALSE)),"")</f>
        <v/>
      </c>
      <c r="L738" s="500" t="str">
        <f>IFERROR(IF(VLOOKUP('Xlookup set'!$S841,'Xlookup set'!$A$1:$R$1374,13,FALSE)=0,"",VLOOKUP('Xlookup set'!$S841,'Xlookup set'!$A$1:$R$1374,13,FALSE)),"")</f>
        <v/>
      </c>
      <c r="M738" s="500" t="str">
        <f>IFERROR(IF(VLOOKUP('Xlookup set'!$S841,'Xlookup set'!$A$1:$R$1374,14,FALSE)=0,"",VLOOKUP('Xlookup set'!$S841,'Xlookup set'!$A$1:$R$1374,14,FALSE)),"")</f>
        <v/>
      </c>
      <c r="N738" s="500" t="str">
        <f>IFERROR(IF(VLOOKUP('Xlookup set'!$S841,'Xlookup set'!$A$1:$R$1374,15,FALSE)=0,"",VLOOKUP('Xlookup set'!$S841,'Xlookup set'!$A$1:$R$1374,15,FALSE)),"")</f>
        <v/>
      </c>
      <c r="O738" s="500" t="str">
        <f>IFERROR(IF(VLOOKUP('Xlookup set'!$S841,'Xlookup set'!$A$1:$R$1374,16,FALSE)=0,"",VLOOKUP('Xlookup set'!$S841,'Xlookup set'!$A$1:$R$1374,16,FALSE)),"")</f>
        <v/>
      </c>
      <c r="P738" s="500" t="str">
        <f t="array" aca="1" ref="P738" ca="1">IFERROR(Y2IF(VLOOKUP('Xlookup set'!$S841,'Xlookup set'!$A$1:$R$1374,17,FALSE)=0,"",VLOOKUP('Xlookup set'!$S841,'Xlookup set'!$A$1:$R$1374,17,FALSE)),"")</f>
        <v/>
      </c>
      <c r="Q738" s="500" t="str">
        <f>IFERROR(IF(VLOOKUP('Xlookup set'!$S841,'Xlookup set'!$A$1:$R$1374,18,FALSE)=0,"",VLOOKUP('Xlookup set'!$S841,'Xlookup set'!$A$1:$R$1374,18,FALSE)),"")</f>
        <v/>
      </c>
      <c r="T738" s="500" t="str">
        <f t="shared" si="8"/>
        <v/>
      </c>
    </row>
    <row r="739" spans="1:20" ht="13.5" customHeight="1">
      <c r="A739" s="500" t="str">
        <f>IFERROR(VLOOKUP('Xlookup set'!$S739,'Xlookup set'!$A$1:$R$2000,2,FALSE),"")</f>
        <v/>
      </c>
      <c r="B739" s="500" t="str">
        <f>IF(I739&lt;&gt;"",ドッグキャリー!$I$2,"")</f>
        <v/>
      </c>
      <c r="C739" s="500" t="str">
        <f t="shared" si="6"/>
        <v/>
      </c>
      <c r="D739" s="500" t="str">
        <f t="shared" si="7"/>
        <v/>
      </c>
      <c r="H739" s="218" t="str">
        <f>IFERROR(IF(VLOOKUP('Xlookup set'!$S739,'Xlookup set'!$A$1:$R$2000,9,FALSE)=0,"",VLOOKUP('Xlookup set'!$S739,'Xlookup set'!$A$1:$R$2000,9,FALSE)),"")</f>
        <v/>
      </c>
      <c r="I739" s="500" t="str">
        <f>IFERROR(IF(VLOOKUP('Xlookup set'!$S739,'Xlookup set'!$A$1:$R$2000,10,FALSE)=0,"",VLOOKUP('Xlookup set'!$S739,'Xlookup set'!$A$1:$R$2000,10,FALSE)),"")</f>
        <v/>
      </c>
      <c r="J739" s="500" t="str">
        <f>IFERROR(IF(VLOOKUP('Xlookup set'!$S842,'Xlookup set'!$A$1:$R$1374,11,FALSE)=0,"",VLOOKUP('Xlookup set'!$S842,'Xlookup set'!$A$1:$R$1374,11,FALSE)),"")</f>
        <v/>
      </c>
      <c r="K739" s="500" t="str">
        <f>IFERROR(IF(VLOOKUP('Xlookup set'!$S842,'Xlookup set'!$A$1:$R$1374,12,FALSE)=0,"",VLOOKUP('Xlookup set'!$S842,'Xlookup set'!$A$1:$R$1374,12,FALSE)),"")</f>
        <v/>
      </c>
      <c r="L739" s="500" t="str">
        <f>IFERROR(IF(VLOOKUP('Xlookup set'!$S842,'Xlookup set'!$A$1:$R$1374,13,FALSE)=0,"",VLOOKUP('Xlookup set'!$S842,'Xlookup set'!$A$1:$R$1374,13,FALSE)),"")</f>
        <v/>
      </c>
      <c r="M739" s="500" t="str">
        <f>IFERROR(IF(VLOOKUP('Xlookup set'!$S842,'Xlookup set'!$A$1:$R$1374,14,FALSE)=0,"",VLOOKUP('Xlookup set'!$S842,'Xlookup set'!$A$1:$R$1374,14,FALSE)),"")</f>
        <v/>
      </c>
      <c r="N739" s="500" t="str">
        <f>IFERROR(IF(VLOOKUP('Xlookup set'!$S842,'Xlookup set'!$A$1:$R$1374,15,FALSE)=0,"",VLOOKUP('Xlookup set'!$S842,'Xlookup set'!$A$1:$R$1374,15,FALSE)),"")</f>
        <v/>
      </c>
      <c r="O739" s="500" t="str">
        <f>IFERROR(IF(VLOOKUP('Xlookup set'!$S842,'Xlookup set'!$A$1:$R$1374,16,FALSE)=0,"",VLOOKUP('Xlookup set'!$S842,'Xlookup set'!$A$1:$R$1374,16,FALSE)),"")</f>
        <v/>
      </c>
      <c r="P739" s="500" t="str">
        <f t="array" aca="1" ref="P739" ca="1">IFERROR(Y2IF(VLOOKUP('Xlookup set'!$S842,'Xlookup set'!$A$1:$R$1374,17,FALSE)=0,"",VLOOKUP('Xlookup set'!$S842,'Xlookup set'!$A$1:$R$1374,17,FALSE)),"")</f>
        <v/>
      </c>
      <c r="Q739" s="500" t="str">
        <f>IFERROR(IF(VLOOKUP('Xlookup set'!$S842,'Xlookup set'!$A$1:$R$1374,18,FALSE)=0,"",VLOOKUP('Xlookup set'!$S842,'Xlookup set'!$A$1:$R$1374,18,FALSE)),"")</f>
        <v/>
      </c>
      <c r="T739" s="500" t="str">
        <f t="shared" si="8"/>
        <v/>
      </c>
    </row>
    <row r="740" spans="1:20" ht="13.5" customHeight="1">
      <c r="A740" s="500" t="str">
        <f>IFERROR(VLOOKUP('Xlookup set'!$S740,'Xlookup set'!$A$1:$R$2000,2,FALSE),"")</f>
        <v/>
      </c>
      <c r="B740" s="500" t="str">
        <f>IF(I740&lt;&gt;"",ドッグキャリー!$I$2,"")</f>
        <v/>
      </c>
      <c r="C740" s="500" t="str">
        <f t="shared" si="6"/>
        <v/>
      </c>
      <c r="D740" s="500" t="str">
        <f t="shared" si="7"/>
        <v/>
      </c>
      <c r="H740" s="218" t="str">
        <f>IFERROR(IF(VLOOKUP('Xlookup set'!$S740,'Xlookup set'!$A$1:$R$2000,9,FALSE)=0,"",VLOOKUP('Xlookup set'!$S740,'Xlookup set'!$A$1:$R$2000,9,FALSE)),"")</f>
        <v/>
      </c>
      <c r="I740" s="500" t="str">
        <f>IFERROR(IF(VLOOKUP('Xlookup set'!$S740,'Xlookup set'!$A$1:$R$2000,10,FALSE)=0,"",VLOOKUP('Xlookup set'!$S740,'Xlookup set'!$A$1:$R$2000,10,FALSE)),"")</f>
        <v/>
      </c>
      <c r="J740" s="500" t="str">
        <f>IFERROR(IF(VLOOKUP('Xlookup set'!$S843,'Xlookup set'!$A$1:$R$1374,11,FALSE)=0,"",VLOOKUP('Xlookup set'!$S843,'Xlookup set'!$A$1:$R$1374,11,FALSE)),"")</f>
        <v/>
      </c>
      <c r="K740" s="500" t="str">
        <f>IFERROR(IF(VLOOKUP('Xlookup set'!$S843,'Xlookup set'!$A$1:$R$1374,12,FALSE)=0,"",VLOOKUP('Xlookup set'!$S843,'Xlookup set'!$A$1:$R$1374,12,FALSE)),"")</f>
        <v/>
      </c>
      <c r="L740" s="500" t="str">
        <f>IFERROR(IF(VLOOKUP('Xlookup set'!$S843,'Xlookup set'!$A$1:$R$1374,13,FALSE)=0,"",VLOOKUP('Xlookup set'!$S843,'Xlookup set'!$A$1:$R$1374,13,FALSE)),"")</f>
        <v/>
      </c>
      <c r="M740" s="500" t="str">
        <f>IFERROR(IF(VLOOKUP('Xlookup set'!$S843,'Xlookup set'!$A$1:$R$1374,14,FALSE)=0,"",VLOOKUP('Xlookup set'!$S843,'Xlookup set'!$A$1:$R$1374,14,FALSE)),"")</f>
        <v/>
      </c>
      <c r="N740" s="500" t="str">
        <f>IFERROR(IF(VLOOKUP('Xlookup set'!$S843,'Xlookup set'!$A$1:$R$1374,15,FALSE)=0,"",VLOOKUP('Xlookup set'!$S843,'Xlookup set'!$A$1:$R$1374,15,FALSE)),"")</f>
        <v/>
      </c>
      <c r="O740" s="500" t="str">
        <f>IFERROR(IF(VLOOKUP('Xlookup set'!$S843,'Xlookup set'!$A$1:$R$1374,16,FALSE)=0,"",VLOOKUP('Xlookup set'!$S843,'Xlookup set'!$A$1:$R$1374,16,FALSE)),"")</f>
        <v/>
      </c>
      <c r="P740" s="500" t="str">
        <f t="array" aca="1" ref="P740" ca="1">IFERROR(Y2IF(VLOOKUP('Xlookup set'!$S843,'Xlookup set'!$A$1:$R$1374,17,FALSE)=0,"",VLOOKUP('Xlookup set'!$S843,'Xlookup set'!$A$1:$R$1374,17,FALSE)),"")</f>
        <v/>
      </c>
      <c r="Q740" s="500" t="str">
        <f>IFERROR(IF(VLOOKUP('Xlookup set'!$S843,'Xlookup set'!$A$1:$R$1374,18,FALSE)=0,"",VLOOKUP('Xlookup set'!$S843,'Xlookup set'!$A$1:$R$1374,18,FALSE)),"")</f>
        <v/>
      </c>
      <c r="T740" s="500" t="str">
        <f t="shared" si="8"/>
        <v/>
      </c>
    </row>
    <row r="741" spans="1:20" ht="13.5" customHeight="1">
      <c r="A741" s="500" t="str">
        <f>IFERROR(VLOOKUP('Xlookup set'!$S741,'Xlookup set'!$A$1:$R$2000,2,FALSE),"")</f>
        <v/>
      </c>
      <c r="B741" s="500" t="str">
        <f>IF(I741&lt;&gt;"",ドッグキャリー!$I$2,"")</f>
        <v/>
      </c>
      <c r="C741" s="500" t="str">
        <f t="shared" si="6"/>
        <v/>
      </c>
      <c r="D741" s="500" t="str">
        <f t="shared" si="7"/>
        <v/>
      </c>
      <c r="H741" s="218" t="str">
        <f>IFERROR(IF(VLOOKUP('Xlookup set'!$S741,'Xlookup set'!$A$1:$R$2000,9,FALSE)=0,"",VLOOKUP('Xlookup set'!$S741,'Xlookup set'!$A$1:$R$2000,9,FALSE)),"")</f>
        <v/>
      </c>
      <c r="I741" s="500" t="str">
        <f>IFERROR(IF(VLOOKUP('Xlookup set'!$S741,'Xlookup set'!$A$1:$R$2000,10,FALSE)=0,"",VLOOKUP('Xlookup set'!$S741,'Xlookup set'!$A$1:$R$2000,10,FALSE)),"")</f>
        <v/>
      </c>
      <c r="J741" s="500" t="str">
        <f>IFERROR(IF(VLOOKUP('Xlookup set'!$S844,'Xlookup set'!$A$1:$R$1374,11,FALSE)=0,"",VLOOKUP('Xlookup set'!$S844,'Xlookup set'!$A$1:$R$1374,11,FALSE)),"")</f>
        <v/>
      </c>
      <c r="K741" s="500" t="str">
        <f>IFERROR(IF(VLOOKUP('Xlookup set'!$S844,'Xlookup set'!$A$1:$R$1374,12,FALSE)=0,"",VLOOKUP('Xlookup set'!$S844,'Xlookup set'!$A$1:$R$1374,12,FALSE)),"")</f>
        <v/>
      </c>
      <c r="L741" s="500" t="str">
        <f>IFERROR(IF(VLOOKUP('Xlookup set'!$S844,'Xlookup set'!$A$1:$R$1374,13,FALSE)=0,"",VLOOKUP('Xlookup set'!$S844,'Xlookup set'!$A$1:$R$1374,13,FALSE)),"")</f>
        <v/>
      </c>
      <c r="M741" s="500" t="str">
        <f>IFERROR(IF(VLOOKUP('Xlookup set'!$S844,'Xlookup set'!$A$1:$R$1374,14,FALSE)=0,"",VLOOKUP('Xlookup set'!$S844,'Xlookup set'!$A$1:$R$1374,14,FALSE)),"")</f>
        <v/>
      </c>
      <c r="N741" s="500" t="str">
        <f>IFERROR(IF(VLOOKUP('Xlookup set'!$S844,'Xlookup set'!$A$1:$R$1374,15,FALSE)=0,"",VLOOKUP('Xlookup set'!$S844,'Xlookup set'!$A$1:$R$1374,15,FALSE)),"")</f>
        <v/>
      </c>
      <c r="O741" s="500" t="str">
        <f>IFERROR(IF(VLOOKUP('Xlookup set'!$S844,'Xlookup set'!$A$1:$R$1374,16,FALSE)=0,"",VLOOKUP('Xlookup set'!$S844,'Xlookup set'!$A$1:$R$1374,16,FALSE)),"")</f>
        <v/>
      </c>
      <c r="P741" s="500" t="str">
        <f t="array" aca="1" ref="P741" ca="1">IFERROR(Y2IF(VLOOKUP('Xlookup set'!$S844,'Xlookup set'!$A$1:$R$1374,17,FALSE)=0,"",VLOOKUP('Xlookup set'!$S844,'Xlookup set'!$A$1:$R$1374,17,FALSE)),"")</f>
        <v/>
      </c>
      <c r="Q741" s="500" t="str">
        <f>IFERROR(IF(VLOOKUP('Xlookup set'!$S844,'Xlookup set'!$A$1:$R$1374,18,FALSE)=0,"",VLOOKUP('Xlookup set'!$S844,'Xlookup set'!$A$1:$R$1374,18,FALSE)),"")</f>
        <v/>
      </c>
      <c r="T741" s="500" t="str">
        <f t="shared" si="8"/>
        <v/>
      </c>
    </row>
    <row r="742" spans="1:20" ht="13.5" customHeight="1">
      <c r="A742" s="500" t="str">
        <f>IFERROR(VLOOKUP('Xlookup set'!$S742,'Xlookup set'!$A$1:$R$2000,2,FALSE),"")</f>
        <v/>
      </c>
      <c r="B742" s="500" t="str">
        <f>IF(I742&lt;&gt;"",ドッグキャリー!$I$2,"")</f>
        <v/>
      </c>
      <c r="C742" s="500" t="str">
        <f t="shared" si="6"/>
        <v/>
      </c>
      <c r="D742" s="500" t="str">
        <f t="shared" si="7"/>
        <v/>
      </c>
      <c r="H742" s="218" t="str">
        <f>IFERROR(IF(VLOOKUP('Xlookup set'!$S742,'Xlookup set'!$A$1:$R$2000,9,FALSE)=0,"",VLOOKUP('Xlookup set'!$S742,'Xlookup set'!$A$1:$R$2000,9,FALSE)),"")</f>
        <v/>
      </c>
      <c r="I742" s="500" t="str">
        <f>IFERROR(IF(VLOOKUP('Xlookup set'!$S742,'Xlookup set'!$A$1:$R$2000,10,FALSE)=0,"",VLOOKUP('Xlookup set'!$S742,'Xlookup set'!$A$1:$R$2000,10,FALSE)),"")</f>
        <v/>
      </c>
      <c r="J742" s="500" t="str">
        <f>IFERROR(IF(VLOOKUP('Xlookup set'!$S845,'Xlookup set'!$A$1:$R$1374,11,FALSE)=0,"",VLOOKUP('Xlookup set'!$S845,'Xlookup set'!$A$1:$R$1374,11,FALSE)),"")</f>
        <v/>
      </c>
      <c r="K742" s="500" t="str">
        <f>IFERROR(IF(VLOOKUP('Xlookup set'!$S845,'Xlookup set'!$A$1:$R$1374,12,FALSE)=0,"",VLOOKUP('Xlookup set'!$S845,'Xlookup set'!$A$1:$R$1374,12,FALSE)),"")</f>
        <v/>
      </c>
      <c r="L742" s="500" t="str">
        <f>IFERROR(IF(VLOOKUP('Xlookup set'!$S845,'Xlookup set'!$A$1:$R$1374,13,FALSE)=0,"",VLOOKUP('Xlookup set'!$S845,'Xlookup set'!$A$1:$R$1374,13,FALSE)),"")</f>
        <v/>
      </c>
      <c r="M742" s="500" t="str">
        <f>IFERROR(IF(VLOOKUP('Xlookup set'!$S845,'Xlookup set'!$A$1:$R$1374,14,FALSE)=0,"",VLOOKUP('Xlookup set'!$S845,'Xlookup set'!$A$1:$R$1374,14,FALSE)),"")</f>
        <v/>
      </c>
      <c r="N742" s="500" t="str">
        <f>IFERROR(IF(VLOOKUP('Xlookup set'!$S845,'Xlookup set'!$A$1:$R$1374,15,FALSE)=0,"",VLOOKUP('Xlookup set'!$S845,'Xlookup set'!$A$1:$R$1374,15,FALSE)),"")</f>
        <v/>
      </c>
      <c r="O742" s="500" t="str">
        <f>IFERROR(IF(VLOOKUP('Xlookup set'!$S845,'Xlookup set'!$A$1:$R$1374,16,FALSE)=0,"",VLOOKUP('Xlookup set'!$S845,'Xlookup set'!$A$1:$R$1374,16,FALSE)),"")</f>
        <v/>
      </c>
      <c r="P742" s="500" t="str">
        <f t="array" aca="1" ref="P742" ca="1">IFERROR(Y2IF(VLOOKUP('Xlookup set'!$S845,'Xlookup set'!$A$1:$R$1374,17,FALSE)=0,"",VLOOKUP('Xlookup set'!$S845,'Xlookup set'!$A$1:$R$1374,17,FALSE)),"")</f>
        <v/>
      </c>
      <c r="Q742" s="500" t="str">
        <f>IFERROR(IF(VLOOKUP('Xlookup set'!$S845,'Xlookup set'!$A$1:$R$1374,18,FALSE)=0,"",VLOOKUP('Xlookup set'!$S845,'Xlookup set'!$A$1:$R$1374,18,FALSE)),"")</f>
        <v/>
      </c>
      <c r="T742" s="500" t="str">
        <f t="shared" si="8"/>
        <v/>
      </c>
    </row>
    <row r="743" spans="1:20" ht="13.5" customHeight="1">
      <c r="A743" s="500" t="str">
        <f>IFERROR(VLOOKUP('Xlookup set'!$S743,'Xlookup set'!$A$1:$R$2000,2,FALSE),"")</f>
        <v/>
      </c>
      <c r="B743" s="500" t="str">
        <f>IF(I743&lt;&gt;"",ドッグキャリー!$I$2,"")</f>
        <v/>
      </c>
      <c r="C743" s="500" t="str">
        <f t="shared" si="6"/>
        <v/>
      </c>
      <c r="D743" s="500" t="str">
        <f t="shared" si="7"/>
        <v/>
      </c>
      <c r="H743" s="218" t="str">
        <f>IFERROR(IF(VLOOKUP('Xlookup set'!$S743,'Xlookup set'!$A$1:$R$2000,9,FALSE)=0,"",VLOOKUP('Xlookup set'!$S743,'Xlookup set'!$A$1:$R$2000,9,FALSE)),"")</f>
        <v/>
      </c>
      <c r="I743" s="500" t="str">
        <f>IFERROR(IF(VLOOKUP('Xlookup set'!$S743,'Xlookup set'!$A$1:$R$2000,10,FALSE)=0,"",VLOOKUP('Xlookup set'!$S743,'Xlookup set'!$A$1:$R$2000,10,FALSE)),"")</f>
        <v/>
      </c>
      <c r="J743" s="500" t="str">
        <f>IFERROR(IF(VLOOKUP('Xlookup set'!$S846,'Xlookup set'!$A$1:$R$1374,11,FALSE)=0,"",VLOOKUP('Xlookup set'!$S846,'Xlookup set'!$A$1:$R$1374,11,FALSE)),"")</f>
        <v/>
      </c>
      <c r="K743" s="500" t="str">
        <f>IFERROR(IF(VLOOKUP('Xlookup set'!$S846,'Xlookup set'!$A$1:$R$1374,12,FALSE)=0,"",VLOOKUP('Xlookup set'!$S846,'Xlookup set'!$A$1:$R$1374,12,FALSE)),"")</f>
        <v/>
      </c>
      <c r="L743" s="500" t="str">
        <f>IFERROR(IF(VLOOKUP('Xlookup set'!$S846,'Xlookup set'!$A$1:$R$1374,13,FALSE)=0,"",VLOOKUP('Xlookup set'!$S846,'Xlookup set'!$A$1:$R$1374,13,FALSE)),"")</f>
        <v/>
      </c>
      <c r="M743" s="500" t="str">
        <f>IFERROR(IF(VLOOKUP('Xlookup set'!$S846,'Xlookup set'!$A$1:$R$1374,14,FALSE)=0,"",VLOOKUP('Xlookup set'!$S846,'Xlookup set'!$A$1:$R$1374,14,FALSE)),"")</f>
        <v/>
      </c>
      <c r="N743" s="500" t="str">
        <f>IFERROR(IF(VLOOKUP('Xlookup set'!$S846,'Xlookup set'!$A$1:$R$1374,15,FALSE)=0,"",VLOOKUP('Xlookup set'!$S846,'Xlookup set'!$A$1:$R$1374,15,FALSE)),"")</f>
        <v/>
      </c>
      <c r="O743" s="500" t="str">
        <f>IFERROR(IF(VLOOKUP('Xlookup set'!$S846,'Xlookup set'!$A$1:$R$1374,16,FALSE)=0,"",VLOOKUP('Xlookup set'!$S846,'Xlookup set'!$A$1:$R$1374,16,FALSE)),"")</f>
        <v/>
      </c>
      <c r="P743" s="500" t="str">
        <f t="array" aca="1" ref="P743" ca="1">IFERROR(Y2IF(VLOOKUP('Xlookup set'!$S846,'Xlookup set'!$A$1:$R$1374,17,FALSE)=0,"",VLOOKUP('Xlookup set'!$S846,'Xlookup set'!$A$1:$R$1374,17,FALSE)),"")</f>
        <v/>
      </c>
      <c r="Q743" s="500" t="str">
        <f>IFERROR(IF(VLOOKUP('Xlookup set'!$S846,'Xlookup set'!$A$1:$R$1374,18,FALSE)=0,"",VLOOKUP('Xlookup set'!$S846,'Xlookup set'!$A$1:$R$1374,18,FALSE)),"")</f>
        <v/>
      </c>
      <c r="T743" s="500" t="str">
        <f t="shared" si="8"/>
        <v/>
      </c>
    </row>
    <row r="744" spans="1:20" ht="13.5" customHeight="1">
      <c r="A744" s="500" t="str">
        <f>IFERROR(VLOOKUP('Xlookup set'!$S744,'Xlookup set'!$A$1:$R$2000,2,FALSE),"")</f>
        <v/>
      </c>
      <c r="B744" s="500" t="str">
        <f>IF(I744&lt;&gt;"",ドッグキャリー!$I$2,"")</f>
        <v/>
      </c>
      <c r="C744" s="500" t="str">
        <f t="shared" si="6"/>
        <v/>
      </c>
      <c r="D744" s="500" t="str">
        <f t="shared" si="7"/>
        <v/>
      </c>
      <c r="H744" s="218" t="str">
        <f>IFERROR(IF(VLOOKUP('Xlookup set'!$S744,'Xlookup set'!$A$1:$R$2000,9,FALSE)=0,"",VLOOKUP('Xlookup set'!$S744,'Xlookup set'!$A$1:$R$2000,9,FALSE)),"")</f>
        <v/>
      </c>
      <c r="I744" s="500" t="str">
        <f>IFERROR(IF(VLOOKUP('Xlookup set'!$S744,'Xlookup set'!$A$1:$R$2000,10,FALSE)=0,"",VLOOKUP('Xlookup set'!$S744,'Xlookup set'!$A$1:$R$2000,10,FALSE)),"")</f>
        <v/>
      </c>
      <c r="J744" s="500" t="str">
        <f>IFERROR(IF(VLOOKUP('Xlookup set'!$S847,'Xlookup set'!$A$1:$R$1374,11,FALSE)=0,"",VLOOKUP('Xlookup set'!$S847,'Xlookup set'!$A$1:$R$1374,11,FALSE)),"")</f>
        <v/>
      </c>
      <c r="K744" s="500" t="str">
        <f>IFERROR(IF(VLOOKUP('Xlookup set'!$S847,'Xlookup set'!$A$1:$R$1374,12,FALSE)=0,"",VLOOKUP('Xlookup set'!$S847,'Xlookup set'!$A$1:$R$1374,12,FALSE)),"")</f>
        <v/>
      </c>
      <c r="L744" s="500" t="str">
        <f>IFERROR(IF(VLOOKUP('Xlookup set'!$S847,'Xlookup set'!$A$1:$R$1374,13,FALSE)=0,"",VLOOKUP('Xlookup set'!$S847,'Xlookup set'!$A$1:$R$1374,13,FALSE)),"")</f>
        <v/>
      </c>
      <c r="M744" s="500" t="str">
        <f>IFERROR(IF(VLOOKUP('Xlookup set'!$S847,'Xlookup set'!$A$1:$R$1374,14,FALSE)=0,"",VLOOKUP('Xlookup set'!$S847,'Xlookup set'!$A$1:$R$1374,14,FALSE)),"")</f>
        <v/>
      </c>
      <c r="N744" s="500" t="str">
        <f>IFERROR(IF(VLOOKUP('Xlookup set'!$S847,'Xlookup set'!$A$1:$R$1374,15,FALSE)=0,"",VLOOKUP('Xlookup set'!$S847,'Xlookup set'!$A$1:$R$1374,15,FALSE)),"")</f>
        <v/>
      </c>
      <c r="O744" s="500" t="str">
        <f>IFERROR(IF(VLOOKUP('Xlookup set'!$S847,'Xlookup set'!$A$1:$R$1374,16,FALSE)=0,"",VLOOKUP('Xlookup set'!$S847,'Xlookup set'!$A$1:$R$1374,16,FALSE)),"")</f>
        <v/>
      </c>
      <c r="P744" s="500" t="str">
        <f t="array" aca="1" ref="P744" ca="1">IFERROR(Y2IF(VLOOKUP('Xlookup set'!$S847,'Xlookup set'!$A$1:$R$1374,17,FALSE)=0,"",VLOOKUP('Xlookup set'!$S847,'Xlookup set'!$A$1:$R$1374,17,FALSE)),"")</f>
        <v/>
      </c>
      <c r="Q744" s="500" t="str">
        <f>IFERROR(IF(VLOOKUP('Xlookup set'!$S847,'Xlookup set'!$A$1:$R$1374,18,FALSE)=0,"",VLOOKUP('Xlookup set'!$S847,'Xlookup set'!$A$1:$R$1374,18,FALSE)),"")</f>
        <v/>
      </c>
      <c r="T744" s="500" t="str">
        <f t="shared" si="8"/>
        <v/>
      </c>
    </row>
    <row r="745" spans="1:20" ht="13.5" customHeight="1">
      <c r="A745" s="500" t="str">
        <f>IFERROR(VLOOKUP('Xlookup set'!$S745,'Xlookup set'!$A$1:$R$2000,2,FALSE),"")</f>
        <v/>
      </c>
      <c r="B745" s="500" t="str">
        <f>IF(I745&lt;&gt;"",ドッグキャリー!$I$2,"")</f>
        <v/>
      </c>
      <c r="C745" s="500" t="str">
        <f t="shared" si="6"/>
        <v/>
      </c>
      <c r="D745" s="500" t="str">
        <f t="shared" si="7"/>
        <v/>
      </c>
      <c r="H745" s="218" t="str">
        <f>IFERROR(IF(VLOOKUP('Xlookup set'!$S745,'Xlookup set'!$A$1:$R$2000,9,FALSE)=0,"",VLOOKUP('Xlookup set'!$S745,'Xlookup set'!$A$1:$R$2000,9,FALSE)),"")</f>
        <v/>
      </c>
      <c r="I745" s="500" t="str">
        <f>IFERROR(IF(VLOOKUP('Xlookup set'!$S745,'Xlookup set'!$A$1:$R$2000,10,FALSE)=0,"",VLOOKUP('Xlookup set'!$S745,'Xlookup set'!$A$1:$R$2000,10,FALSE)),"")</f>
        <v/>
      </c>
      <c r="J745" s="500" t="str">
        <f>IFERROR(IF(VLOOKUP('Xlookup set'!$S848,'Xlookup set'!$A$1:$R$1374,11,FALSE)=0,"",VLOOKUP('Xlookup set'!$S848,'Xlookup set'!$A$1:$R$1374,11,FALSE)),"")</f>
        <v/>
      </c>
      <c r="K745" s="500" t="str">
        <f>IFERROR(IF(VLOOKUP('Xlookup set'!$S848,'Xlookup set'!$A$1:$R$1374,12,FALSE)=0,"",VLOOKUP('Xlookup set'!$S848,'Xlookup set'!$A$1:$R$1374,12,FALSE)),"")</f>
        <v/>
      </c>
      <c r="L745" s="500" t="str">
        <f>IFERROR(IF(VLOOKUP('Xlookup set'!$S848,'Xlookup set'!$A$1:$R$1374,13,FALSE)=0,"",VLOOKUP('Xlookup set'!$S848,'Xlookup set'!$A$1:$R$1374,13,FALSE)),"")</f>
        <v/>
      </c>
      <c r="M745" s="500" t="str">
        <f>IFERROR(IF(VLOOKUP('Xlookup set'!$S848,'Xlookup set'!$A$1:$R$1374,14,FALSE)=0,"",VLOOKUP('Xlookup set'!$S848,'Xlookup set'!$A$1:$R$1374,14,FALSE)),"")</f>
        <v/>
      </c>
      <c r="N745" s="500" t="str">
        <f>IFERROR(IF(VLOOKUP('Xlookup set'!$S848,'Xlookup set'!$A$1:$R$1374,15,FALSE)=0,"",VLOOKUP('Xlookup set'!$S848,'Xlookup set'!$A$1:$R$1374,15,FALSE)),"")</f>
        <v/>
      </c>
      <c r="O745" s="500" t="str">
        <f>IFERROR(IF(VLOOKUP('Xlookup set'!$S848,'Xlookup set'!$A$1:$R$1374,16,FALSE)=0,"",VLOOKUP('Xlookup set'!$S848,'Xlookup set'!$A$1:$R$1374,16,FALSE)),"")</f>
        <v/>
      </c>
      <c r="P745" s="500" t="str">
        <f t="array" aca="1" ref="P745" ca="1">IFERROR(Y2IF(VLOOKUP('Xlookup set'!$S848,'Xlookup set'!$A$1:$R$1374,17,FALSE)=0,"",VLOOKUP('Xlookup set'!$S848,'Xlookup set'!$A$1:$R$1374,17,FALSE)),"")</f>
        <v/>
      </c>
      <c r="Q745" s="500" t="str">
        <f>IFERROR(IF(VLOOKUP('Xlookup set'!$S848,'Xlookup set'!$A$1:$R$1374,18,FALSE)=0,"",VLOOKUP('Xlookup set'!$S848,'Xlookup set'!$A$1:$R$1374,18,FALSE)),"")</f>
        <v/>
      </c>
      <c r="T745" s="500" t="str">
        <f t="shared" si="8"/>
        <v/>
      </c>
    </row>
    <row r="746" spans="1:20" ht="13.5" customHeight="1">
      <c r="A746" s="500" t="str">
        <f>IFERROR(VLOOKUP('Xlookup set'!$S746,'Xlookup set'!$A$1:$R$2000,2,FALSE),"")</f>
        <v/>
      </c>
      <c r="B746" s="500" t="str">
        <f>IF(I746&lt;&gt;"",ドッグキャリー!$I$2,"")</f>
        <v/>
      </c>
      <c r="C746" s="500" t="str">
        <f t="shared" si="6"/>
        <v/>
      </c>
      <c r="D746" s="500" t="str">
        <f t="shared" si="7"/>
        <v/>
      </c>
      <c r="H746" s="218" t="str">
        <f>IFERROR(IF(VLOOKUP('Xlookup set'!$S746,'Xlookup set'!$A$1:$R$2000,9,FALSE)=0,"",VLOOKUP('Xlookup set'!$S746,'Xlookup set'!$A$1:$R$2000,9,FALSE)),"")</f>
        <v/>
      </c>
      <c r="I746" s="500" t="str">
        <f>IFERROR(IF(VLOOKUP('Xlookup set'!$S746,'Xlookup set'!$A$1:$R$2000,10,FALSE)=0,"",VLOOKUP('Xlookup set'!$S746,'Xlookup set'!$A$1:$R$2000,10,FALSE)),"")</f>
        <v/>
      </c>
      <c r="J746" s="500" t="str">
        <f>IFERROR(IF(VLOOKUP('Xlookup set'!$S849,'Xlookup set'!$A$1:$R$1374,11,FALSE)=0,"",VLOOKUP('Xlookup set'!$S849,'Xlookup set'!$A$1:$R$1374,11,FALSE)),"")</f>
        <v/>
      </c>
      <c r="K746" s="500" t="str">
        <f>IFERROR(IF(VLOOKUP('Xlookup set'!$S849,'Xlookup set'!$A$1:$R$1374,12,FALSE)=0,"",VLOOKUP('Xlookup set'!$S849,'Xlookup set'!$A$1:$R$1374,12,FALSE)),"")</f>
        <v/>
      </c>
      <c r="L746" s="500" t="str">
        <f>IFERROR(IF(VLOOKUP('Xlookup set'!$S849,'Xlookup set'!$A$1:$R$1374,13,FALSE)=0,"",VLOOKUP('Xlookup set'!$S849,'Xlookup set'!$A$1:$R$1374,13,FALSE)),"")</f>
        <v/>
      </c>
      <c r="M746" s="500" t="str">
        <f>IFERROR(IF(VLOOKUP('Xlookup set'!$S849,'Xlookup set'!$A$1:$R$1374,14,FALSE)=0,"",VLOOKUP('Xlookup set'!$S849,'Xlookup set'!$A$1:$R$1374,14,FALSE)),"")</f>
        <v/>
      </c>
      <c r="N746" s="500" t="str">
        <f>IFERROR(IF(VLOOKUP('Xlookup set'!$S849,'Xlookup set'!$A$1:$R$1374,15,FALSE)=0,"",VLOOKUP('Xlookup set'!$S849,'Xlookup set'!$A$1:$R$1374,15,FALSE)),"")</f>
        <v/>
      </c>
      <c r="O746" s="500" t="str">
        <f>IFERROR(IF(VLOOKUP('Xlookup set'!$S849,'Xlookup set'!$A$1:$R$1374,16,FALSE)=0,"",VLOOKUP('Xlookup set'!$S849,'Xlookup set'!$A$1:$R$1374,16,FALSE)),"")</f>
        <v/>
      </c>
      <c r="P746" s="500" t="str">
        <f t="array" aca="1" ref="P746" ca="1">IFERROR(Y2IF(VLOOKUP('Xlookup set'!$S849,'Xlookup set'!$A$1:$R$1374,17,FALSE)=0,"",VLOOKUP('Xlookup set'!$S849,'Xlookup set'!$A$1:$R$1374,17,FALSE)),"")</f>
        <v/>
      </c>
      <c r="Q746" s="500" t="str">
        <f>IFERROR(IF(VLOOKUP('Xlookup set'!$S849,'Xlookup set'!$A$1:$R$1374,18,FALSE)=0,"",VLOOKUP('Xlookup set'!$S849,'Xlookup set'!$A$1:$R$1374,18,FALSE)),"")</f>
        <v/>
      </c>
      <c r="T746" s="500" t="str">
        <f t="shared" si="8"/>
        <v/>
      </c>
    </row>
    <row r="747" spans="1:20" ht="13.5" customHeight="1">
      <c r="A747" s="500" t="str">
        <f>IFERROR(VLOOKUP('Xlookup set'!$S747,'Xlookup set'!$A$1:$R$2000,2,FALSE),"")</f>
        <v/>
      </c>
      <c r="B747" s="500" t="str">
        <f>IF(I747&lt;&gt;"",ドッグキャリー!$I$2,"")</f>
        <v/>
      </c>
      <c r="C747" s="500" t="str">
        <f t="shared" si="6"/>
        <v/>
      </c>
      <c r="D747" s="500" t="str">
        <f t="shared" si="7"/>
        <v/>
      </c>
      <c r="H747" s="218" t="str">
        <f>IFERROR(IF(VLOOKUP('Xlookup set'!$S747,'Xlookup set'!$A$1:$R$2000,9,FALSE)=0,"",VLOOKUP('Xlookup set'!$S747,'Xlookup set'!$A$1:$R$2000,9,FALSE)),"")</f>
        <v/>
      </c>
      <c r="I747" s="500" t="str">
        <f>IFERROR(IF(VLOOKUP('Xlookup set'!$S747,'Xlookup set'!$A$1:$R$2000,10,FALSE)=0,"",VLOOKUP('Xlookup set'!$S747,'Xlookup set'!$A$1:$R$2000,10,FALSE)),"")</f>
        <v/>
      </c>
      <c r="J747" s="500" t="str">
        <f>IFERROR(IF(VLOOKUP('Xlookup set'!$S850,'Xlookup set'!$A$1:$R$1374,11,FALSE)=0,"",VLOOKUP('Xlookup set'!$S850,'Xlookup set'!$A$1:$R$1374,11,FALSE)),"")</f>
        <v/>
      </c>
      <c r="K747" s="500" t="str">
        <f>IFERROR(IF(VLOOKUP('Xlookup set'!$S850,'Xlookup set'!$A$1:$R$1374,12,FALSE)=0,"",VLOOKUP('Xlookup set'!$S850,'Xlookup set'!$A$1:$R$1374,12,FALSE)),"")</f>
        <v/>
      </c>
      <c r="L747" s="500" t="str">
        <f>IFERROR(IF(VLOOKUP('Xlookup set'!$S850,'Xlookup set'!$A$1:$R$1374,13,FALSE)=0,"",VLOOKUP('Xlookup set'!$S850,'Xlookup set'!$A$1:$R$1374,13,FALSE)),"")</f>
        <v/>
      </c>
      <c r="M747" s="500" t="str">
        <f>IFERROR(IF(VLOOKUP('Xlookup set'!$S850,'Xlookup set'!$A$1:$R$1374,14,FALSE)=0,"",VLOOKUP('Xlookup set'!$S850,'Xlookup set'!$A$1:$R$1374,14,FALSE)),"")</f>
        <v/>
      </c>
      <c r="N747" s="500" t="str">
        <f>IFERROR(IF(VLOOKUP('Xlookup set'!$S850,'Xlookup set'!$A$1:$R$1374,15,FALSE)=0,"",VLOOKUP('Xlookup set'!$S850,'Xlookup set'!$A$1:$R$1374,15,FALSE)),"")</f>
        <v/>
      </c>
      <c r="O747" s="500" t="str">
        <f>IFERROR(IF(VLOOKUP('Xlookup set'!$S850,'Xlookup set'!$A$1:$R$1374,16,FALSE)=0,"",VLOOKUP('Xlookup set'!$S850,'Xlookup set'!$A$1:$R$1374,16,FALSE)),"")</f>
        <v/>
      </c>
      <c r="P747" s="500" t="str">
        <f t="array" aca="1" ref="P747" ca="1">IFERROR(Y2IF(VLOOKUP('Xlookup set'!$S850,'Xlookup set'!$A$1:$R$1374,17,FALSE)=0,"",VLOOKUP('Xlookup set'!$S850,'Xlookup set'!$A$1:$R$1374,17,FALSE)),"")</f>
        <v/>
      </c>
      <c r="Q747" s="500" t="str">
        <f>IFERROR(IF(VLOOKUP('Xlookup set'!$S850,'Xlookup set'!$A$1:$R$1374,18,FALSE)=0,"",VLOOKUP('Xlookup set'!$S850,'Xlookup set'!$A$1:$R$1374,18,FALSE)),"")</f>
        <v/>
      </c>
      <c r="T747" s="500" t="str">
        <f t="shared" si="8"/>
        <v/>
      </c>
    </row>
    <row r="748" spans="1:20" ht="13.5" customHeight="1">
      <c r="A748" s="500" t="str">
        <f>IFERROR(VLOOKUP('Xlookup set'!$S748,'Xlookup set'!$A$1:$R$2000,2,FALSE),"")</f>
        <v/>
      </c>
      <c r="B748" s="500" t="str">
        <f>IF(I748&lt;&gt;"",ドッグキャリー!$I$2,"")</f>
        <v/>
      </c>
      <c r="C748" s="500" t="str">
        <f t="shared" si="6"/>
        <v/>
      </c>
      <c r="D748" s="500" t="str">
        <f t="shared" si="7"/>
        <v/>
      </c>
      <c r="H748" s="218" t="str">
        <f>IFERROR(IF(VLOOKUP('Xlookup set'!$S748,'Xlookup set'!$A$1:$R$2000,9,FALSE)=0,"",VLOOKUP('Xlookup set'!$S748,'Xlookup set'!$A$1:$R$2000,9,FALSE)),"")</f>
        <v/>
      </c>
      <c r="I748" s="500" t="str">
        <f>IFERROR(IF(VLOOKUP('Xlookup set'!$S748,'Xlookup set'!$A$1:$R$2000,10,FALSE)=0,"",VLOOKUP('Xlookup set'!$S748,'Xlookup set'!$A$1:$R$2000,10,FALSE)),"")</f>
        <v/>
      </c>
      <c r="J748" s="500" t="str">
        <f>IFERROR(IF(VLOOKUP('Xlookup set'!$S851,'Xlookup set'!$A$1:$R$1374,11,FALSE)=0,"",VLOOKUP('Xlookup set'!$S851,'Xlookup set'!$A$1:$R$1374,11,FALSE)),"")</f>
        <v/>
      </c>
      <c r="K748" s="500" t="str">
        <f>IFERROR(IF(VLOOKUP('Xlookup set'!$S851,'Xlookup set'!$A$1:$R$1374,12,FALSE)=0,"",VLOOKUP('Xlookup set'!$S851,'Xlookup set'!$A$1:$R$1374,12,FALSE)),"")</f>
        <v/>
      </c>
      <c r="L748" s="500" t="str">
        <f>IFERROR(IF(VLOOKUP('Xlookup set'!$S851,'Xlookup set'!$A$1:$R$1374,13,FALSE)=0,"",VLOOKUP('Xlookup set'!$S851,'Xlookup set'!$A$1:$R$1374,13,FALSE)),"")</f>
        <v/>
      </c>
      <c r="M748" s="500" t="str">
        <f>IFERROR(IF(VLOOKUP('Xlookup set'!$S851,'Xlookup set'!$A$1:$R$1374,14,FALSE)=0,"",VLOOKUP('Xlookup set'!$S851,'Xlookup set'!$A$1:$R$1374,14,FALSE)),"")</f>
        <v/>
      </c>
      <c r="N748" s="500" t="str">
        <f>IFERROR(IF(VLOOKUP('Xlookup set'!$S851,'Xlookup set'!$A$1:$R$1374,15,FALSE)=0,"",VLOOKUP('Xlookup set'!$S851,'Xlookup set'!$A$1:$R$1374,15,FALSE)),"")</f>
        <v/>
      </c>
      <c r="O748" s="500" t="str">
        <f>IFERROR(IF(VLOOKUP('Xlookup set'!$S851,'Xlookup set'!$A$1:$R$1374,16,FALSE)=0,"",VLOOKUP('Xlookup set'!$S851,'Xlookup set'!$A$1:$R$1374,16,FALSE)),"")</f>
        <v/>
      </c>
      <c r="P748" s="500" t="str">
        <f t="array" aca="1" ref="P748" ca="1">IFERROR(Y2IF(VLOOKUP('Xlookup set'!$S851,'Xlookup set'!$A$1:$R$1374,17,FALSE)=0,"",VLOOKUP('Xlookup set'!$S851,'Xlookup set'!$A$1:$R$1374,17,FALSE)),"")</f>
        <v/>
      </c>
      <c r="Q748" s="500" t="str">
        <f>IFERROR(IF(VLOOKUP('Xlookup set'!$S851,'Xlookup set'!$A$1:$R$1374,18,FALSE)=0,"",VLOOKUP('Xlookup set'!$S851,'Xlookup set'!$A$1:$R$1374,18,FALSE)),"")</f>
        <v/>
      </c>
      <c r="T748" s="500" t="str">
        <f t="shared" si="8"/>
        <v/>
      </c>
    </row>
    <row r="749" spans="1:20" ht="13.5" customHeight="1">
      <c r="A749" s="500" t="str">
        <f>IFERROR(VLOOKUP('Xlookup set'!$S749,'Xlookup set'!$A$1:$R$2000,2,FALSE),"")</f>
        <v/>
      </c>
      <c r="B749" s="500" t="str">
        <f>IF(I749&lt;&gt;"",ドッグキャリー!$I$2,"")</f>
        <v/>
      </c>
      <c r="C749" s="500" t="str">
        <f t="shared" si="6"/>
        <v/>
      </c>
      <c r="D749" s="500" t="str">
        <f t="shared" si="7"/>
        <v/>
      </c>
      <c r="H749" s="218" t="str">
        <f>IFERROR(IF(VLOOKUP('Xlookup set'!$S749,'Xlookup set'!$A$1:$R$2000,9,FALSE)=0,"",VLOOKUP('Xlookup set'!$S749,'Xlookup set'!$A$1:$R$2000,9,FALSE)),"")</f>
        <v/>
      </c>
      <c r="I749" s="500" t="str">
        <f>IFERROR(IF(VLOOKUP('Xlookup set'!$S749,'Xlookup set'!$A$1:$R$2000,10,FALSE)=0,"",VLOOKUP('Xlookup set'!$S749,'Xlookup set'!$A$1:$R$2000,10,FALSE)),"")</f>
        <v/>
      </c>
      <c r="J749" s="500" t="str">
        <f>IFERROR(IF(VLOOKUP('Xlookup set'!$S852,'Xlookup set'!$A$1:$R$1374,11,FALSE)=0,"",VLOOKUP('Xlookup set'!$S852,'Xlookup set'!$A$1:$R$1374,11,FALSE)),"")</f>
        <v/>
      </c>
      <c r="K749" s="500" t="str">
        <f>IFERROR(IF(VLOOKUP('Xlookup set'!$S852,'Xlookup set'!$A$1:$R$1374,12,FALSE)=0,"",VLOOKUP('Xlookup set'!$S852,'Xlookup set'!$A$1:$R$1374,12,FALSE)),"")</f>
        <v/>
      </c>
      <c r="L749" s="500" t="str">
        <f>IFERROR(IF(VLOOKUP('Xlookup set'!$S852,'Xlookup set'!$A$1:$R$1374,13,FALSE)=0,"",VLOOKUP('Xlookup set'!$S852,'Xlookup set'!$A$1:$R$1374,13,FALSE)),"")</f>
        <v/>
      </c>
      <c r="M749" s="500" t="str">
        <f>IFERROR(IF(VLOOKUP('Xlookup set'!$S852,'Xlookup set'!$A$1:$R$1374,14,FALSE)=0,"",VLOOKUP('Xlookup set'!$S852,'Xlookup set'!$A$1:$R$1374,14,FALSE)),"")</f>
        <v/>
      </c>
      <c r="N749" s="500" t="str">
        <f>IFERROR(IF(VLOOKUP('Xlookup set'!$S852,'Xlookup set'!$A$1:$R$1374,15,FALSE)=0,"",VLOOKUP('Xlookup set'!$S852,'Xlookup set'!$A$1:$R$1374,15,FALSE)),"")</f>
        <v/>
      </c>
      <c r="O749" s="500" t="str">
        <f>IFERROR(IF(VLOOKUP('Xlookup set'!$S852,'Xlookup set'!$A$1:$R$1374,16,FALSE)=0,"",VLOOKUP('Xlookup set'!$S852,'Xlookup set'!$A$1:$R$1374,16,FALSE)),"")</f>
        <v/>
      </c>
      <c r="P749" s="500" t="str">
        <f t="array" aca="1" ref="P749" ca="1">IFERROR(Y2IF(VLOOKUP('Xlookup set'!$S852,'Xlookup set'!$A$1:$R$1374,17,FALSE)=0,"",VLOOKUP('Xlookup set'!$S852,'Xlookup set'!$A$1:$R$1374,17,FALSE)),"")</f>
        <v/>
      </c>
      <c r="Q749" s="500" t="str">
        <f>IFERROR(IF(VLOOKUP('Xlookup set'!$S852,'Xlookup set'!$A$1:$R$1374,18,FALSE)=0,"",VLOOKUP('Xlookup set'!$S852,'Xlookup set'!$A$1:$R$1374,18,FALSE)),"")</f>
        <v/>
      </c>
      <c r="T749" s="500" t="str">
        <f t="shared" si="8"/>
        <v/>
      </c>
    </row>
    <row r="750" spans="1:20" ht="13.5" customHeight="1">
      <c r="A750" s="500" t="str">
        <f>IFERROR(VLOOKUP('Xlookup set'!$S750,'Xlookup set'!$A$1:$R$2000,2,FALSE),"")</f>
        <v/>
      </c>
      <c r="B750" s="500" t="str">
        <f>IF(I750&lt;&gt;"",ドッグキャリー!$I$2,"")</f>
        <v/>
      </c>
      <c r="C750" s="500" t="str">
        <f t="shared" si="6"/>
        <v/>
      </c>
      <c r="D750" s="500" t="str">
        <f t="shared" si="7"/>
        <v/>
      </c>
      <c r="H750" s="218" t="str">
        <f>IFERROR(IF(VLOOKUP('Xlookup set'!$S750,'Xlookup set'!$A$1:$R$2000,9,FALSE)=0,"",VLOOKUP('Xlookup set'!$S750,'Xlookup set'!$A$1:$R$2000,9,FALSE)),"")</f>
        <v/>
      </c>
      <c r="I750" s="500" t="str">
        <f>IFERROR(IF(VLOOKUP('Xlookup set'!$S750,'Xlookup set'!$A$1:$R$2000,10,FALSE)=0,"",VLOOKUP('Xlookup set'!$S750,'Xlookup set'!$A$1:$R$2000,10,FALSE)),"")</f>
        <v/>
      </c>
      <c r="J750" s="500" t="str">
        <f>IFERROR(IF(VLOOKUP('Xlookup set'!$S853,'Xlookup set'!$A$1:$R$1374,11,FALSE)=0,"",VLOOKUP('Xlookup set'!$S853,'Xlookup set'!$A$1:$R$1374,11,FALSE)),"")</f>
        <v/>
      </c>
      <c r="K750" s="500" t="str">
        <f>IFERROR(IF(VLOOKUP('Xlookup set'!$S853,'Xlookup set'!$A$1:$R$1374,12,FALSE)=0,"",VLOOKUP('Xlookup set'!$S853,'Xlookup set'!$A$1:$R$1374,12,FALSE)),"")</f>
        <v/>
      </c>
      <c r="L750" s="500" t="str">
        <f>IFERROR(IF(VLOOKUP('Xlookup set'!$S853,'Xlookup set'!$A$1:$R$1374,13,FALSE)=0,"",VLOOKUP('Xlookup set'!$S853,'Xlookup set'!$A$1:$R$1374,13,FALSE)),"")</f>
        <v/>
      </c>
      <c r="M750" s="500" t="str">
        <f>IFERROR(IF(VLOOKUP('Xlookup set'!$S853,'Xlookup set'!$A$1:$R$1374,14,FALSE)=0,"",VLOOKUP('Xlookup set'!$S853,'Xlookup set'!$A$1:$R$1374,14,FALSE)),"")</f>
        <v/>
      </c>
      <c r="N750" s="500" t="str">
        <f>IFERROR(IF(VLOOKUP('Xlookup set'!$S853,'Xlookup set'!$A$1:$R$1374,15,FALSE)=0,"",VLOOKUP('Xlookup set'!$S853,'Xlookup set'!$A$1:$R$1374,15,FALSE)),"")</f>
        <v/>
      </c>
      <c r="O750" s="500" t="str">
        <f>IFERROR(IF(VLOOKUP('Xlookup set'!$S853,'Xlookup set'!$A$1:$R$1374,16,FALSE)=0,"",VLOOKUP('Xlookup set'!$S853,'Xlookup set'!$A$1:$R$1374,16,FALSE)),"")</f>
        <v/>
      </c>
      <c r="P750" s="500" t="str">
        <f t="array" aca="1" ref="P750" ca="1">IFERROR(Y2IF(VLOOKUP('Xlookup set'!$S853,'Xlookup set'!$A$1:$R$1374,17,FALSE)=0,"",VLOOKUP('Xlookup set'!$S853,'Xlookup set'!$A$1:$R$1374,17,FALSE)),"")</f>
        <v/>
      </c>
      <c r="Q750" s="500" t="str">
        <f>IFERROR(IF(VLOOKUP('Xlookup set'!$S853,'Xlookup set'!$A$1:$R$1374,18,FALSE)=0,"",VLOOKUP('Xlookup set'!$S853,'Xlookup set'!$A$1:$R$1374,18,FALSE)),"")</f>
        <v/>
      </c>
      <c r="T750" s="500" t="str">
        <f t="shared" si="8"/>
        <v/>
      </c>
    </row>
    <row r="751" spans="1:20" ht="13.5" customHeight="1">
      <c r="A751" s="500" t="str">
        <f>IFERROR(VLOOKUP('Xlookup set'!$S751,'Xlookup set'!$A$1:$R$2000,2,FALSE),"")</f>
        <v/>
      </c>
      <c r="B751" s="500" t="str">
        <f>IF(I751&lt;&gt;"",ドッグキャリー!$I$2,"")</f>
        <v/>
      </c>
      <c r="C751" s="500" t="str">
        <f t="shared" si="6"/>
        <v/>
      </c>
      <c r="D751" s="500" t="str">
        <f t="shared" si="7"/>
        <v/>
      </c>
      <c r="H751" s="218" t="str">
        <f>IFERROR(IF(VLOOKUP('Xlookup set'!$S751,'Xlookup set'!$A$1:$R$2000,9,FALSE)=0,"",VLOOKUP('Xlookup set'!$S751,'Xlookup set'!$A$1:$R$2000,9,FALSE)),"")</f>
        <v/>
      </c>
      <c r="I751" s="500" t="str">
        <f>IFERROR(IF(VLOOKUP('Xlookup set'!$S751,'Xlookup set'!$A$1:$R$2000,10,FALSE)=0,"",VLOOKUP('Xlookup set'!$S751,'Xlookup set'!$A$1:$R$2000,10,FALSE)),"")</f>
        <v/>
      </c>
      <c r="J751" s="500" t="str">
        <f>IFERROR(IF(VLOOKUP('Xlookup set'!$S854,'Xlookup set'!$A$1:$R$1374,11,FALSE)=0,"",VLOOKUP('Xlookup set'!$S854,'Xlookup set'!$A$1:$R$1374,11,FALSE)),"")</f>
        <v/>
      </c>
      <c r="K751" s="500" t="str">
        <f>IFERROR(IF(VLOOKUP('Xlookup set'!$S854,'Xlookup set'!$A$1:$R$1374,12,FALSE)=0,"",VLOOKUP('Xlookup set'!$S854,'Xlookup set'!$A$1:$R$1374,12,FALSE)),"")</f>
        <v/>
      </c>
      <c r="L751" s="500" t="str">
        <f>IFERROR(IF(VLOOKUP('Xlookup set'!$S854,'Xlookup set'!$A$1:$R$1374,13,FALSE)=0,"",VLOOKUP('Xlookup set'!$S854,'Xlookup set'!$A$1:$R$1374,13,FALSE)),"")</f>
        <v/>
      </c>
      <c r="M751" s="500" t="str">
        <f>IFERROR(IF(VLOOKUP('Xlookup set'!$S854,'Xlookup set'!$A$1:$R$1374,14,FALSE)=0,"",VLOOKUP('Xlookup set'!$S854,'Xlookup set'!$A$1:$R$1374,14,FALSE)),"")</f>
        <v/>
      </c>
      <c r="N751" s="500" t="str">
        <f>IFERROR(IF(VLOOKUP('Xlookup set'!$S854,'Xlookup set'!$A$1:$R$1374,15,FALSE)=0,"",VLOOKUP('Xlookup set'!$S854,'Xlookup set'!$A$1:$R$1374,15,FALSE)),"")</f>
        <v/>
      </c>
      <c r="O751" s="500" t="str">
        <f>IFERROR(IF(VLOOKUP('Xlookup set'!$S854,'Xlookup set'!$A$1:$R$1374,16,FALSE)=0,"",VLOOKUP('Xlookup set'!$S854,'Xlookup set'!$A$1:$R$1374,16,FALSE)),"")</f>
        <v/>
      </c>
      <c r="P751" s="500" t="str">
        <f t="array" aca="1" ref="P751" ca="1">IFERROR(Y2IF(VLOOKUP('Xlookup set'!$S854,'Xlookup set'!$A$1:$R$1374,17,FALSE)=0,"",VLOOKUP('Xlookup set'!$S854,'Xlookup set'!$A$1:$R$1374,17,FALSE)),"")</f>
        <v/>
      </c>
      <c r="Q751" s="500" t="str">
        <f>IFERROR(IF(VLOOKUP('Xlookup set'!$S854,'Xlookup set'!$A$1:$R$1374,18,FALSE)=0,"",VLOOKUP('Xlookup set'!$S854,'Xlookup set'!$A$1:$R$1374,18,FALSE)),"")</f>
        <v/>
      </c>
      <c r="T751" s="500" t="str">
        <f t="shared" si="8"/>
        <v/>
      </c>
    </row>
    <row r="752" spans="1:20" ht="13.5" customHeight="1">
      <c r="A752" s="500" t="str">
        <f>IFERROR(VLOOKUP('Xlookup set'!$S752,'Xlookup set'!$A$1:$R$2000,2,FALSE),"")</f>
        <v/>
      </c>
      <c r="B752" s="500" t="str">
        <f>IF(I752&lt;&gt;"",ドッグキャリー!$I$2,"")</f>
        <v/>
      </c>
      <c r="C752" s="500" t="str">
        <f t="shared" si="6"/>
        <v/>
      </c>
      <c r="D752" s="500" t="str">
        <f t="shared" si="7"/>
        <v/>
      </c>
      <c r="H752" s="218" t="str">
        <f>IFERROR(IF(VLOOKUP('Xlookup set'!$S752,'Xlookup set'!$A$1:$R$2000,9,FALSE)=0,"",VLOOKUP('Xlookup set'!$S752,'Xlookup set'!$A$1:$R$2000,9,FALSE)),"")</f>
        <v/>
      </c>
      <c r="I752" s="500" t="str">
        <f>IFERROR(IF(VLOOKUP('Xlookup set'!$S752,'Xlookup set'!$A$1:$R$2000,10,FALSE)=0,"",VLOOKUP('Xlookup set'!$S752,'Xlookup set'!$A$1:$R$2000,10,FALSE)),"")</f>
        <v/>
      </c>
      <c r="J752" s="500" t="str">
        <f>IFERROR(IF(VLOOKUP('Xlookup set'!$S855,'Xlookup set'!$A$1:$R$1374,11,FALSE)=0,"",VLOOKUP('Xlookup set'!$S855,'Xlookup set'!$A$1:$R$1374,11,FALSE)),"")</f>
        <v/>
      </c>
      <c r="K752" s="500" t="str">
        <f>IFERROR(IF(VLOOKUP('Xlookup set'!$S855,'Xlookup set'!$A$1:$R$1374,12,FALSE)=0,"",VLOOKUP('Xlookup set'!$S855,'Xlookup set'!$A$1:$R$1374,12,FALSE)),"")</f>
        <v/>
      </c>
      <c r="L752" s="500" t="str">
        <f>IFERROR(IF(VLOOKUP('Xlookup set'!$S855,'Xlookup set'!$A$1:$R$1374,13,FALSE)=0,"",VLOOKUP('Xlookup set'!$S855,'Xlookup set'!$A$1:$R$1374,13,FALSE)),"")</f>
        <v/>
      </c>
      <c r="M752" s="500" t="str">
        <f>IFERROR(IF(VLOOKUP('Xlookup set'!$S855,'Xlookup set'!$A$1:$R$1374,14,FALSE)=0,"",VLOOKUP('Xlookup set'!$S855,'Xlookup set'!$A$1:$R$1374,14,FALSE)),"")</f>
        <v/>
      </c>
      <c r="N752" s="500" t="str">
        <f>IFERROR(IF(VLOOKUP('Xlookup set'!$S855,'Xlookup set'!$A$1:$R$1374,15,FALSE)=0,"",VLOOKUP('Xlookup set'!$S855,'Xlookup set'!$A$1:$R$1374,15,FALSE)),"")</f>
        <v/>
      </c>
      <c r="O752" s="500" t="str">
        <f>IFERROR(IF(VLOOKUP('Xlookup set'!$S855,'Xlookup set'!$A$1:$R$1374,16,FALSE)=0,"",VLOOKUP('Xlookup set'!$S855,'Xlookup set'!$A$1:$R$1374,16,FALSE)),"")</f>
        <v/>
      </c>
      <c r="P752" s="500" t="str">
        <f t="array" aca="1" ref="P752" ca="1">IFERROR(Y2IF(VLOOKUP('Xlookup set'!$S855,'Xlookup set'!$A$1:$R$1374,17,FALSE)=0,"",VLOOKUP('Xlookup set'!$S855,'Xlookup set'!$A$1:$R$1374,17,FALSE)),"")</f>
        <v/>
      </c>
      <c r="Q752" s="500" t="str">
        <f>IFERROR(IF(VLOOKUP('Xlookup set'!$S855,'Xlookup set'!$A$1:$R$1374,18,FALSE)=0,"",VLOOKUP('Xlookup set'!$S855,'Xlookup set'!$A$1:$R$1374,18,FALSE)),"")</f>
        <v/>
      </c>
      <c r="T752" s="500" t="str">
        <f t="shared" si="8"/>
        <v/>
      </c>
    </row>
    <row r="753" spans="1:20" ht="13.5" customHeight="1">
      <c r="A753" s="500" t="str">
        <f>IFERROR(VLOOKUP('Xlookup set'!$S753,'Xlookup set'!$A$1:$R$2000,2,FALSE),"")</f>
        <v/>
      </c>
      <c r="B753" s="500" t="str">
        <f>IF(I753&lt;&gt;"",ドッグキャリー!$I$2,"")</f>
        <v/>
      </c>
      <c r="C753" s="500" t="str">
        <f t="shared" si="6"/>
        <v/>
      </c>
      <c r="D753" s="500" t="str">
        <f t="shared" si="7"/>
        <v/>
      </c>
      <c r="H753" s="218" t="str">
        <f>IFERROR(IF(VLOOKUP('Xlookup set'!$S753,'Xlookup set'!$A$1:$R$2000,9,FALSE)=0,"",VLOOKUP('Xlookup set'!$S753,'Xlookup set'!$A$1:$R$2000,9,FALSE)),"")</f>
        <v/>
      </c>
      <c r="I753" s="500" t="str">
        <f>IFERROR(IF(VLOOKUP('Xlookup set'!$S753,'Xlookup set'!$A$1:$R$2000,10,FALSE)=0,"",VLOOKUP('Xlookup set'!$S753,'Xlookup set'!$A$1:$R$2000,10,FALSE)),"")</f>
        <v/>
      </c>
      <c r="J753" s="500" t="str">
        <f>IFERROR(IF(VLOOKUP('Xlookup set'!$S856,'Xlookup set'!$A$1:$R$1374,11,FALSE)=0,"",VLOOKUP('Xlookup set'!$S856,'Xlookup set'!$A$1:$R$1374,11,FALSE)),"")</f>
        <v/>
      </c>
      <c r="K753" s="500" t="str">
        <f>IFERROR(IF(VLOOKUP('Xlookup set'!$S856,'Xlookup set'!$A$1:$R$1374,12,FALSE)=0,"",VLOOKUP('Xlookup set'!$S856,'Xlookup set'!$A$1:$R$1374,12,FALSE)),"")</f>
        <v/>
      </c>
      <c r="L753" s="500" t="str">
        <f>IFERROR(IF(VLOOKUP('Xlookup set'!$S856,'Xlookup set'!$A$1:$R$1374,13,FALSE)=0,"",VLOOKUP('Xlookup set'!$S856,'Xlookup set'!$A$1:$R$1374,13,FALSE)),"")</f>
        <v/>
      </c>
      <c r="M753" s="500" t="str">
        <f>IFERROR(IF(VLOOKUP('Xlookup set'!$S856,'Xlookup set'!$A$1:$R$1374,14,FALSE)=0,"",VLOOKUP('Xlookup set'!$S856,'Xlookup set'!$A$1:$R$1374,14,FALSE)),"")</f>
        <v/>
      </c>
      <c r="N753" s="500" t="str">
        <f>IFERROR(IF(VLOOKUP('Xlookup set'!$S856,'Xlookup set'!$A$1:$R$1374,15,FALSE)=0,"",VLOOKUP('Xlookup set'!$S856,'Xlookup set'!$A$1:$R$1374,15,FALSE)),"")</f>
        <v/>
      </c>
      <c r="O753" s="500" t="str">
        <f>IFERROR(IF(VLOOKUP('Xlookup set'!$S856,'Xlookup set'!$A$1:$R$1374,16,FALSE)=0,"",VLOOKUP('Xlookup set'!$S856,'Xlookup set'!$A$1:$R$1374,16,FALSE)),"")</f>
        <v/>
      </c>
      <c r="P753" s="500" t="str">
        <f t="array" aca="1" ref="P753" ca="1">IFERROR(Y2IF(VLOOKUP('Xlookup set'!$S856,'Xlookup set'!$A$1:$R$1374,17,FALSE)=0,"",VLOOKUP('Xlookup set'!$S856,'Xlookup set'!$A$1:$R$1374,17,FALSE)),"")</f>
        <v/>
      </c>
      <c r="Q753" s="500" t="str">
        <f>IFERROR(IF(VLOOKUP('Xlookup set'!$S856,'Xlookup set'!$A$1:$R$1374,18,FALSE)=0,"",VLOOKUP('Xlookup set'!$S856,'Xlookup set'!$A$1:$R$1374,18,FALSE)),"")</f>
        <v/>
      </c>
      <c r="T753" s="500" t="str">
        <f t="shared" si="8"/>
        <v/>
      </c>
    </row>
    <row r="754" spans="1:20" ht="13.5" customHeight="1">
      <c r="A754" s="500" t="str">
        <f>IFERROR(VLOOKUP('Xlookup set'!$S754,'Xlookup set'!$A$1:$R$2000,2,FALSE),"")</f>
        <v/>
      </c>
      <c r="B754" s="500" t="str">
        <f>IF(I754&lt;&gt;"",ドッグキャリー!$I$2,"")</f>
        <v/>
      </c>
      <c r="C754" s="500" t="str">
        <f t="shared" si="6"/>
        <v/>
      </c>
      <c r="D754" s="500" t="str">
        <f t="shared" si="7"/>
        <v/>
      </c>
      <c r="H754" s="218" t="str">
        <f>IFERROR(IF(VLOOKUP('Xlookup set'!$S754,'Xlookup set'!$A$1:$R$2000,9,FALSE)=0,"",VLOOKUP('Xlookup set'!$S754,'Xlookup set'!$A$1:$R$2000,9,FALSE)),"")</f>
        <v/>
      </c>
      <c r="I754" s="500" t="str">
        <f>IFERROR(IF(VLOOKUP('Xlookup set'!$S754,'Xlookup set'!$A$1:$R$2000,10,FALSE)=0,"",VLOOKUP('Xlookup set'!$S754,'Xlookup set'!$A$1:$R$2000,10,FALSE)),"")</f>
        <v/>
      </c>
      <c r="J754" s="500" t="str">
        <f>IFERROR(IF(VLOOKUP('Xlookup set'!$S857,'Xlookup set'!$A$1:$R$1374,11,FALSE)=0,"",VLOOKUP('Xlookup set'!$S857,'Xlookup set'!$A$1:$R$1374,11,FALSE)),"")</f>
        <v/>
      </c>
      <c r="K754" s="500" t="str">
        <f>IFERROR(IF(VLOOKUP('Xlookup set'!$S857,'Xlookup set'!$A$1:$R$1374,12,FALSE)=0,"",VLOOKUP('Xlookup set'!$S857,'Xlookup set'!$A$1:$R$1374,12,FALSE)),"")</f>
        <v/>
      </c>
      <c r="L754" s="500" t="str">
        <f>IFERROR(IF(VLOOKUP('Xlookup set'!$S857,'Xlookup set'!$A$1:$R$1374,13,FALSE)=0,"",VLOOKUP('Xlookup set'!$S857,'Xlookup set'!$A$1:$R$1374,13,FALSE)),"")</f>
        <v/>
      </c>
      <c r="M754" s="500" t="str">
        <f>IFERROR(IF(VLOOKUP('Xlookup set'!$S857,'Xlookup set'!$A$1:$R$1374,14,FALSE)=0,"",VLOOKUP('Xlookup set'!$S857,'Xlookup set'!$A$1:$R$1374,14,FALSE)),"")</f>
        <v/>
      </c>
      <c r="N754" s="500" t="str">
        <f>IFERROR(IF(VLOOKUP('Xlookup set'!$S857,'Xlookup set'!$A$1:$R$1374,15,FALSE)=0,"",VLOOKUP('Xlookup set'!$S857,'Xlookup set'!$A$1:$R$1374,15,FALSE)),"")</f>
        <v/>
      </c>
      <c r="O754" s="500" t="str">
        <f>IFERROR(IF(VLOOKUP('Xlookup set'!$S857,'Xlookup set'!$A$1:$R$1374,16,FALSE)=0,"",VLOOKUP('Xlookup set'!$S857,'Xlookup set'!$A$1:$R$1374,16,FALSE)),"")</f>
        <v/>
      </c>
      <c r="P754" s="500" t="str">
        <f t="array" aca="1" ref="P754" ca="1">IFERROR(Y2IF(VLOOKUP('Xlookup set'!$S857,'Xlookup set'!$A$1:$R$1374,17,FALSE)=0,"",VLOOKUP('Xlookup set'!$S857,'Xlookup set'!$A$1:$R$1374,17,FALSE)),"")</f>
        <v/>
      </c>
      <c r="Q754" s="500" t="str">
        <f>IFERROR(IF(VLOOKUP('Xlookup set'!$S857,'Xlookup set'!$A$1:$R$1374,18,FALSE)=0,"",VLOOKUP('Xlookup set'!$S857,'Xlookup set'!$A$1:$R$1374,18,FALSE)),"")</f>
        <v/>
      </c>
      <c r="T754" s="500" t="str">
        <f t="shared" si="8"/>
        <v/>
      </c>
    </row>
    <row r="755" spans="1:20" ht="13.5" customHeight="1">
      <c r="A755" s="500" t="str">
        <f>IFERROR(VLOOKUP('Xlookup set'!$S755,'Xlookup set'!$A$1:$R$2000,2,FALSE),"")</f>
        <v/>
      </c>
      <c r="B755" s="500" t="str">
        <f>IF(I755&lt;&gt;"",ドッグキャリー!$I$2,"")</f>
        <v/>
      </c>
      <c r="C755" s="500" t="str">
        <f t="shared" si="6"/>
        <v/>
      </c>
      <c r="D755" s="500" t="str">
        <f t="shared" si="7"/>
        <v/>
      </c>
      <c r="H755" s="218" t="str">
        <f>IFERROR(IF(VLOOKUP('Xlookup set'!$S755,'Xlookup set'!$A$1:$R$2000,9,FALSE)=0,"",VLOOKUP('Xlookup set'!$S755,'Xlookup set'!$A$1:$R$2000,9,FALSE)),"")</f>
        <v/>
      </c>
      <c r="I755" s="500" t="str">
        <f>IFERROR(IF(VLOOKUP('Xlookup set'!$S755,'Xlookup set'!$A$1:$R$2000,10,FALSE)=0,"",VLOOKUP('Xlookup set'!$S755,'Xlookup set'!$A$1:$R$2000,10,FALSE)),"")</f>
        <v/>
      </c>
      <c r="J755" s="500" t="str">
        <f>IFERROR(IF(VLOOKUP('Xlookup set'!$S858,'Xlookup set'!$A$1:$R$1374,11,FALSE)=0,"",VLOOKUP('Xlookup set'!$S858,'Xlookup set'!$A$1:$R$1374,11,FALSE)),"")</f>
        <v/>
      </c>
      <c r="K755" s="500" t="str">
        <f>IFERROR(IF(VLOOKUP('Xlookup set'!$S858,'Xlookup set'!$A$1:$R$1374,12,FALSE)=0,"",VLOOKUP('Xlookup set'!$S858,'Xlookup set'!$A$1:$R$1374,12,FALSE)),"")</f>
        <v/>
      </c>
      <c r="L755" s="500" t="str">
        <f>IFERROR(IF(VLOOKUP('Xlookup set'!$S858,'Xlookup set'!$A$1:$R$1374,13,FALSE)=0,"",VLOOKUP('Xlookup set'!$S858,'Xlookup set'!$A$1:$R$1374,13,FALSE)),"")</f>
        <v/>
      </c>
      <c r="M755" s="500" t="str">
        <f>IFERROR(IF(VLOOKUP('Xlookup set'!$S858,'Xlookup set'!$A$1:$R$1374,14,FALSE)=0,"",VLOOKUP('Xlookup set'!$S858,'Xlookup set'!$A$1:$R$1374,14,FALSE)),"")</f>
        <v/>
      </c>
      <c r="N755" s="500" t="str">
        <f>IFERROR(IF(VLOOKUP('Xlookup set'!$S858,'Xlookup set'!$A$1:$R$1374,15,FALSE)=0,"",VLOOKUP('Xlookup set'!$S858,'Xlookup set'!$A$1:$R$1374,15,FALSE)),"")</f>
        <v/>
      </c>
      <c r="O755" s="500" t="str">
        <f>IFERROR(IF(VLOOKUP('Xlookup set'!$S858,'Xlookup set'!$A$1:$R$1374,16,FALSE)=0,"",VLOOKUP('Xlookup set'!$S858,'Xlookup set'!$A$1:$R$1374,16,FALSE)),"")</f>
        <v/>
      </c>
      <c r="P755" s="500" t="str">
        <f t="array" aca="1" ref="P755" ca="1">IFERROR(Y2IF(VLOOKUP('Xlookup set'!$S858,'Xlookup set'!$A$1:$R$1374,17,FALSE)=0,"",VLOOKUP('Xlookup set'!$S858,'Xlookup set'!$A$1:$R$1374,17,FALSE)),"")</f>
        <v/>
      </c>
      <c r="Q755" s="500" t="str">
        <f>IFERROR(IF(VLOOKUP('Xlookup set'!$S858,'Xlookup set'!$A$1:$R$1374,18,FALSE)=0,"",VLOOKUP('Xlookup set'!$S858,'Xlookup set'!$A$1:$R$1374,18,FALSE)),"")</f>
        <v/>
      </c>
      <c r="T755" s="500" t="str">
        <f t="shared" si="8"/>
        <v/>
      </c>
    </row>
    <row r="756" spans="1:20" ht="13.5" customHeight="1">
      <c r="A756" s="500" t="str">
        <f>IFERROR(VLOOKUP('Xlookup set'!$S756,'Xlookup set'!$A$1:$R$2000,2,FALSE),"")</f>
        <v/>
      </c>
      <c r="B756" s="500" t="str">
        <f>IF(I756&lt;&gt;"",ドッグキャリー!$I$2,"")</f>
        <v/>
      </c>
      <c r="C756" s="500" t="str">
        <f t="shared" si="6"/>
        <v/>
      </c>
      <c r="D756" s="500" t="str">
        <f t="shared" si="7"/>
        <v/>
      </c>
      <c r="H756" s="218" t="str">
        <f>IFERROR(IF(VLOOKUP('Xlookup set'!$S756,'Xlookup set'!$A$1:$R$2000,9,FALSE)=0,"",VLOOKUP('Xlookup set'!$S756,'Xlookup set'!$A$1:$R$2000,9,FALSE)),"")</f>
        <v/>
      </c>
      <c r="I756" s="500" t="str">
        <f>IFERROR(IF(VLOOKUP('Xlookup set'!$S756,'Xlookup set'!$A$1:$R$2000,10,FALSE)=0,"",VLOOKUP('Xlookup set'!$S756,'Xlookup set'!$A$1:$R$2000,10,FALSE)),"")</f>
        <v/>
      </c>
      <c r="J756" s="500" t="str">
        <f>IFERROR(IF(VLOOKUP('Xlookup set'!$S859,'Xlookup set'!$A$1:$R$1374,11,FALSE)=0,"",VLOOKUP('Xlookup set'!$S859,'Xlookup set'!$A$1:$R$1374,11,FALSE)),"")</f>
        <v/>
      </c>
      <c r="K756" s="500" t="str">
        <f>IFERROR(IF(VLOOKUP('Xlookup set'!$S859,'Xlookup set'!$A$1:$R$1374,12,FALSE)=0,"",VLOOKUP('Xlookup set'!$S859,'Xlookup set'!$A$1:$R$1374,12,FALSE)),"")</f>
        <v/>
      </c>
      <c r="L756" s="500" t="str">
        <f>IFERROR(IF(VLOOKUP('Xlookup set'!$S859,'Xlookup set'!$A$1:$R$1374,13,FALSE)=0,"",VLOOKUP('Xlookup set'!$S859,'Xlookup set'!$A$1:$R$1374,13,FALSE)),"")</f>
        <v/>
      </c>
      <c r="M756" s="500" t="str">
        <f>IFERROR(IF(VLOOKUP('Xlookup set'!$S859,'Xlookup set'!$A$1:$R$1374,14,FALSE)=0,"",VLOOKUP('Xlookup set'!$S859,'Xlookup set'!$A$1:$R$1374,14,FALSE)),"")</f>
        <v/>
      </c>
      <c r="N756" s="500" t="str">
        <f>IFERROR(IF(VLOOKUP('Xlookup set'!$S859,'Xlookup set'!$A$1:$R$1374,15,FALSE)=0,"",VLOOKUP('Xlookup set'!$S859,'Xlookup set'!$A$1:$R$1374,15,FALSE)),"")</f>
        <v/>
      </c>
      <c r="O756" s="500" t="str">
        <f>IFERROR(IF(VLOOKUP('Xlookup set'!$S859,'Xlookup set'!$A$1:$R$1374,16,FALSE)=0,"",VLOOKUP('Xlookup set'!$S859,'Xlookup set'!$A$1:$R$1374,16,FALSE)),"")</f>
        <v/>
      </c>
      <c r="P756" s="500" t="str">
        <f t="array" aca="1" ref="P756" ca="1">IFERROR(Y2IF(VLOOKUP('Xlookup set'!$S859,'Xlookup set'!$A$1:$R$1374,17,FALSE)=0,"",VLOOKUP('Xlookup set'!$S859,'Xlookup set'!$A$1:$R$1374,17,FALSE)),"")</f>
        <v/>
      </c>
      <c r="Q756" s="500" t="str">
        <f>IFERROR(IF(VLOOKUP('Xlookup set'!$S859,'Xlookup set'!$A$1:$R$1374,18,FALSE)=0,"",VLOOKUP('Xlookup set'!$S859,'Xlookup set'!$A$1:$R$1374,18,FALSE)),"")</f>
        <v/>
      </c>
      <c r="T756" s="500" t="str">
        <f t="shared" si="8"/>
        <v/>
      </c>
    </row>
    <row r="757" spans="1:20" ht="13.5" customHeight="1">
      <c r="A757" s="500" t="str">
        <f>IFERROR(VLOOKUP('Xlookup set'!$S757,'Xlookup set'!$A$1:$R$2000,2,FALSE),"")</f>
        <v/>
      </c>
      <c r="B757" s="500" t="str">
        <f>IF(I757&lt;&gt;"",ドッグキャリー!$I$2,"")</f>
        <v/>
      </c>
      <c r="C757" s="500" t="str">
        <f t="shared" si="6"/>
        <v/>
      </c>
      <c r="D757" s="500" t="str">
        <f t="shared" si="7"/>
        <v/>
      </c>
      <c r="H757" s="218" t="str">
        <f>IFERROR(IF(VLOOKUP('Xlookup set'!$S757,'Xlookup set'!$A$1:$R$2000,9,FALSE)=0,"",VLOOKUP('Xlookup set'!$S757,'Xlookup set'!$A$1:$R$2000,9,FALSE)),"")</f>
        <v/>
      </c>
      <c r="I757" s="500" t="str">
        <f>IFERROR(IF(VLOOKUP('Xlookup set'!$S757,'Xlookup set'!$A$1:$R$2000,10,FALSE)=0,"",VLOOKUP('Xlookup set'!$S757,'Xlookup set'!$A$1:$R$2000,10,FALSE)),"")</f>
        <v/>
      </c>
      <c r="J757" s="500" t="str">
        <f>IFERROR(IF(VLOOKUP('Xlookup set'!$S860,'Xlookup set'!$A$1:$R$1374,11,FALSE)=0,"",VLOOKUP('Xlookup set'!$S860,'Xlookup set'!$A$1:$R$1374,11,FALSE)),"")</f>
        <v/>
      </c>
      <c r="K757" s="500" t="str">
        <f>IFERROR(IF(VLOOKUP('Xlookup set'!$S860,'Xlookup set'!$A$1:$R$1374,12,FALSE)=0,"",VLOOKUP('Xlookup set'!$S860,'Xlookup set'!$A$1:$R$1374,12,FALSE)),"")</f>
        <v/>
      </c>
      <c r="L757" s="500" t="str">
        <f>IFERROR(IF(VLOOKUP('Xlookup set'!$S860,'Xlookup set'!$A$1:$R$1374,13,FALSE)=0,"",VLOOKUP('Xlookup set'!$S860,'Xlookup set'!$A$1:$R$1374,13,FALSE)),"")</f>
        <v/>
      </c>
      <c r="M757" s="500" t="str">
        <f>IFERROR(IF(VLOOKUP('Xlookup set'!$S860,'Xlookup set'!$A$1:$R$1374,14,FALSE)=0,"",VLOOKUP('Xlookup set'!$S860,'Xlookup set'!$A$1:$R$1374,14,FALSE)),"")</f>
        <v/>
      </c>
      <c r="N757" s="500" t="str">
        <f>IFERROR(IF(VLOOKUP('Xlookup set'!$S860,'Xlookup set'!$A$1:$R$1374,15,FALSE)=0,"",VLOOKUP('Xlookup set'!$S860,'Xlookup set'!$A$1:$R$1374,15,FALSE)),"")</f>
        <v/>
      </c>
      <c r="O757" s="500" t="str">
        <f>IFERROR(IF(VLOOKUP('Xlookup set'!$S860,'Xlookup set'!$A$1:$R$1374,16,FALSE)=0,"",VLOOKUP('Xlookup set'!$S860,'Xlookup set'!$A$1:$R$1374,16,FALSE)),"")</f>
        <v/>
      </c>
      <c r="P757" s="500" t="str">
        <f t="array" aca="1" ref="P757" ca="1">IFERROR(Y2IF(VLOOKUP('Xlookup set'!$S860,'Xlookup set'!$A$1:$R$1374,17,FALSE)=0,"",VLOOKUP('Xlookup set'!$S860,'Xlookup set'!$A$1:$R$1374,17,FALSE)),"")</f>
        <v/>
      </c>
      <c r="Q757" s="500" t="str">
        <f>IFERROR(IF(VLOOKUP('Xlookup set'!$S860,'Xlookup set'!$A$1:$R$1374,18,FALSE)=0,"",VLOOKUP('Xlookup set'!$S860,'Xlookup set'!$A$1:$R$1374,18,FALSE)),"")</f>
        <v/>
      </c>
      <c r="T757" s="500" t="str">
        <f t="shared" si="8"/>
        <v/>
      </c>
    </row>
    <row r="758" spans="1:20" ht="13.5" customHeight="1">
      <c r="A758" s="500" t="str">
        <f>IFERROR(VLOOKUP('Xlookup set'!$S758,'Xlookup set'!$A$1:$R$2000,2,FALSE),"")</f>
        <v/>
      </c>
      <c r="B758" s="500" t="str">
        <f>IF(I758&lt;&gt;"",ドッグキャリー!$I$2,"")</f>
        <v/>
      </c>
      <c r="C758" s="500" t="str">
        <f t="shared" si="6"/>
        <v/>
      </c>
      <c r="D758" s="500" t="str">
        <f t="shared" si="7"/>
        <v/>
      </c>
      <c r="H758" s="218" t="str">
        <f>IFERROR(IF(VLOOKUP('Xlookup set'!$S758,'Xlookup set'!$A$1:$R$2000,9,FALSE)=0,"",VLOOKUP('Xlookup set'!$S758,'Xlookup set'!$A$1:$R$2000,9,FALSE)),"")</f>
        <v/>
      </c>
      <c r="I758" s="500" t="str">
        <f>IFERROR(IF(VLOOKUP('Xlookup set'!$S758,'Xlookup set'!$A$1:$R$2000,10,FALSE)=0,"",VLOOKUP('Xlookup set'!$S758,'Xlookup set'!$A$1:$R$2000,10,FALSE)),"")</f>
        <v/>
      </c>
      <c r="J758" s="500" t="str">
        <f>IFERROR(IF(VLOOKUP('Xlookup set'!$S861,'Xlookup set'!$A$1:$R$1374,11,FALSE)=0,"",VLOOKUP('Xlookup set'!$S861,'Xlookup set'!$A$1:$R$1374,11,FALSE)),"")</f>
        <v/>
      </c>
      <c r="K758" s="500" t="str">
        <f>IFERROR(IF(VLOOKUP('Xlookup set'!$S861,'Xlookup set'!$A$1:$R$1374,12,FALSE)=0,"",VLOOKUP('Xlookup set'!$S861,'Xlookup set'!$A$1:$R$1374,12,FALSE)),"")</f>
        <v/>
      </c>
      <c r="L758" s="500" t="str">
        <f>IFERROR(IF(VLOOKUP('Xlookup set'!$S861,'Xlookup set'!$A$1:$R$1374,13,FALSE)=0,"",VLOOKUP('Xlookup set'!$S861,'Xlookup set'!$A$1:$R$1374,13,FALSE)),"")</f>
        <v/>
      </c>
      <c r="M758" s="500" t="str">
        <f>IFERROR(IF(VLOOKUP('Xlookup set'!$S861,'Xlookup set'!$A$1:$R$1374,14,FALSE)=0,"",VLOOKUP('Xlookup set'!$S861,'Xlookup set'!$A$1:$R$1374,14,FALSE)),"")</f>
        <v/>
      </c>
      <c r="N758" s="500" t="str">
        <f>IFERROR(IF(VLOOKUP('Xlookup set'!$S861,'Xlookup set'!$A$1:$R$1374,15,FALSE)=0,"",VLOOKUP('Xlookup set'!$S861,'Xlookup set'!$A$1:$R$1374,15,FALSE)),"")</f>
        <v/>
      </c>
      <c r="O758" s="500" t="str">
        <f>IFERROR(IF(VLOOKUP('Xlookup set'!$S861,'Xlookup set'!$A$1:$R$1374,16,FALSE)=0,"",VLOOKUP('Xlookup set'!$S861,'Xlookup set'!$A$1:$R$1374,16,FALSE)),"")</f>
        <v/>
      </c>
      <c r="P758" s="500" t="str">
        <f t="array" aca="1" ref="P758" ca="1">IFERROR(Y2IF(VLOOKUP('Xlookup set'!$S861,'Xlookup set'!$A$1:$R$1374,17,FALSE)=0,"",VLOOKUP('Xlookup set'!$S861,'Xlookup set'!$A$1:$R$1374,17,FALSE)),"")</f>
        <v/>
      </c>
      <c r="Q758" s="500" t="str">
        <f>IFERROR(IF(VLOOKUP('Xlookup set'!$S861,'Xlookup set'!$A$1:$R$1374,18,FALSE)=0,"",VLOOKUP('Xlookup set'!$S861,'Xlookup set'!$A$1:$R$1374,18,FALSE)),"")</f>
        <v/>
      </c>
      <c r="T758" s="500" t="str">
        <f t="shared" si="8"/>
        <v/>
      </c>
    </row>
    <row r="759" spans="1:20" ht="13.5" customHeight="1">
      <c r="A759" s="500" t="str">
        <f>IFERROR(VLOOKUP('Xlookup set'!$S759,'Xlookup set'!$A$1:$R$2000,2,FALSE),"")</f>
        <v/>
      </c>
      <c r="B759" s="500" t="str">
        <f>IF(I759&lt;&gt;"",ドッグキャリー!$I$2,"")</f>
        <v/>
      </c>
      <c r="C759" s="500" t="str">
        <f t="shared" si="6"/>
        <v/>
      </c>
      <c r="D759" s="500" t="str">
        <f t="shared" si="7"/>
        <v/>
      </c>
      <c r="H759" s="218" t="str">
        <f>IFERROR(IF(VLOOKUP('Xlookup set'!$S759,'Xlookup set'!$A$1:$R$2000,9,FALSE)=0,"",VLOOKUP('Xlookup set'!$S759,'Xlookup set'!$A$1:$R$2000,9,FALSE)),"")</f>
        <v/>
      </c>
      <c r="I759" s="500" t="str">
        <f>IFERROR(IF(VLOOKUP('Xlookup set'!$S759,'Xlookup set'!$A$1:$R$2000,10,FALSE)=0,"",VLOOKUP('Xlookup set'!$S759,'Xlookup set'!$A$1:$R$2000,10,FALSE)),"")</f>
        <v/>
      </c>
      <c r="J759" s="500" t="str">
        <f>IFERROR(IF(VLOOKUP('Xlookup set'!$S862,'Xlookup set'!$A$1:$R$1374,11,FALSE)=0,"",VLOOKUP('Xlookup set'!$S862,'Xlookup set'!$A$1:$R$1374,11,FALSE)),"")</f>
        <v/>
      </c>
      <c r="K759" s="500" t="str">
        <f>IFERROR(IF(VLOOKUP('Xlookup set'!$S862,'Xlookup set'!$A$1:$R$1374,12,FALSE)=0,"",VLOOKUP('Xlookup set'!$S862,'Xlookup set'!$A$1:$R$1374,12,FALSE)),"")</f>
        <v/>
      </c>
      <c r="L759" s="500" t="str">
        <f>IFERROR(IF(VLOOKUP('Xlookup set'!$S862,'Xlookup set'!$A$1:$R$1374,13,FALSE)=0,"",VLOOKUP('Xlookup set'!$S862,'Xlookup set'!$A$1:$R$1374,13,FALSE)),"")</f>
        <v/>
      </c>
      <c r="M759" s="500" t="str">
        <f>IFERROR(IF(VLOOKUP('Xlookup set'!$S862,'Xlookup set'!$A$1:$R$1374,14,FALSE)=0,"",VLOOKUP('Xlookup set'!$S862,'Xlookup set'!$A$1:$R$1374,14,FALSE)),"")</f>
        <v/>
      </c>
      <c r="N759" s="500" t="str">
        <f>IFERROR(IF(VLOOKUP('Xlookup set'!$S862,'Xlookup set'!$A$1:$R$1374,15,FALSE)=0,"",VLOOKUP('Xlookup set'!$S862,'Xlookup set'!$A$1:$R$1374,15,FALSE)),"")</f>
        <v/>
      </c>
      <c r="O759" s="500" t="str">
        <f>IFERROR(IF(VLOOKUP('Xlookup set'!$S862,'Xlookup set'!$A$1:$R$1374,16,FALSE)=0,"",VLOOKUP('Xlookup set'!$S862,'Xlookup set'!$A$1:$R$1374,16,FALSE)),"")</f>
        <v/>
      </c>
      <c r="P759" s="500" t="str">
        <f t="array" aca="1" ref="P759" ca="1">IFERROR(Y2IF(VLOOKUP('Xlookup set'!$S862,'Xlookup set'!$A$1:$R$1374,17,FALSE)=0,"",VLOOKUP('Xlookup set'!$S862,'Xlookup set'!$A$1:$R$1374,17,FALSE)),"")</f>
        <v/>
      </c>
      <c r="Q759" s="500" t="str">
        <f>IFERROR(IF(VLOOKUP('Xlookup set'!$S862,'Xlookup set'!$A$1:$R$1374,18,FALSE)=0,"",VLOOKUP('Xlookup set'!$S862,'Xlookup set'!$A$1:$R$1374,18,FALSE)),"")</f>
        <v/>
      </c>
      <c r="T759" s="500" t="str">
        <f t="shared" si="8"/>
        <v/>
      </c>
    </row>
    <row r="760" spans="1:20" ht="13.5" customHeight="1">
      <c r="A760" s="500" t="str">
        <f>IFERROR(VLOOKUP('Xlookup set'!$S760,'Xlookup set'!$A$1:$R$2000,2,FALSE),"")</f>
        <v/>
      </c>
      <c r="B760" s="500" t="str">
        <f>IF(I760&lt;&gt;"",ドッグキャリー!$I$2,"")</f>
        <v/>
      </c>
      <c r="C760" s="500" t="str">
        <f t="shared" si="6"/>
        <v/>
      </c>
      <c r="D760" s="500" t="str">
        <f t="shared" si="7"/>
        <v/>
      </c>
      <c r="H760" s="218" t="str">
        <f>IFERROR(IF(VLOOKUP('Xlookup set'!$S760,'Xlookup set'!$A$1:$R$2000,9,FALSE)=0,"",VLOOKUP('Xlookup set'!$S760,'Xlookup set'!$A$1:$R$2000,9,FALSE)),"")</f>
        <v/>
      </c>
      <c r="I760" s="500" t="str">
        <f>IFERROR(IF(VLOOKUP('Xlookup set'!$S760,'Xlookup set'!$A$1:$R$2000,10,FALSE)=0,"",VLOOKUP('Xlookup set'!$S760,'Xlookup set'!$A$1:$R$2000,10,FALSE)),"")</f>
        <v/>
      </c>
      <c r="J760" s="500" t="str">
        <f>IFERROR(IF(VLOOKUP('Xlookup set'!$S863,'Xlookup set'!$A$1:$R$1374,11,FALSE)=0,"",VLOOKUP('Xlookup set'!$S863,'Xlookup set'!$A$1:$R$1374,11,FALSE)),"")</f>
        <v/>
      </c>
      <c r="K760" s="500" t="str">
        <f>IFERROR(IF(VLOOKUP('Xlookup set'!$S863,'Xlookup set'!$A$1:$R$1374,12,FALSE)=0,"",VLOOKUP('Xlookup set'!$S863,'Xlookup set'!$A$1:$R$1374,12,FALSE)),"")</f>
        <v/>
      </c>
      <c r="L760" s="500" t="str">
        <f>IFERROR(IF(VLOOKUP('Xlookup set'!$S863,'Xlookup set'!$A$1:$R$1374,13,FALSE)=0,"",VLOOKUP('Xlookup set'!$S863,'Xlookup set'!$A$1:$R$1374,13,FALSE)),"")</f>
        <v/>
      </c>
      <c r="M760" s="500" t="str">
        <f>IFERROR(IF(VLOOKUP('Xlookup set'!$S863,'Xlookup set'!$A$1:$R$1374,14,FALSE)=0,"",VLOOKUP('Xlookup set'!$S863,'Xlookup set'!$A$1:$R$1374,14,FALSE)),"")</f>
        <v/>
      </c>
      <c r="N760" s="500" t="str">
        <f>IFERROR(IF(VLOOKUP('Xlookup set'!$S863,'Xlookup set'!$A$1:$R$1374,15,FALSE)=0,"",VLOOKUP('Xlookup set'!$S863,'Xlookup set'!$A$1:$R$1374,15,FALSE)),"")</f>
        <v/>
      </c>
      <c r="O760" s="500" t="str">
        <f>IFERROR(IF(VLOOKUP('Xlookup set'!$S863,'Xlookup set'!$A$1:$R$1374,16,FALSE)=0,"",VLOOKUP('Xlookup set'!$S863,'Xlookup set'!$A$1:$R$1374,16,FALSE)),"")</f>
        <v/>
      </c>
      <c r="P760" s="500" t="str">
        <f t="array" aca="1" ref="P760" ca="1">IFERROR(Y2IF(VLOOKUP('Xlookup set'!$S863,'Xlookup set'!$A$1:$R$1374,17,FALSE)=0,"",VLOOKUP('Xlookup set'!$S863,'Xlookup set'!$A$1:$R$1374,17,FALSE)),"")</f>
        <v/>
      </c>
      <c r="Q760" s="500" t="str">
        <f>IFERROR(IF(VLOOKUP('Xlookup set'!$S863,'Xlookup set'!$A$1:$R$1374,18,FALSE)=0,"",VLOOKUP('Xlookup set'!$S863,'Xlookup set'!$A$1:$R$1374,18,FALSE)),"")</f>
        <v/>
      </c>
      <c r="T760" s="500" t="str">
        <f t="shared" si="8"/>
        <v/>
      </c>
    </row>
    <row r="761" spans="1:20" ht="13.5" customHeight="1">
      <c r="A761" s="500" t="str">
        <f>IFERROR(VLOOKUP('Xlookup set'!$S761,'Xlookup set'!$A$1:$R$2000,2,FALSE),"")</f>
        <v/>
      </c>
      <c r="B761" s="500" t="str">
        <f>IF(I761&lt;&gt;"",ドッグキャリー!$I$2,"")</f>
        <v/>
      </c>
      <c r="C761" s="500" t="str">
        <f t="shared" si="6"/>
        <v/>
      </c>
      <c r="D761" s="500" t="str">
        <f t="shared" si="7"/>
        <v/>
      </c>
      <c r="H761" s="218" t="str">
        <f>IFERROR(IF(VLOOKUP('Xlookup set'!$S761,'Xlookup set'!$A$1:$R$2000,9,FALSE)=0,"",VLOOKUP('Xlookup set'!$S761,'Xlookup set'!$A$1:$R$2000,9,FALSE)),"")</f>
        <v/>
      </c>
      <c r="I761" s="500" t="str">
        <f>IFERROR(IF(VLOOKUP('Xlookup set'!$S761,'Xlookup set'!$A$1:$R$2000,10,FALSE)=0,"",VLOOKUP('Xlookup set'!$S761,'Xlookup set'!$A$1:$R$2000,10,FALSE)),"")</f>
        <v/>
      </c>
      <c r="J761" s="500" t="str">
        <f>IFERROR(IF(VLOOKUP('Xlookup set'!$S864,'Xlookup set'!$A$1:$R$1374,11,FALSE)=0,"",VLOOKUP('Xlookup set'!$S864,'Xlookup set'!$A$1:$R$1374,11,FALSE)),"")</f>
        <v/>
      </c>
      <c r="K761" s="500" t="str">
        <f>IFERROR(IF(VLOOKUP('Xlookup set'!$S864,'Xlookup set'!$A$1:$R$1374,12,FALSE)=0,"",VLOOKUP('Xlookup set'!$S864,'Xlookup set'!$A$1:$R$1374,12,FALSE)),"")</f>
        <v/>
      </c>
      <c r="L761" s="500" t="str">
        <f>IFERROR(IF(VLOOKUP('Xlookup set'!$S864,'Xlookup set'!$A$1:$R$1374,13,FALSE)=0,"",VLOOKUP('Xlookup set'!$S864,'Xlookup set'!$A$1:$R$1374,13,FALSE)),"")</f>
        <v/>
      </c>
      <c r="M761" s="500" t="str">
        <f>IFERROR(IF(VLOOKUP('Xlookup set'!$S864,'Xlookup set'!$A$1:$R$1374,14,FALSE)=0,"",VLOOKUP('Xlookup set'!$S864,'Xlookup set'!$A$1:$R$1374,14,FALSE)),"")</f>
        <v/>
      </c>
      <c r="N761" s="500" t="str">
        <f>IFERROR(IF(VLOOKUP('Xlookup set'!$S864,'Xlookup set'!$A$1:$R$1374,15,FALSE)=0,"",VLOOKUP('Xlookup set'!$S864,'Xlookup set'!$A$1:$R$1374,15,FALSE)),"")</f>
        <v/>
      </c>
      <c r="O761" s="500" t="str">
        <f>IFERROR(IF(VLOOKUP('Xlookup set'!$S864,'Xlookup set'!$A$1:$R$1374,16,FALSE)=0,"",VLOOKUP('Xlookup set'!$S864,'Xlookup set'!$A$1:$R$1374,16,FALSE)),"")</f>
        <v/>
      </c>
      <c r="P761" s="500" t="str">
        <f t="array" aca="1" ref="P761" ca="1">IFERROR(Y2IF(VLOOKUP('Xlookup set'!$S864,'Xlookup set'!$A$1:$R$1374,17,FALSE)=0,"",VLOOKUP('Xlookup set'!$S864,'Xlookup set'!$A$1:$R$1374,17,FALSE)),"")</f>
        <v/>
      </c>
      <c r="Q761" s="500" t="str">
        <f>IFERROR(IF(VLOOKUP('Xlookup set'!$S864,'Xlookup set'!$A$1:$R$1374,18,FALSE)=0,"",VLOOKUP('Xlookup set'!$S864,'Xlookup set'!$A$1:$R$1374,18,FALSE)),"")</f>
        <v/>
      </c>
      <c r="T761" s="500" t="str">
        <f t="shared" si="8"/>
        <v/>
      </c>
    </row>
    <row r="762" spans="1:20" ht="13.5" customHeight="1">
      <c r="A762" s="500" t="str">
        <f>IFERROR(VLOOKUP('Xlookup set'!$S762,'Xlookup set'!$A$1:$R$2000,2,FALSE),"")</f>
        <v/>
      </c>
      <c r="B762" s="500" t="str">
        <f>IF(I762&lt;&gt;"",ドッグキャリー!$I$2,"")</f>
        <v/>
      </c>
      <c r="C762" s="500" t="str">
        <f t="shared" si="6"/>
        <v/>
      </c>
      <c r="D762" s="500" t="str">
        <f t="shared" si="7"/>
        <v/>
      </c>
      <c r="H762" s="218" t="str">
        <f>IFERROR(IF(VLOOKUP('Xlookup set'!$S762,'Xlookup set'!$A$1:$R$2000,9,FALSE)=0,"",VLOOKUP('Xlookup set'!$S762,'Xlookup set'!$A$1:$R$2000,9,FALSE)),"")</f>
        <v/>
      </c>
      <c r="I762" s="500" t="str">
        <f>IFERROR(IF(VLOOKUP('Xlookup set'!$S762,'Xlookup set'!$A$1:$R$2000,10,FALSE)=0,"",VLOOKUP('Xlookup set'!$S762,'Xlookup set'!$A$1:$R$2000,10,FALSE)),"")</f>
        <v/>
      </c>
      <c r="J762" s="500" t="str">
        <f>IFERROR(IF(VLOOKUP('Xlookup set'!$S865,'Xlookup set'!$A$1:$R$1374,11,FALSE)=0,"",VLOOKUP('Xlookup set'!$S865,'Xlookup set'!$A$1:$R$1374,11,FALSE)),"")</f>
        <v/>
      </c>
      <c r="K762" s="500" t="str">
        <f>IFERROR(IF(VLOOKUP('Xlookup set'!$S865,'Xlookup set'!$A$1:$R$1374,12,FALSE)=0,"",VLOOKUP('Xlookup set'!$S865,'Xlookup set'!$A$1:$R$1374,12,FALSE)),"")</f>
        <v/>
      </c>
      <c r="L762" s="500" t="str">
        <f>IFERROR(IF(VLOOKUP('Xlookup set'!$S865,'Xlookup set'!$A$1:$R$1374,13,FALSE)=0,"",VLOOKUP('Xlookup set'!$S865,'Xlookup set'!$A$1:$R$1374,13,FALSE)),"")</f>
        <v/>
      </c>
      <c r="M762" s="500" t="str">
        <f>IFERROR(IF(VLOOKUP('Xlookup set'!$S865,'Xlookup set'!$A$1:$R$1374,14,FALSE)=0,"",VLOOKUP('Xlookup set'!$S865,'Xlookup set'!$A$1:$R$1374,14,FALSE)),"")</f>
        <v/>
      </c>
      <c r="N762" s="500" t="str">
        <f>IFERROR(IF(VLOOKUP('Xlookup set'!$S865,'Xlookup set'!$A$1:$R$1374,15,FALSE)=0,"",VLOOKUP('Xlookup set'!$S865,'Xlookup set'!$A$1:$R$1374,15,FALSE)),"")</f>
        <v/>
      </c>
      <c r="O762" s="500" t="str">
        <f>IFERROR(IF(VLOOKUP('Xlookup set'!$S865,'Xlookup set'!$A$1:$R$1374,16,FALSE)=0,"",VLOOKUP('Xlookup set'!$S865,'Xlookup set'!$A$1:$R$1374,16,FALSE)),"")</f>
        <v/>
      </c>
      <c r="P762" s="500" t="str">
        <f t="array" aca="1" ref="P762" ca="1">IFERROR(Y2IF(VLOOKUP('Xlookup set'!$S865,'Xlookup set'!$A$1:$R$1374,17,FALSE)=0,"",VLOOKUP('Xlookup set'!$S865,'Xlookup set'!$A$1:$R$1374,17,FALSE)),"")</f>
        <v/>
      </c>
      <c r="Q762" s="500" t="str">
        <f>IFERROR(IF(VLOOKUP('Xlookup set'!$S865,'Xlookup set'!$A$1:$R$1374,18,FALSE)=0,"",VLOOKUP('Xlookup set'!$S865,'Xlookup set'!$A$1:$R$1374,18,FALSE)),"")</f>
        <v/>
      </c>
      <c r="T762" s="500" t="str">
        <f t="shared" si="8"/>
        <v/>
      </c>
    </row>
    <row r="763" spans="1:20" ht="13.5" customHeight="1">
      <c r="A763" s="500" t="str">
        <f>IFERROR(VLOOKUP('Xlookup set'!$S763,'Xlookup set'!$A$1:$R$2000,2,FALSE),"")</f>
        <v/>
      </c>
      <c r="B763" s="500" t="str">
        <f>IF(I763&lt;&gt;"",ドッグキャリー!$I$2,"")</f>
        <v/>
      </c>
      <c r="C763" s="500" t="str">
        <f t="shared" si="6"/>
        <v/>
      </c>
      <c r="D763" s="500" t="str">
        <f t="shared" si="7"/>
        <v/>
      </c>
      <c r="H763" s="218" t="str">
        <f>IFERROR(IF(VLOOKUP('Xlookup set'!$S763,'Xlookup set'!$A$1:$R$2000,9,FALSE)=0,"",VLOOKUP('Xlookup set'!$S763,'Xlookup set'!$A$1:$R$2000,9,FALSE)),"")</f>
        <v/>
      </c>
      <c r="I763" s="500" t="str">
        <f>IFERROR(IF(VLOOKUP('Xlookup set'!$S763,'Xlookup set'!$A$1:$R$2000,10,FALSE)=0,"",VLOOKUP('Xlookup set'!$S763,'Xlookup set'!$A$1:$R$2000,10,FALSE)),"")</f>
        <v/>
      </c>
      <c r="J763" s="500" t="str">
        <f>IFERROR(IF(VLOOKUP('Xlookup set'!$S866,'Xlookup set'!$A$1:$R$1374,11,FALSE)=0,"",VLOOKUP('Xlookup set'!$S866,'Xlookup set'!$A$1:$R$1374,11,FALSE)),"")</f>
        <v/>
      </c>
      <c r="K763" s="500" t="str">
        <f>IFERROR(IF(VLOOKUP('Xlookup set'!$S866,'Xlookup set'!$A$1:$R$1374,12,FALSE)=0,"",VLOOKUP('Xlookup set'!$S866,'Xlookup set'!$A$1:$R$1374,12,FALSE)),"")</f>
        <v/>
      </c>
      <c r="L763" s="500" t="str">
        <f>IFERROR(IF(VLOOKUP('Xlookup set'!$S866,'Xlookup set'!$A$1:$R$1374,13,FALSE)=0,"",VLOOKUP('Xlookup set'!$S866,'Xlookup set'!$A$1:$R$1374,13,FALSE)),"")</f>
        <v/>
      </c>
      <c r="M763" s="500" t="str">
        <f>IFERROR(IF(VLOOKUP('Xlookup set'!$S866,'Xlookup set'!$A$1:$R$1374,14,FALSE)=0,"",VLOOKUP('Xlookup set'!$S866,'Xlookup set'!$A$1:$R$1374,14,FALSE)),"")</f>
        <v/>
      </c>
      <c r="N763" s="500" t="str">
        <f>IFERROR(IF(VLOOKUP('Xlookup set'!$S866,'Xlookup set'!$A$1:$R$1374,15,FALSE)=0,"",VLOOKUP('Xlookup set'!$S866,'Xlookup set'!$A$1:$R$1374,15,FALSE)),"")</f>
        <v/>
      </c>
      <c r="O763" s="500" t="str">
        <f>IFERROR(IF(VLOOKUP('Xlookup set'!$S866,'Xlookup set'!$A$1:$R$1374,16,FALSE)=0,"",VLOOKUP('Xlookup set'!$S866,'Xlookup set'!$A$1:$R$1374,16,FALSE)),"")</f>
        <v/>
      </c>
      <c r="P763" s="500" t="str">
        <f t="array" aca="1" ref="P763" ca="1">IFERROR(Y2IF(VLOOKUP('Xlookup set'!$S866,'Xlookup set'!$A$1:$R$1374,17,FALSE)=0,"",VLOOKUP('Xlookup set'!$S866,'Xlookup set'!$A$1:$R$1374,17,FALSE)),"")</f>
        <v/>
      </c>
      <c r="Q763" s="500" t="str">
        <f>IFERROR(IF(VLOOKUP('Xlookup set'!$S866,'Xlookup set'!$A$1:$R$1374,18,FALSE)=0,"",VLOOKUP('Xlookup set'!$S866,'Xlookup set'!$A$1:$R$1374,18,FALSE)),"")</f>
        <v/>
      </c>
      <c r="T763" s="500" t="str">
        <f t="shared" si="8"/>
        <v/>
      </c>
    </row>
    <row r="764" spans="1:20" ht="13.5" customHeight="1">
      <c r="A764" s="500" t="str">
        <f>IFERROR(VLOOKUP('Xlookup set'!$S764,'Xlookup set'!$A$1:$R$2000,2,FALSE),"")</f>
        <v/>
      </c>
      <c r="B764" s="500" t="str">
        <f>IF(I764&lt;&gt;"",ドッグキャリー!$I$2,"")</f>
        <v/>
      </c>
      <c r="C764" s="500" t="str">
        <f t="shared" si="6"/>
        <v/>
      </c>
      <c r="D764" s="500" t="str">
        <f t="shared" si="7"/>
        <v/>
      </c>
      <c r="H764" s="218" t="str">
        <f>IFERROR(IF(VLOOKUP('Xlookup set'!$S764,'Xlookup set'!$A$1:$R$2000,9,FALSE)=0,"",VLOOKUP('Xlookup set'!$S764,'Xlookup set'!$A$1:$R$2000,9,FALSE)),"")</f>
        <v/>
      </c>
      <c r="I764" s="500" t="str">
        <f>IFERROR(IF(VLOOKUP('Xlookup set'!$S764,'Xlookup set'!$A$1:$R$2000,10,FALSE)=0,"",VLOOKUP('Xlookup set'!$S764,'Xlookup set'!$A$1:$R$2000,10,FALSE)),"")</f>
        <v/>
      </c>
      <c r="J764" s="500" t="str">
        <f>IFERROR(IF(VLOOKUP('Xlookup set'!$S867,'Xlookup set'!$A$1:$R$1374,11,FALSE)=0,"",VLOOKUP('Xlookup set'!$S867,'Xlookup set'!$A$1:$R$1374,11,FALSE)),"")</f>
        <v/>
      </c>
      <c r="K764" s="500" t="str">
        <f>IFERROR(IF(VLOOKUP('Xlookup set'!$S867,'Xlookup set'!$A$1:$R$1374,12,FALSE)=0,"",VLOOKUP('Xlookup set'!$S867,'Xlookup set'!$A$1:$R$1374,12,FALSE)),"")</f>
        <v/>
      </c>
      <c r="L764" s="500" t="str">
        <f>IFERROR(IF(VLOOKUP('Xlookup set'!$S867,'Xlookup set'!$A$1:$R$1374,13,FALSE)=0,"",VLOOKUP('Xlookup set'!$S867,'Xlookup set'!$A$1:$R$1374,13,FALSE)),"")</f>
        <v/>
      </c>
      <c r="M764" s="500" t="str">
        <f>IFERROR(IF(VLOOKUP('Xlookup set'!$S867,'Xlookup set'!$A$1:$R$1374,14,FALSE)=0,"",VLOOKUP('Xlookup set'!$S867,'Xlookup set'!$A$1:$R$1374,14,FALSE)),"")</f>
        <v/>
      </c>
      <c r="N764" s="500" t="str">
        <f>IFERROR(IF(VLOOKUP('Xlookup set'!$S867,'Xlookup set'!$A$1:$R$1374,15,FALSE)=0,"",VLOOKUP('Xlookup set'!$S867,'Xlookup set'!$A$1:$R$1374,15,FALSE)),"")</f>
        <v/>
      </c>
      <c r="O764" s="500" t="str">
        <f>IFERROR(IF(VLOOKUP('Xlookup set'!$S867,'Xlookup set'!$A$1:$R$1374,16,FALSE)=0,"",VLOOKUP('Xlookup set'!$S867,'Xlookup set'!$A$1:$R$1374,16,FALSE)),"")</f>
        <v/>
      </c>
      <c r="P764" s="500" t="str">
        <f t="array" aca="1" ref="P764" ca="1">IFERROR(Y2IF(VLOOKUP('Xlookup set'!$S867,'Xlookup set'!$A$1:$R$1374,17,FALSE)=0,"",VLOOKUP('Xlookup set'!$S867,'Xlookup set'!$A$1:$R$1374,17,FALSE)),"")</f>
        <v/>
      </c>
      <c r="Q764" s="500" t="str">
        <f>IFERROR(IF(VLOOKUP('Xlookup set'!$S867,'Xlookup set'!$A$1:$R$1374,18,FALSE)=0,"",VLOOKUP('Xlookup set'!$S867,'Xlookup set'!$A$1:$R$1374,18,FALSE)),"")</f>
        <v/>
      </c>
      <c r="T764" s="500" t="str">
        <f t="shared" si="8"/>
        <v/>
      </c>
    </row>
    <row r="765" spans="1:20" ht="13.5" customHeight="1">
      <c r="A765" s="500" t="str">
        <f>IFERROR(VLOOKUP('Xlookup set'!$S765,'Xlookup set'!$A$1:$R$2000,2,FALSE),"")</f>
        <v/>
      </c>
      <c r="B765" s="500" t="str">
        <f>IF(I765&lt;&gt;"",ドッグキャリー!$I$2,"")</f>
        <v/>
      </c>
      <c r="C765" s="500" t="str">
        <f t="shared" si="6"/>
        <v/>
      </c>
      <c r="D765" s="500" t="str">
        <f t="shared" si="7"/>
        <v/>
      </c>
      <c r="H765" s="218" t="str">
        <f>IFERROR(IF(VLOOKUP('Xlookup set'!$S765,'Xlookup set'!$A$1:$R$2000,9,FALSE)=0,"",VLOOKUP('Xlookup set'!$S765,'Xlookup set'!$A$1:$R$2000,9,FALSE)),"")</f>
        <v/>
      </c>
      <c r="I765" s="500" t="str">
        <f>IFERROR(IF(VLOOKUP('Xlookup set'!$S765,'Xlookup set'!$A$1:$R$2000,10,FALSE)=0,"",VLOOKUP('Xlookup set'!$S765,'Xlookup set'!$A$1:$R$2000,10,FALSE)),"")</f>
        <v/>
      </c>
      <c r="J765" s="500" t="str">
        <f>IFERROR(IF(VLOOKUP('Xlookup set'!$S868,'Xlookup set'!$A$1:$R$1374,11,FALSE)=0,"",VLOOKUP('Xlookup set'!$S868,'Xlookup set'!$A$1:$R$1374,11,FALSE)),"")</f>
        <v/>
      </c>
      <c r="K765" s="500" t="str">
        <f>IFERROR(IF(VLOOKUP('Xlookup set'!$S868,'Xlookup set'!$A$1:$R$1374,12,FALSE)=0,"",VLOOKUP('Xlookup set'!$S868,'Xlookup set'!$A$1:$R$1374,12,FALSE)),"")</f>
        <v/>
      </c>
      <c r="L765" s="500" t="str">
        <f>IFERROR(IF(VLOOKUP('Xlookup set'!$S868,'Xlookup set'!$A$1:$R$1374,13,FALSE)=0,"",VLOOKUP('Xlookup set'!$S868,'Xlookup set'!$A$1:$R$1374,13,FALSE)),"")</f>
        <v/>
      </c>
      <c r="M765" s="500" t="str">
        <f>IFERROR(IF(VLOOKUP('Xlookup set'!$S868,'Xlookup set'!$A$1:$R$1374,14,FALSE)=0,"",VLOOKUP('Xlookup set'!$S868,'Xlookup set'!$A$1:$R$1374,14,FALSE)),"")</f>
        <v/>
      </c>
      <c r="N765" s="500" t="str">
        <f>IFERROR(IF(VLOOKUP('Xlookup set'!$S868,'Xlookup set'!$A$1:$R$1374,15,FALSE)=0,"",VLOOKUP('Xlookup set'!$S868,'Xlookup set'!$A$1:$R$1374,15,FALSE)),"")</f>
        <v/>
      </c>
      <c r="O765" s="500" t="str">
        <f>IFERROR(IF(VLOOKUP('Xlookup set'!$S868,'Xlookup set'!$A$1:$R$1374,16,FALSE)=0,"",VLOOKUP('Xlookup set'!$S868,'Xlookup set'!$A$1:$R$1374,16,FALSE)),"")</f>
        <v/>
      </c>
      <c r="P765" s="500" t="str">
        <f t="array" aca="1" ref="P765" ca="1">IFERROR(Y2IF(VLOOKUP('Xlookup set'!$S868,'Xlookup set'!$A$1:$R$1374,17,FALSE)=0,"",VLOOKUP('Xlookup set'!$S868,'Xlookup set'!$A$1:$R$1374,17,FALSE)),"")</f>
        <v/>
      </c>
      <c r="Q765" s="500" t="str">
        <f>IFERROR(IF(VLOOKUP('Xlookup set'!$S868,'Xlookup set'!$A$1:$R$1374,18,FALSE)=0,"",VLOOKUP('Xlookup set'!$S868,'Xlookup set'!$A$1:$R$1374,18,FALSE)),"")</f>
        <v/>
      </c>
      <c r="T765" s="500" t="str">
        <f t="shared" si="8"/>
        <v/>
      </c>
    </row>
    <row r="766" spans="1:20" ht="13.5" customHeight="1">
      <c r="A766" s="500" t="str">
        <f>IFERROR(VLOOKUP('Xlookup set'!$S766,'Xlookup set'!$A$1:$R$2000,2,FALSE),"")</f>
        <v/>
      </c>
      <c r="B766" s="500" t="str">
        <f>IF(I766&lt;&gt;"",ドッグキャリー!$I$2,"")</f>
        <v/>
      </c>
      <c r="C766" s="500" t="str">
        <f t="shared" si="6"/>
        <v/>
      </c>
      <c r="D766" s="500" t="str">
        <f t="shared" si="7"/>
        <v/>
      </c>
      <c r="H766" s="218" t="str">
        <f>IFERROR(IF(VLOOKUP('Xlookup set'!$S766,'Xlookup set'!$A$1:$R$2000,9,FALSE)=0,"",VLOOKUP('Xlookup set'!$S766,'Xlookup set'!$A$1:$R$2000,9,FALSE)),"")</f>
        <v/>
      </c>
      <c r="I766" s="500" t="str">
        <f>IFERROR(IF(VLOOKUP('Xlookup set'!$S766,'Xlookup set'!$A$1:$R$2000,10,FALSE)=0,"",VLOOKUP('Xlookup set'!$S766,'Xlookup set'!$A$1:$R$2000,10,FALSE)),"")</f>
        <v/>
      </c>
      <c r="J766" s="500" t="str">
        <f>IFERROR(IF(VLOOKUP('Xlookup set'!$S869,'Xlookup set'!$A$1:$R$1374,11,FALSE)=0,"",VLOOKUP('Xlookup set'!$S869,'Xlookup set'!$A$1:$R$1374,11,FALSE)),"")</f>
        <v/>
      </c>
      <c r="K766" s="500" t="str">
        <f>IFERROR(IF(VLOOKUP('Xlookup set'!$S869,'Xlookup set'!$A$1:$R$1374,12,FALSE)=0,"",VLOOKUP('Xlookup set'!$S869,'Xlookup set'!$A$1:$R$1374,12,FALSE)),"")</f>
        <v/>
      </c>
      <c r="L766" s="500" t="str">
        <f>IFERROR(IF(VLOOKUP('Xlookup set'!$S869,'Xlookup set'!$A$1:$R$1374,13,FALSE)=0,"",VLOOKUP('Xlookup set'!$S869,'Xlookup set'!$A$1:$R$1374,13,FALSE)),"")</f>
        <v/>
      </c>
      <c r="M766" s="500" t="str">
        <f>IFERROR(IF(VLOOKUP('Xlookup set'!$S869,'Xlookup set'!$A$1:$R$1374,14,FALSE)=0,"",VLOOKUP('Xlookup set'!$S869,'Xlookup set'!$A$1:$R$1374,14,FALSE)),"")</f>
        <v/>
      </c>
      <c r="N766" s="500" t="str">
        <f>IFERROR(IF(VLOOKUP('Xlookup set'!$S869,'Xlookup set'!$A$1:$R$1374,15,FALSE)=0,"",VLOOKUP('Xlookup set'!$S869,'Xlookup set'!$A$1:$R$1374,15,FALSE)),"")</f>
        <v/>
      </c>
      <c r="O766" s="500" t="str">
        <f>IFERROR(IF(VLOOKUP('Xlookup set'!$S869,'Xlookup set'!$A$1:$R$1374,16,FALSE)=0,"",VLOOKUP('Xlookup set'!$S869,'Xlookup set'!$A$1:$R$1374,16,FALSE)),"")</f>
        <v/>
      </c>
      <c r="P766" s="500" t="str">
        <f t="array" aca="1" ref="P766" ca="1">IFERROR(Y2IF(VLOOKUP('Xlookup set'!$S869,'Xlookup set'!$A$1:$R$1374,17,FALSE)=0,"",VLOOKUP('Xlookup set'!$S869,'Xlookup set'!$A$1:$R$1374,17,FALSE)),"")</f>
        <v/>
      </c>
      <c r="Q766" s="500" t="str">
        <f>IFERROR(IF(VLOOKUP('Xlookup set'!$S869,'Xlookup set'!$A$1:$R$1374,18,FALSE)=0,"",VLOOKUP('Xlookup set'!$S869,'Xlookup set'!$A$1:$R$1374,18,FALSE)),"")</f>
        <v/>
      </c>
      <c r="T766" s="500" t="str">
        <f t="shared" si="8"/>
        <v/>
      </c>
    </row>
    <row r="767" spans="1:20" ht="13.5" customHeight="1">
      <c r="A767" s="500" t="str">
        <f>IFERROR(VLOOKUP('Xlookup set'!$S767,'Xlookup set'!$A$1:$R$2000,2,FALSE),"")</f>
        <v/>
      </c>
      <c r="B767" s="500" t="str">
        <f>IF(I767&lt;&gt;"",ドッグキャリー!$I$2,"")</f>
        <v/>
      </c>
      <c r="C767" s="500" t="str">
        <f t="shared" ref="C767:C1021" si="9">IF(I767&lt;&gt;"",1,"")</f>
        <v/>
      </c>
      <c r="D767" s="500" t="str">
        <f t="shared" ref="D767:D1021" si="10">IF(I767&lt;&gt;"",1,"")</f>
        <v/>
      </c>
      <c r="H767" s="218" t="str">
        <f>IFERROR(IF(VLOOKUP('Xlookup set'!$S767,'Xlookup set'!$A$1:$R$2000,9,FALSE)=0,"",VLOOKUP('Xlookup set'!$S767,'Xlookup set'!$A$1:$R$2000,9,FALSE)),"")</f>
        <v/>
      </c>
      <c r="I767" s="500" t="str">
        <f>IFERROR(IF(VLOOKUP('Xlookup set'!$S767,'Xlookup set'!$A$1:$R$2000,10,FALSE)=0,"",VLOOKUP('Xlookup set'!$S767,'Xlookup set'!$A$1:$R$2000,10,FALSE)),"")</f>
        <v/>
      </c>
      <c r="J767" s="500" t="str">
        <f>IFERROR(IF(VLOOKUP('Xlookup set'!$S870,'Xlookup set'!$A$1:$R$1374,11,FALSE)=0,"",VLOOKUP('Xlookup set'!$S870,'Xlookup set'!$A$1:$R$1374,11,FALSE)),"")</f>
        <v/>
      </c>
      <c r="K767" s="500" t="str">
        <f>IFERROR(IF(VLOOKUP('Xlookup set'!$S870,'Xlookup set'!$A$1:$R$1374,12,FALSE)=0,"",VLOOKUP('Xlookup set'!$S870,'Xlookup set'!$A$1:$R$1374,12,FALSE)),"")</f>
        <v/>
      </c>
      <c r="L767" s="500" t="str">
        <f>IFERROR(IF(VLOOKUP('Xlookup set'!$S870,'Xlookup set'!$A$1:$R$1374,13,FALSE)=0,"",VLOOKUP('Xlookup set'!$S870,'Xlookup set'!$A$1:$R$1374,13,FALSE)),"")</f>
        <v/>
      </c>
      <c r="M767" s="500" t="str">
        <f>IFERROR(IF(VLOOKUP('Xlookup set'!$S870,'Xlookup set'!$A$1:$R$1374,14,FALSE)=0,"",VLOOKUP('Xlookup set'!$S870,'Xlookup set'!$A$1:$R$1374,14,FALSE)),"")</f>
        <v/>
      </c>
      <c r="N767" s="500" t="str">
        <f>IFERROR(IF(VLOOKUP('Xlookup set'!$S870,'Xlookup set'!$A$1:$R$1374,15,FALSE)=0,"",VLOOKUP('Xlookup set'!$S870,'Xlookup set'!$A$1:$R$1374,15,FALSE)),"")</f>
        <v/>
      </c>
      <c r="O767" s="500" t="str">
        <f>IFERROR(IF(VLOOKUP('Xlookup set'!$S870,'Xlookup set'!$A$1:$R$1374,16,FALSE)=0,"",VLOOKUP('Xlookup set'!$S870,'Xlookup set'!$A$1:$R$1374,16,FALSE)),"")</f>
        <v/>
      </c>
      <c r="P767" s="500" t="str">
        <f t="array" aca="1" ref="P767" ca="1">IFERROR(Y2IF(VLOOKUP('Xlookup set'!$S870,'Xlookup set'!$A$1:$R$1374,17,FALSE)=0,"",VLOOKUP('Xlookup set'!$S870,'Xlookup set'!$A$1:$R$1374,17,FALSE)),"")</f>
        <v/>
      </c>
      <c r="Q767" s="500" t="str">
        <f>IFERROR(IF(VLOOKUP('Xlookup set'!$S870,'Xlookup set'!$A$1:$R$1374,18,FALSE)=0,"",VLOOKUP('Xlookup set'!$S870,'Xlookup set'!$A$1:$R$1374,18,FALSE)),"")</f>
        <v/>
      </c>
      <c r="T767" s="500" t="str">
        <f t="shared" ref="T767:T1021" si="11">IF(I767=1,1,"")</f>
        <v/>
      </c>
    </row>
    <row r="768" spans="1:20" ht="13.5" customHeight="1">
      <c r="A768" s="500" t="str">
        <f>IFERROR(VLOOKUP('Xlookup set'!$S768,'Xlookup set'!$A$1:$R$2000,2,FALSE),"")</f>
        <v/>
      </c>
      <c r="B768" s="500" t="str">
        <f>IF(I768&lt;&gt;"",ドッグキャリー!$I$2,"")</f>
        <v/>
      </c>
      <c r="C768" s="500" t="str">
        <f t="shared" si="9"/>
        <v/>
      </c>
      <c r="D768" s="500" t="str">
        <f t="shared" si="10"/>
        <v/>
      </c>
      <c r="H768" s="218" t="str">
        <f>IFERROR(IF(VLOOKUP('Xlookup set'!$S768,'Xlookup set'!$A$1:$R$2000,9,FALSE)=0,"",VLOOKUP('Xlookup set'!$S768,'Xlookup set'!$A$1:$R$2000,9,FALSE)),"")</f>
        <v/>
      </c>
      <c r="I768" s="500" t="str">
        <f>IFERROR(IF(VLOOKUP('Xlookup set'!$S768,'Xlookup set'!$A$1:$R$2000,10,FALSE)=0,"",VLOOKUP('Xlookup set'!$S768,'Xlookup set'!$A$1:$R$2000,10,FALSE)),"")</f>
        <v/>
      </c>
      <c r="J768" s="500" t="str">
        <f>IFERROR(IF(VLOOKUP('Xlookup set'!$S871,'Xlookup set'!$A$1:$R$1374,11,FALSE)=0,"",VLOOKUP('Xlookup set'!$S871,'Xlookup set'!$A$1:$R$1374,11,FALSE)),"")</f>
        <v/>
      </c>
      <c r="K768" s="500" t="str">
        <f>IFERROR(IF(VLOOKUP('Xlookup set'!$S871,'Xlookup set'!$A$1:$R$1374,12,FALSE)=0,"",VLOOKUP('Xlookup set'!$S871,'Xlookup set'!$A$1:$R$1374,12,FALSE)),"")</f>
        <v/>
      </c>
      <c r="L768" s="500" t="str">
        <f>IFERROR(IF(VLOOKUP('Xlookup set'!$S871,'Xlookup set'!$A$1:$R$1374,13,FALSE)=0,"",VLOOKUP('Xlookup set'!$S871,'Xlookup set'!$A$1:$R$1374,13,FALSE)),"")</f>
        <v/>
      </c>
      <c r="M768" s="500" t="str">
        <f>IFERROR(IF(VLOOKUP('Xlookup set'!$S871,'Xlookup set'!$A$1:$R$1374,14,FALSE)=0,"",VLOOKUP('Xlookup set'!$S871,'Xlookup set'!$A$1:$R$1374,14,FALSE)),"")</f>
        <v/>
      </c>
      <c r="N768" s="500" t="str">
        <f>IFERROR(IF(VLOOKUP('Xlookup set'!$S871,'Xlookup set'!$A$1:$R$1374,15,FALSE)=0,"",VLOOKUP('Xlookup set'!$S871,'Xlookup set'!$A$1:$R$1374,15,FALSE)),"")</f>
        <v/>
      </c>
      <c r="O768" s="500" t="str">
        <f>IFERROR(IF(VLOOKUP('Xlookup set'!$S871,'Xlookup set'!$A$1:$R$1374,16,FALSE)=0,"",VLOOKUP('Xlookup set'!$S871,'Xlookup set'!$A$1:$R$1374,16,FALSE)),"")</f>
        <v/>
      </c>
      <c r="P768" s="500" t="str">
        <f t="array" aca="1" ref="P768" ca="1">IFERROR(Y2IF(VLOOKUP('Xlookup set'!$S871,'Xlookup set'!$A$1:$R$1374,17,FALSE)=0,"",VLOOKUP('Xlookup set'!$S871,'Xlookup set'!$A$1:$R$1374,17,FALSE)),"")</f>
        <v/>
      </c>
      <c r="Q768" s="500" t="str">
        <f>IFERROR(IF(VLOOKUP('Xlookup set'!$S871,'Xlookup set'!$A$1:$R$1374,18,FALSE)=0,"",VLOOKUP('Xlookup set'!$S871,'Xlookup set'!$A$1:$R$1374,18,FALSE)),"")</f>
        <v/>
      </c>
      <c r="T768" s="500" t="str">
        <f t="shared" si="11"/>
        <v/>
      </c>
    </row>
    <row r="769" spans="1:20" ht="13.5" customHeight="1">
      <c r="A769" s="500" t="str">
        <f>IFERROR(VLOOKUP('Xlookup set'!$S769,'Xlookup set'!$A$1:$R$2000,2,FALSE),"")</f>
        <v/>
      </c>
      <c r="B769" s="500" t="str">
        <f>IF(I769&lt;&gt;"",ドッグキャリー!$I$2,"")</f>
        <v/>
      </c>
      <c r="C769" s="500" t="str">
        <f t="shared" si="9"/>
        <v/>
      </c>
      <c r="D769" s="500" t="str">
        <f t="shared" si="10"/>
        <v/>
      </c>
      <c r="H769" s="218" t="str">
        <f>IFERROR(IF(VLOOKUP('Xlookup set'!$S769,'Xlookup set'!$A$1:$R$2000,9,FALSE)=0,"",VLOOKUP('Xlookup set'!$S769,'Xlookup set'!$A$1:$R$2000,9,FALSE)),"")</f>
        <v/>
      </c>
      <c r="I769" s="500" t="str">
        <f>IFERROR(IF(VLOOKUP('Xlookup set'!$S769,'Xlookup set'!$A$1:$R$2000,10,FALSE)=0,"",VLOOKUP('Xlookup set'!$S769,'Xlookup set'!$A$1:$R$2000,10,FALSE)),"")</f>
        <v/>
      </c>
      <c r="J769" s="500" t="str">
        <f>IFERROR(IF(VLOOKUP('Xlookup set'!$S872,'Xlookup set'!$A$1:$R$1374,11,FALSE)=0,"",VLOOKUP('Xlookup set'!$S872,'Xlookup set'!$A$1:$R$1374,11,FALSE)),"")</f>
        <v/>
      </c>
      <c r="K769" s="500" t="str">
        <f>IFERROR(IF(VLOOKUP('Xlookup set'!$S872,'Xlookup set'!$A$1:$R$1374,12,FALSE)=0,"",VLOOKUP('Xlookup set'!$S872,'Xlookup set'!$A$1:$R$1374,12,FALSE)),"")</f>
        <v/>
      </c>
      <c r="L769" s="500" t="str">
        <f>IFERROR(IF(VLOOKUP('Xlookup set'!$S872,'Xlookup set'!$A$1:$R$1374,13,FALSE)=0,"",VLOOKUP('Xlookup set'!$S872,'Xlookup set'!$A$1:$R$1374,13,FALSE)),"")</f>
        <v/>
      </c>
      <c r="M769" s="500" t="str">
        <f>IFERROR(IF(VLOOKUP('Xlookup set'!$S872,'Xlookup set'!$A$1:$R$1374,14,FALSE)=0,"",VLOOKUP('Xlookup set'!$S872,'Xlookup set'!$A$1:$R$1374,14,FALSE)),"")</f>
        <v/>
      </c>
      <c r="N769" s="500" t="str">
        <f>IFERROR(IF(VLOOKUP('Xlookup set'!$S872,'Xlookup set'!$A$1:$R$1374,15,FALSE)=0,"",VLOOKUP('Xlookup set'!$S872,'Xlookup set'!$A$1:$R$1374,15,FALSE)),"")</f>
        <v/>
      </c>
      <c r="O769" s="500" t="str">
        <f>IFERROR(IF(VLOOKUP('Xlookup set'!$S872,'Xlookup set'!$A$1:$R$1374,16,FALSE)=0,"",VLOOKUP('Xlookup set'!$S872,'Xlookup set'!$A$1:$R$1374,16,FALSE)),"")</f>
        <v/>
      </c>
      <c r="P769" s="500" t="str">
        <f t="array" aca="1" ref="P769" ca="1">IFERROR(Y2IF(VLOOKUP('Xlookup set'!$S872,'Xlookup set'!$A$1:$R$1374,17,FALSE)=0,"",VLOOKUP('Xlookup set'!$S872,'Xlookup set'!$A$1:$R$1374,17,FALSE)),"")</f>
        <v/>
      </c>
      <c r="Q769" s="500" t="str">
        <f>IFERROR(IF(VLOOKUP('Xlookup set'!$S872,'Xlookup set'!$A$1:$R$1374,18,FALSE)=0,"",VLOOKUP('Xlookup set'!$S872,'Xlookup set'!$A$1:$R$1374,18,FALSE)),"")</f>
        <v/>
      </c>
      <c r="T769" s="500" t="str">
        <f t="shared" si="11"/>
        <v/>
      </c>
    </row>
    <row r="770" spans="1:20" ht="13.5" customHeight="1">
      <c r="A770" s="500" t="str">
        <f>IFERROR(VLOOKUP('Xlookup set'!$S770,'Xlookup set'!$A$1:$R$2000,2,FALSE),"")</f>
        <v/>
      </c>
      <c r="B770" s="500" t="str">
        <f>IF(I770&lt;&gt;"",ドッグキャリー!$I$2,"")</f>
        <v/>
      </c>
      <c r="C770" s="500" t="str">
        <f t="shared" si="9"/>
        <v/>
      </c>
      <c r="D770" s="500" t="str">
        <f t="shared" si="10"/>
        <v/>
      </c>
      <c r="H770" s="218" t="str">
        <f>IFERROR(IF(VLOOKUP('Xlookup set'!$S770,'Xlookup set'!$A$1:$R$2000,9,FALSE)=0,"",VLOOKUP('Xlookup set'!$S770,'Xlookup set'!$A$1:$R$2000,9,FALSE)),"")</f>
        <v/>
      </c>
      <c r="I770" s="500" t="str">
        <f>IFERROR(IF(VLOOKUP('Xlookup set'!$S770,'Xlookup set'!$A$1:$R$2000,10,FALSE)=0,"",VLOOKUP('Xlookup set'!$S770,'Xlookup set'!$A$1:$R$2000,10,FALSE)),"")</f>
        <v/>
      </c>
      <c r="J770" s="500" t="str">
        <f>IFERROR(IF(VLOOKUP('Xlookup set'!$S873,'Xlookup set'!$A$1:$R$1374,11,FALSE)=0,"",VLOOKUP('Xlookup set'!$S873,'Xlookup set'!$A$1:$R$1374,11,FALSE)),"")</f>
        <v/>
      </c>
      <c r="K770" s="500" t="str">
        <f>IFERROR(IF(VLOOKUP('Xlookup set'!$S873,'Xlookup set'!$A$1:$R$1374,12,FALSE)=0,"",VLOOKUP('Xlookup set'!$S873,'Xlookup set'!$A$1:$R$1374,12,FALSE)),"")</f>
        <v/>
      </c>
      <c r="L770" s="500" t="str">
        <f>IFERROR(IF(VLOOKUP('Xlookup set'!$S873,'Xlookup set'!$A$1:$R$1374,13,FALSE)=0,"",VLOOKUP('Xlookup set'!$S873,'Xlookup set'!$A$1:$R$1374,13,FALSE)),"")</f>
        <v/>
      </c>
      <c r="M770" s="500" t="str">
        <f>IFERROR(IF(VLOOKUP('Xlookup set'!$S873,'Xlookup set'!$A$1:$R$1374,14,FALSE)=0,"",VLOOKUP('Xlookup set'!$S873,'Xlookup set'!$A$1:$R$1374,14,FALSE)),"")</f>
        <v/>
      </c>
      <c r="N770" s="500" t="str">
        <f>IFERROR(IF(VLOOKUP('Xlookup set'!$S873,'Xlookup set'!$A$1:$R$1374,15,FALSE)=0,"",VLOOKUP('Xlookup set'!$S873,'Xlookup set'!$A$1:$R$1374,15,FALSE)),"")</f>
        <v/>
      </c>
      <c r="O770" s="500" t="str">
        <f>IFERROR(IF(VLOOKUP('Xlookup set'!$S873,'Xlookup set'!$A$1:$R$1374,16,FALSE)=0,"",VLOOKUP('Xlookup set'!$S873,'Xlookup set'!$A$1:$R$1374,16,FALSE)),"")</f>
        <v/>
      </c>
      <c r="P770" s="500" t="str">
        <f t="array" aca="1" ref="P770" ca="1">IFERROR(Y2IF(VLOOKUP('Xlookup set'!$S873,'Xlookup set'!$A$1:$R$1374,17,FALSE)=0,"",VLOOKUP('Xlookup set'!$S873,'Xlookup set'!$A$1:$R$1374,17,FALSE)),"")</f>
        <v/>
      </c>
      <c r="Q770" s="500" t="str">
        <f>IFERROR(IF(VLOOKUP('Xlookup set'!$S873,'Xlookup set'!$A$1:$R$1374,18,FALSE)=0,"",VLOOKUP('Xlookup set'!$S873,'Xlookup set'!$A$1:$R$1374,18,FALSE)),"")</f>
        <v/>
      </c>
      <c r="T770" s="500" t="str">
        <f t="shared" si="11"/>
        <v/>
      </c>
    </row>
    <row r="771" spans="1:20" ht="13.5" customHeight="1">
      <c r="A771" s="500" t="str">
        <f>IFERROR(VLOOKUP('Xlookup set'!$S771,'Xlookup set'!$A$1:$R$2000,2,FALSE),"")</f>
        <v/>
      </c>
      <c r="B771" s="500" t="str">
        <f>IF(I771&lt;&gt;"",ドッグキャリー!$I$2,"")</f>
        <v/>
      </c>
      <c r="C771" s="500" t="str">
        <f t="shared" si="9"/>
        <v/>
      </c>
      <c r="D771" s="500" t="str">
        <f t="shared" si="10"/>
        <v/>
      </c>
      <c r="H771" s="218" t="str">
        <f>IFERROR(IF(VLOOKUP('Xlookup set'!$S771,'Xlookup set'!$A$1:$R$2000,9,FALSE)=0,"",VLOOKUP('Xlookup set'!$S771,'Xlookup set'!$A$1:$R$2000,9,FALSE)),"")</f>
        <v/>
      </c>
      <c r="I771" s="500" t="str">
        <f>IFERROR(IF(VLOOKUP('Xlookup set'!$S771,'Xlookup set'!$A$1:$R$2000,10,FALSE)=0,"",VLOOKUP('Xlookup set'!$S771,'Xlookup set'!$A$1:$R$2000,10,FALSE)),"")</f>
        <v/>
      </c>
      <c r="J771" s="500" t="str">
        <f>IFERROR(IF(VLOOKUP('Xlookup set'!$S874,'Xlookup set'!$A$1:$R$1374,11,FALSE)=0,"",VLOOKUP('Xlookup set'!$S874,'Xlookup set'!$A$1:$R$1374,11,FALSE)),"")</f>
        <v/>
      </c>
      <c r="K771" s="500" t="str">
        <f>IFERROR(IF(VLOOKUP('Xlookup set'!$S874,'Xlookup set'!$A$1:$R$1374,12,FALSE)=0,"",VLOOKUP('Xlookup set'!$S874,'Xlookup set'!$A$1:$R$1374,12,FALSE)),"")</f>
        <v/>
      </c>
      <c r="L771" s="500" t="str">
        <f>IFERROR(IF(VLOOKUP('Xlookup set'!$S874,'Xlookup set'!$A$1:$R$1374,13,FALSE)=0,"",VLOOKUP('Xlookup set'!$S874,'Xlookup set'!$A$1:$R$1374,13,FALSE)),"")</f>
        <v/>
      </c>
      <c r="M771" s="500" t="str">
        <f>IFERROR(IF(VLOOKUP('Xlookup set'!$S874,'Xlookup set'!$A$1:$R$1374,14,FALSE)=0,"",VLOOKUP('Xlookup set'!$S874,'Xlookup set'!$A$1:$R$1374,14,FALSE)),"")</f>
        <v/>
      </c>
      <c r="N771" s="500" t="str">
        <f>IFERROR(IF(VLOOKUP('Xlookup set'!$S874,'Xlookup set'!$A$1:$R$1374,15,FALSE)=0,"",VLOOKUP('Xlookup set'!$S874,'Xlookup set'!$A$1:$R$1374,15,FALSE)),"")</f>
        <v/>
      </c>
      <c r="O771" s="500" t="str">
        <f>IFERROR(IF(VLOOKUP('Xlookup set'!$S874,'Xlookup set'!$A$1:$R$1374,16,FALSE)=0,"",VLOOKUP('Xlookup set'!$S874,'Xlookup set'!$A$1:$R$1374,16,FALSE)),"")</f>
        <v/>
      </c>
      <c r="P771" s="500" t="str">
        <f t="array" aca="1" ref="P771" ca="1">IFERROR(Y2IF(VLOOKUP('Xlookup set'!$S874,'Xlookup set'!$A$1:$R$1374,17,FALSE)=0,"",VLOOKUP('Xlookup set'!$S874,'Xlookup set'!$A$1:$R$1374,17,FALSE)),"")</f>
        <v/>
      </c>
      <c r="Q771" s="500" t="str">
        <f>IFERROR(IF(VLOOKUP('Xlookup set'!$S874,'Xlookup set'!$A$1:$R$1374,18,FALSE)=0,"",VLOOKUP('Xlookup set'!$S874,'Xlookup set'!$A$1:$R$1374,18,FALSE)),"")</f>
        <v/>
      </c>
      <c r="T771" s="500" t="str">
        <f t="shared" si="11"/>
        <v/>
      </c>
    </row>
    <row r="772" spans="1:20" ht="13.5" customHeight="1">
      <c r="A772" s="500" t="str">
        <f>IFERROR(VLOOKUP('Xlookup set'!$S772,'Xlookup set'!$A$1:$R$2000,2,FALSE),"")</f>
        <v/>
      </c>
      <c r="B772" s="500" t="str">
        <f>IF(I772&lt;&gt;"",ドッグキャリー!$I$2,"")</f>
        <v/>
      </c>
      <c r="C772" s="500" t="str">
        <f t="shared" si="9"/>
        <v/>
      </c>
      <c r="D772" s="500" t="str">
        <f t="shared" si="10"/>
        <v/>
      </c>
      <c r="H772" s="218" t="str">
        <f>IFERROR(IF(VLOOKUP('Xlookup set'!$S772,'Xlookup set'!$A$1:$R$2000,9,FALSE)=0,"",VLOOKUP('Xlookup set'!$S772,'Xlookup set'!$A$1:$R$2000,9,FALSE)),"")</f>
        <v/>
      </c>
      <c r="I772" s="500" t="str">
        <f>IFERROR(IF(VLOOKUP('Xlookup set'!$S772,'Xlookup set'!$A$1:$R$2000,10,FALSE)=0,"",VLOOKUP('Xlookup set'!$S772,'Xlookup set'!$A$1:$R$2000,10,FALSE)),"")</f>
        <v/>
      </c>
      <c r="J772" s="500" t="str">
        <f>IFERROR(IF(VLOOKUP('Xlookup set'!$S875,'Xlookup set'!$A$1:$R$1374,11,FALSE)=0,"",VLOOKUP('Xlookup set'!$S875,'Xlookup set'!$A$1:$R$1374,11,FALSE)),"")</f>
        <v/>
      </c>
      <c r="K772" s="500" t="str">
        <f>IFERROR(IF(VLOOKUP('Xlookup set'!$S875,'Xlookup set'!$A$1:$R$1374,12,FALSE)=0,"",VLOOKUP('Xlookup set'!$S875,'Xlookup set'!$A$1:$R$1374,12,FALSE)),"")</f>
        <v/>
      </c>
      <c r="L772" s="500" t="str">
        <f>IFERROR(IF(VLOOKUP('Xlookup set'!$S875,'Xlookup set'!$A$1:$R$1374,13,FALSE)=0,"",VLOOKUP('Xlookup set'!$S875,'Xlookup set'!$A$1:$R$1374,13,FALSE)),"")</f>
        <v/>
      </c>
      <c r="M772" s="500" t="str">
        <f>IFERROR(IF(VLOOKUP('Xlookup set'!$S875,'Xlookup set'!$A$1:$R$1374,14,FALSE)=0,"",VLOOKUP('Xlookup set'!$S875,'Xlookup set'!$A$1:$R$1374,14,FALSE)),"")</f>
        <v/>
      </c>
      <c r="N772" s="500" t="str">
        <f>IFERROR(IF(VLOOKUP('Xlookup set'!$S875,'Xlookup set'!$A$1:$R$1374,15,FALSE)=0,"",VLOOKUP('Xlookup set'!$S875,'Xlookup set'!$A$1:$R$1374,15,FALSE)),"")</f>
        <v/>
      </c>
      <c r="O772" s="500" t="str">
        <f>IFERROR(IF(VLOOKUP('Xlookup set'!$S875,'Xlookup set'!$A$1:$R$1374,16,FALSE)=0,"",VLOOKUP('Xlookup set'!$S875,'Xlookup set'!$A$1:$R$1374,16,FALSE)),"")</f>
        <v/>
      </c>
      <c r="P772" s="500" t="str">
        <f t="array" aca="1" ref="P772" ca="1">IFERROR(Y2IF(VLOOKUP('Xlookup set'!$S875,'Xlookup set'!$A$1:$R$1374,17,FALSE)=0,"",VLOOKUP('Xlookup set'!$S875,'Xlookup set'!$A$1:$R$1374,17,FALSE)),"")</f>
        <v/>
      </c>
      <c r="Q772" s="500" t="str">
        <f>IFERROR(IF(VLOOKUP('Xlookup set'!$S875,'Xlookup set'!$A$1:$R$1374,18,FALSE)=0,"",VLOOKUP('Xlookup set'!$S875,'Xlookup set'!$A$1:$R$1374,18,FALSE)),"")</f>
        <v/>
      </c>
      <c r="T772" s="500" t="str">
        <f t="shared" si="11"/>
        <v/>
      </c>
    </row>
    <row r="773" spans="1:20" ht="13.5" customHeight="1">
      <c r="A773" s="500" t="str">
        <f>IFERROR(VLOOKUP('Xlookup set'!$S773,'Xlookup set'!$A$1:$R$2000,2,FALSE),"")</f>
        <v/>
      </c>
      <c r="B773" s="500" t="str">
        <f>IF(I773&lt;&gt;"",ドッグキャリー!$I$2,"")</f>
        <v/>
      </c>
      <c r="C773" s="500" t="str">
        <f t="shared" si="9"/>
        <v/>
      </c>
      <c r="D773" s="500" t="str">
        <f t="shared" si="10"/>
        <v/>
      </c>
      <c r="H773" s="218" t="str">
        <f>IFERROR(IF(VLOOKUP('Xlookup set'!$S773,'Xlookup set'!$A$1:$R$2000,9,FALSE)=0,"",VLOOKUP('Xlookup set'!$S773,'Xlookup set'!$A$1:$R$2000,9,FALSE)),"")</f>
        <v/>
      </c>
      <c r="I773" s="500" t="str">
        <f>IFERROR(IF(VLOOKUP('Xlookup set'!$S773,'Xlookup set'!$A$1:$R$2000,10,FALSE)=0,"",VLOOKUP('Xlookup set'!$S773,'Xlookup set'!$A$1:$R$2000,10,FALSE)),"")</f>
        <v/>
      </c>
      <c r="J773" s="500" t="str">
        <f>IFERROR(IF(VLOOKUP('Xlookup set'!$S876,'Xlookup set'!$A$1:$R$1374,11,FALSE)=0,"",VLOOKUP('Xlookup set'!$S876,'Xlookup set'!$A$1:$R$1374,11,FALSE)),"")</f>
        <v/>
      </c>
      <c r="K773" s="500" t="str">
        <f>IFERROR(IF(VLOOKUP('Xlookup set'!$S876,'Xlookup set'!$A$1:$R$1374,12,FALSE)=0,"",VLOOKUP('Xlookup set'!$S876,'Xlookup set'!$A$1:$R$1374,12,FALSE)),"")</f>
        <v/>
      </c>
      <c r="L773" s="500" t="str">
        <f>IFERROR(IF(VLOOKUP('Xlookup set'!$S876,'Xlookup set'!$A$1:$R$1374,13,FALSE)=0,"",VLOOKUP('Xlookup set'!$S876,'Xlookup set'!$A$1:$R$1374,13,FALSE)),"")</f>
        <v/>
      </c>
      <c r="M773" s="500" t="str">
        <f>IFERROR(IF(VLOOKUP('Xlookup set'!$S876,'Xlookup set'!$A$1:$R$1374,14,FALSE)=0,"",VLOOKUP('Xlookup set'!$S876,'Xlookup set'!$A$1:$R$1374,14,FALSE)),"")</f>
        <v/>
      </c>
      <c r="N773" s="500" t="str">
        <f>IFERROR(IF(VLOOKUP('Xlookup set'!$S876,'Xlookup set'!$A$1:$R$1374,15,FALSE)=0,"",VLOOKUP('Xlookup set'!$S876,'Xlookup set'!$A$1:$R$1374,15,FALSE)),"")</f>
        <v/>
      </c>
      <c r="O773" s="500" t="str">
        <f>IFERROR(IF(VLOOKUP('Xlookup set'!$S876,'Xlookup set'!$A$1:$R$1374,16,FALSE)=0,"",VLOOKUP('Xlookup set'!$S876,'Xlookup set'!$A$1:$R$1374,16,FALSE)),"")</f>
        <v/>
      </c>
      <c r="P773" s="500" t="str">
        <f t="array" aca="1" ref="P773" ca="1">IFERROR(Y2IF(VLOOKUP('Xlookup set'!$S876,'Xlookup set'!$A$1:$R$1374,17,FALSE)=0,"",VLOOKUP('Xlookup set'!$S876,'Xlookup set'!$A$1:$R$1374,17,FALSE)),"")</f>
        <v/>
      </c>
      <c r="Q773" s="500" t="str">
        <f>IFERROR(IF(VLOOKUP('Xlookup set'!$S876,'Xlookup set'!$A$1:$R$1374,18,FALSE)=0,"",VLOOKUP('Xlookup set'!$S876,'Xlookup set'!$A$1:$R$1374,18,FALSE)),"")</f>
        <v/>
      </c>
      <c r="T773" s="500" t="str">
        <f t="shared" si="11"/>
        <v/>
      </c>
    </row>
    <row r="774" spans="1:20" ht="13.5" customHeight="1">
      <c r="A774" s="500" t="str">
        <f>IFERROR(VLOOKUP('Xlookup set'!$S774,'Xlookup set'!$A$1:$R$2000,2,FALSE),"")</f>
        <v/>
      </c>
      <c r="B774" s="500" t="str">
        <f>IF(I774&lt;&gt;"",ドッグキャリー!$I$2,"")</f>
        <v/>
      </c>
      <c r="C774" s="500" t="str">
        <f t="shared" si="9"/>
        <v/>
      </c>
      <c r="D774" s="500" t="str">
        <f t="shared" si="10"/>
        <v/>
      </c>
      <c r="H774" s="218" t="str">
        <f>IFERROR(IF(VLOOKUP('Xlookup set'!$S774,'Xlookup set'!$A$1:$R$2000,9,FALSE)=0,"",VLOOKUP('Xlookup set'!$S774,'Xlookup set'!$A$1:$R$2000,9,FALSE)),"")</f>
        <v/>
      </c>
      <c r="I774" s="500" t="str">
        <f>IFERROR(IF(VLOOKUP('Xlookup set'!$S774,'Xlookup set'!$A$1:$R$2000,10,FALSE)=0,"",VLOOKUP('Xlookup set'!$S774,'Xlookup set'!$A$1:$R$2000,10,FALSE)),"")</f>
        <v/>
      </c>
      <c r="J774" s="500" t="str">
        <f>IFERROR(IF(VLOOKUP('Xlookup set'!$S877,'Xlookup set'!$A$1:$R$1374,11,FALSE)=0,"",VLOOKUP('Xlookup set'!$S877,'Xlookup set'!$A$1:$R$1374,11,FALSE)),"")</f>
        <v/>
      </c>
      <c r="K774" s="500" t="str">
        <f>IFERROR(IF(VLOOKUP('Xlookup set'!$S877,'Xlookup set'!$A$1:$R$1374,12,FALSE)=0,"",VLOOKUP('Xlookup set'!$S877,'Xlookup set'!$A$1:$R$1374,12,FALSE)),"")</f>
        <v/>
      </c>
      <c r="L774" s="500" t="str">
        <f>IFERROR(IF(VLOOKUP('Xlookup set'!$S877,'Xlookup set'!$A$1:$R$1374,13,FALSE)=0,"",VLOOKUP('Xlookup set'!$S877,'Xlookup set'!$A$1:$R$1374,13,FALSE)),"")</f>
        <v/>
      </c>
      <c r="M774" s="500" t="str">
        <f>IFERROR(IF(VLOOKUP('Xlookup set'!$S877,'Xlookup set'!$A$1:$R$1374,14,FALSE)=0,"",VLOOKUP('Xlookup set'!$S877,'Xlookup set'!$A$1:$R$1374,14,FALSE)),"")</f>
        <v/>
      </c>
      <c r="N774" s="500" t="str">
        <f>IFERROR(IF(VLOOKUP('Xlookup set'!$S877,'Xlookup set'!$A$1:$R$1374,15,FALSE)=0,"",VLOOKUP('Xlookup set'!$S877,'Xlookup set'!$A$1:$R$1374,15,FALSE)),"")</f>
        <v/>
      </c>
      <c r="O774" s="500" t="str">
        <f>IFERROR(IF(VLOOKUP('Xlookup set'!$S877,'Xlookup set'!$A$1:$R$1374,16,FALSE)=0,"",VLOOKUP('Xlookup set'!$S877,'Xlookup set'!$A$1:$R$1374,16,FALSE)),"")</f>
        <v/>
      </c>
      <c r="P774" s="500" t="str">
        <f t="array" aca="1" ref="P774" ca="1">IFERROR(Y2IF(VLOOKUP('Xlookup set'!$S877,'Xlookup set'!$A$1:$R$1374,17,FALSE)=0,"",VLOOKUP('Xlookup set'!$S877,'Xlookup set'!$A$1:$R$1374,17,FALSE)),"")</f>
        <v/>
      </c>
      <c r="Q774" s="500" t="str">
        <f>IFERROR(IF(VLOOKUP('Xlookup set'!$S877,'Xlookup set'!$A$1:$R$1374,18,FALSE)=0,"",VLOOKUP('Xlookup set'!$S877,'Xlookup set'!$A$1:$R$1374,18,FALSE)),"")</f>
        <v/>
      </c>
      <c r="T774" s="500" t="str">
        <f t="shared" si="11"/>
        <v/>
      </c>
    </row>
    <row r="775" spans="1:20" ht="13.5" customHeight="1">
      <c r="A775" s="500" t="str">
        <f>IFERROR(VLOOKUP('Xlookup set'!$S775,'Xlookup set'!$A$1:$R$2000,2,FALSE),"")</f>
        <v/>
      </c>
      <c r="B775" s="500" t="str">
        <f>IF(I775&lt;&gt;"",ドッグキャリー!$I$2,"")</f>
        <v/>
      </c>
      <c r="C775" s="500" t="str">
        <f t="shared" si="9"/>
        <v/>
      </c>
      <c r="D775" s="500" t="str">
        <f t="shared" si="10"/>
        <v/>
      </c>
      <c r="H775" s="218" t="str">
        <f>IFERROR(IF(VLOOKUP('Xlookup set'!$S775,'Xlookup set'!$A$1:$R$2000,9,FALSE)=0,"",VLOOKUP('Xlookup set'!$S775,'Xlookup set'!$A$1:$R$2000,9,FALSE)),"")</f>
        <v/>
      </c>
      <c r="I775" s="500" t="str">
        <f>IFERROR(IF(VLOOKUP('Xlookup set'!$S775,'Xlookup set'!$A$1:$R$2000,10,FALSE)=0,"",VLOOKUP('Xlookup set'!$S775,'Xlookup set'!$A$1:$R$2000,10,FALSE)),"")</f>
        <v/>
      </c>
      <c r="J775" s="500" t="str">
        <f>IFERROR(IF(VLOOKUP('Xlookup set'!$S878,'Xlookup set'!$A$1:$R$1374,11,FALSE)=0,"",VLOOKUP('Xlookup set'!$S878,'Xlookup set'!$A$1:$R$1374,11,FALSE)),"")</f>
        <v/>
      </c>
      <c r="K775" s="500" t="str">
        <f>IFERROR(IF(VLOOKUP('Xlookup set'!$S878,'Xlookup set'!$A$1:$R$1374,12,FALSE)=0,"",VLOOKUP('Xlookup set'!$S878,'Xlookup set'!$A$1:$R$1374,12,FALSE)),"")</f>
        <v/>
      </c>
      <c r="L775" s="500" t="str">
        <f>IFERROR(IF(VLOOKUP('Xlookup set'!$S878,'Xlookup set'!$A$1:$R$1374,13,FALSE)=0,"",VLOOKUP('Xlookup set'!$S878,'Xlookup set'!$A$1:$R$1374,13,FALSE)),"")</f>
        <v/>
      </c>
      <c r="M775" s="500" t="str">
        <f>IFERROR(IF(VLOOKUP('Xlookup set'!$S878,'Xlookup set'!$A$1:$R$1374,14,FALSE)=0,"",VLOOKUP('Xlookup set'!$S878,'Xlookup set'!$A$1:$R$1374,14,FALSE)),"")</f>
        <v/>
      </c>
      <c r="N775" s="500" t="str">
        <f>IFERROR(IF(VLOOKUP('Xlookup set'!$S878,'Xlookup set'!$A$1:$R$1374,15,FALSE)=0,"",VLOOKUP('Xlookup set'!$S878,'Xlookup set'!$A$1:$R$1374,15,FALSE)),"")</f>
        <v/>
      </c>
      <c r="O775" s="500" t="str">
        <f>IFERROR(IF(VLOOKUP('Xlookup set'!$S878,'Xlookup set'!$A$1:$R$1374,16,FALSE)=0,"",VLOOKUP('Xlookup set'!$S878,'Xlookup set'!$A$1:$R$1374,16,FALSE)),"")</f>
        <v/>
      </c>
      <c r="P775" s="500" t="str">
        <f t="array" aca="1" ref="P775" ca="1">IFERROR(Y2IF(VLOOKUP('Xlookup set'!$S878,'Xlookup set'!$A$1:$R$1374,17,FALSE)=0,"",VLOOKUP('Xlookup set'!$S878,'Xlookup set'!$A$1:$R$1374,17,FALSE)),"")</f>
        <v/>
      </c>
      <c r="Q775" s="500" t="str">
        <f>IFERROR(IF(VLOOKUP('Xlookup set'!$S878,'Xlookup set'!$A$1:$R$1374,18,FALSE)=0,"",VLOOKUP('Xlookup set'!$S878,'Xlookup set'!$A$1:$R$1374,18,FALSE)),"")</f>
        <v/>
      </c>
      <c r="T775" s="500" t="str">
        <f t="shared" si="11"/>
        <v/>
      </c>
    </row>
    <row r="776" spans="1:20" ht="13.5" customHeight="1">
      <c r="A776" s="500" t="str">
        <f>IFERROR(VLOOKUP('Xlookup set'!$S776,'Xlookup set'!$A$1:$R$2000,2,FALSE),"")</f>
        <v/>
      </c>
      <c r="B776" s="500" t="str">
        <f>IF(I776&lt;&gt;"",ドッグキャリー!$I$2,"")</f>
        <v/>
      </c>
      <c r="C776" s="500" t="str">
        <f t="shared" si="9"/>
        <v/>
      </c>
      <c r="D776" s="500" t="str">
        <f t="shared" si="10"/>
        <v/>
      </c>
      <c r="H776" s="218" t="str">
        <f>IFERROR(IF(VLOOKUP('Xlookup set'!$S776,'Xlookup set'!$A$1:$R$2000,9,FALSE)=0,"",VLOOKUP('Xlookup set'!$S776,'Xlookup set'!$A$1:$R$2000,9,FALSE)),"")</f>
        <v/>
      </c>
      <c r="I776" s="500" t="str">
        <f>IFERROR(IF(VLOOKUP('Xlookup set'!$S776,'Xlookup set'!$A$1:$R$2000,10,FALSE)=0,"",VLOOKUP('Xlookup set'!$S776,'Xlookup set'!$A$1:$R$2000,10,FALSE)),"")</f>
        <v/>
      </c>
      <c r="J776" s="500" t="str">
        <f>IFERROR(IF(VLOOKUP('Xlookup set'!$S879,'Xlookup set'!$A$1:$R$1374,11,FALSE)=0,"",VLOOKUP('Xlookup set'!$S879,'Xlookup set'!$A$1:$R$1374,11,FALSE)),"")</f>
        <v/>
      </c>
      <c r="K776" s="500" t="str">
        <f>IFERROR(IF(VLOOKUP('Xlookup set'!$S879,'Xlookup set'!$A$1:$R$1374,12,FALSE)=0,"",VLOOKUP('Xlookup set'!$S879,'Xlookup set'!$A$1:$R$1374,12,FALSE)),"")</f>
        <v/>
      </c>
      <c r="L776" s="500" t="str">
        <f>IFERROR(IF(VLOOKUP('Xlookup set'!$S879,'Xlookup set'!$A$1:$R$1374,13,FALSE)=0,"",VLOOKUP('Xlookup set'!$S879,'Xlookup set'!$A$1:$R$1374,13,FALSE)),"")</f>
        <v/>
      </c>
      <c r="M776" s="500" t="str">
        <f>IFERROR(IF(VLOOKUP('Xlookup set'!$S879,'Xlookup set'!$A$1:$R$1374,14,FALSE)=0,"",VLOOKUP('Xlookup set'!$S879,'Xlookup set'!$A$1:$R$1374,14,FALSE)),"")</f>
        <v/>
      </c>
      <c r="N776" s="500" t="str">
        <f>IFERROR(IF(VLOOKUP('Xlookup set'!$S879,'Xlookup set'!$A$1:$R$1374,15,FALSE)=0,"",VLOOKUP('Xlookup set'!$S879,'Xlookup set'!$A$1:$R$1374,15,FALSE)),"")</f>
        <v/>
      </c>
      <c r="O776" s="500" t="str">
        <f>IFERROR(IF(VLOOKUP('Xlookup set'!$S879,'Xlookup set'!$A$1:$R$1374,16,FALSE)=0,"",VLOOKUP('Xlookup set'!$S879,'Xlookup set'!$A$1:$R$1374,16,FALSE)),"")</f>
        <v/>
      </c>
      <c r="P776" s="500" t="str">
        <f t="array" aca="1" ref="P776" ca="1">IFERROR(Y2IF(VLOOKUP('Xlookup set'!$S879,'Xlookup set'!$A$1:$R$1374,17,FALSE)=0,"",VLOOKUP('Xlookup set'!$S879,'Xlookup set'!$A$1:$R$1374,17,FALSE)),"")</f>
        <v/>
      </c>
      <c r="Q776" s="500" t="str">
        <f>IFERROR(IF(VLOOKUP('Xlookup set'!$S879,'Xlookup set'!$A$1:$R$1374,18,FALSE)=0,"",VLOOKUP('Xlookup set'!$S879,'Xlookup set'!$A$1:$R$1374,18,FALSE)),"")</f>
        <v/>
      </c>
      <c r="T776" s="500" t="str">
        <f t="shared" si="11"/>
        <v/>
      </c>
    </row>
    <row r="777" spans="1:20" ht="13.5" customHeight="1">
      <c r="A777" s="500" t="str">
        <f>IFERROR(VLOOKUP('Xlookup set'!$S777,'Xlookup set'!$A$1:$R$2000,2,FALSE),"")</f>
        <v/>
      </c>
      <c r="B777" s="500" t="str">
        <f>IF(I777&lt;&gt;"",ドッグキャリー!$I$2,"")</f>
        <v/>
      </c>
      <c r="C777" s="500" t="str">
        <f t="shared" si="9"/>
        <v/>
      </c>
      <c r="D777" s="500" t="str">
        <f t="shared" si="10"/>
        <v/>
      </c>
      <c r="H777" s="218" t="str">
        <f>IFERROR(IF(VLOOKUP('Xlookup set'!$S777,'Xlookup set'!$A$1:$R$2000,9,FALSE)=0,"",VLOOKUP('Xlookup set'!$S777,'Xlookup set'!$A$1:$R$2000,9,FALSE)),"")</f>
        <v/>
      </c>
      <c r="I777" s="500" t="str">
        <f>IFERROR(IF(VLOOKUP('Xlookup set'!$S777,'Xlookup set'!$A$1:$R$2000,10,FALSE)=0,"",VLOOKUP('Xlookup set'!$S777,'Xlookup set'!$A$1:$R$2000,10,FALSE)),"")</f>
        <v/>
      </c>
      <c r="J777" s="500" t="str">
        <f>IFERROR(IF(VLOOKUP('Xlookup set'!$S880,'Xlookup set'!$A$1:$R$1374,11,FALSE)=0,"",VLOOKUP('Xlookup set'!$S880,'Xlookup set'!$A$1:$R$1374,11,FALSE)),"")</f>
        <v/>
      </c>
      <c r="K777" s="500" t="str">
        <f>IFERROR(IF(VLOOKUP('Xlookup set'!$S880,'Xlookup set'!$A$1:$R$1374,12,FALSE)=0,"",VLOOKUP('Xlookup set'!$S880,'Xlookup set'!$A$1:$R$1374,12,FALSE)),"")</f>
        <v/>
      </c>
      <c r="L777" s="500" t="str">
        <f>IFERROR(IF(VLOOKUP('Xlookup set'!$S880,'Xlookup set'!$A$1:$R$1374,13,FALSE)=0,"",VLOOKUP('Xlookup set'!$S880,'Xlookup set'!$A$1:$R$1374,13,FALSE)),"")</f>
        <v/>
      </c>
      <c r="M777" s="500" t="str">
        <f>IFERROR(IF(VLOOKUP('Xlookup set'!$S880,'Xlookup set'!$A$1:$R$1374,14,FALSE)=0,"",VLOOKUP('Xlookup set'!$S880,'Xlookup set'!$A$1:$R$1374,14,FALSE)),"")</f>
        <v/>
      </c>
      <c r="N777" s="500" t="str">
        <f>IFERROR(IF(VLOOKUP('Xlookup set'!$S880,'Xlookup set'!$A$1:$R$1374,15,FALSE)=0,"",VLOOKUP('Xlookup set'!$S880,'Xlookup set'!$A$1:$R$1374,15,FALSE)),"")</f>
        <v/>
      </c>
      <c r="O777" s="500" t="str">
        <f>IFERROR(IF(VLOOKUP('Xlookup set'!$S880,'Xlookup set'!$A$1:$R$1374,16,FALSE)=0,"",VLOOKUP('Xlookup set'!$S880,'Xlookup set'!$A$1:$R$1374,16,FALSE)),"")</f>
        <v/>
      </c>
      <c r="P777" s="500" t="str">
        <f t="array" aca="1" ref="P777" ca="1">IFERROR(Y2IF(VLOOKUP('Xlookup set'!$S880,'Xlookup set'!$A$1:$R$1374,17,FALSE)=0,"",VLOOKUP('Xlookup set'!$S880,'Xlookup set'!$A$1:$R$1374,17,FALSE)),"")</f>
        <v/>
      </c>
      <c r="Q777" s="500" t="str">
        <f>IFERROR(IF(VLOOKUP('Xlookup set'!$S880,'Xlookup set'!$A$1:$R$1374,18,FALSE)=0,"",VLOOKUP('Xlookup set'!$S880,'Xlookup set'!$A$1:$R$1374,18,FALSE)),"")</f>
        <v/>
      </c>
      <c r="T777" s="500" t="str">
        <f t="shared" si="11"/>
        <v/>
      </c>
    </row>
    <row r="778" spans="1:20" ht="13.5" customHeight="1">
      <c r="A778" s="500" t="str">
        <f>IFERROR(VLOOKUP('Xlookup set'!$S778,'Xlookup set'!$A$1:$R$2000,2,FALSE),"")</f>
        <v/>
      </c>
      <c r="B778" s="500" t="str">
        <f>IF(I778&lt;&gt;"",ドッグキャリー!$I$2,"")</f>
        <v/>
      </c>
      <c r="C778" s="500" t="str">
        <f t="shared" si="9"/>
        <v/>
      </c>
      <c r="D778" s="500" t="str">
        <f t="shared" si="10"/>
        <v/>
      </c>
      <c r="H778" s="218" t="str">
        <f>IFERROR(IF(VLOOKUP('Xlookup set'!$S778,'Xlookup set'!$A$1:$R$2000,9,FALSE)=0,"",VLOOKUP('Xlookup set'!$S778,'Xlookup set'!$A$1:$R$2000,9,FALSE)),"")</f>
        <v/>
      </c>
      <c r="I778" s="500" t="str">
        <f>IFERROR(IF(VLOOKUP('Xlookup set'!$S778,'Xlookup set'!$A$1:$R$2000,10,FALSE)=0,"",VLOOKUP('Xlookup set'!$S778,'Xlookup set'!$A$1:$R$2000,10,FALSE)),"")</f>
        <v/>
      </c>
      <c r="J778" s="500" t="str">
        <f>IFERROR(IF(VLOOKUP('Xlookup set'!$S881,'Xlookup set'!$A$1:$R$1374,11,FALSE)=0,"",VLOOKUP('Xlookup set'!$S881,'Xlookup set'!$A$1:$R$1374,11,FALSE)),"")</f>
        <v/>
      </c>
      <c r="K778" s="500" t="str">
        <f>IFERROR(IF(VLOOKUP('Xlookup set'!$S881,'Xlookup set'!$A$1:$R$1374,12,FALSE)=0,"",VLOOKUP('Xlookup set'!$S881,'Xlookup set'!$A$1:$R$1374,12,FALSE)),"")</f>
        <v/>
      </c>
      <c r="L778" s="500" t="str">
        <f>IFERROR(IF(VLOOKUP('Xlookup set'!$S881,'Xlookup set'!$A$1:$R$1374,13,FALSE)=0,"",VLOOKUP('Xlookup set'!$S881,'Xlookup set'!$A$1:$R$1374,13,FALSE)),"")</f>
        <v/>
      </c>
      <c r="M778" s="500" t="str">
        <f>IFERROR(IF(VLOOKUP('Xlookup set'!$S881,'Xlookup set'!$A$1:$R$1374,14,FALSE)=0,"",VLOOKUP('Xlookup set'!$S881,'Xlookup set'!$A$1:$R$1374,14,FALSE)),"")</f>
        <v/>
      </c>
      <c r="N778" s="500" t="str">
        <f>IFERROR(IF(VLOOKUP('Xlookup set'!$S881,'Xlookup set'!$A$1:$R$1374,15,FALSE)=0,"",VLOOKUP('Xlookup set'!$S881,'Xlookup set'!$A$1:$R$1374,15,FALSE)),"")</f>
        <v/>
      </c>
      <c r="O778" s="500" t="str">
        <f>IFERROR(IF(VLOOKUP('Xlookup set'!$S881,'Xlookup set'!$A$1:$R$1374,16,FALSE)=0,"",VLOOKUP('Xlookup set'!$S881,'Xlookup set'!$A$1:$R$1374,16,FALSE)),"")</f>
        <v/>
      </c>
      <c r="P778" s="500" t="str">
        <f t="array" aca="1" ref="P778" ca="1">IFERROR(Y2IF(VLOOKUP('Xlookup set'!$S881,'Xlookup set'!$A$1:$R$1374,17,FALSE)=0,"",VLOOKUP('Xlookup set'!$S881,'Xlookup set'!$A$1:$R$1374,17,FALSE)),"")</f>
        <v/>
      </c>
      <c r="Q778" s="500" t="str">
        <f>IFERROR(IF(VLOOKUP('Xlookup set'!$S881,'Xlookup set'!$A$1:$R$1374,18,FALSE)=0,"",VLOOKUP('Xlookup set'!$S881,'Xlookup set'!$A$1:$R$1374,18,FALSE)),"")</f>
        <v/>
      </c>
      <c r="T778" s="500" t="str">
        <f t="shared" si="11"/>
        <v/>
      </c>
    </row>
    <row r="779" spans="1:20" ht="13.5" customHeight="1">
      <c r="A779" s="500" t="str">
        <f>IFERROR(VLOOKUP('Xlookup set'!$S779,'Xlookup set'!$A$1:$R$2000,2,FALSE),"")</f>
        <v/>
      </c>
      <c r="B779" s="500" t="str">
        <f>IF(I779&lt;&gt;"",ドッグキャリー!$I$2,"")</f>
        <v/>
      </c>
      <c r="C779" s="500" t="str">
        <f t="shared" si="9"/>
        <v/>
      </c>
      <c r="D779" s="500" t="str">
        <f t="shared" si="10"/>
        <v/>
      </c>
      <c r="H779" s="218" t="str">
        <f>IFERROR(IF(VLOOKUP('Xlookup set'!$S779,'Xlookup set'!$A$1:$R$2000,9,FALSE)=0,"",VLOOKUP('Xlookup set'!$S779,'Xlookup set'!$A$1:$R$2000,9,FALSE)),"")</f>
        <v/>
      </c>
      <c r="I779" s="500" t="str">
        <f>IFERROR(IF(VLOOKUP('Xlookup set'!$S779,'Xlookup set'!$A$1:$R$2000,10,FALSE)=0,"",VLOOKUP('Xlookup set'!$S779,'Xlookup set'!$A$1:$R$2000,10,FALSE)),"")</f>
        <v/>
      </c>
      <c r="J779" s="500" t="str">
        <f>IFERROR(IF(VLOOKUP('Xlookup set'!$S882,'Xlookup set'!$A$1:$R$1374,11,FALSE)=0,"",VLOOKUP('Xlookup set'!$S882,'Xlookup set'!$A$1:$R$1374,11,FALSE)),"")</f>
        <v/>
      </c>
      <c r="K779" s="500" t="str">
        <f>IFERROR(IF(VLOOKUP('Xlookup set'!$S882,'Xlookup set'!$A$1:$R$1374,12,FALSE)=0,"",VLOOKUP('Xlookup set'!$S882,'Xlookup set'!$A$1:$R$1374,12,FALSE)),"")</f>
        <v/>
      </c>
      <c r="L779" s="500" t="str">
        <f>IFERROR(IF(VLOOKUP('Xlookup set'!$S882,'Xlookup set'!$A$1:$R$1374,13,FALSE)=0,"",VLOOKUP('Xlookup set'!$S882,'Xlookup set'!$A$1:$R$1374,13,FALSE)),"")</f>
        <v/>
      </c>
      <c r="M779" s="500" t="str">
        <f>IFERROR(IF(VLOOKUP('Xlookup set'!$S882,'Xlookup set'!$A$1:$R$1374,14,FALSE)=0,"",VLOOKUP('Xlookup set'!$S882,'Xlookup set'!$A$1:$R$1374,14,FALSE)),"")</f>
        <v/>
      </c>
      <c r="N779" s="500" t="str">
        <f>IFERROR(IF(VLOOKUP('Xlookup set'!$S882,'Xlookup set'!$A$1:$R$1374,15,FALSE)=0,"",VLOOKUP('Xlookup set'!$S882,'Xlookup set'!$A$1:$R$1374,15,FALSE)),"")</f>
        <v/>
      </c>
      <c r="O779" s="500" t="str">
        <f>IFERROR(IF(VLOOKUP('Xlookup set'!$S882,'Xlookup set'!$A$1:$R$1374,16,FALSE)=0,"",VLOOKUP('Xlookup set'!$S882,'Xlookup set'!$A$1:$R$1374,16,FALSE)),"")</f>
        <v/>
      </c>
      <c r="P779" s="500" t="str">
        <f t="array" aca="1" ref="P779" ca="1">IFERROR(Y2IF(VLOOKUP('Xlookup set'!$S882,'Xlookup set'!$A$1:$R$1374,17,FALSE)=0,"",VLOOKUP('Xlookup set'!$S882,'Xlookup set'!$A$1:$R$1374,17,FALSE)),"")</f>
        <v/>
      </c>
      <c r="Q779" s="500" t="str">
        <f>IFERROR(IF(VLOOKUP('Xlookup set'!$S882,'Xlookup set'!$A$1:$R$1374,18,FALSE)=0,"",VLOOKUP('Xlookup set'!$S882,'Xlookup set'!$A$1:$R$1374,18,FALSE)),"")</f>
        <v/>
      </c>
      <c r="T779" s="500" t="str">
        <f t="shared" si="11"/>
        <v/>
      </c>
    </row>
    <row r="780" spans="1:20" ht="13.5" customHeight="1">
      <c r="A780" s="500" t="str">
        <f>IFERROR(VLOOKUP('Xlookup set'!$S780,'Xlookup set'!$A$1:$R$2000,2,FALSE),"")</f>
        <v/>
      </c>
      <c r="B780" s="500" t="str">
        <f>IF(I780&lt;&gt;"",ドッグキャリー!$I$2,"")</f>
        <v/>
      </c>
      <c r="C780" s="500" t="str">
        <f t="shared" si="9"/>
        <v/>
      </c>
      <c r="D780" s="500" t="str">
        <f t="shared" si="10"/>
        <v/>
      </c>
      <c r="H780" s="218" t="str">
        <f>IFERROR(IF(VLOOKUP('Xlookup set'!$S780,'Xlookup set'!$A$1:$R$2000,9,FALSE)=0,"",VLOOKUP('Xlookup set'!$S780,'Xlookup set'!$A$1:$R$2000,9,FALSE)),"")</f>
        <v/>
      </c>
      <c r="I780" s="500" t="str">
        <f>IFERROR(IF(VLOOKUP('Xlookup set'!$S780,'Xlookup set'!$A$1:$R$2000,10,FALSE)=0,"",VLOOKUP('Xlookup set'!$S780,'Xlookup set'!$A$1:$R$2000,10,FALSE)),"")</f>
        <v/>
      </c>
      <c r="J780" s="500" t="str">
        <f>IFERROR(IF(VLOOKUP('Xlookup set'!$S883,'Xlookup set'!$A$1:$R$1374,11,FALSE)=0,"",VLOOKUP('Xlookup set'!$S883,'Xlookup set'!$A$1:$R$1374,11,FALSE)),"")</f>
        <v/>
      </c>
      <c r="K780" s="500" t="str">
        <f>IFERROR(IF(VLOOKUP('Xlookup set'!$S883,'Xlookup set'!$A$1:$R$1374,12,FALSE)=0,"",VLOOKUP('Xlookup set'!$S883,'Xlookup set'!$A$1:$R$1374,12,FALSE)),"")</f>
        <v/>
      </c>
      <c r="L780" s="500" t="str">
        <f>IFERROR(IF(VLOOKUP('Xlookup set'!$S883,'Xlookup set'!$A$1:$R$1374,13,FALSE)=0,"",VLOOKUP('Xlookup set'!$S883,'Xlookup set'!$A$1:$R$1374,13,FALSE)),"")</f>
        <v/>
      </c>
      <c r="M780" s="500" t="str">
        <f>IFERROR(IF(VLOOKUP('Xlookup set'!$S883,'Xlookup set'!$A$1:$R$1374,14,FALSE)=0,"",VLOOKUP('Xlookup set'!$S883,'Xlookup set'!$A$1:$R$1374,14,FALSE)),"")</f>
        <v/>
      </c>
      <c r="N780" s="500" t="str">
        <f>IFERROR(IF(VLOOKUP('Xlookup set'!$S883,'Xlookup set'!$A$1:$R$1374,15,FALSE)=0,"",VLOOKUP('Xlookup set'!$S883,'Xlookup set'!$A$1:$R$1374,15,FALSE)),"")</f>
        <v/>
      </c>
      <c r="O780" s="500" t="str">
        <f>IFERROR(IF(VLOOKUP('Xlookup set'!$S883,'Xlookup set'!$A$1:$R$1374,16,FALSE)=0,"",VLOOKUP('Xlookup set'!$S883,'Xlookup set'!$A$1:$R$1374,16,FALSE)),"")</f>
        <v/>
      </c>
      <c r="P780" s="500" t="str">
        <f t="array" aca="1" ref="P780" ca="1">IFERROR(Y2IF(VLOOKUP('Xlookup set'!$S883,'Xlookup set'!$A$1:$R$1374,17,FALSE)=0,"",VLOOKUP('Xlookup set'!$S883,'Xlookup set'!$A$1:$R$1374,17,FALSE)),"")</f>
        <v/>
      </c>
      <c r="Q780" s="500" t="str">
        <f>IFERROR(IF(VLOOKUP('Xlookup set'!$S883,'Xlookup set'!$A$1:$R$1374,18,FALSE)=0,"",VLOOKUP('Xlookup set'!$S883,'Xlookup set'!$A$1:$R$1374,18,FALSE)),"")</f>
        <v/>
      </c>
      <c r="T780" s="500" t="str">
        <f t="shared" si="11"/>
        <v/>
      </c>
    </row>
    <row r="781" spans="1:20" ht="13.5" customHeight="1">
      <c r="A781" s="500" t="str">
        <f>IFERROR(VLOOKUP('Xlookup set'!$S781,'Xlookup set'!$A$1:$R$2000,2,FALSE),"")</f>
        <v/>
      </c>
      <c r="B781" s="500" t="str">
        <f>IF(I781&lt;&gt;"",ドッグキャリー!$I$2,"")</f>
        <v/>
      </c>
      <c r="C781" s="500" t="str">
        <f t="shared" si="9"/>
        <v/>
      </c>
      <c r="D781" s="500" t="str">
        <f t="shared" si="10"/>
        <v/>
      </c>
      <c r="H781" s="218" t="str">
        <f>IFERROR(IF(VLOOKUP('Xlookup set'!$S781,'Xlookup set'!$A$1:$R$2000,9,FALSE)=0,"",VLOOKUP('Xlookup set'!$S781,'Xlookup set'!$A$1:$R$2000,9,FALSE)),"")</f>
        <v/>
      </c>
      <c r="I781" s="500" t="str">
        <f>IFERROR(IF(VLOOKUP('Xlookup set'!$S781,'Xlookup set'!$A$1:$R$2000,10,FALSE)=0,"",VLOOKUP('Xlookup set'!$S781,'Xlookup set'!$A$1:$R$2000,10,FALSE)),"")</f>
        <v/>
      </c>
      <c r="J781" s="500" t="str">
        <f>IFERROR(IF(VLOOKUP('Xlookup set'!$S884,'Xlookup set'!$A$1:$R$1374,11,FALSE)=0,"",VLOOKUP('Xlookup set'!$S884,'Xlookup set'!$A$1:$R$1374,11,FALSE)),"")</f>
        <v/>
      </c>
      <c r="K781" s="500" t="str">
        <f>IFERROR(IF(VLOOKUP('Xlookup set'!$S884,'Xlookup set'!$A$1:$R$1374,12,FALSE)=0,"",VLOOKUP('Xlookup set'!$S884,'Xlookup set'!$A$1:$R$1374,12,FALSE)),"")</f>
        <v/>
      </c>
      <c r="L781" s="500" t="str">
        <f>IFERROR(IF(VLOOKUP('Xlookup set'!$S884,'Xlookup set'!$A$1:$R$1374,13,FALSE)=0,"",VLOOKUP('Xlookup set'!$S884,'Xlookup set'!$A$1:$R$1374,13,FALSE)),"")</f>
        <v/>
      </c>
      <c r="M781" s="500" t="str">
        <f>IFERROR(IF(VLOOKUP('Xlookup set'!$S884,'Xlookup set'!$A$1:$R$1374,14,FALSE)=0,"",VLOOKUP('Xlookup set'!$S884,'Xlookup set'!$A$1:$R$1374,14,FALSE)),"")</f>
        <v/>
      </c>
      <c r="N781" s="500" t="str">
        <f>IFERROR(IF(VLOOKUP('Xlookup set'!$S884,'Xlookup set'!$A$1:$R$1374,15,FALSE)=0,"",VLOOKUP('Xlookup set'!$S884,'Xlookup set'!$A$1:$R$1374,15,FALSE)),"")</f>
        <v/>
      </c>
      <c r="O781" s="500" t="str">
        <f>IFERROR(IF(VLOOKUP('Xlookup set'!$S884,'Xlookup set'!$A$1:$R$1374,16,FALSE)=0,"",VLOOKUP('Xlookup set'!$S884,'Xlookup set'!$A$1:$R$1374,16,FALSE)),"")</f>
        <v/>
      </c>
      <c r="P781" s="500" t="str">
        <f t="array" aca="1" ref="P781" ca="1">IFERROR(Y2IF(VLOOKUP('Xlookup set'!$S884,'Xlookup set'!$A$1:$R$1374,17,FALSE)=0,"",VLOOKUP('Xlookup set'!$S884,'Xlookup set'!$A$1:$R$1374,17,FALSE)),"")</f>
        <v/>
      </c>
      <c r="Q781" s="500" t="str">
        <f>IFERROR(IF(VLOOKUP('Xlookup set'!$S884,'Xlookup set'!$A$1:$R$1374,18,FALSE)=0,"",VLOOKUP('Xlookup set'!$S884,'Xlookup set'!$A$1:$R$1374,18,FALSE)),"")</f>
        <v/>
      </c>
      <c r="T781" s="500" t="str">
        <f t="shared" si="11"/>
        <v/>
      </c>
    </row>
    <row r="782" spans="1:20" ht="13.5" customHeight="1">
      <c r="A782" s="500" t="str">
        <f>IFERROR(VLOOKUP('Xlookup set'!$S782,'Xlookup set'!$A$1:$R$2000,2,FALSE),"")</f>
        <v/>
      </c>
      <c r="B782" s="500" t="str">
        <f>IF(I782&lt;&gt;"",ドッグキャリー!$I$2,"")</f>
        <v/>
      </c>
      <c r="C782" s="500" t="str">
        <f t="shared" si="9"/>
        <v/>
      </c>
      <c r="D782" s="500" t="str">
        <f t="shared" si="10"/>
        <v/>
      </c>
      <c r="H782" s="218" t="str">
        <f>IFERROR(IF(VLOOKUP('Xlookup set'!$S782,'Xlookup set'!$A$1:$R$2000,9,FALSE)=0,"",VLOOKUP('Xlookup set'!$S782,'Xlookup set'!$A$1:$R$2000,9,FALSE)),"")</f>
        <v/>
      </c>
      <c r="I782" s="500" t="str">
        <f>IFERROR(IF(VLOOKUP('Xlookup set'!$S782,'Xlookup set'!$A$1:$R$2000,10,FALSE)=0,"",VLOOKUP('Xlookup set'!$S782,'Xlookup set'!$A$1:$R$2000,10,FALSE)),"")</f>
        <v/>
      </c>
      <c r="J782" s="500" t="str">
        <f>IFERROR(IF(VLOOKUP('Xlookup set'!$S885,'Xlookup set'!$A$1:$R$1374,11,FALSE)=0,"",VLOOKUP('Xlookup set'!$S885,'Xlookup set'!$A$1:$R$1374,11,FALSE)),"")</f>
        <v/>
      </c>
      <c r="K782" s="500" t="str">
        <f>IFERROR(IF(VLOOKUP('Xlookup set'!$S885,'Xlookup set'!$A$1:$R$1374,12,FALSE)=0,"",VLOOKUP('Xlookup set'!$S885,'Xlookup set'!$A$1:$R$1374,12,FALSE)),"")</f>
        <v/>
      </c>
      <c r="L782" s="500" t="str">
        <f>IFERROR(IF(VLOOKUP('Xlookup set'!$S885,'Xlookup set'!$A$1:$R$1374,13,FALSE)=0,"",VLOOKUP('Xlookup set'!$S885,'Xlookup set'!$A$1:$R$1374,13,FALSE)),"")</f>
        <v/>
      </c>
      <c r="M782" s="500" t="str">
        <f>IFERROR(IF(VLOOKUP('Xlookup set'!$S885,'Xlookup set'!$A$1:$R$1374,14,FALSE)=0,"",VLOOKUP('Xlookup set'!$S885,'Xlookup set'!$A$1:$R$1374,14,FALSE)),"")</f>
        <v/>
      </c>
      <c r="N782" s="500" t="str">
        <f>IFERROR(IF(VLOOKUP('Xlookup set'!$S885,'Xlookup set'!$A$1:$R$1374,15,FALSE)=0,"",VLOOKUP('Xlookup set'!$S885,'Xlookup set'!$A$1:$R$1374,15,FALSE)),"")</f>
        <v/>
      </c>
      <c r="O782" s="500" t="str">
        <f>IFERROR(IF(VLOOKUP('Xlookup set'!$S885,'Xlookup set'!$A$1:$R$1374,16,FALSE)=0,"",VLOOKUP('Xlookup set'!$S885,'Xlookup set'!$A$1:$R$1374,16,FALSE)),"")</f>
        <v/>
      </c>
      <c r="P782" s="500" t="str">
        <f t="array" aca="1" ref="P782" ca="1">IFERROR(Y2IF(VLOOKUP('Xlookup set'!$S885,'Xlookup set'!$A$1:$R$1374,17,FALSE)=0,"",VLOOKUP('Xlookup set'!$S885,'Xlookup set'!$A$1:$R$1374,17,FALSE)),"")</f>
        <v/>
      </c>
      <c r="Q782" s="500" t="str">
        <f>IFERROR(IF(VLOOKUP('Xlookup set'!$S885,'Xlookup set'!$A$1:$R$1374,18,FALSE)=0,"",VLOOKUP('Xlookup set'!$S885,'Xlookup set'!$A$1:$R$1374,18,FALSE)),"")</f>
        <v/>
      </c>
      <c r="T782" s="500" t="str">
        <f t="shared" si="11"/>
        <v/>
      </c>
    </row>
    <row r="783" spans="1:20" ht="13.5" customHeight="1">
      <c r="A783" s="500" t="str">
        <f>IFERROR(VLOOKUP('Xlookup set'!$S783,'Xlookup set'!$A$1:$R$2000,2,FALSE),"")</f>
        <v/>
      </c>
      <c r="B783" s="500" t="str">
        <f>IF(I783&lt;&gt;"",ドッグキャリー!$I$2,"")</f>
        <v/>
      </c>
      <c r="C783" s="500" t="str">
        <f t="shared" si="9"/>
        <v/>
      </c>
      <c r="D783" s="500" t="str">
        <f t="shared" si="10"/>
        <v/>
      </c>
      <c r="H783" s="218" t="str">
        <f>IFERROR(IF(VLOOKUP('Xlookup set'!$S783,'Xlookup set'!$A$1:$R$2000,9,FALSE)=0,"",VLOOKUP('Xlookup set'!$S783,'Xlookup set'!$A$1:$R$2000,9,FALSE)),"")</f>
        <v/>
      </c>
      <c r="I783" s="500" t="str">
        <f>IFERROR(IF(VLOOKUP('Xlookup set'!$S783,'Xlookup set'!$A$1:$R$2000,10,FALSE)=0,"",VLOOKUP('Xlookup set'!$S783,'Xlookup set'!$A$1:$R$2000,10,FALSE)),"")</f>
        <v/>
      </c>
      <c r="J783" s="500" t="str">
        <f>IFERROR(IF(VLOOKUP('Xlookup set'!$S886,'Xlookup set'!$A$1:$R$1374,11,FALSE)=0,"",VLOOKUP('Xlookup set'!$S886,'Xlookup set'!$A$1:$R$1374,11,FALSE)),"")</f>
        <v/>
      </c>
      <c r="K783" s="500" t="str">
        <f>IFERROR(IF(VLOOKUP('Xlookup set'!$S886,'Xlookup set'!$A$1:$R$1374,12,FALSE)=0,"",VLOOKUP('Xlookup set'!$S886,'Xlookup set'!$A$1:$R$1374,12,FALSE)),"")</f>
        <v/>
      </c>
      <c r="L783" s="500" t="str">
        <f>IFERROR(IF(VLOOKUP('Xlookup set'!$S886,'Xlookup set'!$A$1:$R$1374,13,FALSE)=0,"",VLOOKUP('Xlookup set'!$S886,'Xlookup set'!$A$1:$R$1374,13,FALSE)),"")</f>
        <v/>
      </c>
      <c r="M783" s="500" t="str">
        <f>IFERROR(IF(VLOOKUP('Xlookup set'!$S886,'Xlookup set'!$A$1:$R$1374,14,FALSE)=0,"",VLOOKUP('Xlookup set'!$S886,'Xlookup set'!$A$1:$R$1374,14,FALSE)),"")</f>
        <v/>
      </c>
      <c r="N783" s="500" t="str">
        <f>IFERROR(IF(VLOOKUP('Xlookup set'!$S886,'Xlookup set'!$A$1:$R$1374,15,FALSE)=0,"",VLOOKUP('Xlookup set'!$S886,'Xlookup set'!$A$1:$R$1374,15,FALSE)),"")</f>
        <v/>
      </c>
      <c r="O783" s="500" t="str">
        <f>IFERROR(IF(VLOOKUP('Xlookup set'!$S886,'Xlookup set'!$A$1:$R$1374,16,FALSE)=0,"",VLOOKUP('Xlookup set'!$S886,'Xlookup set'!$A$1:$R$1374,16,FALSE)),"")</f>
        <v/>
      </c>
      <c r="P783" s="500" t="str">
        <f t="array" aca="1" ref="P783" ca="1">IFERROR(Y2IF(VLOOKUP('Xlookup set'!$S886,'Xlookup set'!$A$1:$R$1374,17,FALSE)=0,"",VLOOKUP('Xlookup set'!$S886,'Xlookup set'!$A$1:$R$1374,17,FALSE)),"")</f>
        <v/>
      </c>
      <c r="Q783" s="500" t="str">
        <f>IFERROR(IF(VLOOKUP('Xlookup set'!$S886,'Xlookup set'!$A$1:$R$1374,18,FALSE)=0,"",VLOOKUP('Xlookup set'!$S886,'Xlookup set'!$A$1:$R$1374,18,FALSE)),"")</f>
        <v/>
      </c>
      <c r="T783" s="500" t="str">
        <f t="shared" si="11"/>
        <v/>
      </c>
    </row>
    <row r="784" spans="1:20" ht="13.5" customHeight="1">
      <c r="A784" s="500" t="str">
        <f>IFERROR(VLOOKUP('Xlookup set'!$S784,'Xlookup set'!$A$1:$R$2000,2,FALSE),"")</f>
        <v/>
      </c>
      <c r="B784" s="500" t="str">
        <f>IF(I784&lt;&gt;"",ドッグキャリー!$I$2,"")</f>
        <v/>
      </c>
      <c r="C784" s="500" t="str">
        <f t="shared" si="9"/>
        <v/>
      </c>
      <c r="D784" s="500" t="str">
        <f t="shared" si="10"/>
        <v/>
      </c>
      <c r="H784" s="218" t="str">
        <f>IFERROR(IF(VLOOKUP('Xlookup set'!$S784,'Xlookup set'!$A$1:$R$2000,9,FALSE)=0,"",VLOOKUP('Xlookup set'!$S784,'Xlookup set'!$A$1:$R$2000,9,FALSE)),"")</f>
        <v/>
      </c>
      <c r="I784" s="500" t="str">
        <f>IFERROR(IF(VLOOKUP('Xlookup set'!$S784,'Xlookup set'!$A$1:$R$2000,10,FALSE)=0,"",VLOOKUP('Xlookup set'!$S784,'Xlookup set'!$A$1:$R$2000,10,FALSE)),"")</f>
        <v/>
      </c>
      <c r="J784" s="500" t="str">
        <f>IFERROR(IF(VLOOKUP('Xlookup set'!$S887,'Xlookup set'!$A$1:$R$1374,11,FALSE)=0,"",VLOOKUP('Xlookup set'!$S887,'Xlookup set'!$A$1:$R$1374,11,FALSE)),"")</f>
        <v/>
      </c>
      <c r="K784" s="500" t="str">
        <f>IFERROR(IF(VLOOKUP('Xlookup set'!$S887,'Xlookup set'!$A$1:$R$1374,12,FALSE)=0,"",VLOOKUP('Xlookup set'!$S887,'Xlookup set'!$A$1:$R$1374,12,FALSE)),"")</f>
        <v/>
      </c>
      <c r="L784" s="500" t="str">
        <f>IFERROR(IF(VLOOKUP('Xlookup set'!$S887,'Xlookup set'!$A$1:$R$1374,13,FALSE)=0,"",VLOOKUP('Xlookup set'!$S887,'Xlookup set'!$A$1:$R$1374,13,FALSE)),"")</f>
        <v/>
      </c>
      <c r="M784" s="500" t="str">
        <f>IFERROR(IF(VLOOKUP('Xlookup set'!$S887,'Xlookup set'!$A$1:$R$1374,14,FALSE)=0,"",VLOOKUP('Xlookup set'!$S887,'Xlookup set'!$A$1:$R$1374,14,FALSE)),"")</f>
        <v/>
      </c>
      <c r="N784" s="500" t="str">
        <f>IFERROR(IF(VLOOKUP('Xlookup set'!$S887,'Xlookup set'!$A$1:$R$1374,15,FALSE)=0,"",VLOOKUP('Xlookup set'!$S887,'Xlookup set'!$A$1:$R$1374,15,FALSE)),"")</f>
        <v/>
      </c>
      <c r="O784" s="500" t="str">
        <f>IFERROR(IF(VLOOKUP('Xlookup set'!$S887,'Xlookup set'!$A$1:$R$1374,16,FALSE)=0,"",VLOOKUP('Xlookup set'!$S887,'Xlookup set'!$A$1:$R$1374,16,FALSE)),"")</f>
        <v/>
      </c>
      <c r="P784" s="500" t="str">
        <f t="array" aca="1" ref="P784" ca="1">IFERROR(Y2IF(VLOOKUP('Xlookup set'!$S887,'Xlookup set'!$A$1:$R$1374,17,FALSE)=0,"",VLOOKUP('Xlookup set'!$S887,'Xlookup set'!$A$1:$R$1374,17,FALSE)),"")</f>
        <v/>
      </c>
      <c r="Q784" s="500" t="str">
        <f>IFERROR(IF(VLOOKUP('Xlookup set'!$S887,'Xlookup set'!$A$1:$R$1374,18,FALSE)=0,"",VLOOKUP('Xlookup set'!$S887,'Xlookup set'!$A$1:$R$1374,18,FALSE)),"")</f>
        <v/>
      </c>
      <c r="T784" s="500" t="str">
        <f t="shared" si="11"/>
        <v/>
      </c>
    </row>
    <row r="785" spans="1:20" ht="13.5" customHeight="1">
      <c r="A785" s="500" t="str">
        <f>IFERROR(VLOOKUP('Xlookup set'!$S785,'Xlookup set'!$A$1:$R$2000,2,FALSE),"")</f>
        <v/>
      </c>
      <c r="B785" s="500" t="str">
        <f>IF(I785&lt;&gt;"",ドッグキャリー!$I$2,"")</f>
        <v/>
      </c>
      <c r="C785" s="500" t="str">
        <f t="shared" si="9"/>
        <v/>
      </c>
      <c r="D785" s="500" t="str">
        <f t="shared" si="10"/>
        <v/>
      </c>
      <c r="H785" s="218" t="str">
        <f>IFERROR(IF(VLOOKUP('Xlookup set'!$S785,'Xlookup set'!$A$1:$R$2000,9,FALSE)=0,"",VLOOKUP('Xlookup set'!$S785,'Xlookup set'!$A$1:$R$2000,9,FALSE)),"")</f>
        <v/>
      </c>
      <c r="I785" s="500" t="str">
        <f>IFERROR(IF(VLOOKUP('Xlookup set'!$S785,'Xlookup set'!$A$1:$R$2000,10,FALSE)=0,"",VLOOKUP('Xlookup set'!$S785,'Xlookup set'!$A$1:$R$2000,10,FALSE)),"")</f>
        <v/>
      </c>
      <c r="J785" s="500" t="str">
        <f>IFERROR(IF(VLOOKUP('Xlookup set'!$S888,'Xlookup set'!$A$1:$R$1374,11,FALSE)=0,"",VLOOKUP('Xlookup set'!$S888,'Xlookup set'!$A$1:$R$1374,11,FALSE)),"")</f>
        <v/>
      </c>
      <c r="K785" s="500" t="str">
        <f>IFERROR(IF(VLOOKUP('Xlookup set'!$S888,'Xlookup set'!$A$1:$R$1374,12,FALSE)=0,"",VLOOKUP('Xlookup set'!$S888,'Xlookup set'!$A$1:$R$1374,12,FALSE)),"")</f>
        <v/>
      </c>
      <c r="L785" s="500" t="str">
        <f>IFERROR(IF(VLOOKUP('Xlookup set'!$S888,'Xlookup set'!$A$1:$R$1374,13,FALSE)=0,"",VLOOKUP('Xlookup set'!$S888,'Xlookup set'!$A$1:$R$1374,13,FALSE)),"")</f>
        <v/>
      </c>
      <c r="M785" s="500" t="str">
        <f>IFERROR(IF(VLOOKUP('Xlookup set'!$S888,'Xlookup set'!$A$1:$R$1374,14,FALSE)=0,"",VLOOKUP('Xlookup set'!$S888,'Xlookup set'!$A$1:$R$1374,14,FALSE)),"")</f>
        <v/>
      </c>
      <c r="N785" s="500" t="str">
        <f>IFERROR(IF(VLOOKUP('Xlookup set'!$S888,'Xlookup set'!$A$1:$R$1374,15,FALSE)=0,"",VLOOKUP('Xlookup set'!$S888,'Xlookup set'!$A$1:$R$1374,15,FALSE)),"")</f>
        <v/>
      </c>
      <c r="O785" s="500" t="str">
        <f>IFERROR(IF(VLOOKUP('Xlookup set'!$S888,'Xlookup set'!$A$1:$R$1374,16,FALSE)=0,"",VLOOKUP('Xlookup set'!$S888,'Xlookup set'!$A$1:$R$1374,16,FALSE)),"")</f>
        <v/>
      </c>
      <c r="P785" s="500" t="str">
        <f t="array" aca="1" ref="P785" ca="1">IFERROR(Y2IF(VLOOKUP('Xlookup set'!$S888,'Xlookup set'!$A$1:$R$1374,17,FALSE)=0,"",VLOOKUP('Xlookup set'!$S888,'Xlookup set'!$A$1:$R$1374,17,FALSE)),"")</f>
        <v/>
      </c>
      <c r="Q785" s="500" t="str">
        <f>IFERROR(IF(VLOOKUP('Xlookup set'!$S888,'Xlookup set'!$A$1:$R$1374,18,FALSE)=0,"",VLOOKUP('Xlookup set'!$S888,'Xlookup set'!$A$1:$R$1374,18,FALSE)),"")</f>
        <v/>
      </c>
      <c r="T785" s="500" t="str">
        <f t="shared" si="11"/>
        <v/>
      </c>
    </row>
    <row r="786" spans="1:20" ht="13.5" customHeight="1">
      <c r="A786" s="500" t="str">
        <f>IFERROR(VLOOKUP('Xlookup set'!$S786,'Xlookup set'!$A$1:$R$2000,2,FALSE),"")</f>
        <v/>
      </c>
      <c r="B786" s="500" t="str">
        <f>IF(I786&lt;&gt;"",ドッグキャリー!$I$2,"")</f>
        <v/>
      </c>
      <c r="C786" s="500" t="str">
        <f t="shared" si="9"/>
        <v/>
      </c>
      <c r="D786" s="500" t="str">
        <f t="shared" si="10"/>
        <v/>
      </c>
      <c r="H786" s="218" t="str">
        <f>IFERROR(IF(VLOOKUP('Xlookup set'!$S786,'Xlookup set'!$A$1:$R$2000,9,FALSE)=0,"",VLOOKUP('Xlookup set'!$S786,'Xlookup set'!$A$1:$R$2000,9,FALSE)),"")</f>
        <v/>
      </c>
      <c r="I786" s="500" t="str">
        <f>IFERROR(IF(VLOOKUP('Xlookup set'!$S786,'Xlookup set'!$A$1:$R$2000,10,FALSE)=0,"",VLOOKUP('Xlookup set'!$S786,'Xlookup set'!$A$1:$R$2000,10,FALSE)),"")</f>
        <v/>
      </c>
      <c r="J786" s="500" t="str">
        <f>IFERROR(IF(VLOOKUP('Xlookup set'!$S889,'Xlookup set'!$A$1:$R$1374,11,FALSE)=0,"",VLOOKUP('Xlookup set'!$S889,'Xlookup set'!$A$1:$R$1374,11,FALSE)),"")</f>
        <v/>
      </c>
      <c r="K786" s="500" t="str">
        <f>IFERROR(IF(VLOOKUP('Xlookup set'!$S889,'Xlookup set'!$A$1:$R$1374,12,FALSE)=0,"",VLOOKUP('Xlookup set'!$S889,'Xlookup set'!$A$1:$R$1374,12,FALSE)),"")</f>
        <v/>
      </c>
      <c r="L786" s="500" t="str">
        <f>IFERROR(IF(VLOOKUP('Xlookup set'!$S889,'Xlookup set'!$A$1:$R$1374,13,FALSE)=0,"",VLOOKUP('Xlookup set'!$S889,'Xlookup set'!$A$1:$R$1374,13,FALSE)),"")</f>
        <v/>
      </c>
      <c r="M786" s="500" t="str">
        <f>IFERROR(IF(VLOOKUP('Xlookup set'!$S889,'Xlookup set'!$A$1:$R$1374,14,FALSE)=0,"",VLOOKUP('Xlookup set'!$S889,'Xlookup set'!$A$1:$R$1374,14,FALSE)),"")</f>
        <v/>
      </c>
      <c r="N786" s="500" t="str">
        <f>IFERROR(IF(VLOOKUP('Xlookup set'!$S889,'Xlookup set'!$A$1:$R$1374,15,FALSE)=0,"",VLOOKUP('Xlookup set'!$S889,'Xlookup set'!$A$1:$R$1374,15,FALSE)),"")</f>
        <v/>
      </c>
      <c r="O786" s="500" t="str">
        <f>IFERROR(IF(VLOOKUP('Xlookup set'!$S889,'Xlookup set'!$A$1:$R$1374,16,FALSE)=0,"",VLOOKUP('Xlookup set'!$S889,'Xlookup set'!$A$1:$R$1374,16,FALSE)),"")</f>
        <v/>
      </c>
      <c r="P786" s="500" t="str">
        <f t="array" aca="1" ref="P786" ca="1">IFERROR(Y2IF(VLOOKUP('Xlookup set'!$S889,'Xlookup set'!$A$1:$R$1374,17,FALSE)=0,"",VLOOKUP('Xlookup set'!$S889,'Xlookup set'!$A$1:$R$1374,17,FALSE)),"")</f>
        <v/>
      </c>
      <c r="Q786" s="500" t="str">
        <f>IFERROR(IF(VLOOKUP('Xlookup set'!$S889,'Xlookup set'!$A$1:$R$1374,18,FALSE)=0,"",VLOOKUP('Xlookup set'!$S889,'Xlookup set'!$A$1:$R$1374,18,FALSE)),"")</f>
        <v/>
      </c>
      <c r="T786" s="500" t="str">
        <f t="shared" si="11"/>
        <v/>
      </c>
    </row>
    <row r="787" spans="1:20" ht="13.5" customHeight="1">
      <c r="A787" s="500" t="str">
        <f>IFERROR(VLOOKUP('Xlookup set'!$S787,'Xlookup set'!$A$1:$R$2000,2,FALSE),"")</f>
        <v/>
      </c>
      <c r="B787" s="500" t="str">
        <f>IF(I787&lt;&gt;"",ドッグキャリー!$I$2,"")</f>
        <v/>
      </c>
      <c r="C787" s="500" t="str">
        <f t="shared" si="9"/>
        <v/>
      </c>
      <c r="D787" s="500" t="str">
        <f t="shared" si="10"/>
        <v/>
      </c>
      <c r="H787" s="218" t="str">
        <f>IFERROR(IF(VLOOKUP('Xlookup set'!$S787,'Xlookup set'!$A$1:$R$2000,9,FALSE)=0,"",VLOOKUP('Xlookup set'!$S787,'Xlookup set'!$A$1:$R$2000,9,FALSE)),"")</f>
        <v/>
      </c>
      <c r="I787" s="500" t="str">
        <f>IFERROR(IF(VLOOKUP('Xlookup set'!$S787,'Xlookup set'!$A$1:$R$2000,10,FALSE)=0,"",VLOOKUP('Xlookup set'!$S787,'Xlookup set'!$A$1:$R$2000,10,FALSE)),"")</f>
        <v/>
      </c>
      <c r="J787" s="500" t="str">
        <f>IFERROR(IF(VLOOKUP('Xlookup set'!$S890,'Xlookup set'!$A$1:$R$1374,11,FALSE)=0,"",VLOOKUP('Xlookup set'!$S890,'Xlookup set'!$A$1:$R$1374,11,FALSE)),"")</f>
        <v/>
      </c>
      <c r="K787" s="500" t="str">
        <f>IFERROR(IF(VLOOKUP('Xlookup set'!$S890,'Xlookup set'!$A$1:$R$1374,12,FALSE)=0,"",VLOOKUP('Xlookup set'!$S890,'Xlookup set'!$A$1:$R$1374,12,FALSE)),"")</f>
        <v/>
      </c>
      <c r="L787" s="500" t="str">
        <f>IFERROR(IF(VLOOKUP('Xlookup set'!$S890,'Xlookup set'!$A$1:$R$1374,13,FALSE)=0,"",VLOOKUP('Xlookup set'!$S890,'Xlookup set'!$A$1:$R$1374,13,FALSE)),"")</f>
        <v/>
      </c>
      <c r="M787" s="500" t="str">
        <f>IFERROR(IF(VLOOKUP('Xlookup set'!$S890,'Xlookup set'!$A$1:$R$1374,14,FALSE)=0,"",VLOOKUP('Xlookup set'!$S890,'Xlookup set'!$A$1:$R$1374,14,FALSE)),"")</f>
        <v/>
      </c>
      <c r="N787" s="500" t="str">
        <f>IFERROR(IF(VLOOKUP('Xlookup set'!$S890,'Xlookup set'!$A$1:$R$1374,15,FALSE)=0,"",VLOOKUP('Xlookup set'!$S890,'Xlookup set'!$A$1:$R$1374,15,FALSE)),"")</f>
        <v/>
      </c>
      <c r="O787" s="500" t="str">
        <f>IFERROR(IF(VLOOKUP('Xlookup set'!$S890,'Xlookup set'!$A$1:$R$1374,16,FALSE)=0,"",VLOOKUP('Xlookup set'!$S890,'Xlookup set'!$A$1:$R$1374,16,FALSE)),"")</f>
        <v/>
      </c>
      <c r="P787" s="500" t="str">
        <f t="array" aca="1" ref="P787" ca="1">IFERROR(Y2IF(VLOOKUP('Xlookup set'!$S890,'Xlookup set'!$A$1:$R$1374,17,FALSE)=0,"",VLOOKUP('Xlookup set'!$S890,'Xlookup set'!$A$1:$R$1374,17,FALSE)),"")</f>
        <v/>
      </c>
      <c r="Q787" s="500" t="str">
        <f>IFERROR(IF(VLOOKUP('Xlookup set'!$S890,'Xlookup set'!$A$1:$R$1374,18,FALSE)=0,"",VLOOKUP('Xlookup set'!$S890,'Xlookup set'!$A$1:$R$1374,18,FALSE)),"")</f>
        <v/>
      </c>
      <c r="T787" s="500" t="str">
        <f t="shared" si="11"/>
        <v/>
      </c>
    </row>
    <row r="788" spans="1:20" ht="13.5" customHeight="1">
      <c r="A788" s="500" t="str">
        <f>IFERROR(VLOOKUP('Xlookup set'!$S788,'Xlookup set'!$A$1:$R$2000,2,FALSE),"")</f>
        <v/>
      </c>
      <c r="B788" s="500" t="str">
        <f>IF(I788&lt;&gt;"",ドッグキャリー!$I$2,"")</f>
        <v/>
      </c>
      <c r="C788" s="500" t="str">
        <f t="shared" si="9"/>
        <v/>
      </c>
      <c r="D788" s="500" t="str">
        <f t="shared" si="10"/>
        <v/>
      </c>
      <c r="H788" s="218" t="str">
        <f>IFERROR(IF(VLOOKUP('Xlookup set'!$S788,'Xlookup set'!$A$1:$R$2000,9,FALSE)=0,"",VLOOKUP('Xlookup set'!$S788,'Xlookup set'!$A$1:$R$2000,9,FALSE)),"")</f>
        <v/>
      </c>
      <c r="I788" s="500" t="str">
        <f>IFERROR(IF(VLOOKUP('Xlookup set'!$S788,'Xlookup set'!$A$1:$R$2000,10,FALSE)=0,"",VLOOKUP('Xlookup set'!$S788,'Xlookup set'!$A$1:$R$2000,10,FALSE)),"")</f>
        <v/>
      </c>
      <c r="J788" s="500" t="str">
        <f>IFERROR(IF(VLOOKUP('Xlookup set'!$S891,'Xlookup set'!$A$1:$R$1374,11,FALSE)=0,"",VLOOKUP('Xlookup set'!$S891,'Xlookup set'!$A$1:$R$1374,11,FALSE)),"")</f>
        <v/>
      </c>
      <c r="K788" s="500" t="str">
        <f>IFERROR(IF(VLOOKUP('Xlookup set'!$S891,'Xlookup set'!$A$1:$R$1374,12,FALSE)=0,"",VLOOKUP('Xlookup set'!$S891,'Xlookup set'!$A$1:$R$1374,12,FALSE)),"")</f>
        <v/>
      </c>
      <c r="L788" s="500" t="str">
        <f>IFERROR(IF(VLOOKUP('Xlookup set'!$S891,'Xlookup set'!$A$1:$R$1374,13,FALSE)=0,"",VLOOKUP('Xlookup set'!$S891,'Xlookup set'!$A$1:$R$1374,13,FALSE)),"")</f>
        <v/>
      </c>
      <c r="M788" s="500" t="str">
        <f>IFERROR(IF(VLOOKUP('Xlookup set'!$S891,'Xlookup set'!$A$1:$R$1374,14,FALSE)=0,"",VLOOKUP('Xlookup set'!$S891,'Xlookup set'!$A$1:$R$1374,14,FALSE)),"")</f>
        <v/>
      </c>
      <c r="N788" s="500" t="str">
        <f>IFERROR(IF(VLOOKUP('Xlookup set'!$S891,'Xlookup set'!$A$1:$R$1374,15,FALSE)=0,"",VLOOKUP('Xlookup set'!$S891,'Xlookup set'!$A$1:$R$1374,15,FALSE)),"")</f>
        <v/>
      </c>
      <c r="O788" s="500" t="str">
        <f>IFERROR(IF(VLOOKUP('Xlookup set'!$S891,'Xlookup set'!$A$1:$R$1374,16,FALSE)=0,"",VLOOKUP('Xlookup set'!$S891,'Xlookup set'!$A$1:$R$1374,16,FALSE)),"")</f>
        <v/>
      </c>
      <c r="P788" s="500" t="str">
        <f t="array" aca="1" ref="P788" ca="1">IFERROR(Y2IF(VLOOKUP('Xlookup set'!$S891,'Xlookup set'!$A$1:$R$1374,17,FALSE)=0,"",VLOOKUP('Xlookup set'!$S891,'Xlookup set'!$A$1:$R$1374,17,FALSE)),"")</f>
        <v/>
      </c>
      <c r="Q788" s="500" t="str">
        <f>IFERROR(IF(VLOOKUP('Xlookup set'!$S891,'Xlookup set'!$A$1:$R$1374,18,FALSE)=0,"",VLOOKUP('Xlookup set'!$S891,'Xlookup set'!$A$1:$R$1374,18,FALSE)),"")</f>
        <v/>
      </c>
      <c r="T788" s="500" t="str">
        <f t="shared" si="11"/>
        <v/>
      </c>
    </row>
    <row r="789" spans="1:20" ht="13.5" customHeight="1">
      <c r="A789" s="500" t="str">
        <f>IFERROR(VLOOKUP('Xlookup set'!$S789,'Xlookup set'!$A$1:$R$2000,2,FALSE),"")</f>
        <v/>
      </c>
      <c r="B789" s="500" t="str">
        <f>IF(I789&lt;&gt;"",ドッグキャリー!$I$2,"")</f>
        <v/>
      </c>
      <c r="C789" s="500" t="str">
        <f t="shared" si="9"/>
        <v/>
      </c>
      <c r="D789" s="500" t="str">
        <f t="shared" si="10"/>
        <v/>
      </c>
      <c r="H789" s="218" t="str">
        <f>IFERROR(IF(VLOOKUP('Xlookup set'!$S789,'Xlookup set'!$A$1:$R$2000,9,FALSE)=0,"",VLOOKUP('Xlookup set'!$S789,'Xlookup set'!$A$1:$R$2000,9,FALSE)),"")</f>
        <v/>
      </c>
      <c r="I789" s="500" t="str">
        <f>IFERROR(IF(VLOOKUP('Xlookup set'!$S789,'Xlookup set'!$A$1:$R$2000,10,FALSE)=0,"",VLOOKUP('Xlookup set'!$S789,'Xlookup set'!$A$1:$R$2000,10,FALSE)),"")</f>
        <v/>
      </c>
      <c r="J789" s="500" t="str">
        <f>IFERROR(IF(VLOOKUP('Xlookup set'!$S892,'Xlookup set'!$A$1:$R$1374,11,FALSE)=0,"",VLOOKUP('Xlookup set'!$S892,'Xlookup set'!$A$1:$R$1374,11,FALSE)),"")</f>
        <v/>
      </c>
      <c r="K789" s="500" t="str">
        <f>IFERROR(IF(VLOOKUP('Xlookup set'!$S892,'Xlookup set'!$A$1:$R$1374,12,FALSE)=0,"",VLOOKUP('Xlookup set'!$S892,'Xlookup set'!$A$1:$R$1374,12,FALSE)),"")</f>
        <v/>
      </c>
      <c r="L789" s="500" t="str">
        <f>IFERROR(IF(VLOOKUP('Xlookup set'!$S892,'Xlookup set'!$A$1:$R$1374,13,FALSE)=0,"",VLOOKUP('Xlookup set'!$S892,'Xlookup set'!$A$1:$R$1374,13,FALSE)),"")</f>
        <v/>
      </c>
      <c r="M789" s="500" t="str">
        <f>IFERROR(IF(VLOOKUP('Xlookup set'!$S892,'Xlookup set'!$A$1:$R$1374,14,FALSE)=0,"",VLOOKUP('Xlookup set'!$S892,'Xlookup set'!$A$1:$R$1374,14,FALSE)),"")</f>
        <v/>
      </c>
      <c r="N789" s="500" t="str">
        <f>IFERROR(IF(VLOOKUP('Xlookup set'!$S892,'Xlookup set'!$A$1:$R$1374,15,FALSE)=0,"",VLOOKUP('Xlookup set'!$S892,'Xlookup set'!$A$1:$R$1374,15,FALSE)),"")</f>
        <v/>
      </c>
      <c r="O789" s="500" t="str">
        <f>IFERROR(IF(VLOOKUP('Xlookup set'!$S892,'Xlookup set'!$A$1:$R$1374,16,FALSE)=0,"",VLOOKUP('Xlookup set'!$S892,'Xlookup set'!$A$1:$R$1374,16,FALSE)),"")</f>
        <v/>
      </c>
      <c r="P789" s="500" t="str">
        <f t="array" aca="1" ref="P789" ca="1">IFERROR(Y2IF(VLOOKUP('Xlookup set'!$S892,'Xlookup set'!$A$1:$R$1374,17,FALSE)=0,"",VLOOKUP('Xlookup set'!$S892,'Xlookup set'!$A$1:$R$1374,17,FALSE)),"")</f>
        <v/>
      </c>
      <c r="Q789" s="500" t="str">
        <f>IFERROR(IF(VLOOKUP('Xlookup set'!$S892,'Xlookup set'!$A$1:$R$1374,18,FALSE)=0,"",VLOOKUP('Xlookup set'!$S892,'Xlookup set'!$A$1:$R$1374,18,FALSE)),"")</f>
        <v/>
      </c>
      <c r="T789" s="500" t="str">
        <f t="shared" si="11"/>
        <v/>
      </c>
    </row>
    <row r="790" spans="1:20" ht="13.5" customHeight="1">
      <c r="A790" s="500" t="str">
        <f>IFERROR(VLOOKUP('Xlookup set'!$S790,'Xlookup set'!$A$1:$R$2000,2,FALSE),"")</f>
        <v/>
      </c>
      <c r="B790" s="500" t="str">
        <f>IF(I790&lt;&gt;"",ドッグキャリー!$I$2,"")</f>
        <v/>
      </c>
      <c r="C790" s="500" t="str">
        <f t="shared" si="9"/>
        <v/>
      </c>
      <c r="D790" s="500" t="str">
        <f t="shared" si="10"/>
        <v/>
      </c>
      <c r="H790" s="218" t="str">
        <f>IFERROR(IF(VLOOKUP('Xlookup set'!$S790,'Xlookup set'!$A$1:$R$2000,9,FALSE)=0,"",VLOOKUP('Xlookup set'!$S790,'Xlookup set'!$A$1:$R$2000,9,FALSE)),"")</f>
        <v/>
      </c>
      <c r="I790" s="500" t="str">
        <f>IFERROR(IF(VLOOKUP('Xlookup set'!$S790,'Xlookup set'!$A$1:$R$2000,10,FALSE)=0,"",VLOOKUP('Xlookup set'!$S790,'Xlookup set'!$A$1:$R$2000,10,FALSE)),"")</f>
        <v/>
      </c>
      <c r="J790" s="500" t="str">
        <f>IFERROR(IF(VLOOKUP('Xlookup set'!$S893,'Xlookup set'!$A$1:$R$1374,11,FALSE)=0,"",VLOOKUP('Xlookup set'!$S893,'Xlookup set'!$A$1:$R$1374,11,FALSE)),"")</f>
        <v/>
      </c>
      <c r="K790" s="500" t="str">
        <f>IFERROR(IF(VLOOKUP('Xlookup set'!$S893,'Xlookup set'!$A$1:$R$1374,12,FALSE)=0,"",VLOOKUP('Xlookup set'!$S893,'Xlookup set'!$A$1:$R$1374,12,FALSE)),"")</f>
        <v/>
      </c>
      <c r="L790" s="500" t="str">
        <f>IFERROR(IF(VLOOKUP('Xlookup set'!$S893,'Xlookup set'!$A$1:$R$1374,13,FALSE)=0,"",VLOOKUP('Xlookup set'!$S893,'Xlookup set'!$A$1:$R$1374,13,FALSE)),"")</f>
        <v/>
      </c>
      <c r="M790" s="500" t="str">
        <f>IFERROR(IF(VLOOKUP('Xlookup set'!$S893,'Xlookup set'!$A$1:$R$1374,14,FALSE)=0,"",VLOOKUP('Xlookup set'!$S893,'Xlookup set'!$A$1:$R$1374,14,FALSE)),"")</f>
        <v/>
      </c>
      <c r="N790" s="500" t="str">
        <f>IFERROR(IF(VLOOKUP('Xlookup set'!$S893,'Xlookup set'!$A$1:$R$1374,15,FALSE)=0,"",VLOOKUP('Xlookup set'!$S893,'Xlookup set'!$A$1:$R$1374,15,FALSE)),"")</f>
        <v/>
      </c>
      <c r="O790" s="500" t="str">
        <f>IFERROR(IF(VLOOKUP('Xlookup set'!$S893,'Xlookup set'!$A$1:$R$1374,16,FALSE)=0,"",VLOOKUP('Xlookup set'!$S893,'Xlookup set'!$A$1:$R$1374,16,FALSE)),"")</f>
        <v/>
      </c>
      <c r="P790" s="500" t="str">
        <f t="array" aca="1" ref="P790" ca="1">IFERROR(Y2IF(VLOOKUP('Xlookup set'!$S893,'Xlookup set'!$A$1:$R$1374,17,FALSE)=0,"",VLOOKUP('Xlookup set'!$S893,'Xlookup set'!$A$1:$R$1374,17,FALSE)),"")</f>
        <v/>
      </c>
      <c r="Q790" s="500" t="str">
        <f>IFERROR(IF(VLOOKUP('Xlookup set'!$S893,'Xlookup set'!$A$1:$R$1374,18,FALSE)=0,"",VLOOKUP('Xlookup set'!$S893,'Xlookup set'!$A$1:$R$1374,18,FALSE)),"")</f>
        <v/>
      </c>
      <c r="T790" s="500" t="str">
        <f t="shared" si="11"/>
        <v/>
      </c>
    </row>
    <row r="791" spans="1:20" ht="13.5" customHeight="1">
      <c r="A791" s="500" t="str">
        <f>IFERROR(VLOOKUP('Xlookup set'!$S791,'Xlookup set'!$A$1:$R$2000,2,FALSE),"")</f>
        <v/>
      </c>
      <c r="B791" s="500" t="str">
        <f>IF(I791&lt;&gt;"",ドッグキャリー!$I$2,"")</f>
        <v/>
      </c>
      <c r="C791" s="500" t="str">
        <f t="shared" si="9"/>
        <v/>
      </c>
      <c r="D791" s="500" t="str">
        <f t="shared" si="10"/>
        <v/>
      </c>
      <c r="H791" s="218" t="str">
        <f>IFERROR(IF(VLOOKUP('Xlookup set'!$S791,'Xlookup set'!$A$1:$R$2000,9,FALSE)=0,"",VLOOKUP('Xlookup set'!$S791,'Xlookup set'!$A$1:$R$2000,9,FALSE)),"")</f>
        <v/>
      </c>
      <c r="I791" s="500" t="str">
        <f>IFERROR(IF(VLOOKUP('Xlookup set'!$S791,'Xlookup set'!$A$1:$R$2000,10,FALSE)=0,"",VLOOKUP('Xlookup set'!$S791,'Xlookup set'!$A$1:$R$2000,10,FALSE)),"")</f>
        <v/>
      </c>
      <c r="J791" s="500" t="str">
        <f>IFERROR(IF(VLOOKUP('Xlookup set'!$S894,'Xlookup set'!$A$1:$R$1374,11,FALSE)=0,"",VLOOKUP('Xlookup set'!$S894,'Xlookup set'!$A$1:$R$1374,11,FALSE)),"")</f>
        <v/>
      </c>
      <c r="K791" s="500" t="str">
        <f>IFERROR(IF(VLOOKUP('Xlookup set'!$S894,'Xlookup set'!$A$1:$R$1374,12,FALSE)=0,"",VLOOKUP('Xlookup set'!$S894,'Xlookup set'!$A$1:$R$1374,12,FALSE)),"")</f>
        <v/>
      </c>
      <c r="L791" s="500" t="str">
        <f>IFERROR(IF(VLOOKUP('Xlookup set'!$S894,'Xlookup set'!$A$1:$R$1374,13,FALSE)=0,"",VLOOKUP('Xlookup set'!$S894,'Xlookup set'!$A$1:$R$1374,13,FALSE)),"")</f>
        <v/>
      </c>
      <c r="M791" s="500" t="str">
        <f>IFERROR(IF(VLOOKUP('Xlookup set'!$S894,'Xlookup set'!$A$1:$R$1374,14,FALSE)=0,"",VLOOKUP('Xlookup set'!$S894,'Xlookup set'!$A$1:$R$1374,14,FALSE)),"")</f>
        <v/>
      </c>
      <c r="N791" s="500" t="str">
        <f>IFERROR(IF(VLOOKUP('Xlookup set'!$S894,'Xlookup set'!$A$1:$R$1374,15,FALSE)=0,"",VLOOKUP('Xlookup set'!$S894,'Xlookup set'!$A$1:$R$1374,15,FALSE)),"")</f>
        <v/>
      </c>
      <c r="O791" s="500" t="str">
        <f>IFERROR(IF(VLOOKUP('Xlookup set'!$S894,'Xlookup set'!$A$1:$R$1374,16,FALSE)=0,"",VLOOKUP('Xlookup set'!$S894,'Xlookup set'!$A$1:$R$1374,16,FALSE)),"")</f>
        <v/>
      </c>
      <c r="P791" s="500" t="str">
        <f t="array" aca="1" ref="P791" ca="1">IFERROR(Y2IF(VLOOKUP('Xlookup set'!$S894,'Xlookup set'!$A$1:$R$1374,17,FALSE)=0,"",VLOOKUP('Xlookup set'!$S894,'Xlookup set'!$A$1:$R$1374,17,FALSE)),"")</f>
        <v/>
      </c>
      <c r="Q791" s="500" t="str">
        <f>IFERROR(IF(VLOOKUP('Xlookup set'!$S894,'Xlookup set'!$A$1:$R$1374,18,FALSE)=0,"",VLOOKUP('Xlookup set'!$S894,'Xlookup set'!$A$1:$R$1374,18,FALSE)),"")</f>
        <v/>
      </c>
      <c r="T791" s="500" t="str">
        <f t="shared" si="11"/>
        <v/>
      </c>
    </row>
    <row r="792" spans="1:20" ht="13.5" customHeight="1">
      <c r="A792" s="500" t="str">
        <f>IFERROR(VLOOKUP('Xlookup set'!$S792,'Xlookup set'!$A$1:$R$2000,2,FALSE),"")</f>
        <v/>
      </c>
      <c r="B792" s="500" t="str">
        <f>IF(I792&lt;&gt;"",ドッグキャリー!$I$2,"")</f>
        <v/>
      </c>
      <c r="C792" s="500" t="str">
        <f t="shared" si="9"/>
        <v/>
      </c>
      <c r="D792" s="500" t="str">
        <f t="shared" si="10"/>
        <v/>
      </c>
      <c r="H792" s="218" t="str">
        <f>IFERROR(IF(VLOOKUP('Xlookup set'!$S792,'Xlookup set'!$A$1:$R$2000,9,FALSE)=0,"",VLOOKUP('Xlookup set'!$S792,'Xlookup set'!$A$1:$R$2000,9,FALSE)),"")</f>
        <v/>
      </c>
      <c r="I792" s="500" t="str">
        <f>IFERROR(IF(VLOOKUP('Xlookup set'!$S792,'Xlookup set'!$A$1:$R$2000,10,FALSE)=0,"",VLOOKUP('Xlookup set'!$S792,'Xlookup set'!$A$1:$R$2000,10,FALSE)),"")</f>
        <v/>
      </c>
      <c r="J792" s="500" t="str">
        <f>IFERROR(IF(VLOOKUP('Xlookup set'!$S895,'Xlookup set'!$A$1:$R$1374,11,FALSE)=0,"",VLOOKUP('Xlookup set'!$S895,'Xlookup set'!$A$1:$R$1374,11,FALSE)),"")</f>
        <v/>
      </c>
      <c r="K792" s="500" t="str">
        <f>IFERROR(IF(VLOOKUP('Xlookup set'!$S895,'Xlookup set'!$A$1:$R$1374,12,FALSE)=0,"",VLOOKUP('Xlookup set'!$S895,'Xlookup set'!$A$1:$R$1374,12,FALSE)),"")</f>
        <v/>
      </c>
      <c r="L792" s="500" t="str">
        <f>IFERROR(IF(VLOOKUP('Xlookup set'!$S895,'Xlookup set'!$A$1:$R$1374,13,FALSE)=0,"",VLOOKUP('Xlookup set'!$S895,'Xlookup set'!$A$1:$R$1374,13,FALSE)),"")</f>
        <v/>
      </c>
      <c r="M792" s="500" t="str">
        <f>IFERROR(IF(VLOOKUP('Xlookup set'!$S895,'Xlookup set'!$A$1:$R$1374,14,FALSE)=0,"",VLOOKUP('Xlookup set'!$S895,'Xlookup set'!$A$1:$R$1374,14,FALSE)),"")</f>
        <v/>
      </c>
      <c r="N792" s="500" t="str">
        <f>IFERROR(IF(VLOOKUP('Xlookup set'!$S895,'Xlookup set'!$A$1:$R$1374,15,FALSE)=0,"",VLOOKUP('Xlookup set'!$S895,'Xlookup set'!$A$1:$R$1374,15,FALSE)),"")</f>
        <v/>
      </c>
      <c r="O792" s="500" t="str">
        <f>IFERROR(IF(VLOOKUP('Xlookup set'!$S895,'Xlookup set'!$A$1:$R$1374,16,FALSE)=0,"",VLOOKUP('Xlookup set'!$S895,'Xlookup set'!$A$1:$R$1374,16,FALSE)),"")</f>
        <v/>
      </c>
      <c r="P792" s="500" t="str">
        <f t="array" aca="1" ref="P792" ca="1">IFERROR(Y2IF(VLOOKUP('Xlookup set'!$S895,'Xlookup set'!$A$1:$R$1374,17,FALSE)=0,"",VLOOKUP('Xlookup set'!$S895,'Xlookup set'!$A$1:$R$1374,17,FALSE)),"")</f>
        <v/>
      </c>
      <c r="Q792" s="500" t="str">
        <f>IFERROR(IF(VLOOKUP('Xlookup set'!$S895,'Xlookup set'!$A$1:$R$1374,18,FALSE)=0,"",VLOOKUP('Xlookup set'!$S895,'Xlookup set'!$A$1:$R$1374,18,FALSE)),"")</f>
        <v/>
      </c>
      <c r="T792" s="500" t="str">
        <f t="shared" si="11"/>
        <v/>
      </c>
    </row>
    <row r="793" spans="1:20" ht="13.5" customHeight="1">
      <c r="A793" s="500" t="str">
        <f>IFERROR(VLOOKUP('Xlookup set'!$S793,'Xlookup set'!$A$1:$R$2000,2,FALSE),"")</f>
        <v/>
      </c>
      <c r="B793" s="500" t="str">
        <f>IF(I793&lt;&gt;"",ドッグキャリー!$I$2,"")</f>
        <v/>
      </c>
      <c r="C793" s="500" t="str">
        <f t="shared" si="9"/>
        <v/>
      </c>
      <c r="D793" s="500" t="str">
        <f t="shared" si="10"/>
        <v/>
      </c>
      <c r="H793" s="218" t="str">
        <f>IFERROR(IF(VLOOKUP('Xlookup set'!$S793,'Xlookup set'!$A$1:$R$2000,9,FALSE)=0,"",VLOOKUP('Xlookup set'!$S793,'Xlookup set'!$A$1:$R$2000,9,FALSE)),"")</f>
        <v/>
      </c>
      <c r="I793" s="500" t="str">
        <f>IFERROR(IF(VLOOKUP('Xlookup set'!$S793,'Xlookup set'!$A$1:$R$2000,10,FALSE)=0,"",VLOOKUP('Xlookup set'!$S793,'Xlookup set'!$A$1:$R$2000,10,FALSE)),"")</f>
        <v/>
      </c>
      <c r="J793" s="500" t="str">
        <f>IFERROR(IF(VLOOKUP('Xlookup set'!$S896,'Xlookup set'!$A$1:$R$1374,11,FALSE)=0,"",VLOOKUP('Xlookup set'!$S896,'Xlookup set'!$A$1:$R$1374,11,FALSE)),"")</f>
        <v/>
      </c>
      <c r="K793" s="500" t="str">
        <f>IFERROR(IF(VLOOKUP('Xlookup set'!$S896,'Xlookup set'!$A$1:$R$1374,12,FALSE)=0,"",VLOOKUP('Xlookup set'!$S896,'Xlookup set'!$A$1:$R$1374,12,FALSE)),"")</f>
        <v/>
      </c>
      <c r="L793" s="500" t="str">
        <f>IFERROR(IF(VLOOKUP('Xlookup set'!$S896,'Xlookup set'!$A$1:$R$1374,13,FALSE)=0,"",VLOOKUP('Xlookup set'!$S896,'Xlookup set'!$A$1:$R$1374,13,FALSE)),"")</f>
        <v/>
      </c>
      <c r="M793" s="500" t="str">
        <f>IFERROR(IF(VLOOKUP('Xlookup set'!$S896,'Xlookup set'!$A$1:$R$1374,14,FALSE)=0,"",VLOOKUP('Xlookup set'!$S896,'Xlookup set'!$A$1:$R$1374,14,FALSE)),"")</f>
        <v/>
      </c>
      <c r="N793" s="500" t="str">
        <f>IFERROR(IF(VLOOKUP('Xlookup set'!$S896,'Xlookup set'!$A$1:$R$1374,15,FALSE)=0,"",VLOOKUP('Xlookup set'!$S896,'Xlookup set'!$A$1:$R$1374,15,FALSE)),"")</f>
        <v/>
      </c>
      <c r="O793" s="500" t="str">
        <f>IFERROR(IF(VLOOKUP('Xlookup set'!$S896,'Xlookup set'!$A$1:$R$1374,16,FALSE)=0,"",VLOOKUP('Xlookup set'!$S896,'Xlookup set'!$A$1:$R$1374,16,FALSE)),"")</f>
        <v/>
      </c>
      <c r="P793" s="500" t="str">
        <f t="array" aca="1" ref="P793" ca="1">IFERROR(Y2IF(VLOOKUP('Xlookup set'!$S896,'Xlookup set'!$A$1:$R$1374,17,FALSE)=0,"",VLOOKUP('Xlookup set'!$S896,'Xlookup set'!$A$1:$R$1374,17,FALSE)),"")</f>
        <v/>
      </c>
      <c r="Q793" s="500" t="str">
        <f>IFERROR(IF(VLOOKUP('Xlookup set'!$S896,'Xlookup set'!$A$1:$R$1374,18,FALSE)=0,"",VLOOKUP('Xlookup set'!$S896,'Xlookup set'!$A$1:$R$1374,18,FALSE)),"")</f>
        <v/>
      </c>
      <c r="T793" s="500" t="str">
        <f t="shared" si="11"/>
        <v/>
      </c>
    </row>
    <row r="794" spans="1:20" ht="13.5" customHeight="1">
      <c r="A794" s="500" t="str">
        <f>IFERROR(VLOOKUP('Xlookup set'!$S794,'Xlookup set'!$A$1:$R$2000,2,FALSE),"")</f>
        <v/>
      </c>
      <c r="B794" s="500" t="str">
        <f>IF(I794&lt;&gt;"",ドッグキャリー!$I$2,"")</f>
        <v/>
      </c>
      <c r="C794" s="500" t="str">
        <f t="shared" si="9"/>
        <v/>
      </c>
      <c r="D794" s="500" t="str">
        <f t="shared" si="10"/>
        <v/>
      </c>
      <c r="H794" s="218" t="str">
        <f>IFERROR(IF(VLOOKUP('Xlookup set'!$S794,'Xlookup set'!$A$1:$R$2000,9,FALSE)=0,"",VLOOKUP('Xlookup set'!$S794,'Xlookup set'!$A$1:$R$2000,9,FALSE)),"")</f>
        <v/>
      </c>
      <c r="I794" s="500" t="str">
        <f>IFERROR(IF(VLOOKUP('Xlookup set'!$S794,'Xlookup set'!$A$1:$R$2000,10,FALSE)=0,"",VLOOKUP('Xlookup set'!$S794,'Xlookup set'!$A$1:$R$2000,10,FALSE)),"")</f>
        <v/>
      </c>
      <c r="J794" s="500" t="str">
        <f>IFERROR(IF(VLOOKUP('Xlookup set'!$S897,'Xlookup set'!$A$1:$R$1374,11,FALSE)=0,"",VLOOKUP('Xlookup set'!$S897,'Xlookup set'!$A$1:$R$1374,11,FALSE)),"")</f>
        <v/>
      </c>
      <c r="K794" s="500" t="str">
        <f>IFERROR(IF(VLOOKUP('Xlookup set'!$S897,'Xlookup set'!$A$1:$R$1374,12,FALSE)=0,"",VLOOKUP('Xlookup set'!$S897,'Xlookup set'!$A$1:$R$1374,12,FALSE)),"")</f>
        <v/>
      </c>
      <c r="L794" s="500" t="str">
        <f>IFERROR(IF(VLOOKUP('Xlookup set'!$S897,'Xlookup set'!$A$1:$R$1374,13,FALSE)=0,"",VLOOKUP('Xlookup set'!$S897,'Xlookup set'!$A$1:$R$1374,13,FALSE)),"")</f>
        <v/>
      </c>
      <c r="M794" s="500" t="str">
        <f>IFERROR(IF(VLOOKUP('Xlookup set'!$S897,'Xlookup set'!$A$1:$R$1374,14,FALSE)=0,"",VLOOKUP('Xlookup set'!$S897,'Xlookup set'!$A$1:$R$1374,14,FALSE)),"")</f>
        <v/>
      </c>
      <c r="N794" s="500" t="str">
        <f>IFERROR(IF(VLOOKUP('Xlookup set'!$S897,'Xlookup set'!$A$1:$R$1374,15,FALSE)=0,"",VLOOKUP('Xlookup set'!$S897,'Xlookup set'!$A$1:$R$1374,15,FALSE)),"")</f>
        <v/>
      </c>
      <c r="O794" s="500" t="str">
        <f>IFERROR(IF(VLOOKUP('Xlookup set'!$S897,'Xlookup set'!$A$1:$R$1374,16,FALSE)=0,"",VLOOKUP('Xlookup set'!$S897,'Xlookup set'!$A$1:$R$1374,16,FALSE)),"")</f>
        <v/>
      </c>
      <c r="P794" s="500" t="str">
        <f t="array" aca="1" ref="P794" ca="1">IFERROR(Y2IF(VLOOKUP('Xlookup set'!$S897,'Xlookup set'!$A$1:$R$1374,17,FALSE)=0,"",VLOOKUP('Xlookup set'!$S897,'Xlookup set'!$A$1:$R$1374,17,FALSE)),"")</f>
        <v/>
      </c>
      <c r="Q794" s="500" t="str">
        <f>IFERROR(IF(VLOOKUP('Xlookup set'!$S897,'Xlookup set'!$A$1:$R$1374,18,FALSE)=0,"",VLOOKUP('Xlookup set'!$S897,'Xlookup set'!$A$1:$R$1374,18,FALSE)),"")</f>
        <v/>
      </c>
      <c r="T794" s="500" t="str">
        <f t="shared" si="11"/>
        <v/>
      </c>
    </row>
    <row r="795" spans="1:20" ht="13.5" customHeight="1">
      <c r="A795" s="500" t="str">
        <f>IFERROR(VLOOKUP('Xlookup set'!$S795,'Xlookup set'!$A$1:$R$2000,2,FALSE),"")</f>
        <v/>
      </c>
      <c r="B795" s="500" t="str">
        <f>IF(I795&lt;&gt;"",ドッグキャリー!$I$2,"")</f>
        <v/>
      </c>
      <c r="C795" s="500" t="str">
        <f t="shared" si="9"/>
        <v/>
      </c>
      <c r="D795" s="500" t="str">
        <f t="shared" si="10"/>
        <v/>
      </c>
      <c r="H795" s="218" t="str">
        <f>IFERROR(IF(VLOOKUP('Xlookup set'!$S795,'Xlookup set'!$A$1:$R$2000,9,FALSE)=0,"",VLOOKUP('Xlookup set'!$S795,'Xlookup set'!$A$1:$R$2000,9,FALSE)),"")</f>
        <v/>
      </c>
      <c r="I795" s="500" t="str">
        <f>IFERROR(IF(VLOOKUP('Xlookup set'!$S795,'Xlookup set'!$A$1:$R$2000,10,FALSE)=0,"",VLOOKUP('Xlookup set'!$S795,'Xlookup set'!$A$1:$R$2000,10,FALSE)),"")</f>
        <v/>
      </c>
      <c r="J795" s="500" t="str">
        <f>IFERROR(IF(VLOOKUP('Xlookup set'!$S898,'Xlookup set'!$A$1:$R$1374,11,FALSE)=0,"",VLOOKUP('Xlookup set'!$S898,'Xlookup set'!$A$1:$R$1374,11,FALSE)),"")</f>
        <v/>
      </c>
      <c r="K795" s="500" t="str">
        <f>IFERROR(IF(VLOOKUP('Xlookup set'!$S898,'Xlookup set'!$A$1:$R$1374,12,FALSE)=0,"",VLOOKUP('Xlookup set'!$S898,'Xlookup set'!$A$1:$R$1374,12,FALSE)),"")</f>
        <v/>
      </c>
      <c r="L795" s="500" t="str">
        <f>IFERROR(IF(VLOOKUP('Xlookup set'!$S898,'Xlookup set'!$A$1:$R$1374,13,FALSE)=0,"",VLOOKUP('Xlookup set'!$S898,'Xlookup set'!$A$1:$R$1374,13,FALSE)),"")</f>
        <v/>
      </c>
      <c r="M795" s="500" t="str">
        <f>IFERROR(IF(VLOOKUP('Xlookup set'!$S898,'Xlookup set'!$A$1:$R$1374,14,FALSE)=0,"",VLOOKUP('Xlookup set'!$S898,'Xlookup set'!$A$1:$R$1374,14,FALSE)),"")</f>
        <v/>
      </c>
      <c r="N795" s="500" t="str">
        <f>IFERROR(IF(VLOOKUP('Xlookup set'!$S898,'Xlookup set'!$A$1:$R$1374,15,FALSE)=0,"",VLOOKUP('Xlookup set'!$S898,'Xlookup set'!$A$1:$R$1374,15,FALSE)),"")</f>
        <v/>
      </c>
      <c r="O795" s="500" t="str">
        <f>IFERROR(IF(VLOOKUP('Xlookup set'!$S898,'Xlookup set'!$A$1:$R$1374,16,FALSE)=0,"",VLOOKUP('Xlookup set'!$S898,'Xlookup set'!$A$1:$R$1374,16,FALSE)),"")</f>
        <v/>
      </c>
      <c r="P795" s="500" t="str">
        <f t="array" aca="1" ref="P795" ca="1">IFERROR(Y2IF(VLOOKUP('Xlookup set'!$S898,'Xlookup set'!$A$1:$R$1374,17,FALSE)=0,"",VLOOKUP('Xlookup set'!$S898,'Xlookup set'!$A$1:$R$1374,17,FALSE)),"")</f>
        <v/>
      </c>
      <c r="Q795" s="500" t="str">
        <f>IFERROR(IF(VLOOKUP('Xlookup set'!$S898,'Xlookup set'!$A$1:$R$1374,18,FALSE)=0,"",VLOOKUP('Xlookup set'!$S898,'Xlookup set'!$A$1:$R$1374,18,FALSE)),"")</f>
        <v/>
      </c>
      <c r="T795" s="500" t="str">
        <f t="shared" si="11"/>
        <v/>
      </c>
    </row>
    <row r="796" spans="1:20" ht="13.5" customHeight="1">
      <c r="A796" s="500" t="str">
        <f>IFERROR(VLOOKUP('Xlookup set'!$S796,'Xlookup set'!$A$1:$R$2000,2,FALSE),"")</f>
        <v/>
      </c>
      <c r="B796" s="500" t="str">
        <f>IF(I796&lt;&gt;"",ドッグキャリー!$I$2,"")</f>
        <v/>
      </c>
      <c r="C796" s="500" t="str">
        <f t="shared" si="9"/>
        <v/>
      </c>
      <c r="D796" s="500" t="str">
        <f t="shared" si="10"/>
        <v/>
      </c>
      <c r="H796" s="218" t="str">
        <f>IFERROR(IF(VLOOKUP('Xlookup set'!$S796,'Xlookup set'!$A$1:$R$2000,9,FALSE)=0,"",VLOOKUP('Xlookup set'!$S796,'Xlookup set'!$A$1:$R$2000,9,FALSE)),"")</f>
        <v/>
      </c>
      <c r="I796" s="500" t="str">
        <f>IFERROR(IF(VLOOKUP('Xlookup set'!$S796,'Xlookup set'!$A$1:$R$2000,10,FALSE)=0,"",VLOOKUP('Xlookup set'!$S796,'Xlookup set'!$A$1:$R$2000,10,FALSE)),"")</f>
        <v/>
      </c>
      <c r="J796" s="500" t="str">
        <f>IFERROR(IF(VLOOKUP('Xlookup set'!$S899,'Xlookup set'!$A$1:$R$1374,11,FALSE)=0,"",VLOOKUP('Xlookup set'!$S899,'Xlookup set'!$A$1:$R$1374,11,FALSE)),"")</f>
        <v/>
      </c>
      <c r="K796" s="500" t="str">
        <f>IFERROR(IF(VLOOKUP('Xlookup set'!$S899,'Xlookup set'!$A$1:$R$1374,12,FALSE)=0,"",VLOOKUP('Xlookup set'!$S899,'Xlookup set'!$A$1:$R$1374,12,FALSE)),"")</f>
        <v/>
      </c>
      <c r="L796" s="500" t="str">
        <f>IFERROR(IF(VLOOKUP('Xlookup set'!$S899,'Xlookup set'!$A$1:$R$1374,13,FALSE)=0,"",VLOOKUP('Xlookup set'!$S899,'Xlookup set'!$A$1:$R$1374,13,FALSE)),"")</f>
        <v/>
      </c>
      <c r="M796" s="500" t="str">
        <f>IFERROR(IF(VLOOKUP('Xlookup set'!$S899,'Xlookup set'!$A$1:$R$1374,14,FALSE)=0,"",VLOOKUP('Xlookup set'!$S899,'Xlookup set'!$A$1:$R$1374,14,FALSE)),"")</f>
        <v/>
      </c>
      <c r="N796" s="500" t="str">
        <f>IFERROR(IF(VLOOKUP('Xlookup set'!$S899,'Xlookup set'!$A$1:$R$1374,15,FALSE)=0,"",VLOOKUP('Xlookup set'!$S899,'Xlookup set'!$A$1:$R$1374,15,FALSE)),"")</f>
        <v/>
      </c>
      <c r="O796" s="500" t="str">
        <f>IFERROR(IF(VLOOKUP('Xlookup set'!$S899,'Xlookup set'!$A$1:$R$1374,16,FALSE)=0,"",VLOOKUP('Xlookup set'!$S899,'Xlookup set'!$A$1:$R$1374,16,FALSE)),"")</f>
        <v/>
      </c>
      <c r="P796" s="500" t="str">
        <f t="array" aca="1" ref="P796" ca="1">IFERROR(Y2IF(VLOOKUP('Xlookup set'!$S899,'Xlookup set'!$A$1:$R$1374,17,FALSE)=0,"",VLOOKUP('Xlookup set'!$S899,'Xlookup set'!$A$1:$R$1374,17,FALSE)),"")</f>
        <v/>
      </c>
      <c r="Q796" s="500" t="str">
        <f>IFERROR(IF(VLOOKUP('Xlookup set'!$S899,'Xlookup set'!$A$1:$R$1374,18,FALSE)=0,"",VLOOKUP('Xlookup set'!$S899,'Xlookup set'!$A$1:$R$1374,18,FALSE)),"")</f>
        <v/>
      </c>
      <c r="T796" s="500" t="str">
        <f t="shared" si="11"/>
        <v/>
      </c>
    </row>
    <row r="797" spans="1:20" ht="13.5" customHeight="1">
      <c r="A797" s="500" t="str">
        <f>IFERROR(VLOOKUP('Xlookup set'!$S797,'Xlookup set'!$A$1:$R$2000,2,FALSE),"")</f>
        <v/>
      </c>
      <c r="B797" s="500" t="str">
        <f>IF(I797&lt;&gt;"",ドッグキャリー!$I$2,"")</f>
        <v/>
      </c>
      <c r="C797" s="500" t="str">
        <f t="shared" si="9"/>
        <v/>
      </c>
      <c r="D797" s="500" t="str">
        <f t="shared" si="10"/>
        <v/>
      </c>
      <c r="H797" s="218" t="str">
        <f>IFERROR(IF(VLOOKUP('Xlookup set'!$S797,'Xlookup set'!$A$1:$R$2000,9,FALSE)=0,"",VLOOKUP('Xlookup set'!$S797,'Xlookup set'!$A$1:$R$2000,9,FALSE)),"")</f>
        <v/>
      </c>
      <c r="I797" s="500" t="str">
        <f>IFERROR(IF(VLOOKUP('Xlookup set'!$S797,'Xlookup set'!$A$1:$R$2000,10,FALSE)=0,"",VLOOKUP('Xlookup set'!$S797,'Xlookup set'!$A$1:$R$2000,10,FALSE)),"")</f>
        <v/>
      </c>
      <c r="J797" s="500" t="str">
        <f>IFERROR(IF(VLOOKUP('Xlookup set'!$S900,'Xlookup set'!$A$1:$R$1374,11,FALSE)=0,"",VLOOKUP('Xlookup set'!$S900,'Xlookup set'!$A$1:$R$1374,11,FALSE)),"")</f>
        <v/>
      </c>
      <c r="K797" s="500" t="str">
        <f>IFERROR(IF(VLOOKUP('Xlookup set'!$S900,'Xlookup set'!$A$1:$R$1374,12,FALSE)=0,"",VLOOKUP('Xlookup set'!$S900,'Xlookup set'!$A$1:$R$1374,12,FALSE)),"")</f>
        <v/>
      </c>
      <c r="L797" s="500" t="str">
        <f>IFERROR(IF(VLOOKUP('Xlookup set'!$S900,'Xlookup set'!$A$1:$R$1374,13,FALSE)=0,"",VLOOKUP('Xlookup set'!$S900,'Xlookup set'!$A$1:$R$1374,13,FALSE)),"")</f>
        <v/>
      </c>
      <c r="M797" s="500" t="str">
        <f>IFERROR(IF(VLOOKUP('Xlookup set'!$S900,'Xlookup set'!$A$1:$R$1374,14,FALSE)=0,"",VLOOKUP('Xlookup set'!$S900,'Xlookup set'!$A$1:$R$1374,14,FALSE)),"")</f>
        <v/>
      </c>
      <c r="N797" s="500" t="str">
        <f>IFERROR(IF(VLOOKUP('Xlookup set'!$S900,'Xlookup set'!$A$1:$R$1374,15,FALSE)=0,"",VLOOKUP('Xlookup set'!$S900,'Xlookup set'!$A$1:$R$1374,15,FALSE)),"")</f>
        <v/>
      </c>
      <c r="O797" s="500" t="str">
        <f>IFERROR(IF(VLOOKUP('Xlookup set'!$S900,'Xlookup set'!$A$1:$R$1374,16,FALSE)=0,"",VLOOKUP('Xlookup set'!$S900,'Xlookup set'!$A$1:$R$1374,16,FALSE)),"")</f>
        <v/>
      </c>
      <c r="P797" s="500" t="str">
        <f t="array" aca="1" ref="P797" ca="1">IFERROR(Y2IF(VLOOKUP('Xlookup set'!$S900,'Xlookup set'!$A$1:$R$1374,17,FALSE)=0,"",VLOOKUP('Xlookup set'!$S900,'Xlookup set'!$A$1:$R$1374,17,FALSE)),"")</f>
        <v/>
      </c>
      <c r="Q797" s="500" t="str">
        <f>IFERROR(IF(VLOOKUP('Xlookup set'!$S900,'Xlookup set'!$A$1:$R$1374,18,FALSE)=0,"",VLOOKUP('Xlookup set'!$S900,'Xlookup set'!$A$1:$R$1374,18,FALSE)),"")</f>
        <v/>
      </c>
      <c r="T797" s="500" t="str">
        <f t="shared" si="11"/>
        <v/>
      </c>
    </row>
    <row r="798" spans="1:20" ht="13.5" customHeight="1">
      <c r="A798" s="500" t="str">
        <f>IFERROR(VLOOKUP('Xlookup set'!$S798,'Xlookup set'!$A$1:$R$2000,2,FALSE),"")</f>
        <v/>
      </c>
      <c r="B798" s="500" t="str">
        <f>IF(I798&lt;&gt;"",ドッグキャリー!$I$2,"")</f>
        <v/>
      </c>
      <c r="C798" s="500" t="str">
        <f t="shared" si="9"/>
        <v/>
      </c>
      <c r="D798" s="500" t="str">
        <f t="shared" si="10"/>
        <v/>
      </c>
      <c r="H798" s="218" t="str">
        <f>IFERROR(IF(VLOOKUP('Xlookup set'!$S798,'Xlookup set'!$A$1:$R$2000,9,FALSE)=0,"",VLOOKUP('Xlookup set'!$S798,'Xlookup set'!$A$1:$R$2000,9,FALSE)),"")</f>
        <v/>
      </c>
      <c r="I798" s="500" t="str">
        <f>IFERROR(IF(VLOOKUP('Xlookup set'!$S798,'Xlookup set'!$A$1:$R$2000,10,FALSE)=0,"",VLOOKUP('Xlookup set'!$S798,'Xlookup set'!$A$1:$R$2000,10,FALSE)),"")</f>
        <v/>
      </c>
      <c r="J798" s="500" t="str">
        <f>IFERROR(IF(VLOOKUP('Xlookup set'!$S901,'Xlookup set'!$A$1:$R$1374,11,FALSE)=0,"",VLOOKUP('Xlookup set'!$S901,'Xlookup set'!$A$1:$R$1374,11,FALSE)),"")</f>
        <v/>
      </c>
      <c r="K798" s="500" t="str">
        <f>IFERROR(IF(VLOOKUP('Xlookup set'!$S901,'Xlookup set'!$A$1:$R$1374,12,FALSE)=0,"",VLOOKUP('Xlookup set'!$S901,'Xlookup set'!$A$1:$R$1374,12,FALSE)),"")</f>
        <v/>
      </c>
      <c r="L798" s="500" t="str">
        <f>IFERROR(IF(VLOOKUP('Xlookup set'!$S901,'Xlookup set'!$A$1:$R$1374,13,FALSE)=0,"",VLOOKUP('Xlookup set'!$S901,'Xlookup set'!$A$1:$R$1374,13,FALSE)),"")</f>
        <v/>
      </c>
      <c r="M798" s="500" t="str">
        <f>IFERROR(IF(VLOOKUP('Xlookup set'!$S901,'Xlookup set'!$A$1:$R$1374,14,FALSE)=0,"",VLOOKUP('Xlookup set'!$S901,'Xlookup set'!$A$1:$R$1374,14,FALSE)),"")</f>
        <v/>
      </c>
      <c r="N798" s="500" t="str">
        <f>IFERROR(IF(VLOOKUP('Xlookup set'!$S901,'Xlookup set'!$A$1:$R$1374,15,FALSE)=0,"",VLOOKUP('Xlookup set'!$S901,'Xlookup set'!$A$1:$R$1374,15,FALSE)),"")</f>
        <v/>
      </c>
      <c r="O798" s="500" t="str">
        <f>IFERROR(IF(VLOOKUP('Xlookup set'!$S901,'Xlookup set'!$A$1:$R$1374,16,FALSE)=0,"",VLOOKUP('Xlookup set'!$S901,'Xlookup set'!$A$1:$R$1374,16,FALSE)),"")</f>
        <v/>
      </c>
      <c r="P798" s="500" t="str">
        <f t="array" aca="1" ref="P798" ca="1">IFERROR(Y2IF(VLOOKUP('Xlookup set'!$S901,'Xlookup set'!$A$1:$R$1374,17,FALSE)=0,"",VLOOKUP('Xlookup set'!$S901,'Xlookup set'!$A$1:$R$1374,17,FALSE)),"")</f>
        <v/>
      </c>
      <c r="Q798" s="500" t="str">
        <f>IFERROR(IF(VLOOKUP('Xlookup set'!$S901,'Xlookup set'!$A$1:$R$1374,18,FALSE)=0,"",VLOOKUP('Xlookup set'!$S901,'Xlookup set'!$A$1:$R$1374,18,FALSE)),"")</f>
        <v/>
      </c>
      <c r="T798" s="500" t="str">
        <f t="shared" si="11"/>
        <v/>
      </c>
    </row>
    <row r="799" spans="1:20" ht="13.5" customHeight="1">
      <c r="A799" s="500" t="str">
        <f>IFERROR(VLOOKUP('Xlookup set'!$S799,'Xlookup set'!$A$1:$R$2000,2,FALSE),"")</f>
        <v/>
      </c>
      <c r="B799" s="500" t="str">
        <f>IF(I799&lt;&gt;"",ドッグキャリー!$I$2,"")</f>
        <v/>
      </c>
      <c r="C799" s="500" t="str">
        <f t="shared" si="9"/>
        <v/>
      </c>
      <c r="D799" s="500" t="str">
        <f t="shared" si="10"/>
        <v/>
      </c>
      <c r="H799" s="218" t="str">
        <f>IFERROR(IF(VLOOKUP('Xlookup set'!$S799,'Xlookup set'!$A$1:$R$2000,9,FALSE)=0,"",VLOOKUP('Xlookup set'!$S799,'Xlookup set'!$A$1:$R$2000,9,FALSE)),"")</f>
        <v/>
      </c>
      <c r="I799" s="500" t="str">
        <f>IFERROR(IF(VLOOKUP('Xlookup set'!$S799,'Xlookup set'!$A$1:$R$2000,10,FALSE)=0,"",VLOOKUP('Xlookup set'!$S799,'Xlookup set'!$A$1:$R$2000,10,FALSE)),"")</f>
        <v/>
      </c>
      <c r="J799" s="500" t="str">
        <f>IFERROR(IF(VLOOKUP('Xlookup set'!$S902,'Xlookup set'!$A$1:$R$1374,11,FALSE)=0,"",VLOOKUP('Xlookup set'!$S902,'Xlookup set'!$A$1:$R$1374,11,FALSE)),"")</f>
        <v/>
      </c>
      <c r="K799" s="500" t="str">
        <f>IFERROR(IF(VLOOKUP('Xlookup set'!$S902,'Xlookup set'!$A$1:$R$1374,12,FALSE)=0,"",VLOOKUP('Xlookup set'!$S902,'Xlookup set'!$A$1:$R$1374,12,FALSE)),"")</f>
        <v/>
      </c>
      <c r="L799" s="500" t="str">
        <f>IFERROR(IF(VLOOKUP('Xlookup set'!$S902,'Xlookup set'!$A$1:$R$1374,13,FALSE)=0,"",VLOOKUP('Xlookup set'!$S902,'Xlookup set'!$A$1:$R$1374,13,FALSE)),"")</f>
        <v/>
      </c>
      <c r="M799" s="500" t="str">
        <f>IFERROR(IF(VLOOKUP('Xlookup set'!$S902,'Xlookup set'!$A$1:$R$1374,14,FALSE)=0,"",VLOOKUP('Xlookup set'!$S902,'Xlookup set'!$A$1:$R$1374,14,FALSE)),"")</f>
        <v/>
      </c>
      <c r="N799" s="500" t="str">
        <f>IFERROR(IF(VLOOKUP('Xlookup set'!$S902,'Xlookup set'!$A$1:$R$1374,15,FALSE)=0,"",VLOOKUP('Xlookup set'!$S902,'Xlookup set'!$A$1:$R$1374,15,FALSE)),"")</f>
        <v/>
      </c>
      <c r="O799" s="500" t="str">
        <f>IFERROR(IF(VLOOKUP('Xlookup set'!$S902,'Xlookup set'!$A$1:$R$1374,16,FALSE)=0,"",VLOOKUP('Xlookup set'!$S902,'Xlookup set'!$A$1:$R$1374,16,FALSE)),"")</f>
        <v/>
      </c>
      <c r="P799" s="500" t="str">
        <f t="array" aca="1" ref="P799" ca="1">IFERROR(Y2IF(VLOOKUP('Xlookup set'!$S902,'Xlookup set'!$A$1:$R$1374,17,FALSE)=0,"",VLOOKUP('Xlookup set'!$S902,'Xlookup set'!$A$1:$R$1374,17,FALSE)),"")</f>
        <v/>
      </c>
      <c r="Q799" s="500" t="str">
        <f>IFERROR(IF(VLOOKUP('Xlookup set'!$S902,'Xlookup set'!$A$1:$R$1374,18,FALSE)=0,"",VLOOKUP('Xlookup set'!$S902,'Xlookup set'!$A$1:$R$1374,18,FALSE)),"")</f>
        <v/>
      </c>
      <c r="T799" s="500" t="str">
        <f t="shared" si="11"/>
        <v/>
      </c>
    </row>
    <row r="800" spans="1:20" ht="13.5" customHeight="1">
      <c r="A800" s="500" t="str">
        <f>IFERROR(VLOOKUP('Xlookup set'!$S800,'Xlookup set'!$A$1:$R$2000,2,FALSE),"")</f>
        <v/>
      </c>
      <c r="B800" s="500" t="str">
        <f>IF(I800&lt;&gt;"",ドッグキャリー!$I$2,"")</f>
        <v/>
      </c>
      <c r="C800" s="500" t="str">
        <f t="shared" si="9"/>
        <v/>
      </c>
      <c r="D800" s="500" t="str">
        <f t="shared" si="10"/>
        <v/>
      </c>
      <c r="H800" s="218" t="str">
        <f>IFERROR(IF(VLOOKUP('Xlookup set'!$S800,'Xlookup set'!$A$1:$R$2000,9,FALSE)=0,"",VLOOKUP('Xlookup set'!$S800,'Xlookup set'!$A$1:$R$2000,9,FALSE)),"")</f>
        <v/>
      </c>
      <c r="I800" s="500" t="str">
        <f>IFERROR(IF(VLOOKUP('Xlookup set'!$S800,'Xlookup set'!$A$1:$R$2000,10,FALSE)=0,"",VLOOKUP('Xlookup set'!$S800,'Xlookup set'!$A$1:$R$2000,10,FALSE)),"")</f>
        <v/>
      </c>
      <c r="J800" s="500" t="str">
        <f>IFERROR(IF(VLOOKUP('Xlookup set'!$S903,'Xlookup set'!$A$1:$R$1374,11,FALSE)=0,"",VLOOKUP('Xlookup set'!$S903,'Xlookup set'!$A$1:$R$1374,11,FALSE)),"")</f>
        <v/>
      </c>
      <c r="K800" s="500" t="str">
        <f>IFERROR(IF(VLOOKUP('Xlookup set'!$S903,'Xlookup set'!$A$1:$R$1374,12,FALSE)=0,"",VLOOKUP('Xlookup set'!$S903,'Xlookup set'!$A$1:$R$1374,12,FALSE)),"")</f>
        <v/>
      </c>
      <c r="L800" s="500" t="str">
        <f>IFERROR(IF(VLOOKUP('Xlookup set'!$S903,'Xlookup set'!$A$1:$R$1374,13,FALSE)=0,"",VLOOKUP('Xlookup set'!$S903,'Xlookup set'!$A$1:$R$1374,13,FALSE)),"")</f>
        <v/>
      </c>
      <c r="M800" s="500" t="str">
        <f>IFERROR(IF(VLOOKUP('Xlookup set'!$S903,'Xlookup set'!$A$1:$R$1374,14,FALSE)=0,"",VLOOKUP('Xlookup set'!$S903,'Xlookup set'!$A$1:$R$1374,14,FALSE)),"")</f>
        <v/>
      </c>
      <c r="N800" s="500" t="str">
        <f>IFERROR(IF(VLOOKUP('Xlookup set'!$S903,'Xlookup set'!$A$1:$R$1374,15,FALSE)=0,"",VLOOKUP('Xlookup set'!$S903,'Xlookup set'!$A$1:$R$1374,15,FALSE)),"")</f>
        <v/>
      </c>
      <c r="O800" s="500" t="str">
        <f>IFERROR(IF(VLOOKUP('Xlookup set'!$S903,'Xlookup set'!$A$1:$R$1374,16,FALSE)=0,"",VLOOKUP('Xlookup set'!$S903,'Xlookup set'!$A$1:$R$1374,16,FALSE)),"")</f>
        <v/>
      </c>
      <c r="P800" s="500" t="str">
        <f t="array" aca="1" ref="P800" ca="1">IFERROR(Y2IF(VLOOKUP('Xlookup set'!$S903,'Xlookup set'!$A$1:$R$1374,17,FALSE)=0,"",VLOOKUP('Xlookup set'!$S903,'Xlookup set'!$A$1:$R$1374,17,FALSE)),"")</f>
        <v/>
      </c>
      <c r="Q800" s="500" t="str">
        <f>IFERROR(IF(VLOOKUP('Xlookup set'!$S903,'Xlookup set'!$A$1:$R$1374,18,FALSE)=0,"",VLOOKUP('Xlookup set'!$S903,'Xlookup set'!$A$1:$R$1374,18,FALSE)),"")</f>
        <v/>
      </c>
      <c r="T800" s="500" t="str">
        <f t="shared" si="11"/>
        <v/>
      </c>
    </row>
    <row r="801" spans="1:20" ht="13.5" customHeight="1">
      <c r="A801" s="500" t="str">
        <f>IFERROR(VLOOKUP('Xlookup set'!$S801,'Xlookup set'!$A$1:$R$2000,2,FALSE),"")</f>
        <v/>
      </c>
      <c r="B801" s="500" t="str">
        <f>IF(I801&lt;&gt;"",ドッグキャリー!$I$2,"")</f>
        <v/>
      </c>
      <c r="C801" s="500" t="str">
        <f t="shared" si="9"/>
        <v/>
      </c>
      <c r="D801" s="500" t="str">
        <f t="shared" si="10"/>
        <v/>
      </c>
      <c r="H801" s="218" t="str">
        <f>IFERROR(IF(VLOOKUP('Xlookup set'!$S801,'Xlookup set'!$A$1:$R$2000,9,FALSE)=0,"",VLOOKUP('Xlookup set'!$S801,'Xlookup set'!$A$1:$R$2000,9,FALSE)),"")</f>
        <v/>
      </c>
      <c r="I801" s="500" t="str">
        <f>IFERROR(IF(VLOOKUP('Xlookup set'!$S801,'Xlookup set'!$A$1:$R$2000,10,FALSE)=0,"",VLOOKUP('Xlookup set'!$S801,'Xlookup set'!$A$1:$R$2000,10,FALSE)),"")</f>
        <v/>
      </c>
      <c r="J801" s="500" t="str">
        <f>IFERROR(IF(VLOOKUP('Xlookup set'!$S904,'Xlookup set'!$A$1:$R$1374,11,FALSE)=0,"",VLOOKUP('Xlookup set'!$S904,'Xlookup set'!$A$1:$R$1374,11,FALSE)),"")</f>
        <v/>
      </c>
      <c r="K801" s="500" t="str">
        <f>IFERROR(IF(VLOOKUP('Xlookup set'!$S904,'Xlookup set'!$A$1:$R$1374,12,FALSE)=0,"",VLOOKUP('Xlookup set'!$S904,'Xlookup set'!$A$1:$R$1374,12,FALSE)),"")</f>
        <v/>
      </c>
      <c r="L801" s="500" t="str">
        <f>IFERROR(IF(VLOOKUP('Xlookup set'!$S904,'Xlookup set'!$A$1:$R$1374,13,FALSE)=0,"",VLOOKUP('Xlookup set'!$S904,'Xlookup set'!$A$1:$R$1374,13,FALSE)),"")</f>
        <v/>
      </c>
      <c r="M801" s="500" t="str">
        <f>IFERROR(IF(VLOOKUP('Xlookup set'!$S904,'Xlookup set'!$A$1:$R$1374,14,FALSE)=0,"",VLOOKUP('Xlookup set'!$S904,'Xlookup set'!$A$1:$R$1374,14,FALSE)),"")</f>
        <v/>
      </c>
      <c r="N801" s="500" t="str">
        <f>IFERROR(IF(VLOOKUP('Xlookup set'!$S904,'Xlookup set'!$A$1:$R$1374,15,FALSE)=0,"",VLOOKUP('Xlookup set'!$S904,'Xlookup set'!$A$1:$R$1374,15,FALSE)),"")</f>
        <v/>
      </c>
      <c r="O801" s="500" t="str">
        <f>IFERROR(IF(VLOOKUP('Xlookup set'!$S904,'Xlookup set'!$A$1:$R$1374,16,FALSE)=0,"",VLOOKUP('Xlookup set'!$S904,'Xlookup set'!$A$1:$R$1374,16,FALSE)),"")</f>
        <v/>
      </c>
      <c r="P801" s="500" t="str">
        <f t="array" aca="1" ref="P801" ca="1">IFERROR(Y2IF(VLOOKUP('Xlookup set'!$S904,'Xlookup set'!$A$1:$R$1374,17,FALSE)=0,"",VLOOKUP('Xlookup set'!$S904,'Xlookup set'!$A$1:$R$1374,17,FALSE)),"")</f>
        <v/>
      </c>
      <c r="Q801" s="500" t="str">
        <f>IFERROR(IF(VLOOKUP('Xlookup set'!$S904,'Xlookup set'!$A$1:$R$1374,18,FALSE)=0,"",VLOOKUP('Xlookup set'!$S904,'Xlookup set'!$A$1:$R$1374,18,FALSE)),"")</f>
        <v/>
      </c>
      <c r="T801" s="500" t="str">
        <f t="shared" si="11"/>
        <v/>
      </c>
    </row>
    <row r="802" spans="1:20" ht="13.5" customHeight="1">
      <c r="A802" s="500" t="str">
        <f>IFERROR(VLOOKUP('Xlookup set'!$S802,'Xlookup set'!$A$1:$R$2000,2,FALSE),"")</f>
        <v/>
      </c>
      <c r="B802" s="500" t="str">
        <f>IF(I802&lt;&gt;"",ドッグキャリー!$I$2,"")</f>
        <v/>
      </c>
      <c r="C802" s="500" t="str">
        <f t="shared" si="9"/>
        <v/>
      </c>
      <c r="D802" s="500" t="str">
        <f t="shared" si="10"/>
        <v/>
      </c>
      <c r="H802" s="218" t="str">
        <f>IFERROR(IF(VLOOKUP('Xlookup set'!$S802,'Xlookup set'!$A$1:$R$2000,9,FALSE)=0,"",VLOOKUP('Xlookup set'!$S802,'Xlookup set'!$A$1:$R$2000,9,FALSE)),"")</f>
        <v/>
      </c>
      <c r="I802" s="500" t="str">
        <f>IFERROR(IF(VLOOKUP('Xlookup set'!$S802,'Xlookup set'!$A$1:$R$2000,10,FALSE)=0,"",VLOOKUP('Xlookup set'!$S802,'Xlookup set'!$A$1:$R$2000,10,FALSE)),"")</f>
        <v/>
      </c>
      <c r="J802" s="500" t="str">
        <f>IFERROR(IF(VLOOKUP('Xlookup set'!$S905,'Xlookup set'!$A$1:$R$1374,11,FALSE)=0,"",VLOOKUP('Xlookup set'!$S905,'Xlookup set'!$A$1:$R$1374,11,FALSE)),"")</f>
        <v/>
      </c>
      <c r="K802" s="500" t="str">
        <f>IFERROR(IF(VLOOKUP('Xlookup set'!$S905,'Xlookup set'!$A$1:$R$1374,12,FALSE)=0,"",VLOOKUP('Xlookup set'!$S905,'Xlookup set'!$A$1:$R$1374,12,FALSE)),"")</f>
        <v/>
      </c>
      <c r="L802" s="500" t="str">
        <f>IFERROR(IF(VLOOKUP('Xlookup set'!$S905,'Xlookup set'!$A$1:$R$1374,13,FALSE)=0,"",VLOOKUP('Xlookup set'!$S905,'Xlookup set'!$A$1:$R$1374,13,FALSE)),"")</f>
        <v/>
      </c>
      <c r="M802" s="500" t="str">
        <f>IFERROR(IF(VLOOKUP('Xlookup set'!$S905,'Xlookup set'!$A$1:$R$1374,14,FALSE)=0,"",VLOOKUP('Xlookup set'!$S905,'Xlookup set'!$A$1:$R$1374,14,FALSE)),"")</f>
        <v/>
      </c>
      <c r="N802" s="500" t="str">
        <f>IFERROR(IF(VLOOKUP('Xlookup set'!$S905,'Xlookup set'!$A$1:$R$1374,15,FALSE)=0,"",VLOOKUP('Xlookup set'!$S905,'Xlookup set'!$A$1:$R$1374,15,FALSE)),"")</f>
        <v/>
      </c>
      <c r="O802" s="500" t="str">
        <f>IFERROR(IF(VLOOKUP('Xlookup set'!$S905,'Xlookup set'!$A$1:$R$1374,16,FALSE)=0,"",VLOOKUP('Xlookup set'!$S905,'Xlookup set'!$A$1:$R$1374,16,FALSE)),"")</f>
        <v/>
      </c>
      <c r="P802" s="500" t="str">
        <f t="array" aca="1" ref="P802" ca="1">IFERROR(Y2IF(VLOOKUP('Xlookup set'!$S905,'Xlookup set'!$A$1:$R$1374,17,FALSE)=0,"",VLOOKUP('Xlookup set'!$S905,'Xlookup set'!$A$1:$R$1374,17,FALSE)),"")</f>
        <v/>
      </c>
      <c r="Q802" s="500" t="str">
        <f>IFERROR(IF(VLOOKUP('Xlookup set'!$S905,'Xlookup set'!$A$1:$R$1374,18,FALSE)=0,"",VLOOKUP('Xlookup set'!$S905,'Xlookup set'!$A$1:$R$1374,18,FALSE)),"")</f>
        <v/>
      </c>
      <c r="T802" s="500" t="str">
        <f t="shared" si="11"/>
        <v/>
      </c>
    </row>
    <row r="803" spans="1:20" ht="13.5" customHeight="1">
      <c r="A803" s="500" t="str">
        <f>IFERROR(VLOOKUP('Xlookup set'!$S803,'Xlookup set'!$A$1:$R$2000,2,FALSE),"")</f>
        <v/>
      </c>
      <c r="B803" s="500" t="str">
        <f>IF(I803&lt;&gt;"",ドッグキャリー!$I$2,"")</f>
        <v/>
      </c>
      <c r="C803" s="500" t="str">
        <f t="shared" si="9"/>
        <v/>
      </c>
      <c r="D803" s="500" t="str">
        <f t="shared" si="10"/>
        <v/>
      </c>
      <c r="H803" s="218" t="str">
        <f>IFERROR(IF(VLOOKUP('Xlookup set'!$S803,'Xlookup set'!$A$1:$R$2000,9,FALSE)=0,"",VLOOKUP('Xlookup set'!$S803,'Xlookup set'!$A$1:$R$2000,9,FALSE)),"")</f>
        <v/>
      </c>
      <c r="I803" s="500" t="str">
        <f>IFERROR(IF(VLOOKUP('Xlookup set'!$S803,'Xlookup set'!$A$1:$R$2000,10,FALSE)=0,"",VLOOKUP('Xlookup set'!$S803,'Xlookup set'!$A$1:$R$2000,10,FALSE)),"")</f>
        <v/>
      </c>
      <c r="J803" s="500" t="str">
        <f>IFERROR(IF(VLOOKUP('Xlookup set'!$S906,'Xlookup set'!$A$1:$R$1374,11,FALSE)=0,"",VLOOKUP('Xlookup set'!$S906,'Xlookup set'!$A$1:$R$1374,11,FALSE)),"")</f>
        <v/>
      </c>
      <c r="K803" s="500" t="str">
        <f>IFERROR(IF(VLOOKUP('Xlookup set'!$S906,'Xlookup set'!$A$1:$R$1374,12,FALSE)=0,"",VLOOKUP('Xlookup set'!$S906,'Xlookup set'!$A$1:$R$1374,12,FALSE)),"")</f>
        <v/>
      </c>
      <c r="L803" s="500" t="str">
        <f>IFERROR(IF(VLOOKUP('Xlookup set'!$S906,'Xlookup set'!$A$1:$R$1374,13,FALSE)=0,"",VLOOKUP('Xlookup set'!$S906,'Xlookup set'!$A$1:$R$1374,13,FALSE)),"")</f>
        <v/>
      </c>
      <c r="M803" s="500" t="str">
        <f>IFERROR(IF(VLOOKUP('Xlookup set'!$S906,'Xlookup set'!$A$1:$R$1374,14,FALSE)=0,"",VLOOKUP('Xlookup set'!$S906,'Xlookup set'!$A$1:$R$1374,14,FALSE)),"")</f>
        <v/>
      </c>
      <c r="N803" s="500" t="str">
        <f>IFERROR(IF(VLOOKUP('Xlookup set'!$S906,'Xlookup set'!$A$1:$R$1374,15,FALSE)=0,"",VLOOKUP('Xlookup set'!$S906,'Xlookup set'!$A$1:$R$1374,15,FALSE)),"")</f>
        <v/>
      </c>
      <c r="O803" s="500" t="str">
        <f>IFERROR(IF(VLOOKUP('Xlookup set'!$S906,'Xlookup set'!$A$1:$R$1374,16,FALSE)=0,"",VLOOKUP('Xlookup set'!$S906,'Xlookup set'!$A$1:$R$1374,16,FALSE)),"")</f>
        <v/>
      </c>
      <c r="P803" s="500" t="str">
        <f t="array" aca="1" ref="P803" ca="1">IFERROR(Y2IF(VLOOKUP('Xlookup set'!$S906,'Xlookup set'!$A$1:$R$1374,17,FALSE)=0,"",VLOOKUP('Xlookup set'!$S906,'Xlookup set'!$A$1:$R$1374,17,FALSE)),"")</f>
        <v/>
      </c>
      <c r="Q803" s="500" t="str">
        <f>IFERROR(IF(VLOOKUP('Xlookup set'!$S906,'Xlookup set'!$A$1:$R$1374,18,FALSE)=0,"",VLOOKUP('Xlookup set'!$S906,'Xlookup set'!$A$1:$R$1374,18,FALSE)),"")</f>
        <v/>
      </c>
      <c r="T803" s="500" t="str">
        <f t="shared" si="11"/>
        <v/>
      </c>
    </row>
    <row r="804" spans="1:20" ht="13.5" customHeight="1">
      <c r="A804" s="500" t="str">
        <f>IFERROR(VLOOKUP('Xlookup set'!$S804,'Xlookup set'!$A$1:$R$2000,2,FALSE),"")</f>
        <v/>
      </c>
      <c r="B804" s="500" t="str">
        <f>IF(I804&lt;&gt;"",ドッグキャリー!$I$2,"")</f>
        <v/>
      </c>
      <c r="C804" s="500" t="str">
        <f t="shared" si="9"/>
        <v/>
      </c>
      <c r="D804" s="500" t="str">
        <f t="shared" si="10"/>
        <v/>
      </c>
      <c r="H804" s="218" t="str">
        <f>IFERROR(IF(VLOOKUP('Xlookup set'!$S804,'Xlookup set'!$A$1:$R$2000,9,FALSE)=0,"",VLOOKUP('Xlookup set'!$S804,'Xlookup set'!$A$1:$R$2000,9,FALSE)),"")</f>
        <v/>
      </c>
      <c r="I804" s="500" t="str">
        <f>IFERROR(IF(VLOOKUP('Xlookup set'!$S804,'Xlookup set'!$A$1:$R$2000,10,FALSE)=0,"",VLOOKUP('Xlookup set'!$S804,'Xlookup set'!$A$1:$R$2000,10,FALSE)),"")</f>
        <v/>
      </c>
      <c r="J804" s="500" t="str">
        <f>IFERROR(IF(VLOOKUP('Xlookup set'!$S907,'Xlookup set'!$A$1:$R$1374,11,FALSE)=0,"",VLOOKUP('Xlookup set'!$S907,'Xlookup set'!$A$1:$R$1374,11,FALSE)),"")</f>
        <v/>
      </c>
      <c r="K804" s="500" t="str">
        <f>IFERROR(IF(VLOOKUP('Xlookup set'!$S907,'Xlookup set'!$A$1:$R$1374,12,FALSE)=0,"",VLOOKUP('Xlookup set'!$S907,'Xlookup set'!$A$1:$R$1374,12,FALSE)),"")</f>
        <v/>
      </c>
      <c r="L804" s="500" t="str">
        <f>IFERROR(IF(VLOOKUP('Xlookup set'!$S907,'Xlookup set'!$A$1:$R$1374,13,FALSE)=0,"",VLOOKUP('Xlookup set'!$S907,'Xlookup set'!$A$1:$R$1374,13,FALSE)),"")</f>
        <v/>
      </c>
      <c r="M804" s="500" t="str">
        <f>IFERROR(IF(VLOOKUP('Xlookup set'!$S907,'Xlookup set'!$A$1:$R$1374,14,FALSE)=0,"",VLOOKUP('Xlookup set'!$S907,'Xlookup set'!$A$1:$R$1374,14,FALSE)),"")</f>
        <v/>
      </c>
      <c r="N804" s="500" t="str">
        <f>IFERROR(IF(VLOOKUP('Xlookup set'!$S907,'Xlookup set'!$A$1:$R$1374,15,FALSE)=0,"",VLOOKUP('Xlookup set'!$S907,'Xlookup set'!$A$1:$R$1374,15,FALSE)),"")</f>
        <v/>
      </c>
      <c r="O804" s="500" t="str">
        <f>IFERROR(IF(VLOOKUP('Xlookup set'!$S907,'Xlookup set'!$A$1:$R$1374,16,FALSE)=0,"",VLOOKUP('Xlookup set'!$S907,'Xlookup set'!$A$1:$R$1374,16,FALSE)),"")</f>
        <v/>
      </c>
      <c r="P804" s="500" t="str">
        <f t="array" aca="1" ref="P804" ca="1">IFERROR(Y2IF(VLOOKUP('Xlookup set'!$S907,'Xlookup set'!$A$1:$R$1374,17,FALSE)=0,"",VLOOKUP('Xlookup set'!$S907,'Xlookup set'!$A$1:$R$1374,17,FALSE)),"")</f>
        <v/>
      </c>
      <c r="Q804" s="500" t="str">
        <f>IFERROR(IF(VLOOKUP('Xlookup set'!$S907,'Xlookup set'!$A$1:$R$1374,18,FALSE)=0,"",VLOOKUP('Xlookup set'!$S907,'Xlookup set'!$A$1:$R$1374,18,FALSE)),"")</f>
        <v/>
      </c>
      <c r="T804" s="500" t="str">
        <f t="shared" si="11"/>
        <v/>
      </c>
    </row>
    <row r="805" spans="1:20" ht="13.5" customHeight="1">
      <c r="A805" s="500" t="str">
        <f>IFERROR(VLOOKUP('Xlookup set'!$S805,'Xlookup set'!$A$1:$R$2000,2,FALSE),"")</f>
        <v/>
      </c>
      <c r="B805" s="500" t="str">
        <f>IF(I805&lt;&gt;"",ドッグキャリー!$I$2,"")</f>
        <v/>
      </c>
      <c r="C805" s="500" t="str">
        <f t="shared" si="9"/>
        <v/>
      </c>
      <c r="D805" s="500" t="str">
        <f t="shared" si="10"/>
        <v/>
      </c>
      <c r="H805" s="218" t="str">
        <f>IFERROR(IF(VLOOKUP('Xlookup set'!$S805,'Xlookup set'!$A$1:$R$2000,9,FALSE)=0,"",VLOOKUP('Xlookup set'!$S805,'Xlookup set'!$A$1:$R$2000,9,FALSE)),"")</f>
        <v/>
      </c>
      <c r="I805" s="500" t="str">
        <f>IFERROR(IF(VLOOKUP('Xlookup set'!$S805,'Xlookup set'!$A$1:$R$2000,10,FALSE)=0,"",VLOOKUP('Xlookup set'!$S805,'Xlookup set'!$A$1:$R$2000,10,FALSE)),"")</f>
        <v/>
      </c>
      <c r="J805" s="500" t="str">
        <f>IFERROR(IF(VLOOKUP('Xlookup set'!$S908,'Xlookup set'!$A$1:$R$1374,11,FALSE)=0,"",VLOOKUP('Xlookup set'!$S908,'Xlookup set'!$A$1:$R$1374,11,FALSE)),"")</f>
        <v/>
      </c>
      <c r="K805" s="500" t="str">
        <f>IFERROR(IF(VLOOKUP('Xlookup set'!$S908,'Xlookup set'!$A$1:$R$1374,12,FALSE)=0,"",VLOOKUP('Xlookup set'!$S908,'Xlookup set'!$A$1:$R$1374,12,FALSE)),"")</f>
        <v/>
      </c>
      <c r="L805" s="500" t="str">
        <f>IFERROR(IF(VLOOKUP('Xlookup set'!$S908,'Xlookup set'!$A$1:$R$1374,13,FALSE)=0,"",VLOOKUP('Xlookup set'!$S908,'Xlookup set'!$A$1:$R$1374,13,FALSE)),"")</f>
        <v/>
      </c>
      <c r="M805" s="500" t="str">
        <f>IFERROR(IF(VLOOKUP('Xlookup set'!$S908,'Xlookup set'!$A$1:$R$1374,14,FALSE)=0,"",VLOOKUP('Xlookup set'!$S908,'Xlookup set'!$A$1:$R$1374,14,FALSE)),"")</f>
        <v/>
      </c>
      <c r="N805" s="500" t="str">
        <f>IFERROR(IF(VLOOKUP('Xlookup set'!$S908,'Xlookup set'!$A$1:$R$1374,15,FALSE)=0,"",VLOOKUP('Xlookup set'!$S908,'Xlookup set'!$A$1:$R$1374,15,FALSE)),"")</f>
        <v/>
      </c>
      <c r="O805" s="500" t="str">
        <f>IFERROR(IF(VLOOKUP('Xlookup set'!$S908,'Xlookup set'!$A$1:$R$1374,16,FALSE)=0,"",VLOOKUP('Xlookup set'!$S908,'Xlookup set'!$A$1:$R$1374,16,FALSE)),"")</f>
        <v/>
      </c>
      <c r="P805" s="500" t="str">
        <f t="array" aca="1" ref="P805" ca="1">IFERROR(Y2IF(VLOOKUP('Xlookup set'!$S908,'Xlookup set'!$A$1:$R$1374,17,FALSE)=0,"",VLOOKUP('Xlookup set'!$S908,'Xlookup set'!$A$1:$R$1374,17,FALSE)),"")</f>
        <v/>
      </c>
      <c r="Q805" s="500" t="str">
        <f>IFERROR(IF(VLOOKUP('Xlookup set'!$S908,'Xlookup set'!$A$1:$R$1374,18,FALSE)=0,"",VLOOKUP('Xlookup set'!$S908,'Xlookup set'!$A$1:$R$1374,18,FALSE)),"")</f>
        <v/>
      </c>
      <c r="T805" s="500" t="str">
        <f t="shared" si="11"/>
        <v/>
      </c>
    </row>
    <row r="806" spans="1:20" ht="13.5" customHeight="1">
      <c r="A806" s="500" t="str">
        <f>IFERROR(VLOOKUP('Xlookup set'!$S806,'Xlookup set'!$A$1:$R$2000,2,FALSE),"")</f>
        <v/>
      </c>
      <c r="B806" s="500" t="str">
        <f>IF(I806&lt;&gt;"",ドッグキャリー!$I$2,"")</f>
        <v/>
      </c>
      <c r="C806" s="500" t="str">
        <f t="shared" si="9"/>
        <v/>
      </c>
      <c r="D806" s="500" t="str">
        <f t="shared" si="10"/>
        <v/>
      </c>
      <c r="H806" s="218" t="str">
        <f>IFERROR(IF(VLOOKUP('Xlookup set'!$S806,'Xlookup set'!$A$1:$R$2000,9,FALSE)=0,"",VLOOKUP('Xlookup set'!$S806,'Xlookup set'!$A$1:$R$2000,9,FALSE)),"")</f>
        <v/>
      </c>
      <c r="I806" s="500" t="str">
        <f>IFERROR(IF(VLOOKUP('Xlookup set'!$S806,'Xlookup set'!$A$1:$R$2000,10,FALSE)=0,"",VLOOKUP('Xlookup set'!$S806,'Xlookup set'!$A$1:$R$2000,10,FALSE)),"")</f>
        <v/>
      </c>
      <c r="J806" s="500" t="str">
        <f>IFERROR(IF(VLOOKUP('Xlookup set'!$S909,'Xlookup set'!$A$1:$R$1374,11,FALSE)=0,"",VLOOKUP('Xlookup set'!$S909,'Xlookup set'!$A$1:$R$1374,11,FALSE)),"")</f>
        <v/>
      </c>
      <c r="K806" s="500" t="str">
        <f>IFERROR(IF(VLOOKUP('Xlookup set'!$S909,'Xlookup set'!$A$1:$R$1374,12,FALSE)=0,"",VLOOKUP('Xlookup set'!$S909,'Xlookup set'!$A$1:$R$1374,12,FALSE)),"")</f>
        <v/>
      </c>
      <c r="L806" s="500" t="str">
        <f>IFERROR(IF(VLOOKUP('Xlookup set'!$S909,'Xlookup set'!$A$1:$R$1374,13,FALSE)=0,"",VLOOKUP('Xlookup set'!$S909,'Xlookup set'!$A$1:$R$1374,13,FALSE)),"")</f>
        <v/>
      </c>
      <c r="M806" s="500" t="str">
        <f>IFERROR(IF(VLOOKUP('Xlookup set'!$S909,'Xlookup set'!$A$1:$R$1374,14,FALSE)=0,"",VLOOKUP('Xlookup set'!$S909,'Xlookup set'!$A$1:$R$1374,14,FALSE)),"")</f>
        <v/>
      </c>
      <c r="N806" s="500" t="str">
        <f>IFERROR(IF(VLOOKUP('Xlookup set'!$S909,'Xlookup set'!$A$1:$R$1374,15,FALSE)=0,"",VLOOKUP('Xlookup set'!$S909,'Xlookup set'!$A$1:$R$1374,15,FALSE)),"")</f>
        <v/>
      </c>
      <c r="O806" s="500" t="str">
        <f>IFERROR(IF(VLOOKUP('Xlookup set'!$S909,'Xlookup set'!$A$1:$R$1374,16,FALSE)=0,"",VLOOKUP('Xlookup set'!$S909,'Xlookup set'!$A$1:$R$1374,16,FALSE)),"")</f>
        <v/>
      </c>
      <c r="P806" s="500" t="str">
        <f t="array" aca="1" ref="P806" ca="1">IFERROR(Y2IF(VLOOKUP('Xlookup set'!$S909,'Xlookup set'!$A$1:$R$1374,17,FALSE)=0,"",VLOOKUP('Xlookup set'!$S909,'Xlookup set'!$A$1:$R$1374,17,FALSE)),"")</f>
        <v/>
      </c>
      <c r="Q806" s="500" t="str">
        <f>IFERROR(IF(VLOOKUP('Xlookup set'!$S909,'Xlookup set'!$A$1:$R$1374,18,FALSE)=0,"",VLOOKUP('Xlookup set'!$S909,'Xlookup set'!$A$1:$R$1374,18,FALSE)),"")</f>
        <v/>
      </c>
      <c r="T806" s="500" t="str">
        <f t="shared" si="11"/>
        <v/>
      </c>
    </row>
    <row r="807" spans="1:20" ht="13.5" customHeight="1">
      <c r="A807" s="500" t="str">
        <f>IFERROR(VLOOKUP('Xlookup set'!$S807,'Xlookup set'!$A$1:$R$2000,2,FALSE),"")</f>
        <v/>
      </c>
      <c r="B807" s="500" t="str">
        <f>IF(I807&lt;&gt;"",ドッグキャリー!$I$2,"")</f>
        <v/>
      </c>
      <c r="C807" s="500" t="str">
        <f t="shared" si="9"/>
        <v/>
      </c>
      <c r="D807" s="500" t="str">
        <f t="shared" si="10"/>
        <v/>
      </c>
      <c r="H807" s="218" t="str">
        <f>IFERROR(IF(VLOOKUP('Xlookup set'!$S807,'Xlookup set'!$A$1:$R$2000,9,FALSE)=0,"",VLOOKUP('Xlookup set'!$S807,'Xlookup set'!$A$1:$R$2000,9,FALSE)),"")</f>
        <v/>
      </c>
      <c r="I807" s="500" t="str">
        <f>IFERROR(IF(VLOOKUP('Xlookup set'!$S807,'Xlookup set'!$A$1:$R$2000,10,FALSE)=0,"",VLOOKUP('Xlookup set'!$S807,'Xlookup set'!$A$1:$R$2000,10,FALSE)),"")</f>
        <v/>
      </c>
      <c r="J807" s="500" t="str">
        <f>IFERROR(IF(VLOOKUP('Xlookup set'!$S910,'Xlookup set'!$A$1:$R$1374,11,FALSE)=0,"",VLOOKUP('Xlookup set'!$S910,'Xlookup set'!$A$1:$R$1374,11,FALSE)),"")</f>
        <v/>
      </c>
      <c r="K807" s="500" t="str">
        <f>IFERROR(IF(VLOOKUP('Xlookup set'!$S910,'Xlookup set'!$A$1:$R$1374,12,FALSE)=0,"",VLOOKUP('Xlookup set'!$S910,'Xlookup set'!$A$1:$R$1374,12,FALSE)),"")</f>
        <v/>
      </c>
      <c r="L807" s="500" t="str">
        <f>IFERROR(IF(VLOOKUP('Xlookup set'!$S910,'Xlookup set'!$A$1:$R$1374,13,FALSE)=0,"",VLOOKUP('Xlookup set'!$S910,'Xlookup set'!$A$1:$R$1374,13,FALSE)),"")</f>
        <v/>
      </c>
      <c r="M807" s="500" t="str">
        <f>IFERROR(IF(VLOOKUP('Xlookup set'!$S910,'Xlookup set'!$A$1:$R$1374,14,FALSE)=0,"",VLOOKUP('Xlookup set'!$S910,'Xlookup set'!$A$1:$R$1374,14,FALSE)),"")</f>
        <v/>
      </c>
      <c r="N807" s="500" t="str">
        <f>IFERROR(IF(VLOOKUP('Xlookup set'!$S910,'Xlookup set'!$A$1:$R$1374,15,FALSE)=0,"",VLOOKUP('Xlookup set'!$S910,'Xlookup set'!$A$1:$R$1374,15,FALSE)),"")</f>
        <v/>
      </c>
      <c r="O807" s="500" t="str">
        <f>IFERROR(IF(VLOOKUP('Xlookup set'!$S910,'Xlookup set'!$A$1:$R$1374,16,FALSE)=0,"",VLOOKUP('Xlookup set'!$S910,'Xlookup set'!$A$1:$R$1374,16,FALSE)),"")</f>
        <v/>
      </c>
      <c r="P807" s="500" t="str">
        <f t="array" aca="1" ref="P807" ca="1">IFERROR(Y2IF(VLOOKUP('Xlookup set'!$S910,'Xlookup set'!$A$1:$R$1374,17,FALSE)=0,"",VLOOKUP('Xlookup set'!$S910,'Xlookup set'!$A$1:$R$1374,17,FALSE)),"")</f>
        <v/>
      </c>
      <c r="Q807" s="500" t="str">
        <f>IFERROR(IF(VLOOKUP('Xlookup set'!$S910,'Xlookup set'!$A$1:$R$1374,18,FALSE)=0,"",VLOOKUP('Xlookup set'!$S910,'Xlookup set'!$A$1:$R$1374,18,FALSE)),"")</f>
        <v/>
      </c>
      <c r="T807" s="500" t="str">
        <f t="shared" si="11"/>
        <v/>
      </c>
    </row>
    <row r="808" spans="1:20" ht="13.5" customHeight="1">
      <c r="A808" s="500" t="str">
        <f>IFERROR(VLOOKUP('Xlookup set'!$S808,'Xlookup set'!$A$1:$R$2000,2,FALSE),"")</f>
        <v/>
      </c>
      <c r="B808" s="500" t="str">
        <f>IF(I808&lt;&gt;"",ドッグキャリー!$I$2,"")</f>
        <v/>
      </c>
      <c r="C808" s="500" t="str">
        <f t="shared" si="9"/>
        <v/>
      </c>
      <c r="D808" s="500" t="str">
        <f t="shared" si="10"/>
        <v/>
      </c>
      <c r="H808" s="218" t="str">
        <f>IFERROR(IF(VLOOKUP('Xlookup set'!$S808,'Xlookup set'!$A$1:$R$2000,9,FALSE)=0,"",VLOOKUP('Xlookup set'!$S808,'Xlookup set'!$A$1:$R$2000,9,FALSE)),"")</f>
        <v/>
      </c>
      <c r="I808" s="500" t="str">
        <f>IFERROR(IF(VLOOKUP('Xlookup set'!$S808,'Xlookup set'!$A$1:$R$2000,10,FALSE)=0,"",VLOOKUP('Xlookup set'!$S808,'Xlookup set'!$A$1:$R$2000,10,FALSE)),"")</f>
        <v/>
      </c>
      <c r="J808" s="500" t="str">
        <f>IFERROR(IF(VLOOKUP('Xlookup set'!$S911,'Xlookup set'!$A$1:$R$1374,11,FALSE)=0,"",VLOOKUP('Xlookup set'!$S911,'Xlookup set'!$A$1:$R$1374,11,FALSE)),"")</f>
        <v/>
      </c>
      <c r="K808" s="500" t="str">
        <f>IFERROR(IF(VLOOKUP('Xlookup set'!$S911,'Xlookup set'!$A$1:$R$1374,12,FALSE)=0,"",VLOOKUP('Xlookup set'!$S911,'Xlookup set'!$A$1:$R$1374,12,FALSE)),"")</f>
        <v/>
      </c>
      <c r="L808" s="500" t="str">
        <f>IFERROR(IF(VLOOKUP('Xlookup set'!$S911,'Xlookup set'!$A$1:$R$1374,13,FALSE)=0,"",VLOOKUP('Xlookup set'!$S911,'Xlookup set'!$A$1:$R$1374,13,FALSE)),"")</f>
        <v/>
      </c>
      <c r="M808" s="500" t="str">
        <f>IFERROR(IF(VLOOKUP('Xlookup set'!$S911,'Xlookup set'!$A$1:$R$1374,14,FALSE)=0,"",VLOOKUP('Xlookup set'!$S911,'Xlookup set'!$A$1:$R$1374,14,FALSE)),"")</f>
        <v/>
      </c>
      <c r="N808" s="500" t="str">
        <f>IFERROR(IF(VLOOKUP('Xlookup set'!$S911,'Xlookup set'!$A$1:$R$1374,15,FALSE)=0,"",VLOOKUP('Xlookup set'!$S911,'Xlookup set'!$A$1:$R$1374,15,FALSE)),"")</f>
        <v/>
      </c>
      <c r="O808" s="500" t="str">
        <f>IFERROR(IF(VLOOKUP('Xlookup set'!$S911,'Xlookup set'!$A$1:$R$1374,16,FALSE)=0,"",VLOOKUP('Xlookup set'!$S911,'Xlookup set'!$A$1:$R$1374,16,FALSE)),"")</f>
        <v/>
      </c>
      <c r="P808" s="500" t="str">
        <f t="array" aca="1" ref="P808" ca="1">IFERROR(Y2IF(VLOOKUP('Xlookup set'!$S911,'Xlookup set'!$A$1:$R$1374,17,FALSE)=0,"",VLOOKUP('Xlookup set'!$S911,'Xlookup set'!$A$1:$R$1374,17,FALSE)),"")</f>
        <v/>
      </c>
      <c r="Q808" s="500" t="str">
        <f>IFERROR(IF(VLOOKUP('Xlookup set'!$S911,'Xlookup set'!$A$1:$R$1374,18,FALSE)=0,"",VLOOKUP('Xlookup set'!$S911,'Xlookup set'!$A$1:$R$1374,18,FALSE)),"")</f>
        <v/>
      </c>
      <c r="T808" s="500" t="str">
        <f t="shared" si="11"/>
        <v/>
      </c>
    </row>
    <row r="809" spans="1:20" ht="13.5" customHeight="1">
      <c r="A809" s="500" t="str">
        <f>IFERROR(VLOOKUP('Xlookup set'!$S809,'Xlookup set'!$A$1:$R$2000,2,FALSE),"")</f>
        <v/>
      </c>
      <c r="B809" s="500" t="str">
        <f>IF(I809&lt;&gt;"",ドッグキャリー!$I$2,"")</f>
        <v/>
      </c>
      <c r="C809" s="500" t="str">
        <f t="shared" si="9"/>
        <v/>
      </c>
      <c r="D809" s="500" t="str">
        <f t="shared" si="10"/>
        <v/>
      </c>
      <c r="H809" s="218" t="str">
        <f>IFERROR(IF(VLOOKUP('Xlookup set'!$S809,'Xlookup set'!$A$1:$R$2000,9,FALSE)=0,"",VLOOKUP('Xlookup set'!$S809,'Xlookup set'!$A$1:$R$2000,9,FALSE)),"")</f>
        <v/>
      </c>
      <c r="I809" s="500" t="str">
        <f>IFERROR(IF(VLOOKUP('Xlookup set'!$S809,'Xlookup set'!$A$1:$R$2000,10,FALSE)=0,"",VLOOKUP('Xlookup set'!$S809,'Xlookup set'!$A$1:$R$2000,10,FALSE)),"")</f>
        <v/>
      </c>
      <c r="J809" s="500" t="str">
        <f>IFERROR(IF(VLOOKUP('Xlookup set'!$S912,'Xlookup set'!$A$1:$R$1374,11,FALSE)=0,"",VLOOKUP('Xlookup set'!$S912,'Xlookup set'!$A$1:$R$1374,11,FALSE)),"")</f>
        <v/>
      </c>
      <c r="K809" s="500" t="str">
        <f>IFERROR(IF(VLOOKUP('Xlookup set'!$S912,'Xlookup set'!$A$1:$R$1374,12,FALSE)=0,"",VLOOKUP('Xlookup set'!$S912,'Xlookup set'!$A$1:$R$1374,12,FALSE)),"")</f>
        <v/>
      </c>
      <c r="L809" s="500" t="str">
        <f>IFERROR(IF(VLOOKUP('Xlookup set'!$S912,'Xlookup set'!$A$1:$R$1374,13,FALSE)=0,"",VLOOKUP('Xlookup set'!$S912,'Xlookup set'!$A$1:$R$1374,13,FALSE)),"")</f>
        <v/>
      </c>
      <c r="M809" s="500" t="str">
        <f>IFERROR(IF(VLOOKUP('Xlookup set'!$S912,'Xlookup set'!$A$1:$R$1374,14,FALSE)=0,"",VLOOKUP('Xlookup set'!$S912,'Xlookup set'!$A$1:$R$1374,14,FALSE)),"")</f>
        <v/>
      </c>
      <c r="N809" s="500" t="str">
        <f>IFERROR(IF(VLOOKUP('Xlookup set'!$S912,'Xlookup set'!$A$1:$R$1374,15,FALSE)=0,"",VLOOKUP('Xlookup set'!$S912,'Xlookup set'!$A$1:$R$1374,15,FALSE)),"")</f>
        <v/>
      </c>
      <c r="O809" s="500" t="str">
        <f>IFERROR(IF(VLOOKUP('Xlookup set'!$S912,'Xlookup set'!$A$1:$R$1374,16,FALSE)=0,"",VLOOKUP('Xlookup set'!$S912,'Xlookup set'!$A$1:$R$1374,16,FALSE)),"")</f>
        <v/>
      </c>
      <c r="P809" s="500" t="str">
        <f t="array" aca="1" ref="P809" ca="1">IFERROR(Y2IF(VLOOKUP('Xlookup set'!$S912,'Xlookup set'!$A$1:$R$1374,17,FALSE)=0,"",VLOOKUP('Xlookup set'!$S912,'Xlookup set'!$A$1:$R$1374,17,FALSE)),"")</f>
        <v/>
      </c>
      <c r="Q809" s="500" t="str">
        <f>IFERROR(IF(VLOOKUP('Xlookup set'!$S912,'Xlookup set'!$A$1:$R$1374,18,FALSE)=0,"",VLOOKUP('Xlookup set'!$S912,'Xlookup set'!$A$1:$R$1374,18,FALSE)),"")</f>
        <v/>
      </c>
      <c r="T809" s="500" t="str">
        <f t="shared" si="11"/>
        <v/>
      </c>
    </row>
    <row r="810" spans="1:20" ht="13.5" customHeight="1">
      <c r="A810" s="500" t="str">
        <f>IFERROR(VLOOKUP('Xlookup set'!$S810,'Xlookup set'!$A$1:$R$2000,2,FALSE),"")</f>
        <v/>
      </c>
      <c r="B810" s="500" t="str">
        <f>IF(I810&lt;&gt;"",ドッグキャリー!$I$2,"")</f>
        <v/>
      </c>
      <c r="C810" s="500" t="str">
        <f t="shared" si="9"/>
        <v/>
      </c>
      <c r="D810" s="500" t="str">
        <f t="shared" si="10"/>
        <v/>
      </c>
      <c r="H810" s="218" t="str">
        <f>IFERROR(IF(VLOOKUP('Xlookup set'!$S810,'Xlookup set'!$A$1:$R$2000,9,FALSE)=0,"",VLOOKUP('Xlookup set'!$S810,'Xlookup set'!$A$1:$R$2000,9,FALSE)),"")</f>
        <v/>
      </c>
      <c r="I810" s="500" t="str">
        <f>IFERROR(IF(VLOOKUP('Xlookup set'!$S810,'Xlookup set'!$A$1:$R$2000,10,FALSE)=0,"",VLOOKUP('Xlookup set'!$S810,'Xlookup set'!$A$1:$R$2000,10,FALSE)),"")</f>
        <v/>
      </c>
      <c r="J810" s="500" t="str">
        <f>IFERROR(IF(VLOOKUP('Xlookup set'!$S913,'Xlookup set'!$A$1:$R$1374,11,FALSE)=0,"",VLOOKUP('Xlookup set'!$S913,'Xlookup set'!$A$1:$R$1374,11,FALSE)),"")</f>
        <v/>
      </c>
      <c r="K810" s="500" t="str">
        <f>IFERROR(IF(VLOOKUP('Xlookup set'!$S913,'Xlookup set'!$A$1:$R$1374,12,FALSE)=0,"",VLOOKUP('Xlookup set'!$S913,'Xlookup set'!$A$1:$R$1374,12,FALSE)),"")</f>
        <v/>
      </c>
      <c r="L810" s="500" t="str">
        <f>IFERROR(IF(VLOOKUP('Xlookup set'!$S913,'Xlookup set'!$A$1:$R$1374,13,FALSE)=0,"",VLOOKUP('Xlookup set'!$S913,'Xlookup set'!$A$1:$R$1374,13,FALSE)),"")</f>
        <v/>
      </c>
      <c r="M810" s="500" t="str">
        <f>IFERROR(IF(VLOOKUP('Xlookup set'!$S913,'Xlookup set'!$A$1:$R$1374,14,FALSE)=0,"",VLOOKUP('Xlookup set'!$S913,'Xlookup set'!$A$1:$R$1374,14,FALSE)),"")</f>
        <v/>
      </c>
      <c r="N810" s="500" t="str">
        <f>IFERROR(IF(VLOOKUP('Xlookup set'!$S913,'Xlookup set'!$A$1:$R$1374,15,FALSE)=0,"",VLOOKUP('Xlookup set'!$S913,'Xlookup set'!$A$1:$R$1374,15,FALSE)),"")</f>
        <v/>
      </c>
      <c r="O810" s="500" t="str">
        <f>IFERROR(IF(VLOOKUP('Xlookup set'!$S913,'Xlookup set'!$A$1:$R$1374,16,FALSE)=0,"",VLOOKUP('Xlookup set'!$S913,'Xlookup set'!$A$1:$R$1374,16,FALSE)),"")</f>
        <v/>
      </c>
      <c r="P810" s="500" t="str">
        <f t="array" aca="1" ref="P810" ca="1">IFERROR(Y2IF(VLOOKUP('Xlookup set'!$S913,'Xlookup set'!$A$1:$R$1374,17,FALSE)=0,"",VLOOKUP('Xlookup set'!$S913,'Xlookup set'!$A$1:$R$1374,17,FALSE)),"")</f>
        <v/>
      </c>
      <c r="Q810" s="500" t="str">
        <f>IFERROR(IF(VLOOKUP('Xlookup set'!$S913,'Xlookup set'!$A$1:$R$1374,18,FALSE)=0,"",VLOOKUP('Xlookup set'!$S913,'Xlookup set'!$A$1:$R$1374,18,FALSE)),"")</f>
        <v/>
      </c>
      <c r="T810" s="500" t="str">
        <f t="shared" si="11"/>
        <v/>
      </c>
    </row>
    <row r="811" spans="1:20" ht="13.5" customHeight="1">
      <c r="A811" s="500" t="str">
        <f>IFERROR(VLOOKUP('Xlookup set'!$S811,'Xlookup set'!$A$1:$R$2000,2,FALSE),"")</f>
        <v/>
      </c>
      <c r="B811" s="500" t="str">
        <f>IF(I811&lt;&gt;"",ドッグキャリー!$I$2,"")</f>
        <v/>
      </c>
      <c r="C811" s="500" t="str">
        <f t="shared" si="9"/>
        <v/>
      </c>
      <c r="D811" s="500" t="str">
        <f t="shared" si="10"/>
        <v/>
      </c>
      <c r="H811" s="218" t="str">
        <f>IFERROR(IF(VLOOKUP('Xlookup set'!$S811,'Xlookup set'!$A$1:$R$2000,9,FALSE)=0,"",VLOOKUP('Xlookup set'!$S811,'Xlookup set'!$A$1:$R$2000,9,FALSE)),"")</f>
        <v/>
      </c>
      <c r="I811" s="500" t="str">
        <f>IFERROR(IF(VLOOKUP('Xlookup set'!$S811,'Xlookup set'!$A$1:$R$2000,10,FALSE)=0,"",VLOOKUP('Xlookup set'!$S811,'Xlookup set'!$A$1:$R$2000,10,FALSE)),"")</f>
        <v/>
      </c>
      <c r="J811" s="500" t="str">
        <f>IFERROR(IF(VLOOKUP('Xlookup set'!$S914,'Xlookup set'!$A$1:$R$1374,11,FALSE)=0,"",VLOOKUP('Xlookup set'!$S914,'Xlookup set'!$A$1:$R$1374,11,FALSE)),"")</f>
        <v/>
      </c>
      <c r="K811" s="500" t="str">
        <f>IFERROR(IF(VLOOKUP('Xlookup set'!$S914,'Xlookup set'!$A$1:$R$1374,12,FALSE)=0,"",VLOOKUP('Xlookup set'!$S914,'Xlookup set'!$A$1:$R$1374,12,FALSE)),"")</f>
        <v/>
      </c>
      <c r="L811" s="500" t="str">
        <f>IFERROR(IF(VLOOKUP('Xlookup set'!$S914,'Xlookup set'!$A$1:$R$1374,13,FALSE)=0,"",VLOOKUP('Xlookup set'!$S914,'Xlookup set'!$A$1:$R$1374,13,FALSE)),"")</f>
        <v/>
      </c>
      <c r="M811" s="500" t="str">
        <f>IFERROR(IF(VLOOKUP('Xlookup set'!$S914,'Xlookup set'!$A$1:$R$1374,14,FALSE)=0,"",VLOOKUP('Xlookup set'!$S914,'Xlookup set'!$A$1:$R$1374,14,FALSE)),"")</f>
        <v/>
      </c>
      <c r="N811" s="500" t="str">
        <f>IFERROR(IF(VLOOKUP('Xlookup set'!$S914,'Xlookup set'!$A$1:$R$1374,15,FALSE)=0,"",VLOOKUP('Xlookup set'!$S914,'Xlookup set'!$A$1:$R$1374,15,FALSE)),"")</f>
        <v/>
      </c>
      <c r="O811" s="500" t="str">
        <f>IFERROR(IF(VLOOKUP('Xlookup set'!$S914,'Xlookup set'!$A$1:$R$1374,16,FALSE)=0,"",VLOOKUP('Xlookup set'!$S914,'Xlookup set'!$A$1:$R$1374,16,FALSE)),"")</f>
        <v/>
      </c>
      <c r="P811" s="500" t="str">
        <f t="array" aca="1" ref="P811" ca="1">IFERROR(Y2IF(VLOOKUP('Xlookup set'!$S914,'Xlookup set'!$A$1:$R$1374,17,FALSE)=0,"",VLOOKUP('Xlookup set'!$S914,'Xlookup set'!$A$1:$R$1374,17,FALSE)),"")</f>
        <v/>
      </c>
      <c r="Q811" s="500" t="str">
        <f>IFERROR(IF(VLOOKUP('Xlookup set'!$S914,'Xlookup set'!$A$1:$R$1374,18,FALSE)=0,"",VLOOKUP('Xlookup set'!$S914,'Xlookup set'!$A$1:$R$1374,18,FALSE)),"")</f>
        <v/>
      </c>
      <c r="T811" s="500" t="str">
        <f t="shared" si="11"/>
        <v/>
      </c>
    </row>
    <row r="812" spans="1:20" ht="13.5" customHeight="1">
      <c r="A812" s="500" t="str">
        <f>IFERROR(VLOOKUP('Xlookup set'!$S812,'Xlookup set'!$A$1:$R$2000,2,FALSE),"")</f>
        <v/>
      </c>
      <c r="B812" s="500" t="str">
        <f>IF(I812&lt;&gt;"",ドッグキャリー!$I$2,"")</f>
        <v/>
      </c>
      <c r="C812" s="500" t="str">
        <f t="shared" si="9"/>
        <v/>
      </c>
      <c r="D812" s="500" t="str">
        <f t="shared" si="10"/>
        <v/>
      </c>
      <c r="H812" s="218" t="str">
        <f>IFERROR(IF(VLOOKUP('Xlookup set'!$S812,'Xlookup set'!$A$1:$R$2000,9,FALSE)=0,"",VLOOKUP('Xlookup set'!$S812,'Xlookup set'!$A$1:$R$2000,9,FALSE)),"")</f>
        <v/>
      </c>
      <c r="I812" s="500" t="str">
        <f>IFERROR(IF(VLOOKUP('Xlookup set'!$S812,'Xlookup set'!$A$1:$R$2000,10,FALSE)=0,"",VLOOKUP('Xlookup set'!$S812,'Xlookup set'!$A$1:$R$2000,10,FALSE)),"")</f>
        <v/>
      </c>
      <c r="J812" s="500" t="str">
        <f>IFERROR(IF(VLOOKUP('Xlookup set'!$S915,'Xlookup set'!$A$1:$R$1374,11,FALSE)=0,"",VLOOKUP('Xlookup set'!$S915,'Xlookup set'!$A$1:$R$1374,11,FALSE)),"")</f>
        <v/>
      </c>
      <c r="K812" s="500" t="str">
        <f>IFERROR(IF(VLOOKUP('Xlookup set'!$S915,'Xlookup set'!$A$1:$R$1374,12,FALSE)=0,"",VLOOKUP('Xlookup set'!$S915,'Xlookup set'!$A$1:$R$1374,12,FALSE)),"")</f>
        <v/>
      </c>
      <c r="L812" s="500" t="str">
        <f>IFERROR(IF(VLOOKUP('Xlookup set'!$S915,'Xlookup set'!$A$1:$R$1374,13,FALSE)=0,"",VLOOKUP('Xlookup set'!$S915,'Xlookup set'!$A$1:$R$1374,13,FALSE)),"")</f>
        <v/>
      </c>
      <c r="M812" s="500" t="str">
        <f>IFERROR(IF(VLOOKUP('Xlookup set'!$S915,'Xlookup set'!$A$1:$R$1374,14,FALSE)=0,"",VLOOKUP('Xlookup set'!$S915,'Xlookup set'!$A$1:$R$1374,14,FALSE)),"")</f>
        <v/>
      </c>
      <c r="N812" s="500" t="str">
        <f>IFERROR(IF(VLOOKUP('Xlookup set'!$S915,'Xlookup set'!$A$1:$R$1374,15,FALSE)=0,"",VLOOKUP('Xlookup set'!$S915,'Xlookup set'!$A$1:$R$1374,15,FALSE)),"")</f>
        <v/>
      </c>
      <c r="O812" s="500" t="str">
        <f>IFERROR(IF(VLOOKUP('Xlookup set'!$S915,'Xlookup set'!$A$1:$R$1374,16,FALSE)=0,"",VLOOKUP('Xlookup set'!$S915,'Xlookup set'!$A$1:$R$1374,16,FALSE)),"")</f>
        <v/>
      </c>
      <c r="P812" s="500" t="str">
        <f t="array" aca="1" ref="P812" ca="1">IFERROR(Y2IF(VLOOKUP('Xlookup set'!$S915,'Xlookup set'!$A$1:$R$1374,17,FALSE)=0,"",VLOOKUP('Xlookup set'!$S915,'Xlookup set'!$A$1:$R$1374,17,FALSE)),"")</f>
        <v/>
      </c>
      <c r="Q812" s="500" t="str">
        <f>IFERROR(IF(VLOOKUP('Xlookup set'!$S915,'Xlookup set'!$A$1:$R$1374,18,FALSE)=0,"",VLOOKUP('Xlookup set'!$S915,'Xlookup set'!$A$1:$R$1374,18,FALSE)),"")</f>
        <v/>
      </c>
      <c r="T812" s="500" t="str">
        <f t="shared" si="11"/>
        <v/>
      </c>
    </row>
    <row r="813" spans="1:20" ht="13.5" customHeight="1">
      <c r="A813" s="500" t="str">
        <f>IFERROR(VLOOKUP('Xlookup set'!$S813,'Xlookup set'!$A$1:$R$2000,2,FALSE),"")</f>
        <v/>
      </c>
      <c r="B813" s="500" t="str">
        <f>IF(I813&lt;&gt;"",ドッグキャリー!$I$2,"")</f>
        <v/>
      </c>
      <c r="C813" s="500" t="str">
        <f t="shared" si="9"/>
        <v/>
      </c>
      <c r="D813" s="500" t="str">
        <f t="shared" si="10"/>
        <v/>
      </c>
      <c r="H813" s="218" t="str">
        <f>IFERROR(IF(VLOOKUP('Xlookup set'!$S813,'Xlookup set'!$A$1:$R$2000,9,FALSE)=0,"",VLOOKUP('Xlookup set'!$S813,'Xlookup set'!$A$1:$R$2000,9,FALSE)),"")</f>
        <v/>
      </c>
      <c r="I813" s="500" t="str">
        <f>IFERROR(IF(VLOOKUP('Xlookup set'!$S813,'Xlookup set'!$A$1:$R$2000,10,FALSE)=0,"",VLOOKUP('Xlookup set'!$S813,'Xlookup set'!$A$1:$R$2000,10,FALSE)),"")</f>
        <v/>
      </c>
      <c r="J813" s="500" t="str">
        <f>IFERROR(IF(VLOOKUP('Xlookup set'!$S916,'Xlookup set'!$A$1:$R$1374,11,FALSE)=0,"",VLOOKUP('Xlookup set'!$S916,'Xlookup set'!$A$1:$R$1374,11,FALSE)),"")</f>
        <v/>
      </c>
      <c r="K813" s="500" t="str">
        <f>IFERROR(IF(VLOOKUP('Xlookup set'!$S916,'Xlookup set'!$A$1:$R$1374,12,FALSE)=0,"",VLOOKUP('Xlookup set'!$S916,'Xlookup set'!$A$1:$R$1374,12,FALSE)),"")</f>
        <v/>
      </c>
      <c r="L813" s="500" t="str">
        <f>IFERROR(IF(VLOOKUP('Xlookup set'!$S916,'Xlookup set'!$A$1:$R$1374,13,FALSE)=0,"",VLOOKUP('Xlookup set'!$S916,'Xlookup set'!$A$1:$R$1374,13,FALSE)),"")</f>
        <v/>
      </c>
      <c r="M813" s="500" t="str">
        <f>IFERROR(IF(VLOOKUP('Xlookup set'!$S916,'Xlookup set'!$A$1:$R$1374,14,FALSE)=0,"",VLOOKUP('Xlookup set'!$S916,'Xlookup set'!$A$1:$R$1374,14,FALSE)),"")</f>
        <v/>
      </c>
      <c r="N813" s="500" t="str">
        <f>IFERROR(IF(VLOOKUP('Xlookup set'!$S916,'Xlookup set'!$A$1:$R$1374,15,FALSE)=0,"",VLOOKUP('Xlookup set'!$S916,'Xlookup set'!$A$1:$R$1374,15,FALSE)),"")</f>
        <v/>
      </c>
      <c r="O813" s="500" t="str">
        <f>IFERROR(IF(VLOOKUP('Xlookup set'!$S916,'Xlookup set'!$A$1:$R$1374,16,FALSE)=0,"",VLOOKUP('Xlookup set'!$S916,'Xlookup set'!$A$1:$R$1374,16,FALSE)),"")</f>
        <v/>
      </c>
      <c r="P813" s="500" t="str">
        <f t="array" aca="1" ref="P813" ca="1">IFERROR(Y2IF(VLOOKUP('Xlookup set'!$S916,'Xlookup set'!$A$1:$R$1374,17,FALSE)=0,"",VLOOKUP('Xlookup set'!$S916,'Xlookup set'!$A$1:$R$1374,17,FALSE)),"")</f>
        <v/>
      </c>
      <c r="Q813" s="500" t="str">
        <f>IFERROR(IF(VLOOKUP('Xlookup set'!$S916,'Xlookup set'!$A$1:$R$1374,18,FALSE)=0,"",VLOOKUP('Xlookup set'!$S916,'Xlookup set'!$A$1:$R$1374,18,FALSE)),"")</f>
        <v/>
      </c>
      <c r="T813" s="500" t="str">
        <f t="shared" si="11"/>
        <v/>
      </c>
    </row>
    <row r="814" spans="1:20" ht="13.5" customHeight="1">
      <c r="A814" s="500" t="str">
        <f>IFERROR(VLOOKUP('Xlookup set'!$S814,'Xlookup set'!$A$1:$R$2000,2,FALSE),"")</f>
        <v/>
      </c>
      <c r="B814" s="500" t="str">
        <f>IF(I814&lt;&gt;"",ドッグキャリー!$I$2,"")</f>
        <v/>
      </c>
      <c r="C814" s="500" t="str">
        <f t="shared" si="9"/>
        <v/>
      </c>
      <c r="D814" s="500" t="str">
        <f t="shared" si="10"/>
        <v/>
      </c>
      <c r="H814" s="218" t="str">
        <f>IFERROR(IF(VLOOKUP('Xlookup set'!$S814,'Xlookup set'!$A$1:$R$2000,9,FALSE)=0,"",VLOOKUP('Xlookup set'!$S814,'Xlookup set'!$A$1:$R$2000,9,FALSE)),"")</f>
        <v/>
      </c>
      <c r="I814" s="500" t="str">
        <f>IFERROR(IF(VLOOKUP('Xlookup set'!$S814,'Xlookup set'!$A$1:$R$2000,10,FALSE)=0,"",VLOOKUP('Xlookup set'!$S814,'Xlookup set'!$A$1:$R$2000,10,FALSE)),"")</f>
        <v/>
      </c>
      <c r="J814" s="500" t="str">
        <f>IFERROR(IF(VLOOKUP('Xlookup set'!$S917,'Xlookup set'!$A$1:$R$1374,11,FALSE)=0,"",VLOOKUP('Xlookup set'!$S917,'Xlookup set'!$A$1:$R$1374,11,FALSE)),"")</f>
        <v/>
      </c>
      <c r="K814" s="500" t="str">
        <f>IFERROR(IF(VLOOKUP('Xlookup set'!$S917,'Xlookup set'!$A$1:$R$1374,12,FALSE)=0,"",VLOOKUP('Xlookup set'!$S917,'Xlookup set'!$A$1:$R$1374,12,FALSE)),"")</f>
        <v/>
      </c>
      <c r="L814" s="500" t="str">
        <f>IFERROR(IF(VLOOKUP('Xlookup set'!$S917,'Xlookup set'!$A$1:$R$1374,13,FALSE)=0,"",VLOOKUP('Xlookup set'!$S917,'Xlookup set'!$A$1:$R$1374,13,FALSE)),"")</f>
        <v/>
      </c>
      <c r="M814" s="500" t="str">
        <f>IFERROR(IF(VLOOKUP('Xlookup set'!$S917,'Xlookup set'!$A$1:$R$1374,14,FALSE)=0,"",VLOOKUP('Xlookup set'!$S917,'Xlookup set'!$A$1:$R$1374,14,FALSE)),"")</f>
        <v/>
      </c>
      <c r="N814" s="500" t="str">
        <f>IFERROR(IF(VLOOKUP('Xlookup set'!$S917,'Xlookup set'!$A$1:$R$1374,15,FALSE)=0,"",VLOOKUP('Xlookup set'!$S917,'Xlookup set'!$A$1:$R$1374,15,FALSE)),"")</f>
        <v/>
      </c>
      <c r="O814" s="500" t="str">
        <f>IFERROR(IF(VLOOKUP('Xlookup set'!$S917,'Xlookup set'!$A$1:$R$1374,16,FALSE)=0,"",VLOOKUP('Xlookup set'!$S917,'Xlookup set'!$A$1:$R$1374,16,FALSE)),"")</f>
        <v/>
      </c>
      <c r="P814" s="500" t="str">
        <f t="array" aca="1" ref="P814" ca="1">IFERROR(Y2IF(VLOOKUP('Xlookup set'!$S917,'Xlookup set'!$A$1:$R$1374,17,FALSE)=0,"",VLOOKUP('Xlookup set'!$S917,'Xlookup set'!$A$1:$R$1374,17,FALSE)),"")</f>
        <v/>
      </c>
      <c r="Q814" s="500" t="str">
        <f>IFERROR(IF(VLOOKUP('Xlookup set'!$S917,'Xlookup set'!$A$1:$R$1374,18,FALSE)=0,"",VLOOKUP('Xlookup set'!$S917,'Xlookup set'!$A$1:$R$1374,18,FALSE)),"")</f>
        <v/>
      </c>
      <c r="T814" s="500" t="str">
        <f t="shared" si="11"/>
        <v/>
      </c>
    </row>
    <row r="815" spans="1:20" ht="13.5" customHeight="1">
      <c r="A815" s="500" t="str">
        <f>IFERROR(VLOOKUP('Xlookup set'!$S815,'Xlookup set'!$A$1:$R$2000,2,FALSE),"")</f>
        <v/>
      </c>
      <c r="B815" s="500" t="str">
        <f>IF(I815&lt;&gt;"",ドッグキャリー!$I$2,"")</f>
        <v/>
      </c>
      <c r="C815" s="500" t="str">
        <f t="shared" si="9"/>
        <v/>
      </c>
      <c r="D815" s="500" t="str">
        <f t="shared" si="10"/>
        <v/>
      </c>
      <c r="H815" s="218" t="str">
        <f>IFERROR(IF(VLOOKUP('Xlookup set'!$S815,'Xlookup set'!$A$1:$R$2000,9,FALSE)=0,"",VLOOKUP('Xlookup set'!$S815,'Xlookup set'!$A$1:$R$2000,9,FALSE)),"")</f>
        <v/>
      </c>
      <c r="I815" s="500" t="str">
        <f>IFERROR(IF(VLOOKUP('Xlookup set'!$S815,'Xlookup set'!$A$1:$R$2000,10,FALSE)=0,"",VLOOKUP('Xlookup set'!$S815,'Xlookup set'!$A$1:$R$2000,10,FALSE)),"")</f>
        <v/>
      </c>
      <c r="J815" s="500" t="str">
        <f>IFERROR(IF(VLOOKUP('Xlookup set'!$S918,'Xlookup set'!$A$1:$R$1374,11,FALSE)=0,"",VLOOKUP('Xlookup set'!$S918,'Xlookup set'!$A$1:$R$1374,11,FALSE)),"")</f>
        <v/>
      </c>
      <c r="K815" s="500" t="str">
        <f>IFERROR(IF(VLOOKUP('Xlookup set'!$S918,'Xlookup set'!$A$1:$R$1374,12,FALSE)=0,"",VLOOKUP('Xlookup set'!$S918,'Xlookup set'!$A$1:$R$1374,12,FALSE)),"")</f>
        <v/>
      </c>
      <c r="L815" s="500" t="str">
        <f>IFERROR(IF(VLOOKUP('Xlookup set'!$S918,'Xlookup set'!$A$1:$R$1374,13,FALSE)=0,"",VLOOKUP('Xlookup set'!$S918,'Xlookup set'!$A$1:$R$1374,13,FALSE)),"")</f>
        <v/>
      </c>
      <c r="M815" s="500" t="str">
        <f>IFERROR(IF(VLOOKUP('Xlookup set'!$S918,'Xlookup set'!$A$1:$R$1374,14,FALSE)=0,"",VLOOKUP('Xlookup set'!$S918,'Xlookup set'!$A$1:$R$1374,14,FALSE)),"")</f>
        <v/>
      </c>
      <c r="N815" s="500" t="str">
        <f>IFERROR(IF(VLOOKUP('Xlookup set'!$S918,'Xlookup set'!$A$1:$R$1374,15,FALSE)=0,"",VLOOKUP('Xlookup set'!$S918,'Xlookup set'!$A$1:$R$1374,15,FALSE)),"")</f>
        <v/>
      </c>
      <c r="O815" s="500" t="str">
        <f>IFERROR(IF(VLOOKUP('Xlookup set'!$S918,'Xlookup set'!$A$1:$R$1374,16,FALSE)=0,"",VLOOKUP('Xlookup set'!$S918,'Xlookup set'!$A$1:$R$1374,16,FALSE)),"")</f>
        <v/>
      </c>
      <c r="P815" s="500" t="str">
        <f t="array" aca="1" ref="P815" ca="1">IFERROR(Y2IF(VLOOKUP('Xlookup set'!$S918,'Xlookup set'!$A$1:$R$1374,17,FALSE)=0,"",VLOOKUP('Xlookup set'!$S918,'Xlookup set'!$A$1:$R$1374,17,FALSE)),"")</f>
        <v/>
      </c>
      <c r="Q815" s="500" t="str">
        <f>IFERROR(IF(VLOOKUP('Xlookup set'!$S918,'Xlookup set'!$A$1:$R$1374,18,FALSE)=0,"",VLOOKUP('Xlookup set'!$S918,'Xlookup set'!$A$1:$R$1374,18,FALSE)),"")</f>
        <v/>
      </c>
      <c r="T815" s="500" t="str">
        <f t="shared" si="11"/>
        <v/>
      </c>
    </row>
    <row r="816" spans="1:20" ht="13.5" customHeight="1">
      <c r="A816" s="500" t="str">
        <f>IFERROR(VLOOKUP('Xlookup set'!$S816,'Xlookup set'!$A$1:$R$2000,2,FALSE),"")</f>
        <v/>
      </c>
      <c r="B816" s="500" t="str">
        <f>IF(I816&lt;&gt;"",ドッグキャリー!$I$2,"")</f>
        <v/>
      </c>
      <c r="C816" s="500" t="str">
        <f t="shared" si="9"/>
        <v/>
      </c>
      <c r="D816" s="500" t="str">
        <f t="shared" si="10"/>
        <v/>
      </c>
      <c r="H816" s="218" t="str">
        <f>IFERROR(IF(VLOOKUP('Xlookup set'!$S816,'Xlookup set'!$A$1:$R$2000,9,FALSE)=0,"",VLOOKUP('Xlookup set'!$S816,'Xlookup set'!$A$1:$R$2000,9,FALSE)),"")</f>
        <v/>
      </c>
      <c r="I816" s="500" t="str">
        <f>IFERROR(IF(VLOOKUP('Xlookup set'!$S816,'Xlookup set'!$A$1:$R$2000,10,FALSE)=0,"",VLOOKUP('Xlookup set'!$S816,'Xlookup set'!$A$1:$R$2000,10,FALSE)),"")</f>
        <v/>
      </c>
      <c r="J816" s="500" t="str">
        <f>IFERROR(IF(VLOOKUP('Xlookup set'!$S919,'Xlookup set'!$A$1:$R$1374,11,FALSE)=0,"",VLOOKUP('Xlookup set'!$S919,'Xlookup set'!$A$1:$R$1374,11,FALSE)),"")</f>
        <v/>
      </c>
      <c r="K816" s="500" t="str">
        <f>IFERROR(IF(VLOOKUP('Xlookup set'!$S919,'Xlookup set'!$A$1:$R$1374,12,FALSE)=0,"",VLOOKUP('Xlookup set'!$S919,'Xlookup set'!$A$1:$R$1374,12,FALSE)),"")</f>
        <v/>
      </c>
      <c r="L816" s="500" t="str">
        <f>IFERROR(IF(VLOOKUP('Xlookup set'!$S919,'Xlookup set'!$A$1:$R$1374,13,FALSE)=0,"",VLOOKUP('Xlookup set'!$S919,'Xlookup set'!$A$1:$R$1374,13,FALSE)),"")</f>
        <v/>
      </c>
      <c r="M816" s="500" t="str">
        <f>IFERROR(IF(VLOOKUP('Xlookup set'!$S919,'Xlookup set'!$A$1:$R$1374,14,FALSE)=0,"",VLOOKUP('Xlookup set'!$S919,'Xlookup set'!$A$1:$R$1374,14,FALSE)),"")</f>
        <v/>
      </c>
      <c r="N816" s="500" t="str">
        <f>IFERROR(IF(VLOOKUP('Xlookup set'!$S919,'Xlookup set'!$A$1:$R$1374,15,FALSE)=0,"",VLOOKUP('Xlookup set'!$S919,'Xlookup set'!$A$1:$R$1374,15,FALSE)),"")</f>
        <v/>
      </c>
      <c r="O816" s="500" t="str">
        <f>IFERROR(IF(VLOOKUP('Xlookup set'!$S919,'Xlookup set'!$A$1:$R$1374,16,FALSE)=0,"",VLOOKUP('Xlookup set'!$S919,'Xlookup set'!$A$1:$R$1374,16,FALSE)),"")</f>
        <v/>
      </c>
      <c r="P816" s="500" t="str">
        <f t="array" aca="1" ref="P816" ca="1">IFERROR(Y2IF(VLOOKUP('Xlookup set'!$S919,'Xlookup set'!$A$1:$R$1374,17,FALSE)=0,"",VLOOKUP('Xlookup set'!$S919,'Xlookup set'!$A$1:$R$1374,17,FALSE)),"")</f>
        <v/>
      </c>
      <c r="Q816" s="500" t="str">
        <f>IFERROR(IF(VLOOKUP('Xlookup set'!$S919,'Xlookup set'!$A$1:$R$1374,18,FALSE)=0,"",VLOOKUP('Xlookup set'!$S919,'Xlookup set'!$A$1:$R$1374,18,FALSE)),"")</f>
        <v/>
      </c>
      <c r="T816" s="500" t="str">
        <f t="shared" si="11"/>
        <v/>
      </c>
    </row>
    <row r="817" spans="1:20" ht="13.5" customHeight="1">
      <c r="A817" s="500" t="str">
        <f>IFERROR(VLOOKUP('Xlookup set'!$S817,'Xlookup set'!$A$1:$R$2000,2,FALSE),"")</f>
        <v/>
      </c>
      <c r="B817" s="500" t="str">
        <f>IF(I817&lt;&gt;"",ドッグキャリー!$I$2,"")</f>
        <v/>
      </c>
      <c r="C817" s="500" t="str">
        <f t="shared" si="9"/>
        <v/>
      </c>
      <c r="D817" s="500" t="str">
        <f t="shared" si="10"/>
        <v/>
      </c>
      <c r="H817" s="218" t="str">
        <f>IFERROR(IF(VLOOKUP('Xlookup set'!$S817,'Xlookup set'!$A$1:$R$2000,9,FALSE)=0,"",VLOOKUP('Xlookup set'!$S817,'Xlookup set'!$A$1:$R$2000,9,FALSE)),"")</f>
        <v/>
      </c>
      <c r="I817" s="500" t="str">
        <f>IFERROR(IF(VLOOKUP('Xlookup set'!$S817,'Xlookup set'!$A$1:$R$2000,10,FALSE)=0,"",VLOOKUP('Xlookup set'!$S817,'Xlookup set'!$A$1:$R$2000,10,FALSE)),"")</f>
        <v/>
      </c>
      <c r="J817" s="500" t="str">
        <f>IFERROR(IF(VLOOKUP('Xlookup set'!$S920,'Xlookup set'!$A$1:$R$1374,11,FALSE)=0,"",VLOOKUP('Xlookup set'!$S920,'Xlookup set'!$A$1:$R$1374,11,FALSE)),"")</f>
        <v/>
      </c>
      <c r="K817" s="500" t="str">
        <f>IFERROR(IF(VLOOKUP('Xlookup set'!$S920,'Xlookup set'!$A$1:$R$1374,12,FALSE)=0,"",VLOOKUP('Xlookup set'!$S920,'Xlookup set'!$A$1:$R$1374,12,FALSE)),"")</f>
        <v/>
      </c>
      <c r="L817" s="500" t="str">
        <f>IFERROR(IF(VLOOKUP('Xlookup set'!$S920,'Xlookup set'!$A$1:$R$1374,13,FALSE)=0,"",VLOOKUP('Xlookup set'!$S920,'Xlookup set'!$A$1:$R$1374,13,FALSE)),"")</f>
        <v/>
      </c>
      <c r="M817" s="500" t="str">
        <f>IFERROR(IF(VLOOKUP('Xlookup set'!$S920,'Xlookup set'!$A$1:$R$1374,14,FALSE)=0,"",VLOOKUP('Xlookup set'!$S920,'Xlookup set'!$A$1:$R$1374,14,FALSE)),"")</f>
        <v/>
      </c>
      <c r="N817" s="500" t="str">
        <f>IFERROR(IF(VLOOKUP('Xlookup set'!$S920,'Xlookup set'!$A$1:$R$1374,15,FALSE)=0,"",VLOOKUP('Xlookup set'!$S920,'Xlookup set'!$A$1:$R$1374,15,FALSE)),"")</f>
        <v/>
      </c>
      <c r="O817" s="500" t="str">
        <f>IFERROR(IF(VLOOKUP('Xlookup set'!$S920,'Xlookup set'!$A$1:$R$1374,16,FALSE)=0,"",VLOOKUP('Xlookup set'!$S920,'Xlookup set'!$A$1:$R$1374,16,FALSE)),"")</f>
        <v/>
      </c>
      <c r="P817" s="500" t="str">
        <f t="array" aca="1" ref="P817" ca="1">IFERROR(Y2IF(VLOOKUP('Xlookup set'!$S920,'Xlookup set'!$A$1:$R$1374,17,FALSE)=0,"",VLOOKUP('Xlookup set'!$S920,'Xlookup set'!$A$1:$R$1374,17,FALSE)),"")</f>
        <v/>
      </c>
      <c r="Q817" s="500" t="str">
        <f>IFERROR(IF(VLOOKUP('Xlookup set'!$S920,'Xlookup set'!$A$1:$R$1374,18,FALSE)=0,"",VLOOKUP('Xlookup set'!$S920,'Xlookup set'!$A$1:$R$1374,18,FALSE)),"")</f>
        <v/>
      </c>
      <c r="T817" s="500" t="str">
        <f t="shared" si="11"/>
        <v/>
      </c>
    </row>
    <row r="818" spans="1:20" ht="13.5" customHeight="1">
      <c r="A818" s="500" t="str">
        <f>IFERROR(VLOOKUP('Xlookup set'!$S818,'Xlookup set'!$A$1:$R$2000,2,FALSE),"")</f>
        <v/>
      </c>
      <c r="B818" s="500" t="str">
        <f>IF(I818&lt;&gt;"",ドッグキャリー!$I$2,"")</f>
        <v/>
      </c>
      <c r="C818" s="500" t="str">
        <f t="shared" si="9"/>
        <v/>
      </c>
      <c r="D818" s="500" t="str">
        <f t="shared" si="10"/>
        <v/>
      </c>
      <c r="H818" s="218" t="str">
        <f>IFERROR(IF(VLOOKUP('Xlookup set'!$S818,'Xlookup set'!$A$1:$R$2000,9,FALSE)=0,"",VLOOKUP('Xlookup set'!$S818,'Xlookup set'!$A$1:$R$2000,9,FALSE)),"")</f>
        <v/>
      </c>
      <c r="I818" s="500" t="str">
        <f>IFERROR(IF(VLOOKUP('Xlookup set'!$S818,'Xlookup set'!$A$1:$R$2000,10,FALSE)=0,"",VLOOKUP('Xlookup set'!$S818,'Xlookup set'!$A$1:$R$2000,10,FALSE)),"")</f>
        <v/>
      </c>
      <c r="J818" s="500" t="str">
        <f>IFERROR(IF(VLOOKUP('Xlookup set'!$S921,'Xlookup set'!$A$1:$R$1374,11,FALSE)=0,"",VLOOKUP('Xlookup set'!$S921,'Xlookup set'!$A$1:$R$1374,11,FALSE)),"")</f>
        <v/>
      </c>
      <c r="K818" s="500" t="str">
        <f>IFERROR(IF(VLOOKUP('Xlookup set'!$S921,'Xlookup set'!$A$1:$R$1374,12,FALSE)=0,"",VLOOKUP('Xlookup set'!$S921,'Xlookup set'!$A$1:$R$1374,12,FALSE)),"")</f>
        <v/>
      </c>
      <c r="L818" s="500" t="str">
        <f>IFERROR(IF(VLOOKUP('Xlookup set'!$S921,'Xlookup set'!$A$1:$R$1374,13,FALSE)=0,"",VLOOKUP('Xlookup set'!$S921,'Xlookup set'!$A$1:$R$1374,13,FALSE)),"")</f>
        <v/>
      </c>
      <c r="M818" s="500" t="str">
        <f>IFERROR(IF(VLOOKUP('Xlookup set'!$S921,'Xlookup set'!$A$1:$R$1374,14,FALSE)=0,"",VLOOKUP('Xlookup set'!$S921,'Xlookup set'!$A$1:$R$1374,14,FALSE)),"")</f>
        <v/>
      </c>
      <c r="N818" s="500" t="str">
        <f>IFERROR(IF(VLOOKUP('Xlookup set'!$S921,'Xlookup set'!$A$1:$R$1374,15,FALSE)=0,"",VLOOKUP('Xlookup set'!$S921,'Xlookup set'!$A$1:$R$1374,15,FALSE)),"")</f>
        <v/>
      </c>
      <c r="O818" s="500" t="str">
        <f>IFERROR(IF(VLOOKUP('Xlookup set'!$S921,'Xlookup set'!$A$1:$R$1374,16,FALSE)=0,"",VLOOKUP('Xlookup set'!$S921,'Xlookup set'!$A$1:$R$1374,16,FALSE)),"")</f>
        <v/>
      </c>
      <c r="P818" s="500" t="str">
        <f t="array" aca="1" ref="P818" ca="1">IFERROR(Y2IF(VLOOKUP('Xlookup set'!$S921,'Xlookup set'!$A$1:$R$1374,17,FALSE)=0,"",VLOOKUP('Xlookup set'!$S921,'Xlookup set'!$A$1:$R$1374,17,FALSE)),"")</f>
        <v/>
      </c>
      <c r="Q818" s="500" t="str">
        <f>IFERROR(IF(VLOOKUP('Xlookup set'!$S921,'Xlookup set'!$A$1:$R$1374,18,FALSE)=0,"",VLOOKUP('Xlookup set'!$S921,'Xlookup set'!$A$1:$R$1374,18,FALSE)),"")</f>
        <v/>
      </c>
      <c r="T818" s="500" t="str">
        <f t="shared" si="11"/>
        <v/>
      </c>
    </row>
    <row r="819" spans="1:20" ht="13.5" customHeight="1">
      <c r="A819" s="500" t="str">
        <f>IFERROR(VLOOKUP('Xlookup set'!$S819,'Xlookup set'!$A$1:$R$2000,2,FALSE),"")</f>
        <v/>
      </c>
      <c r="B819" s="500" t="str">
        <f>IF(I819&lt;&gt;"",ドッグキャリー!$I$2,"")</f>
        <v/>
      </c>
      <c r="C819" s="500" t="str">
        <f t="shared" si="9"/>
        <v/>
      </c>
      <c r="D819" s="500" t="str">
        <f t="shared" si="10"/>
        <v/>
      </c>
      <c r="H819" s="218" t="str">
        <f>IFERROR(IF(VLOOKUP('Xlookup set'!$S819,'Xlookup set'!$A$1:$R$2000,9,FALSE)=0,"",VLOOKUP('Xlookup set'!$S819,'Xlookup set'!$A$1:$R$2000,9,FALSE)),"")</f>
        <v/>
      </c>
      <c r="I819" s="500" t="str">
        <f>IFERROR(IF(VLOOKUP('Xlookup set'!$S819,'Xlookup set'!$A$1:$R$2000,10,FALSE)=0,"",VLOOKUP('Xlookup set'!$S819,'Xlookup set'!$A$1:$R$2000,10,FALSE)),"")</f>
        <v/>
      </c>
      <c r="J819" s="500" t="str">
        <f>IFERROR(IF(VLOOKUP('Xlookup set'!$S922,'Xlookup set'!$A$1:$R$1374,11,FALSE)=0,"",VLOOKUP('Xlookup set'!$S922,'Xlookup set'!$A$1:$R$1374,11,FALSE)),"")</f>
        <v/>
      </c>
      <c r="K819" s="500" t="str">
        <f>IFERROR(IF(VLOOKUP('Xlookup set'!$S922,'Xlookup set'!$A$1:$R$1374,12,FALSE)=0,"",VLOOKUP('Xlookup set'!$S922,'Xlookup set'!$A$1:$R$1374,12,FALSE)),"")</f>
        <v/>
      </c>
      <c r="L819" s="500" t="str">
        <f>IFERROR(IF(VLOOKUP('Xlookup set'!$S922,'Xlookup set'!$A$1:$R$1374,13,FALSE)=0,"",VLOOKUP('Xlookup set'!$S922,'Xlookup set'!$A$1:$R$1374,13,FALSE)),"")</f>
        <v/>
      </c>
      <c r="M819" s="500" t="str">
        <f>IFERROR(IF(VLOOKUP('Xlookup set'!$S922,'Xlookup set'!$A$1:$R$1374,14,FALSE)=0,"",VLOOKUP('Xlookup set'!$S922,'Xlookup set'!$A$1:$R$1374,14,FALSE)),"")</f>
        <v/>
      </c>
      <c r="N819" s="500" t="str">
        <f>IFERROR(IF(VLOOKUP('Xlookup set'!$S922,'Xlookup set'!$A$1:$R$1374,15,FALSE)=0,"",VLOOKUP('Xlookup set'!$S922,'Xlookup set'!$A$1:$R$1374,15,FALSE)),"")</f>
        <v/>
      </c>
      <c r="O819" s="500" t="str">
        <f>IFERROR(IF(VLOOKUP('Xlookup set'!$S922,'Xlookup set'!$A$1:$R$1374,16,FALSE)=0,"",VLOOKUP('Xlookup set'!$S922,'Xlookup set'!$A$1:$R$1374,16,FALSE)),"")</f>
        <v/>
      </c>
      <c r="P819" s="500" t="str">
        <f t="array" aca="1" ref="P819" ca="1">IFERROR(Y2IF(VLOOKUP('Xlookup set'!$S922,'Xlookup set'!$A$1:$R$1374,17,FALSE)=0,"",VLOOKUP('Xlookup set'!$S922,'Xlookup set'!$A$1:$R$1374,17,FALSE)),"")</f>
        <v/>
      </c>
      <c r="Q819" s="500" t="str">
        <f>IFERROR(IF(VLOOKUP('Xlookup set'!$S922,'Xlookup set'!$A$1:$R$1374,18,FALSE)=0,"",VLOOKUP('Xlookup set'!$S922,'Xlookup set'!$A$1:$R$1374,18,FALSE)),"")</f>
        <v/>
      </c>
      <c r="T819" s="500" t="str">
        <f t="shared" si="11"/>
        <v/>
      </c>
    </row>
    <row r="820" spans="1:20" ht="13.5" customHeight="1">
      <c r="A820" s="500" t="str">
        <f>IFERROR(VLOOKUP('Xlookup set'!$S820,'Xlookup set'!$A$1:$R$2000,2,FALSE),"")</f>
        <v/>
      </c>
      <c r="B820" s="500" t="str">
        <f>IF(I820&lt;&gt;"",ドッグキャリー!$I$2,"")</f>
        <v/>
      </c>
      <c r="C820" s="500" t="str">
        <f t="shared" si="9"/>
        <v/>
      </c>
      <c r="D820" s="500" t="str">
        <f t="shared" si="10"/>
        <v/>
      </c>
      <c r="H820" s="218" t="str">
        <f>IFERROR(IF(VLOOKUP('Xlookup set'!$S820,'Xlookup set'!$A$1:$R$2000,9,FALSE)=0,"",VLOOKUP('Xlookup set'!$S820,'Xlookup set'!$A$1:$R$2000,9,FALSE)),"")</f>
        <v/>
      </c>
      <c r="I820" s="500" t="str">
        <f>IFERROR(IF(VLOOKUP('Xlookup set'!$S820,'Xlookup set'!$A$1:$R$2000,10,FALSE)=0,"",VLOOKUP('Xlookup set'!$S820,'Xlookup set'!$A$1:$R$2000,10,FALSE)),"")</f>
        <v/>
      </c>
      <c r="J820" s="500" t="str">
        <f>IFERROR(IF(VLOOKUP('Xlookup set'!$S923,'Xlookup set'!$A$1:$R$1374,11,FALSE)=0,"",VLOOKUP('Xlookup set'!$S923,'Xlookup set'!$A$1:$R$1374,11,FALSE)),"")</f>
        <v/>
      </c>
      <c r="K820" s="500" t="str">
        <f>IFERROR(IF(VLOOKUP('Xlookup set'!$S923,'Xlookup set'!$A$1:$R$1374,12,FALSE)=0,"",VLOOKUP('Xlookup set'!$S923,'Xlookup set'!$A$1:$R$1374,12,FALSE)),"")</f>
        <v/>
      </c>
      <c r="L820" s="500" t="str">
        <f>IFERROR(IF(VLOOKUP('Xlookup set'!$S923,'Xlookup set'!$A$1:$R$1374,13,FALSE)=0,"",VLOOKUP('Xlookup set'!$S923,'Xlookup set'!$A$1:$R$1374,13,FALSE)),"")</f>
        <v/>
      </c>
      <c r="M820" s="500" t="str">
        <f>IFERROR(IF(VLOOKUP('Xlookup set'!$S923,'Xlookup set'!$A$1:$R$1374,14,FALSE)=0,"",VLOOKUP('Xlookup set'!$S923,'Xlookup set'!$A$1:$R$1374,14,FALSE)),"")</f>
        <v/>
      </c>
      <c r="N820" s="500" t="str">
        <f>IFERROR(IF(VLOOKUP('Xlookup set'!$S923,'Xlookup set'!$A$1:$R$1374,15,FALSE)=0,"",VLOOKUP('Xlookup set'!$S923,'Xlookup set'!$A$1:$R$1374,15,FALSE)),"")</f>
        <v/>
      </c>
      <c r="O820" s="500" t="str">
        <f>IFERROR(IF(VLOOKUP('Xlookup set'!$S923,'Xlookup set'!$A$1:$R$1374,16,FALSE)=0,"",VLOOKUP('Xlookup set'!$S923,'Xlookup set'!$A$1:$R$1374,16,FALSE)),"")</f>
        <v/>
      </c>
      <c r="P820" s="500" t="str">
        <f t="array" aca="1" ref="P820" ca="1">IFERROR(Y2IF(VLOOKUP('Xlookup set'!$S923,'Xlookup set'!$A$1:$R$1374,17,FALSE)=0,"",VLOOKUP('Xlookup set'!$S923,'Xlookup set'!$A$1:$R$1374,17,FALSE)),"")</f>
        <v/>
      </c>
      <c r="Q820" s="500" t="str">
        <f>IFERROR(IF(VLOOKUP('Xlookup set'!$S923,'Xlookup set'!$A$1:$R$1374,18,FALSE)=0,"",VLOOKUP('Xlookup set'!$S923,'Xlookup set'!$A$1:$R$1374,18,FALSE)),"")</f>
        <v/>
      </c>
      <c r="T820" s="500" t="str">
        <f t="shared" si="11"/>
        <v/>
      </c>
    </row>
    <row r="821" spans="1:20" ht="13.5" customHeight="1">
      <c r="A821" s="500" t="str">
        <f>IFERROR(VLOOKUP('Xlookup set'!$S821,'Xlookup set'!$A$1:$R$2000,2,FALSE),"")</f>
        <v/>
      </c>
      <c r="B821" s="500" t="str">
        <f>IF(I821&lt;&gt;"",ドッグキャリー!$I$2,"")</f>
        <v/>
      </c>
      <c r="C821" s="500" t="str">
        <f t="shared" si="9"/>
        <v/>
      </c>
      <c r="D821" s="500" t="str">
        <f t="shared" si="10"/>
        <v/>
      </c>
      <c r="H821" s="218" t="str">
        <f>IFERROR(IF(VLOOKUP('Xlookup set'!$S821,'Xlookup set'!$A$1:$R$2000,9,FALSE)=0,"",VLOOKUP('Xlookup set'!$S821,'Xlookup set'!$A$1:$R$2000,9,FALSE)),"")</f>
        <v/>
      </c>
      <c r="I821" s="500" t="str">
        <f>IFERROR(IF(VLOOKUP('Xlookup set'!$S821,'Xlookup set'!$A$1:$R$2000,10,FALSE)=0,"",VLOOKUP('Xlookup set'!$S821,'Xlookup set'!$A$1:$R$2000,10,FALSE)),"")</f>
        <v/>
      </c>
      <c r="J821" s="500" t="str">
        <f>IFERROR(IF(VLOOKUP('Xlookup set'!$S924,'Xlookup set'!$A$1:$R$1374,11,FALSE)=0,"",VLOOKUP('Xlookup set'!$S924,'Xlookup set'!$A$1:$R$1374,11,FALSE)),"")</f>
        <v/>
      </c>
      <c r="K821" s="500" t="str">
        <f>IFERROR(IF(VLOOKUP('Xlookup set'!$S924,'Xlookup set'!$A$1:$R$1374,12,FALSE)=0,"",VLOOKUP('Xlookup set'!$S924,'Xlookup set'!$A$1:$R$1374,12,FALSE)),"")</f>
        <v/>
      </c>
      <c r="L821" s="500" t="str">
        <f>IFERROR(IF(VLOOKUP('Xlookup set'!$S924,'Xlookup set'!$A$1:$R$1374,13,FALSE)=0,"",VLOOKUP('Xlookup set'!$S924,'Xlookup set'!$A$1:$R$1374,13,FALSE)),"")</f>
        <v/>
      </c>
      <c r="M821" s="500" t="str">
        <f>IFERROR(IF(VLOOKUP('Xlookup set'!$S924,'Xlookup set'!$A$1:$R$1374,14,FALSE)=0,"",VLOOKUP('Xlookup set'!$S924,'Xlookup set'!$A$1:$R$1374,14,FALSE)),"")</f>
        <v/>
      </c>
      <c r="N821" s="500" t="str">
        <f>IFERROR(IF(VLOOKUP('Xlookup set'!$S924,'Xlookup set'!$A$1:$R$1374,15,FALSE)=0,"",VLOOKUP('Xlookup set'!$S924,'Xlookup set'!$A$1:$R$1374,15,FALSE)),"")</f>
        <v/>
      </c>
      <c r="O821" s="500" t="str">
        <f>IFERROR(IF(VLOOKUP('Xlookup set'!$S924,'Xlookup set'!$A$1:$R$1374,16,FALSE)=0,"",VLOOKUP('Xlookup set'!$S924,'Xlookup set'!$A$1:$R$1374,16,FALSE)),"")</f>
        <v/>
      </c>
      <c r="P821" s="500" t="str">
        <f t="array" aca="1" ref="P821" ca="1">IFERROR(Y2IF(VLOOKUP('Xlookup set'!$S924,'Xlookup set'!$A$1:$R$1374,17,FALSE)=0,"",VLOOKUP('Xlookup set'!$S924,'Xlookup set'!$A$1:$R$1374,17,FALSE)),"")</f>
        <v/>
      </c>
      <c r="Q821" s="500" t="str">
        <f>IFERROR(IF(VLOOKUP('Xlookup set'!$S924,'Xlookup set'!$A$1:$R$1374,18,FALSE)=0,"",VLOOKUP('Xlookup set'!$S924,'Xlookup set'!$A$1:$R$1374,18,FALSE)),"")</f>
        <v/>
      </c>
      <c r="T821" s="500" t="str">
        <f t="shared" si="11"/>
        <v/>
      </c>
    </row>
    <row r="822" spans="1:20" ht="13.5" customHeight="1">
      <c r="A822" s="500" t="str">
        <f>IFERROR(VLOOKUP('Xlookup set'!$S822,'Xlookup set'!$A$1:$R$2000,2,FALSE),"")</f>
        <v/>
      </c>
      <c r="B822" s="500" t="str">
        <f>IF(I822&lt;&gt;"",ドッグキャリー!$I$2,"")</f>
        <v/>
      </c>
      <c r="C822" s="500" t="str">
        <f t="shared" si="9"/>
        <v/>
      </c>
      <c r="D822" s="500" t="str">
        <f t="shared" si="10"/>
        <v/>
      </c>
      <c r="H822" s="218" t="str">
        <f>IFERROR(IF(VLOOKUP('Xlookup set'!$S822,'Xlookup set'!$A$1:$R$2000,9,FALSE)=0,"",VLOOKUP('Xlookup set'!$S822,'Xlookup set'!$A$1:$R$2000,9,FALSE)),"")</f>
        <v/>
      </c>
      <c r="I822" s="500" t="str">
        <f>IFERROR(IF(VLOOKUP('Xlookup set'!$S822,'Xlookup set'!$A$1:$R$2000,10,FALSE)=0,"",VLOOKUP('Xlookup set'!$S822,'Xlookup set'!$A$1:$R$2000,10,FALSE)),"")</f>
        <v/>
      </c>
      <c r="J822" s="500" t="str">
        <f>IFERROR(IF(VLOOKUP('Xlookup set'!$S925,'Xlookup set'!$A$1:$R$1374,11,FALSE)=0,"",VLOOKUP('Xlookup set'!$S925,'Xlookup set'!$A$1:$R$1374,11,FALSE)),"")</f>
        <v/>
      </c>
      <c r="K822" s="500" t="str">
        <f>IFERROR(IF(VLOOKUP('Xlookup set'!$S925,'Xlookup set'!$A$1:$R$1374,12,FALSE)=0,"",VLOOKUP('Xlookup set'!$S925,'Xlookup set'!$A$1:$R$1374,12,FALSE)),"")</f>
        <v/>
      </c>
      <c r="L822" s="500" t="str">
        <f>IFERROR(IF(VLOOKUP('Xlookup set'!$S925,'Xlookup set'!$A$1:$R$1374,13,FALSE)=0,"",VLOOKUP('Xlookup set'!$S925,'Xlookup set'!$A$1:$R$1374,13,FALSE)),"")</f>
        <v/>
      </c>
      <c r="M822" s="500" t="str">
        <f>IFERROR(IF(VLOOKUP('Xlookup set'!$S925,'Xlookup set'!$A$1:$R$1374,14,FALSE)=0,"",VLOOKUP('Xlookup set'!$S925,'Xlookup set'!$A$1:$R$1374,14,FALSE)),"")</f>
        <v/>
      </c>
      <c r="N822" s="500" t="str">
        <f>IFERROR(IF(VLOOKUP('Xlookup set'!$S925,'Xlookup set'!$A$1:$R$1374,15,FALSE)=0,"",VLOOKUP('Xlookup set'!$S925,'Xlookup set'!$A$1:$R$1374,15,FALSE)),"")</f>
        <v/>
      </c>
      <c r="O822" s="500" t="str">
        <f>IFERROR(IF(VLOOKUP('Xlookup set'!$S925,'Xlookup set'!$A$1:$R$1374,16,FALSE)=0,"",VLOOKUP('Xlookup set'!$S925,'Xlookup set'!$A$1:$R$1374,16,FALSE)),"")</f>
        <v/>
      </c>
      <c r="P822" s="500" t="str">
        <f t="array" aca="1" ref="P822" ca="1">IFERROR(Y2IF(VLOOKUP('Xlookup set'!$S925,'Xlookup set'!$A$1:$R$1374,17,FALSE)=0,"",VLOOKUP('Xlookup set'!$S925,'Xlookup set'!$A$1:$R$1374,17,FALSE)),"")</f>
        <v/>
      </c>
      <c r="Q822" s="500" t="str">
        <f>IFERROR(IF(VLOOKUP('Xlookup set'!$S925,'Xlookup set'!$A$1:$R$1374,18,FALSE)=0,"",VLOOKUP('Xlookup set'!$S925,'Xlookup set'!$A$1:$R$1374,18,FALSE)),"")</f>
        <v/>
      </c>
      <c r="T822" s="500" t="str">
        <f t="shared" si="11"/>
        <v/>
      </c>
    </row>
    <row r="823" spans="1:20" ht="13.5" customHeight="1">
      <c r="A823" s="500" t="str">
        <f>IFERROR(VLOOKUP('Xlookup set'!$S823,'Xlookup set'!$A$1:$R$2000,2,FALSE),"")</f>
        <v/>
      </c>
      <c r="B823" s="500" t="str">
        <f>IF(I823&lt;&gt;"",ドッグキャリー!$I$2,"")</f>
        <v/>
      </c>
      <c r="C823" s="500" t="str">
        <f t="shared" si="9"/>
        <v/>
      </c>
      <c r="D823" s="500" t="str">
        <f t="shared" si="10"/>
        <v/>
      </c>
      <c r="H823" s="218" t="str">
        <f>IFERROR(IF(VLOOKUP('Xlookup set'!$S823,'Xlookup set'!$A$1:$R$2000,9,FALSE)=0,"",VLOOKUP('Xlookup set'!$S823,'Xlookup set'!$A$1:$R$2000,9,FALSE)),"")</f>
        <v/>
      </c>
      <c r="I823" s="500" t="str">
        <f>IFERROR(IF(VLOOKUP('Xlookup set'!$S823,'Xlookup set'!$A$1:$R$2000,10,FALSE)=0,"",VLOOKUP('Xlookup set'!$S823,'Xlookup set'!$A$1:$R$2000,10,FALSE)),"")</f>
        <v/>
      </c>
      <c r="J823" s="500" t="str">
        <f>IFERROR(IF(VLOOKUP('Xlookup set'!$S926,'Xlookup set'!$A$1:$R$1374,11,FALSE)=0,"",VLOOKUP('Xlookup set'!$S926,'Xlookup set'!$A$1:$R$1374,11,FALSE)),"")</f>
        <v/>
      </c>
      <c r="K823" s="500" t="str">
        <f>IFERROR(IF(VLOOKUP('Xlookup set'!$S926,'Xlookup set'!$A$1:$R$1374,12,FALSE)=0,"",VLOOKUP('Xlookup set'!$S926,'Xlookup set'!$A$1:$R$1374,12,FALSE)),"")</f>
        <v/>
      </c>
      <c r="L823" s="500" t="str">
        <f>IFERROR(IF(VLOOKUP('Xlookup set'!$S926,'Xlookup set'!$A$1:$R$1374,13,FALSE)=0,"",VLOOKUP('Xlookup set'!$S926,'Xlookup set'!$A$1:$R$1374,13,FALSE)),"")</f>
        <v/>
      </c>
      <c r="M823" s="500" t="str">
        <f>IFERROR(IF(VLOOKUP('Xlookup set'!$S926,'Xlookup set'!$A$1:$R$1374,14,FALSE)=0,"",VLOOKUP('Xlookup set'!$S926,'Xlookup set'!$A$1:$R$1374,14,FALSE)),"")</f>
        <v/>
      </c>
      <c r="N823" s="500" t="str">
        <f>IFERROR(IF(VLOOKUP('Xlookup set'!$S926,'Xlookup set'!$A$1:$R$1374,15,FALSE)=0,"",VLOOKUP('Xlookup set'!$S926,'Xlookup set'!$A$1:$R$1374,15,FALSE)),"")</f>
        <v/>
      </c>
      <c r="O823" s="500" t="str">
        <f>IFERROR(IF(VLOOKUP('Xlookup set'!$S926,'Xlookup set'!$A$1:$R$1374,16,FALSE)=0,"",VLOOKUP('Xlookup set'!$S926,'Xlookup set'!$A$1:$R$1374,16,FALSE)),"")</f>
        <v/>
      </c>
      <c r="P823" s="500" t="str">
        <f t="array" aca="1" ref="P823" ca="1">IFERROR(Y2IF(VLOOKUP('Xlookup set'!$S926,'Xlookup set'!$A$1:$R$1374,17,FALSE)=0,"",VLOOKUP('Xlookup set'!$S926,'Xlookup set'!$A$1:$R$1374,17,FALSE)),"")</f>
        <v/>
      </c>
      <c r="Q823" s="500" t="str">
        <f>IFERROR(IF(VLOOKUP('Xlookup set'!$S926,'Xlookup set'!$A$1:$R$1374,18,FALSE)=0,"",VLOOKUP('Xlookup set'!$S926,'Xlookup set'!$A$1:$R$1374,18,FALSE)),"")</f>
        <v/>
      </c>
      <c r="T823" s="500" t="str">
        <f t="shared" si="11"/>
        <v/>
      </c>
    </row>
    <row r="824" spans="1:20" ht="13.5" customHeight="1">
      <c r="A824" s="500" t="str">
        <f>IFERROR(VLOOKUP('Xlookup set'!$S824,'Xlookup set'!$A$1:$R$2000,2,FALSE),"")</f>
        <v/>
      </c>
      <c r="B824" s="500" t="str">
        <f>IF(I824&lt;&gt;"",ドッグキャリー!$I$2,"")</f>
        <v/>
      </c>
      <c r="C824" s="500" t="str">
        <f t="shared" si="9"/>
        <v/>
      </c>
      <c r="D824" s="500" t="str">
        <f t="shared" si="10"/>
        <v/>
      </c>
      <c r="H824" s="218" t="str">
        <f>IFERROR(IF(VLOOKUP('Xlookup set'!$S824,'Xlookup set'!$A$1:$R$2000,9,FALSE)=0,"",VLOOKUP('Xlookup set'!$S824,'Xlookup set'!$A$1:$R$2000,9,FALSE)),"")</f>
        <v/>
      </c>
      <c r="I824" s="500" t="str">
        <f>IFERROR(IF(VLOOKUP('Xlookup set'!$S824,'Xlookup set'!$A$1:$R$2000,10,FALSE)=0,"",VLOOKUP('Xlookup set'!$S824,'Xlookup set'!$A$1:$R$2000,10,FALSE)),"")</f>
        <v/>
      </c>
      <c r="J824" s="500" t="str">
        <f>IFERROR(IF(VLOOKUP('Xlookup set'!$S927,'Xlookup set'!$A$1:$R$1374,11,FALSE)=0,"",VLOOKUP('Xlookup set'!$S927,'Xlookup set'!$A$1:$R$1374,11,FALSE)),"")</f>
        <v/>
      </c>
      <c r="K824" s="500" t="str">
        <f>IFERROR(IF(VLOOKUP('Xlookup set'!$S927,'Xlookup set'!$A$1:$R$1374,12,FALSE)=0,"",VLOOKUP('Xlookup set'!$S927,'Xlookup set'!$A$1:$R$1374,12,FALSE)),"")</f>
        <v/>
      </c>
      <c r="L824" s="500" t="str">
        <f>IFERROR(IF(VLOOKUP('Xlookup set'!$S927,'Xlookup set'!$A$1:$R$1374,13,FALSE)=0,"",VLOOKUP('Xlookup set'!$S927,'Xlookup set'!$A$1:$R$1374,13,FALSE)),"")</f>
        <v/>
      </c>
      <c r="M824" s="500" t="str">
        <f>IFERROR(IF(VLOOKUP('Xlookup set'!$S927,'Xlookup set'!$A$1:$R$1374,14,FALSE)=0,"",VLOOKUP('Xlookup set'!$S927,'Xlookup set'!$A$1:$R$1374,14,FALSE)),"")</f>
        <v/>
      </c>
      <c r="N824" s="500" t="str">
        <f>IFERROR(IF(VLOOKUP('Xlookup set'!$S927,'Xlookup set'!$A$1:$R$1374,15,FALSE)=0,"",VLOOKUP('Xlookup set'!$S927,'Xlookup set'!$A$1:$R$1374,15,FALSE)),"")</f>
        <v/>
      </c>
      <c r="O824" s="500" t="str">
        <f>IFERROR(IF(VLOOKUP('Xlookup set'!$S927,'Xlookup set'!$A$1:$R$1374,16,FALSE)=0,"",VLOOKUP('Xlookup set'!$S927,'Xlookup set'!$A$1:$R$1374,16,FALSE)),"")</f>
        <v/>
      </c>
      <c r="P824" s="500" t="str">
        <f t="array" aca="1" ref="P824" ca="1">IFERROR(Y2IF(VLOOKUP('Xlookup set'!$S927,'Xlookup set'!$A$1:$R$1374,17,FALSE)=0,"",VLOOKUP('Xlookup set'!$S927,'Xlookup set'!$A$1:$R$1374,17,FALSE)),"")</f>
        <v/>
      </c>
      <c r="Q824" s="500" t="str">
        <f>IFERROR(IF(VLOOKUP('Xlookup set'!$S927,'Xlookup set'!$A$1:$R$1374,18,FALSE)=0,"",VLOOKUP('Xlookup set'!$S927,'Xlookup set'!$A$1:$R$1374,18,FALSE)),"")</f>
        <v/>
      </c>
      <c r="T824" s="500" t="str">
        <f t="shared" si="11"/>
        <v/>
      </c>
    </row>
    <row r="825" spans="1:20" ht="13.5" customHeight="1">
      <c r="A825" s="500" t="str">
        <f>IFERROR(VLOOKUP('Xlookup set'!$S825,'Xlookup set'!$A$1:$R$2000,2,FALSE),"")</f>
        <v/>
      </c>
      <c r="B825" s="500" t="str">
        <f>IF(I825&lt;&gt;"",ドッグキャリー!$I$2,"")</f>
        <v/>
      </c>
      <c r="C825" s="500" t="str">
        <f t="shared" si="9"/>
        <v/>
      </c>
      <c r="D825" s="500" t="str">
        <f t="shared" si="10"/>
        <v/>
      </c>
      <c r="H825" s="218" t="str">
        <f>IFERROR(IF(VLOOKUP('Xlookup set'!$S825,'Xlookup set'!$A$1:$R$2000,9,FALSE)=0,"",VLOOKUP('Xlookup set'!$S825,'Xlookup set'!$A$1:$R$2000,9,FALSE)),"")</f>
        <v/>
      </c>
      <c r="I825" s="500" t="str">
        <f>IFERROR(IF(VLOOKUP('Xlookup set'!$S825,'Xlookup set'!$A$1:$R$2000,10,FALSE)=0,"",VLOOKUP('Xlookup set'!$S825,'Xlookup set'!$A$1:$R$2000,10,FALSE)),"")</f>
        <v/>
      </c>
      <c r="J825" s="500" t="str">
        <f>IFERROR(IF(VLOOKUP('Xlookup set'!$S975,'Xlookup set'!$A$1:$R$1374,11,FALSE)=0,"",VLOOKUP('Xlookup set'!$S975,'Xlookup set'!$A$1:$R$1374,11,FALSE)),"")</f>
        <v/>
      </c>
      <c r="K825" s="500" t="str">
        <f>IFERROR(IF(VLOOKUP('Xlookup set'!$S975,'Xlookup set'!$A$1:$R$1374,12,FALSE)=0,"",VLOOKUP('Xlookup set'!$S975,'Xlookup set'!$A$1:$R$1374,12,FALSE)),"")</f>
        <v/>
      </c>
      <c r="L825" s="500" t="str">
        <f>IFERROR(IF(VLOOKUP('Xlookup set'!$S975,'Xlookup set'!$A$1:$R$1374,13,FALSE)=0,"",VLOOKUP('Xlookup set'!$S975,'Xlookup set'!$A$1:$R$1374,13,FALSE)),"")</f>
        <v/>
      </c>
      <c r="M825" s="500" t="str">
        <f>IFERROR(IF(VLOOKUP('Xlookup set'!$S975,'Xlookup set'!$A$1:$R$1374,14,FALSE)=0,"",VLOOKUP('Xlookup set'!$S975,'Xlookup set'!$A$1:$R$1374,14,FALSE)),"")</f>
        <v/>
      </c>
      <c r="N825" s="500" t="str">
        <f>IFERROR(IF(VLOOKUP('Xlookup set'!$S975,'Xlookup set'!$A$1:$R$1374,15,FALSE)=0,"",VLOOKUP('Xlookup set'!$S975,'Xlookup set'!$A$1:$R$1374,15,FALSE)),"")</f>
        <v/>
      </c>
      <c r="O825" s="500" t="str">
        <f>IFERROR(IF(VLOOKUP('Xlookup set'!$S975,'Xlookup set'!$A$1:$R$1374,16,FALSE)=0,"",VLOOKUP('Xlookup set'!$S975,'Xlookup set'!$A$1:$R$1374,16,FALSE)),"")</f>
        <v/>
      </c>
      <c r="P825" s="500" t="str">
        <f t="array" aca="1" ref="P825" ca="1">IFERROR(Y2IF(VLOOKUP('Xlookup set'!$S975,'Xlookup set'!$A$1:$R$1374,17,FALSE)=0,"",VLOOKUP('Xlookup set'!$S975,'Xlookup set'!$A$1:$R$1374,17,FALSE)),"")</f>
        <v/>
      </c>
      <c r="Q825" s="500" t="str">
        <f>IFERROR(IF(VLOOKUP('Xlookup set'!$S975,'Xlookup set'!$A$1:$R$1374,18,FALSE)=0,"",VLOOKUP('Xlookup set'!$S975,'Xlookup set'!$A$1:$R$1374,18,FALSE)),"")</f>
        <v/>
      </c>
      <c r="T825" s="500" t="str">
        <f t="shared" si="11"/>
        <v/>
      </c>
    </row>
    <row r="826" spans="1:20" ht="13.5" customHeight="1">
      <c r="A826" s="500" t="str">
        <f>IFERROR(VLOOKUP('Xlookup set'!$S826,'Xlookup set'!$A$1:$R$2000,2,FALSE),"")</f>
        <v/>
      </c>
      <c r="B826" s="500" t="str">
        <f>IF(I826&lt;&gt;"",ドッグキャリー!$I$2,"")</f>
        <v/>
      </c>
      <c r="C826" s="500" t="str">
        <f t="shared" si="9"/>
        <v/>
      </c>
      <c r="D826" s="500" t="str">
        <f t="shared" si="10"/>
        <v/>
      </c>
      <c r="H826" s="218" t="str">
        <f>IFERROR(IF(VLOOKUP('Xlookup set'!$S826,'Xlookup set'!$A$1:$R$2000,9,FALSE)=0,"",VLOOKUP('Xlookup set'!$S826,'Xlookup set'!$A$1:$R$2000,9,FALSE)),"")</f>
        <v/>
      </c>
      <c r="I826" s="500" t="str">
        <f>IFERROR(IF(VLOOKUP('Xlookup set'!$S826,'Xlookup set'!$A$1:$R$2000,10,FALSE)=0,"",VLOOKUP('Xlookup set'!$S826,'Xlookup set'!$A$1:$R$2000,10,FALSE)),"")</f>
        <v/>
      </c>
      <c r="J826" s="500" t="str">
        <f>IFERROR(IF(VLOOKUP('Xlookup set'!$S976,'Xlookup set'!$A$1:$R$1374,11,FALSE)=0,"",VLOOKUP('Xlookup set'!$S976,'Xlookup set'!$A$1:$R$1374,11,FALSE)),"")</f>
        <v/>
      </c>
      <c r="K826" s="500" t="str">
        <f>IFERROR(IF(VLOOKUP('Xlookup set'!$S976,'Xlookup set'!$A$1:$R$1374,12,FALSE)=0,"",VLOOKUP('Xlookup set'!$S976,'Xlookup set'!$A$1:$R$1374,12,FALSE)),"")</f>
        <v/>
      </c>
      <c r="L826" s="500" t="str">
        <f>IFERROR(IF(VLOOKUP('Xlookup set'!$S976,'Xlookup set'!$A$1:$R$1374,13,FALSE)=0,"",VLOOKUP('Xlookup set'!$S976,'Xlookup set'!$A$1:$R$1374,13,FALSE)),"")</f>
        <v/>
      </c>
      <c r="M826" s="500" t="str">
        <f>IFERROR(IF(VLOOKUP('Xlookup set'!$S976,'Xlookup set'!$A$1:$R$1374,14,FALSE)=0,"",VLOOKUP('Xlookup set'!$S976,'Xlookup set'!$A$1:$R$1374,14,FALSE)),"")</f>
        <v/>
      </c>
      <c r="N826" s="500" t="str">
        <f>IFERROR(IF(VLOOKUP('Xlookup set'!$S976,'Xlookup set'!$A$1:$R$1374,15,FALSE)=0,"",VLOOKUP('Xlookup set'!$S976,'Xlookup set'!$A$1:$R$1374,15,FALSE)),"")</f>
        <v/>
      </c>
      <c r="O826" s="500" t="str">
        <f>IFERROR(IF(VLOOKUP('Xlookup set'!$S976,'Xlookup set'!$A$1:$R$1374,16,FALSE)=0,"",VLOOKUP('Xlookup set'!$S976,'Xlookup set'!$A$1:$R$1374,16,FALSE)),"")</f>
        <v/>
      </c>
      <c r="P826" s="500" t="str">
        <f t="array" aca="1" ref="P826" ca="1">IFERROR(Y2IF(VLOOKUP('Xlookup set'!$S976,'Xlookup set'!$A$1:$R$1374,17,FALSE)=0,"",VLOOKUP('Xlookup set'!$S976,'Xlookup set'!$A$1:$R$1374,17,FALSE)),"")</f>
        <v/>
      </c>
      <c r="Q826" s="500" t="str">
        <f>IFERROR(IF(VLOOKUP('Xlookup set'!$S976,'Xlookup set'!$A$1:$R$1374,18,FALSE)=0,"",VLOOKUP('Xlookup set'!$S976,'Xlookup set'!$A$1:$R$1374,18,FALSE)),"")</f>
        <v/>
      </c>
      <c r="T826" s="500" t="str">
        <f t="shared" si="11"/>
        <v/>
      </c>
    </row>
    <row r="827" spans="1:20" ht="13.5" customHeight="1">
      <c r="A827" s="500" t="str">
        <f>IFERROR(VLOOKUP('Xlookup set'!$S827,'Xlookup set'!$A$1:$R$2000,2,FALSE),"")</f>
        <v/>
      </c>
      <c r="B827" s="500" t="str">
        <f>IF(I827&lt;&gt;"",ドッグキャリー!$I$2,"")</f>
        <v/>
      </c>
      <c r="C827" s="500" t="str">
        <f t="shared" si="9"/>
        <v/>
      </c>
      <c r="D827" s="500" t="str">
        <f t="shared" si="10"/>
        <v/>
      </c>
      <c r="H827" s="218" t="str">
        <f>IFERROR(IF(VLOOKUP('Xlookup set'!$S827,'Xlookup set'!$A$1:$R$2000,9,FALSE)=0,"",VLOOKUP('Xlookup set'!$S827,'Xlookup set'!$A$1:$R$2000,9,FALSE)),"")</f>
        <v/>
      </c>
      <c r="I827" s="500" t="str">
        <f>IFERROR(IF(VLOOKUP('Xlookup set'!$S827,'Xlookup set'!$A$1:$R$2000,10,FALSE)=0,"",VLOOKUP('Xlookup set'!$S827,'Xlookup set'!$A$1:$R$2000,10,FALSE)),"")</f>
        <v/>
      </c>
      <c r="J827" s="500" t="str">
        <f>IFERROR(IF(VLOOKUP('Xlookup set'!#REF!,'Xlookup set'!$A$1:$R$1374,11,FALSE)=0,"",VLOOKUP('Xlookup set'!#REF!,'Xlookup set'!$A$1:$R$1374,11,FALSE)),"")</f>
        <v/>
      </c>
      <c r="K827" s="500" t="str">
        <f>IFERROR(IF(VLOOKUP('Xlookup set'!#REF!,'Xlookup set'!$A$1:$R$1374,12,FALSE)=0,"",VLOOKUP('Xlookup set'!#REF!,'Xlookup set'!$A$1:$R$1374,12,FALSE)),"")</f>
        <v/>
      </c>
      <c r="L827" s="500" t="str">
        <f>IFERROR(IF(VLOOKUP('Xlookup set'!#REF!,'Xlookup set'!$A$1:$R$1374,13,FALSE)=0,"",VLOOKUP('Xlookup set'!#REF!,'Xlookup set'!$A$1:$R$1374,13,FALSE)),"")</f>
        <v/>
      </c>
      <c r="M827" s="500" t="str">
        <f>IFERROR(IF(VLOOKUP('Xlookup set'!#REF!,'Xlookup set'!$A$1:$R$1374,14,FALSE)=0,"",VLOOKUP('Xlookup set'!#REF!,'Xlookup set'!$A$1:$R$1374,14,FALSE)),"")</f>
        <v/>
      </c>
      <c r="N827" s="500" t="str">
        <f>IFERROR(IF(VLOOKUP('Xlookup set'!#REF!,'Xlookup set'!$A$1:$R$1374,15,FALSE)=0,"",VLOOKUP('Xlookup set'!#REF!,'Xlookup set'!$A$1:$R$1374,15,FALSE)),"")</f>
        <v/>
      </c>
      <c r="O827" s="500" t="str">
        <f>IFERROR(IF(VLOOKUP('Xlookup set'!#REF!,'Xlookup set'!$A$1:$R$1374,16,FALSE)=0,"",VLOOKUP('Xlookup set'!#REF!,'Xlookup set'!$A$1:$R$1374,16,FALSE)),"")</f>
        <v/>
      </c>
      <c r="P827" s="500" t="e">
        <f ca="1">ARRAY_CONSTRAIN(ARRAYFORMULA(IFERROR(Y2IF(VLOOKUP('Xlookup set'!#REF!,'Xlookup set'!$A$1:$R$1374,17,FALSE)=0,"",VLOOKUP('Xlookup set'!#REF!,'Xlookup set'!$A$1:$R$1374,17,FALSE)),"")), 1, 1)</f>
        <v>#NAME?</v>
      </c>
      <c r="Q827" s="500" t="str">
        <f>IFERROR(IF(VLOOKUP('Xlookup set'!#REF!,'Xlookup set'!$A$1:$R$1374,18,FALSE)=0,"",VLOOKUP('Xlookup set'!#REF!,'Xlookup set'!$A$1:$R$1374,18,FALSE)),"")</f>
        <v/>
      </c>
      <c r="T827" s="500" t="str">
        <f t="shared" si="11"/>
        <v/>
      </c>
    </row>
    <row r="828" spans="1:20" ht="13.5" customHeight="1">
      <c r="A828" s="500" t="str">
        <f>IFERROR(VLOOKUP('Xlookup set'!$S828,'Xlookup set'!$A$1:$R$2000,2,FALSE),"")</f>
        <v/>
      </c>
      <c r="B828" s="500" t="str">
        <f>IF(I828&lt;&gt;"",ドッグキャリー!$I$2,"")</f>
        <v/>
      </c>
      <c r="C828" s="500" t="str">
        <f t="shared" si="9"/>
        <v/>
      </c>
      <c r="D828" s="500" t="str">
        <f t="shared" si="10"/>
        <v/>
      </c>
      <c r="H828" s="218" t="str">
        <f>IFERROR(IF(VLOOKUP('Xlookup set'!$S828,'Xlookup set'!$A$1:$R$2000,9,FALSE)=0,"",VLOOKUP('Xlookup set'!$S828,'Xlookup set'!$A$1:$R$2000,9,FALSE)),"")</f>
        <v/>
      </c>
      <c r="I828" s="500" t="str">
        <f>IFERROR(IF(VLOOKUP('Xlookup set'!$S828,'Xlookup set'!$A$1:$R$2000,10,FALSE)=0,"",VLOOKUP('Xlookup set'!$S828,'Xlookup set'!$A$1:$R$2000,10,FALSE)),"")</f>
        <v/>
      </c>
      <c r="J828" s="500" t="str">
        <f>IFERROR(IF(VLOOKUP('Xlookup set'!#REF!,'Xlookup set'!$A$1:$R$1374,11,FALSE)=0,"",VLOOKUP('Xlookup set'!#REF!,'Xlookup set'!$A$1:$R$1374,11,FALSE)),"")</f>
        <v/>
      </c>
      <c r="K828" s="500" t="str">
        <f>IFERROR(IF(VLOOKUP('Xlookup set'!#REF!,'Xlookup set'!$A$1:$R$1374,12,FALSE)=0,"",VLOOKUP('Xlookup set'!#REF!,'Xlookup set'!$A$1:$R$1374,12,FALSE)),"")</f>
        <v/>
      </c>
      <c r="L828" s="500" t="str">
        <f>IFERROR(IF(VLOOKUP('Xlookup set'!#REF!,'Xlookup set'!$A$1:$R$1374,13,FALSE)=0,"",VLOOKUP('Xlookup set'!#REF!,'Xlookup set'!$A$1:$R$1374,13,FALSE)),"")</f>
        <v/>
      </c>
      <c r="M828" s="500" t="str">
        <f>IFERROR(IF(VLOOKUP('Xlookup set'!#REF!,'Xlookup set'!$A$1:$R$1374,14,FALSE)=0,"",VLOOKUP('Xlookup set'!#REF!,'Xlookup set'!$A$1:$R$1374,14,FALSE)),"")</f>
        <v/>
      </c>
      <c r="N828" s="500" t="str">
        <f>IFERROR(IF(VLOOKUP('Xlookup set'!#REF!,'Xlookup set'!$A$1:$R$1374,15,FALSE)=0,"",VLOOKUP('Xlookup set'!#REF!,'Xlookup set'!$A$1:$R$1374,15,FALSE)),"")</f>
        <v/>
      </c>
      <c r="O828" s="500" t="str">
        <f>IFERROR(IF(VLOOKUP('Xlookup set'!#REF!,'Xlookup set'!$A$1:$R$1374,16,FALSE)=0,"",VLOOKUP('Xlookup set'!#REF!,'Xlookup set'!$A$1:$R$1374,16,FALSE)),"")</f>
        <v/>
      </c>
      <c r="P828" s="500" t="e">
        <f ca="1">ARRAY_CONSTRAIN(ARRAYFORMULA(IFERROR(Y2IF(VLOOKUP('Xlookup set'!#REF!,'Xlookup set'!$A$1:$R$1374,17,FALSE)=0,"",VLOOKUP('Xlookup set'!#REF!,'Xlookup set'!$A$1:$R$1374,17,FALSE)),"")), 1, 1)</f>
        <v>#NAME?</v>
      </c>
      <c r="Q828" s="500" t="str">
        <f>IFERROR(IF(VLOOKUP('Xlookup set'!#REF!,'Xlookup set'!$A$1:$R$1374,18,FALSE)=0,"",VLOOKUP('Xlookup set'!#REF!,'Xlookup set'!$A$1:$R$1374,18,FALSE)),"")</f>
        <v/>
      </c>
      <c r="T828" s="500" t="str">
        <f t="shared" si="11"/>
        <v/>
      </c>
    </row>
    <row r="829" spans="1:20" ht="13.5" customHeight="1">
      <c r="A829" s="500" t="str">
        <f>IFERROR(VLOOKUP('Xlookup set'!$S829,'Xlookup set'!$A$1:$R$2000,2,FALSE),"")</f>
        <v/>
      </c>
      <c r="B829" s="500" t="str">
        <f>IF(I829&lt;&gt;"",ドッグキャリー!$I$2,"")</f>
        <v/>
      </c>
      <c r="C829" s="500" t="str">
        <f t="shared" si="9"/>
        <v/>
      </c>
      <c r="D829" s="500" t="str">
        <f t="shared" si="10"/>
        <v/>
      </c>
      <c r="H829" s="218" t="str">
        <f>IFERROR(IF(VLOOKUP('Xlookup set'!$S829,'Xlookup set'!$A$1:$R$2000,9,FALSE)=0,"",VLOOKUP('Xlookup set'!$S829,'Xlookup set'!$A$1:$R$2000,9,FALSE)),"")</f>
        <v/>
      </c>
      <c r="I829" s="500" t="str">
        <f>IFERROR(IF(VLOOKUP('Xlookup set'!$S829,'Xlookup set'!$A$1:$R$2000,10,FALSE)=0,"",VLOOKUP('Xlookup set'!$S829,'Xlookup set'!$A$1:$R$2000,10,FALSE)),"")</f>
        <v/>
      </c>
      <c r="J829" s="500" t="str">
        <f>IFERROR(IF(VLOOKUP('Xlookup set'!#REF!,'Xlookup set'!$A$1:$R$1374,11,FALSE)=0,"",VLOOKUP('Xlookup set'!#REF!,'Xlookup set'!$A$1:$R$1374,11,FALSE)),"")</f>
        <v/>
      </c>
      <c r="K829" s="500" t="str">
        <f>IFERROR(IF(VLOOKUP('Xlookup set'!#REF!,'Xlookup set'!$A$1:$R$1374,12,FALSE)=0,"",VLOOKUP('Xlookup set'!#REF!,'Xlookup set'!$A$1:$R$1374,12,FALSE)),"")</f>
        <v/>
      </c>
      <c r="L829" s="500" t="str">
        <f>IFERROR(IF(VLOOKUP('Xlookup set'!#REF!,'Xlookup set'!$A$1:$R$1374,13,FALSE)=0,"",VLOOKUP('Xlookup set'!#REF!,'Xlookup set'!$A$1:$R$1374,13,FALSE)),"")</f>
        <v/>
      </c>
      <c r="M829" s="500" t="str">
        <f>IFERROR(IF(VLOOKUP('Xlookup set'!#REF!,'Xlookup set'!$A$1:$R$1374,14,FALSE)=0,"",VLOOKUP('Xlookup set'!#REF!,'Xlookup set'!$A$1:$R$1374,14,FALSE)),"")</f>
        <v/>
      </c>
      <c r="N829" s="500" t="str">
        <f>IFERROR(IF(VLOOKUP('Xlookup set'!#REF!,'Xlookup set'!$A$1:$R$1374,15,FALSE)=0,"",VLOOKUP('Xlookup set'!#REF!,'Xlookup set'!$A$1:$R$1374,15,FALSE)),"")</f>
        <v/>
      </c>
      <c r="O829" s="500" t="str">
        <f>IFERROR(IF(VLOOKUP('Xlookup set'!#REF!,'Xlookup set'!$A$1:$R$1374,16,FALSE)=0,"",VLOOKUP('Xlookup set'!#REF!,'Xlookup set'!$A$1:$R$1374,16,FALSE)),"")</f>
        <v/>
      </c>
      <c r="P829" s="500" t="e">
        <f ca="1">ARRAY_CONSTRAIN(ARRAYFORMULA(IFERROR(Y2IF(VLOOKUP('Xlookup set'!#REF!,'Xlookup set'!$A$1:$R$1374,17,FALSE)=0,"",VLOOKUP('Xlookup set'!#REF!,'Xlookup set'!$A$1:$R$1374,17,FALSE)),"")), 1, 1)</f>
        <v>#NAME?</v>
      </c>
      <c r="Q829" s="500" t="str">
        <f>IFERROR(IF(VLOOKUP('Xlookup set'!#REF!,'Xlookup set'!$A$1:$R$1374,18,FALSE)=0,"",VLOOKUP('Xlookup set'!#REF!,'Xlookup set'!$A$1:$R$1374,18,FALSE)),"")</f>
        <v/>
      </c>
      <c r="T829" s="500" t="str">
        <f t="shared" si="11"/>
        <v/>
      </c>
    </row>
    <row r="830" spans="1:20" ht="13.5" customHeight="1">
      <c r="A830" s="500" t="str">
        <f>IFERROR(VLOOKUP('Xlookup set'!$S830,'Xlookup set'!$A$1:$R$2000,2,FALSE),"")</f>
        <v/>
      </c>
      <c r="B830" s="500" t="str">
        <f>IF(I830&lt;&gt;"",ドッグキャリー!$I$2,"")</f>
        <v/>
      </c>
      <c r="C830" s="500" t="str">
        <f t="shared" si="9"/>
        <v/>
      </c>
      <c r="D830" s="500" t="str">
        <f t="shared" si="10"/>
        <v/>
      </c>
      <c r="H830" s="218" t="str">
        <f>IFERROR(IF(VLOOKUP('Xlookup set'!$S830,'Xlookup set'!$A$1:$R$2000,9,FALSE)=0,"",VLOOKUP('Xlookup set'!$S830,'Xlookup set'!$A$1:$R$2000,9,FALSE)),"")</f>
        <v/>
      </c>
      <c r="I830" s="500" t="str">
        <f>IFERROR(IF(VLOOKUP('Xlookup set'!$S830,'Xlookup set'!$A$1:$R$2000,10,FALSE)=0,"",VLOOKUP('Xlookup set'!$S830,'Xlookup set'!$A$1:$R$2000,10,FALSE)),"")</f>
        <v/>
      </c>
      <c r="J830" s="500" t="str">
        <f>IFERROR(IF(VLOOKUP('Xlookup set'!#REF!,'Xlookup set'!$A$1:$R$1374,11,FALSE)=0,"",VLOOKUP('Xlookup set'!#REF!,'Xlookup set'!$A$1:$R$1374,11,FALSE)),"")</f>
        <v/>
      </c>
      <c r="K830" s="500" t="str">
        <f>IFERROR(IF(VLOOKUP('Xlookup set'!#REF!,'Xlookup set'!$A$1:$R$1374,12,FALSE)=0,"",VLOOKUP('Xlookup set'!#REF!,'Xlookup set'!$A$1:$R$1374,12,FALSE)),"")</f>
        <v/>
      </c>
      <c r="L830" s="500" t="str">
        <f>IFERROR(IF(VLOOKUP('Xlookup set'!#REF!,'Xlookup set'!$A$1:$R$1374,13,FALSE)=0,"",VLOOKUP('Xlookup set'!#REF!,'Xlookup set'!$A$1:$R$1374,13,FALSE)),"")</f>
        <v/>
      </c>
      <c r="M830" s="500" t="str">
        <f>IFERROR(IF(VLOOKUP('Xlookup set'!#REF!,'Xlookup set'!$A$1:$R$1374,14,FALSE)=0,"",VLOOKUP('Xlookup set'!#REF!,'Xlookup set'!$A$1:$R$1374,14,FALSE)),"")</f>
        <v/>
      </c>
      <c r="N830" s="500" t="str">
        <f>IFERROR(IF(VLOOKUP('Xlookup set'!#REF!,'Xlookup set'!$A$1:$R$1374,15,FALSE)=0,"",VLOOKUP('Xlookup set'!#REF!,'Xlookup set'!$A$1:$R$1374,15,FALSE)),"")</f>
        <v/>
      </c>
      <c r="O830" s="500" t="str">
        <f>IFERROR(IF(VLOOKUP('Xlookup set'!#REF!,'Xlookup set'!$A$1:$R$1374,16,FALSE)=0,"",VLOOKUP('Xlookup set'!#REF!,'Xlookup set'!$A$1:$R$1374,16,FALSE)),"")</f>
        <v/>
      </c>
      <c r="P830" s="500" t="e">
        <f ca="1">ARRAY_CONSTRAIN(ARRAYFORMULA(IFERROR(Y2IF(VLOOKUP('Xlookup set'!#REF!,'Xlookup set'!$A$1:$R$1374,17,FALSE)=0,"",VLOOKUP('Xlookup set'!#REF!,'Xlookup set'!$A$1:$R$1374,17,FALSE)),"")), 1, 1)</f>
        <v>#NAME?</v>
      </c>
      <c r="Q830" s="500" t="str">
        <f>IFERROR(IF(VLOOKUP('Xlookup set'!#REF!,'Xlookup set'!$A$1:$R$1374,18,FALSE)=0,"",VLOOKUP('Xlookup set'!#REF!,'Xlookup set'!$A$1:$R$1374,18,FALSE)),"")</f>
        <v/>
      </c>
      <c r="T830" s="500" t="str">
        <f t="shared" si="11"/>
        <v/>
      </c>
    </row>
    <row r="831" spans="1:20" ht="13.5" customHeight="1">
      <c r="A831" s="500" t="str">
        <f>IFERROR(VLOOKUP('Xlookup set'!$S831,'Xlookup set'!$A$1:$R$2000,2,FALSE),"")</f>
        <v/>
      </c>
      <c r="B831" s="500" t="str">
        <f>IF(I831&lt;&gt;"",ドッグキャリー!$I$2,"")</f>
        <v/>
      </c>
      <c r="C831" s="500" t="str">
        <f t="shared" si="9"/>
        <v/>
      </c>
      <c r="D831" s="500" t="str">
        <f t="shared" si="10"/>
        <v/>
      </c>
      <c r="H831" s="218" t="str">
        <f>IFERROR(IF(VLOOKUP('Xlookup set'!$S831,'Xlookup set'!$A$1:$R$2000,9,FALSE)=0,"",VLOOKUP('Xlookup set'!$S831,'Xlookup set'!$A$1:$R$2000,9,FALSE)),"")</f>
        <v/>
      </c>
      <c r="I831" s="500" t="str">
        <f>IFERROR(IF(VLOOKUP('Xlookup set'!$S831,'Xlookup set'!$A$1:$R$2000,10,FALSE)=0,"",VLOOKUP('Xlookup set'!$S831,'Xlookup set'!$A$1:$R$2000,10,FALSE)),"")</f>
        <v/>
      </c>
      <c r="J831" s="500" t="str">
        <f>IFERROR(IF(VLOOKUP('Xlookup set'!#REF!,'Xlookup set'!$A$1:$R$1374,11,FALSE)=0,"",VLOOKUP('Xlookup set'!#REF!,'Xlookup set'!$A$1:$R$1374,11,FALSE)),"")</f>
        <v/>
      </c>
      <c r="K831" s="500" t="str">
        <f>IFERROR(IF(VLOOKUP('Xlookup set'!#REF!,'Xlookup set'!$A$1:$R$1374,12,FALSE)=0,"",VLOOKUP('Xlookup set'!#REF!,'Xlookup set'!$A$1:$R$1374,12,FALSE)),"")</f>
        <v/>
      </c>
      <c r="L831" s="500" t="str">
        <f>IFERROR(IF(VLOOKUP('Xlookup set'!#REF!,'Xlookup set'!$A$1:$R$1374,13,FALSE)=0,"",VLOOKUP('Xlookup set'!#REF!,'Xlookup set'!$A$1:$R$1374,13,FALSE)),"")</f>
        <v/>
      </c>
      <c r="M831" s="500" t="str">
        <f>IFERROR(IF(VLOOKUP('Xlookup set'!#REF!,'Xlookup set'!$A$1:$R$1374,14,FALSE)=0,"",VLOOKUP('Xlookup set'!#REF!,'Xlookup set'!$A$1:$R$1374,14,FALSE)),"")</f>
        <v/>
      </c>
      <c r="N831" s="500" t="str">
        <f>IFERROR(IF(VLOOKUP('Xlookup set'!#REF!,'Xlookup set'!$A$1:$R$1374,15,FALSE)=0,"",VLOOKUP('Xlookup set'!#REF!,'Xlookup set'!$A$1:$R$1374,15,FALSE)),"")</f>
        <v/>
      </c>
      <c r="O831" s="500" t="str">
        <f>IFERROR(IF(VLOOKUP('Xlookup set'!#REF!,'Xlookup set'!$A$1:$R$1374,16,FALSE)=0,"",VLOOKUP('Xlookup set'!#REF!,'Xlookup set'!$A$1:$R$1374,16,FALSE)),"")</f>
        <v/>
      </c>
      <c r="P831" s="500" t="e">
        <f ca="1">ARRAY_CONSTRAIN(ARRAYFORMULA(IFERROR(Y2IF(VLOOKUP('Xlookup set'!#REF!,'Xlookup set'!$A$1:$R$1374,17,FALSE)=0,"",VLOOKUP('Xlookup set'!#REF!,'Xlookup set'!$A$1:$R$1374,17,FALSE)),"")), 1, 1)</f>
        <v>#NAME?</v>
      </c>
      <c r="Q831" s="500" t="str">
        <f>IFERROR(IF(VLOOKUP('Xlookup set'!#REF!,'Xlookup set'!$A$1:$R$1374,18,FALSE)=0,"",VLOOKUP('Xlookup set'!#REF!,'Xlookup set'!$A$1:$R$1374,18,FALSE)),"")</f>
        <v/>
      </c>
      <c r="T831" s="500" t="str">
        <f t="shared" si="11"/>
        <v/>
      </c>
    </row>
    <row r="832" spans="1:20" ht="13.5" customHeight="1">
      <c r="A832" s="500" t="str">
        <f>IFERROR(VLOOKUP('Xlookup set'!$S832,'Xlookup set'!$A$1:$R$2000,2,FALSE),"")</f>
        <v/>
      </c>
      <c r="B832" s="500" t="str">
        <f>IF(I832&lt;&gt;"",ドッグキャリー!$I$2,"")</f>
        <v/>
      </c>
      <c r="C832" s="500" t="str">
        <f t="shared" si="9"/>
        <v/>
      </c>
      <c r="D832" s="500" t="str">
        <f t="shared" si="10"/>
        <v/>
      </c>
      <c r="H832" s="218" t="str">
        <f>IFERROR(IF(VLOOKUP('Xlookup set'!$S832,'Xlookup set'!$A$1:$R$2000,9,FALSE)=0,"",VLOOKUP('Xlookup set'!$S832,'Xlookup set'!$A$1:$R$2000,9,FALSE)),"")</f>
        <v/>
      </c>
      <c r="I832" s="500" t="str">
        <f>IFERROR(IF(VLOOKUP('Xlookup set'!$S832,'Xlookup set'!$A$1:$R$2000,10,FALSE)=0,"",VLOOKUP('Xlookup set'!$S832,'Xlookup set'!$A$1:$R$2000,10,FALSE)),"")</f>
        <v/>
      </c>
      <c r="J832" s="500" t="str">
        <f>IFERROR(IF(VLOOKUP('Xlookup set'!#REF!,'Xlookup set'!$A$1:$R$1374,11,FALSE)=0,"",VLOOKUP('Xlookup set'!#REF!,'Xlookup set'!$A$1:$R$1374,11,FALSE)),"")</f>
        <v/>
      </c>
      <c r="K832" s="500" t="str">
        <f>IFERROR(IF(VLOOKUP('Xlookup set'!#REF!,'Xlookup set'!$A$1:$R$1374,12,FALSE)=0,"",VLOOKUP('Xlookup set'!#REF!,'Xlookup set'!$A$1:$R$1374,12,FALSE)),"")</f>
        <v/>
      </c>
      <c r="L832" s="500" t="str">
        <f>IFERROR(IF(VLOOKUP('Xlookup set'!#REF!,'Xlookup set'!$A$1:$R$1374,13,FALSE)=0,"",VLOOKUP('Xlookup set'!#REF!,'Xlookup set'!$A$1:$R$1374,13,FALSE)),"")</f>
        <v/>
      </c>
      <c r="M832" s="500" t="str">
        <f>IFERROR(IF(VLOOKUP('Xlookup set'!#REF!,'Xlookup set'!$A$1:$R$1374,14,FALSE)=0,"",VLOOKUP('Xlookup set'!#REF!,'Xlookup set'!$A$1:$R$1374,14,FALSE)),"")</f>
        <v/>
      </c>
      <c r="N832" s="500" t="str">
        <f>IFERROR(IF(VLOOKUP('Xlookup set'!#REF!,'Xlookup set'!$A$1:$R$1374,15,FALSE)=0,"",VLOOKUP('Xlookup set'!#REF!,'Xlookup set'!$A$1:$R$1374,15,FALSE)),"")</f>
        <v/>
      </c>
      <c r="O832" s="500" t="str">
        <f>IFERROR(IF(VLOOKUP('Xlookup set'!#REF!,'Xlookup set'!$A$1:$R$1374,16,FALSE)=0,"",VLOOKUP('Xlookup set'!#REF!,'Xlookup set'!$A$1:$R$1374,16,FALSE)),"")</f>
        <v/>
      </c>
      <c r="P832" s="500" t="e">
        <f ca="1">ARRAY_CONSTRAIN(ARRAYFORMULA(IFERROR(Y2IF(VLOOKUP('Xlookup set'!#REF!,'Xlookup set'!$A$1:$R$1374,17,FALSE)=0,"",VLOOKUP('Xlookup set'!#REF!,'Xlookup set'!$A$1:$R$1374,17,FALSE)),"")), 1, 1)</f>
        <v>#NAME?</v>
      </c>
      <c r="Q832" s="500" t="str">
        <f>IFERROR(IF(VLOOKUP('Xlookup set'!#REF!,'Xlookup set'!$A$1:$R$1374,18,FALSE)=0,"",VLOOKUP('Xlookup set'!#REF!,'Xlookup set'!$A$1:$R$1374,18,FALSE)),"")</f>
        <v/>
      </c>
      <c r="T832" s="500" t="str">
        <f t="shared" si="11"/>
        <v/>
      </c>
    </row>
    <row r="833" spans="1:20" ht="13.5" customHeight="1">
      <c r="A833" s="500" t="str">
        <f>IFERROR(VLOOKUP('Xlookup set'!$S833,'Xlookup set'!$A$1:$R$2000,2,FALSE),"")</f>
        <v/>
      </c>
      <c r="B833" s="500" t="str">
        <f>IF(I833&lt;&gt;"",ドッグキャリー!$I$2,"")</f>
        <v/>
      </c>
      <c r="C833" s="500" t="str">
        <f t="shared" si="9"/>
        <v/>
      </c>
      <c r="D833" s="500" t="str">
        <f t="shared" si="10"/>
        <v/>
      </c>
      <c r="H833" s="218" t="str">
        <f>IFERROR(IF(VLOOKUP('Xlookup set'!$S833,'Xlookup set'!$A$1:$R$2000,9,FALSE)=0,"",VLOOKUP('Xlookup set'!$S833,'Xlookup set'!$A$1:$R$2000,9,FALSE)),"")</f>
        <v/>
      </c>
      <c r="I833" s="500" t="str">
        <f>IFERROR(IF(VLOOKUP('Xlookup set'!$S833,'Xlookup set'!$A$1:$R$2000,10,FALSE)=0,"",VLOOKUP('Xlookup set'!$S833,'Xlookup set'!$A$1:$R$2000,10,FALSE)),"")</f>
        <v/>
      </c>
      <c r="J833" s="500" t="str">
        <f>IFERROR(IF(VLOOKUP('Xlookup set'!#REF!,'Xlookup set'!$A$1:$R$1374,11,FALSE)=0,"",VLOOKUP('Xlookup set'!#REF!,'Xlookup set'!$A$1:$R$1374,11,FALSE)),"")</f>
        <v/>
      </c>
      <c r="K833" s="500" t="str">
        <f>IFERROR(IF(VLOOKUP('Xlookup set'!#REF!,'Xlookup set'!$A$1:$R$1374,12,FALSE)=0,"",VLOOKUP('Xlookup set'!#REF!,'Xlookup set'!$A$1:$R$1374,12,FALSE)),"")</f>
        <v/>
      </c>
      <c r="L833" s="500" t="str">
        <f>IFERROR(IF(VLOOKUP('Xlookup set'!#REF!,'Xlookup set'!$A$1:$R$1374,13,FALSE)=0,"",VLOOKUP('Xlookup set'!#REF!,'Xlookup set'!$A$1:$R$1374,13,FALSE)),"")</f>
        <v/>
      </c>
      <c r="M833" s="500" t="str">
        <f>IFERROR(IF(VLOOKUP('Xlookup set'!#REF!,'Xlookup set'!$A$1:$R$1374,14,FALSE)=0,"",VLOOKUP('Xlookup set'!#REF!,'Xlookup set'!$A$1:$R$1374,14,FALSE)),"")</f>
        <v/>
      </c>
      <c r="N833" s="500" t="str">
        <f>IFERROR(IF(VLOOKUP('Xlookup set'!#REF!,'Xlookup set'!$A$1:$R$1374,15,FALSE)=0,"",VLOOKUP('Xlookup set'!#REF!,'Xlookup set'!$A$1:$R$1374,15,FALSE)),"")</f>
        <v/>
      </c>
      <c r="O833" s="500" t="str">
        <f>IFERROR(IF(VLOOKUP('Xlookup set'!#REF!,'Xlookup set'!$A$1:$R$1374,16,FALSE)=0,"",VLOOKUP('Xlookup set'!#REF!,'Xlookup set'!$A$1:$R$1374,16,FALSE)),"")</f>
        <v/>
      </c>
      <c r="P833" s="500" t="e">
        <f ca="1">ARRAY_CONSTRAIN(ARRAYFORMULA(IFERROR(Y2IF(VLOOKUP('Xlookup set'!#REF!,'Xlookup set'!$A$1:$R$1374,17,FALSE)=0,"",VLOOKUP('Xlookup set'!#REF!,'Xlookup set'!$A$1:$R$1374,17,FALSE)),"")), 1, 1)</f>
        <v>#NAME?</v>
      </c>
      <c r="Q833" s="500" t="str">
        <f>IFERROR(IF(VLOOKUP('Xlookup set'!#REF!,'Xlookup set'!$A$1:$R$1374,18,FALSE)=0,"",VLOOKUP('Xlookup set'!#REF!,'Xlookup set'!$A$1:$R$1374,18,FALSE)),"")</f>
        <v/>
      </c>
      <c r="T833" s="500" t="str">
        <f t="shared" si="11"/>
        <v/>
      </c>
    </row>
    <row r="834" spans="1:20" ht="13.5" customHeight="1">
      <c r="A834" s="500" t="str">
        <f>IFERROR(VLOOKUP('Xlookup set'!$S834,'Xlookup set'!$A$1:$R$2000,2,FALSE),"")</f>
        <v/>
      </c>
      <c r="B834" s="500" t="str">
        <f>IF(I834&lt;&gt;"",ドッグキャリー!$I$2,"")</f>
        <v/>
      </c>
      <c r="C834" s="500" t="str">
        <f t="shared" si="9"/>
        <v/>
      </c>
      <c r="D834" s="500" t="str">
        <f t="shared" si="10"/>
        <v/>
      </c>
      <c r="H834" s="218" t="str">
        <f>IFERROR(IF(VLOOKUP('Xlookup set'!$S834,'Xlookup set'!$A$1:$R$2000,9,FALSE)=0,"",VLOOKUP('Xlookup set'!$S834,'Xlookup set'!$A$1:$R$2000,9,FALSE)),"")</f>
        <v/>
      </c>
      <c r="I834" s="500" t="str">
        <f>IFERROR(IF(VLOOKUP('Xlookup set'!$S834,'Xlookup set'!$A$1:$R$2000,10,FALSE)=0,"",VLOOKUP('Xlookup set'!$S834,'Xlookup set'!$A$1:$R$2000,10,FALSE)),"")</f>
        <v/>
      </c>
      <c r="J834" s="500" t="str">
        <f>IFERROR(IF(VLOOKUP('Xlookup set'!#REF!,'Xlookup set'!$A$1:$R$1374,11,FALSE)=0,"",VLOOKUP('Xlookup set'!#REF!,'Xlookup set'!$A$1:$R$1374,11,FALSE)),"")</f>
        <v/>
      </c>
      <c r="K834" s="500" t="str">
        <f>IFERROR(IF(VLOOKUP('Xlookup set'!#REF!,'Xlookup set'!$A$1:$R$1374,12,FALSE)=0,"",VLOOKUP('Xlookup set'!#REF!,'Xlookup set'!$A$1:$R$1374,12,FALSE)),"")</f>
        <v/>
      </c>
      <c r="L834" s="500" t="str">
        <f>IFERROR(IF(VLOOKUP('Xlookup set'!#REF!,'Xlookup set'!$A$1:$R$1374,13,FALSE)=0,"",VLOOKUP('Xlookup set'!#REF!,'Xlookup set'!$A$1:$R$1374,13,FALSE)),"")</f>
        <v/>
      </c>
      <c r="M834" s="500" t="str">
        <f>IFERROR(IF(VLOOKUP('Xlookup set'!#REF!,'Xlookup set'!$A$1:$R$1374,14,FALSE)=0,"",VLOOKUP('Xlookup set'!#REF!,'Xlookup set'!$A$1:$R$1374,14,FALSE)),"")</f>
        <v/>
      </c>
      <c r="N834" s="500" t="str">
        <f>IFERROR(IF(VLOOKUP('Xlookup set'!#REF!,'Xlookup set'!$A$1:$R$1374,15,FALSE)=0,"",VLOOKUP('Xlookup set'!#REF!,'Xlookup set'!$A$1:$R$1374,15,FALSE)),"")</f>
        <v/>
      </c>
      <c r="O834" s="500" t="str">
        <f>IFERROR(IF(VLOOKUP('Xlookup set'!#REF!,'Xlookup set'!$A$1:$R$1374,16,FALSE)=0,"",VLOOKUP('Xlookup set'!#REF!,'Xlookup set'!$A$1:$R$1374,16,FALSE)),"")</f>
        <v/>
      </c>
      <c r="P834" s="500" t="e">
        <f ca="1">ARRAY_CONSTRAIN(ARRAYFORMULA(IFERROR(Y2IF(VLOOKUP('Xlookup set'!#REF!,'Xlookup set'!$A$1:$R$1374,17,FALSE)=0,"",VLOOKUP('Xlookup set'!#REF!,'Xlookup set'!$A$1:$R$1374,17,FALSE)),"")), 1, 1)</f>
        <v>#NAME?</v>
      </c>
      <c r="Q834" s="500" t="str">
        <f>IFERROR(IF(VLOOKUP('Xlookup set'!#REF!,'Xlookup set'!$A$1:$R$1374,18,FALSE)=0,"",VLOOKUP('Xlookup set'!#REF!,'Xlookup set'!$A$1:$R$1374,18,FALSE)),"")</f>
        <v/>
      </c>
      <c r="T834" s="500" t="str">
        <f t="shared" si="11"/>
        <v/>
      </c>
    </row>
    <row r="835" spans="1:20" ht="13.5" customHeight="1">
      <c r="A835" s="500" t="str">
        <f>IFERROR(VLOOKUP('Xlookup set'!$S835,'Xlookup set'!$A$1:$R$2000,2,FALSE),"")</f>
        <v/>
      </c>
      <c r="B835" s="500" t="str">
        <f>IF(I835&lt;&gt;"",ドッグキャリー!$I$2,"")</f>
        <v/>
      </c>
      <c r="C835" s="500" t="str">
        <f t="shared" si="9"/>
        <v/>
      </c>
      <c r="D835" s="500" t="str">
        <f t="shared" si="10"/>
        <v/>
      </c>
      <c r="H835" s="218" t="str">
        <f>IFERROR(IF(VLOOKUP('Xlookup set'!$S835,'Xlookup set'!$A$1:$R$2000,9,FALSE)=0,"",VLOOKUP('Xlookup set'!$S835,'Xlookup set'!$A$1:$R$2000,9,FALSE)),"")</f>
        <v/>
      </c>
      <c r="I835" s="500" t="str">
        <f>IFERROR(IF(VLOOKUP('Xlookup set'!$S835,'Xlookup set'!$A$1:$R$2000,10,FALSE)=0,"",VLOOKUP('Xlookup set'!$S835,'Xlookup set'!$A$1:$R$2000,10,FALSE)),"")</f>
        <v/>
      </c>
      <c r="J835" s="500" t="str">
        <f>IFERROR(IF(VLOOKUP('Xlookup set'!#REF!,'Xlookup set'!$A$1:$R$1374,11,FALSE)=0,"",VLOOKUP('Xlookup set'!#REF!,'Xlookup set'!$A$1:$R$1374,11,FALSE)),"")</f>
        <v/>
      </c>
      <c r="K835" s="500" t="str">
        <f>IFERROR(IF(VLOOKUP('Xlookup set'!#REF!,'Xlookup set'!$A$1:$R$1374,12,FALSE)=0,"",VLOOKUP('Xlookup set'!#REF!,'Xlookup set'!$A$1:$R$1374,12,FALSE)),"")</f>
        <v/>
      </c>
      <c r="L835" s="500" t="str">
        <f>IFERROR(IF(VLOOKUP('Xlookup set'!#REF!,'Xlookup set'!$A$1:$R$1374,13,FALSE)=0,"",VLOOKUP('Xlookup set'!#REF!,'Xlookup set'!$A$1:$R$1374,13,FALSE)),"")</f>
        <v/>
      </c>
      <c r="M835" s="500" t="str">
        <f>IFERROR(IF(VLOOKUP('Xlookup set'!#REF!,'Xlookup set'!$A$1:$R$1374,14,FALSE)=0,"",VLOOKUP('Xlookup set'!#REF!,'Xlookup set'!$A$1:$R$1374,14,FALSE)),"")</f>
        <v/>
      </c>
      <c r="N835" s="500" t="str">
        <f>IFERROR(IF(VLOOKUP('Xlookup set'!#REF!,'Xlookup set'!$A$1:$R$1374,15,FALSE)=0,"",VLOOKUP('Xlookup set'!#REF!,'Xlookup set'!$A$1:$R$1374,15,FALSE)),"")</f>
        <v/>
      </c>
      <c r="O835" s="500" t="str">
        <f>IFERROR(IF(VLOOKUP('Xlookup set'!#REF!,'Xlookup set'!$A$1:$R$1374,16,FALSE)=0,"",VLOOKUP('Xlookup set'!#REF!,'Xlookup set'!$A$1:$R$1374,16,FALSE)),"")</f>
        <v/>
      </c>
      <c r="P835" s="500" t="e">
        <f ca="1">ARRAY_CONSTRAIN(ARRAYFORMULA(IFERROR(Y2IF(VLOOKUP('Xlookup set'!#REF!,'Xlookup set'!$A$1:$R$1374,17,FALSE)=0,"",VLOOKUP('Xlookup set'!#REF!,'Xlookup set'!$A$1:$R$1374,17,FALSE)),"")), 1, 1)</f>
        <v>#NAME?</v>
      </c>
      <c r="Q835" s="500" t="str">
        <f>IFERROR(IF(VLOOKUP('Xlookup set'!#REF!,'Xlookup set'!$A$1:$R$1374,18,FALSE)=0,"",VLOOKUP('Xlookup set'!#REF!,'Xlookup set'!$A$1:$R$1374,18,FALSE)),"")</f>
        <v/>
      </c>
      <c r="T835" s="500" t="str">
        <f t="shared" si="11"/>
        <v/>
      </c>
    </row>
    <row r="836" spans="1:20" ht="13.5" customHeight="1">
      <c r="A836" s="500" t="str">
        <f>IFERROR(VLOOKUP('Xlookup set'!$S836,'Xlookup set'!$A$1:$R$2000,2,FALSE),"")</f>
        <v/>
      </c>
      <c r="B836" s="500" t="str">
        <f>IF(I836&lt;&gt;"",ドッグキャリー!$I$2,"")</f>
        <v/>
      </c>
      <c r="C836" s="500" t="str">
        <f t="shared" si="9"/>
        <v/>
      </c>
      <c r="D836" s="500" t="str">
        <f t="shared" si="10"/>
        <v/>
      </c>
      <c r="H836" s="218" t="str">
        <f>IFERROR(IF(VLOOKUP('Xlookup set'!$S836,'Xlookup set'!$A$1:$R$2000,9,FALSE)=0,"",VLOOKUP('Xlookup set'!$S836,'Xlookup set'!$A$1:$R$2000,9,FALSE)),"")</f>
        <v/>
      </c>
      <c r="I836" s="500" t="str">
        <f>IFERROR(IF(VLOOKUP('Xlookup set'!$S836,'Xlookup set'!$A$1:$R$2000,10,FALSE)=0,"",VLOOKUP('Xlookup set'!$S836,'Xlookup set'!$A$1:$R$2000,10,FALSE)),"")</f>
        <v/>
      </c>
      <c r="J836" s="500" t="str">
        <f>IFERROR(IF(VLOOKUP('Xlookup set'!$S977,'Xlookup set'!$A$1:$R$1374,11,FALSE)=0,"",VLOOKUP('Xlookup set'!$S977,'Xlookup set'!$A$1:$R$1374,11,FALSE)),"")</f>
        <v/>
      </c>
      <c r="K836" s="500" t="str">
        <f>IFERROR(IF(VLOOKUP('Xlookup set'!$S977,'Xlookup set'!$A$1:$R$1374,12,FALSE)=0,"",VLOOKUP('Xlookup set'!$S977,'Xlookup set'!$A$1:$R$1374,12,FALSE)),"")</f>
        <v/>
      </c>
      <c r="L836" s="500" t="str">
        <f>IFERROR(IF(VLOOKUP('Xlookup set'!$S977,'Xlookup set'!$A$1:$R$1374,13,FALSE)=0,"",VLOOKUP('Xlookup set'!$S977,'Xlookup set'!$A$1:$R$1374,13,FALSE)),"")</f>
        <v/>
      </c>
      <c r="M836" s="500" t="str">
        <f>IFERROR(IF(VLOOKUP('Xlookup set'!$S977,'Xlookup set'!$A$1:$R$1374,14,FALSE)=0,"",VLOOKUP('Xlookup set'!$S977,'Xlookup set'!$A$1:$R$1374,14,FALSE)),"")</f>
        <v/>
      </c>
      <c r="N836" s="500" t="str">
        <f>IFERROR(IF(VLOOKUP('Xlookup set'!$S977,'Xlookup set'!$A$1:$R$1374,15,FALSE)=0,"",VLOOKUP('Xlookup set'!$S977,'Xlookup set'!$A$1:$R$1374,15,FALSE)),"")</f>
        <v/>
      </c>
      <c r="O836" s="500" t="str">
        <f>IFERROR(IF(VLOOKUP('Xlookup set'!$S977,'Xlookup set'!$A$1:$R$1374,16,FALSE)=0,"",VLOOKUP('Xlookup set'!$S977,'Xlookup set'!$A$1:$R$1374,16,FALSE)),"")</f>
        <v/>
      </c>
      <c r="P836" s="500" t="str">
        <f t="array" aca="1" ref="P836" ca="1">IFERROR(Y2IF(VLOOKUP('Xlookup set'!$S977,'Xlookup set'!$A$1:$R$1374,17,FALSE)=0,"",VLOOKUP('Xlookup set'!$S977,'Xlookup set'!$A$1:$R$1374,17,FALSE)),"")</f>
        <v/>
      </c>
      <c r="Q836" s="500" t="str">
        <f>IFERROR(IF(VLOOKUP('Xlookup set'!$S977,'Xlookup set'!$A$1:$R$1374,18,FALSE)=0,"",VLOOKUP('Xlookup set'!$S977,'Xlookup set'!$A$1:$R$1374,18,FALSE)),"")</f>
        <v/>
      </c>
      <c r="T836" s="500" t="str">
        <f t="shared" si="11"/>
        <v/>
      </c>
    </row>
    <row r="837" spans="1:20" ht="13.5" customHeight="1">
      <c r="A837" s="500" t="str">
        <f>IFERROR(VLOOKUP('Xlookup set'!$S837,'Xlookup set'!$A$1:$R$2000,2,FALSE),"")</f>
        <v/>
      </c>
      <c r="B837" s="500" t="str">
        <f>IF(I837&lt;&gt;"",ドッグキャリー!$I$2,"")</f>
        <v/>
      </c>
      <c r="C837" s="500" t="str">
        <f t="shared" si="9"/>
        <v/>
      </c>
      <c r="D837" s="500" t="str">
        <f t="shared" si="10"/>
        <v/>
      </c>
      <c r="H837" s="218" t="str">
        <f>IFERROR(IF(VLOOKUP('Xlookup set'!$S837,'Xlookup set'!$A$1:$R$2000,9,FALSE)=0,"",VLOOKUP('Xlookup set'!$S837,'Xlookup set'!$A$1:$R$2000,9,FALSE)),"")</f>
        <v/>
      </c>
      <c r="I837" s="500" t="str">
        <f>IFERROR(IF(VLOOKUP('Xlookup set'!$S837,'Xlookup set'!$A$1:$R$2000,10,FALSE)=0,"",VLOOKUP('Xlookup set'!$S837,'Xlookup set'!$A$1:$R$2000,10,FALSE)),"")</f>
        <v/>
      </c>
      <c r="J837" s="500" t="str">
        <f>IFERROR(IF(VLOOKUP('Xlookup set'!$S978,'Xlookup set'!$A$1:$R$1374,11,FALSE)=0,"",VLOOKUP('Xlookup set'!$S978,'Xlookup set'!$A$1:$R$1374,11,FALSE)),"")</f>
        <v/>
      </c>
      <c r="K837" s="500" t="str">
        <f>IFERROR(IF(VLOOKUP('Xlookup set'!$S978,'Xlookup set'!$A$1:$R$1374,12,FALSE)=0,"",VLOOKUP('Xlookup set'!$S978,'Xlookup set'!$A$1:$R$1374,12,FALSE)),"")</f>
        <v/>
      </c>
      <c r="L837" s="500" t="str">
        <f>IFERROR(IF(VLOOKUP('Xlookup set'!$S978,'Xlookup set'!$A$1:$R$1374,13,FALSE)=0,"",VLOOKUP('Xlookup set'!$S978,'Xlookup set'!$A$1:$R$1374,13,FALSE)),"")</f>
        <v/>
      </c>
      <c r="M837" s="500" t="str">
        <f>IFERROR(IF(VLOOKUP('Xlookup set'!$S978,'Xlookup set'!$A$1:$R$1374,14,FALSE)=0,"",VLOOKUP('Xlookup set'!$S978,'Xlookup set'!$A$1:$R$1374,14,FALSE)),"")</f>
        <v/>
      </c>
      <c r="N837" s="500" t="str">
        <f>IFERROR(IF(VLOOKUP('Xlookup set'!$S978,'Xlookup set'!$A$1:$R$1374,15,FALSE)=0,"",VLOOKUP('Xlookup set'!$S978,'Xlookup set'!$A$1:$R$1374,15,FALSE)),"")</f>
        <v/>
      </c>
      <c r="O837" s="500" t="str">
        <f>IFERROR(IF(VLOOKUP('Xlookup set'!$S978,'Xlookup set'!$A$1:$R$1374,16,FALSE)=0,"",VLOOKUP('Xlookup set'!$S978,'Xlookup set'!$A$1:$R$1374,16,FALSE)),"")</f>
        <v/>
      </c>
      <c r="P837" s="500" t="str">
        <f t="array" aca="1" ref="P837" ca="1">IFERROR(Y2IF(VLOOKUP('Xlookup set'!$S978,'Xlookup set'!$A$1:$R$1374,17,FALSE)=0,"",VLOOKUP('Xlookup set'!$S978,'Xlookup set'!$A$1:$R$1374,17,FALSE)),"")</f>
        <v/>
      </c>
      <c r="Q837" s="500" t="str">
        <f>IFERROR(IF(VLOOKUP('Xlookup set'!$S978,'Xlookup set'!$A$1:$R$1374,18,FALSE)=0,"",VLOOKUP('Xlookup set'!$S978,'Xlookup set'!$A$1:$R$1374,18,FALSE)),"")</f>
        <v/>
      </c>
      <c r="T837" s="500" t="str">
        <f t="shared" si="11"/>
        <v/>
      </c>
    </row>
    <row r="838" spans="1:20" ht="13.5" customHeight="1">
      <c r="A838" s="500" t="str">
        <f>IFERROR(VLOOKUP('Xlookup set'!$S838,'Xlookup set'!$A$1:$R$2000,2,FALSE),"")</f>
        <v/>
      </c>
      <c r="B838" s="500" t="str">
        <f>IF(I838&lt;&gt;"",ドッグキャリー!$I$2,"")</f>
        <v/>
      </c>
      <c r="C838" s="500" t="str">
        <f t="shared" si="9"/>
        <v/>
      </c>
      <c r="D838" s="500" t="str">
        <f t="shared" si="10"/>
        <v/>
      </c>
      <c r="H838" s="218" t="str">
        <f>IFERROR(IF(VLOOKUP('Xlookup set'!$S838,'Xlookup set'!$A$1:$R$2000,9,FALSE)=0,"",VLOOKUP('Xlookup set'!$S838,'Xlookup set'!$A$1:$R$2000,9,FALSE)),"")</f>
        <v/>
      </c>
      <c r="I838" s="500" t="str">
        <f>IFERROR(IF(VLOOKUP('Xlookup set'!$S838,'Xlookup set'!$A$1:$R$2000,10,FALSE)=0,"",VLOOKUP('Xlookup set'!$S838,'Xlookup set'!$A$1:$R$2000,10,FALSE)),"")</f>
        <v/>
      </c>
      <c r="J838" s="500" t="str">
        <f>IFERROR(IF(VLOOKUP('Xlookup set'!$S979,'Xlookup set'!$A$1:$R$1374,11,FALSE)=0,"",VLOOKUP('Xlookup set'!$S979,'Xlookup set'!$A$1:$R$1374,11,FALSE)),"")</f>
        <v/>
      </c>
      <c r="K838" s="500" t="str">
        <f>IFERROR(IF(VLOOKUP('Xlookup set'!$S979,'Xlookup set'!$A$1:$R$1374,12,FALSE)=0,"",VLOOKUP('Xlookup set'!$S979,'Xlookup set'!$A$1:$R$1374,12,FALSE)),"")</f>
        <v/>
      </c>
      <c r="L838" s="500" t="str">
        <f>IFERROR(IF(VLOOKUP('Xlookup set'!$S979,'Xlookup set'!$A$1:$R$1374,13,FALSE)=0,"",VLOOKUP('Xlookup set'!$S979,'Xlookup set'!$A$1:$R$1374,13,FALSE)),"")</f>
        <v/>
      </c>
      <c r="M838" s="500" t="str">
        <f>IFERROR(IF(VLOOKUP('Xlookup set'!$S979,'Xlookup set'!$A$1:$R$1374,14,FALSE)=0,"",VLOOKUP('Xlookup set'!$S979,'Xlookup set'!$A$1:$R$1374,14,FALSE)),"")</f>
        <v/>
      </c>
      <c r="N838" s="500" t="str">
        <f>IFERROR(IF(VLOOKUP('Xlookup set'!$S979,'Xlookup set'!$A$1:$R$1374,15,FALSE)=0,"",VLOOKUP('Xlookup set'!$S979,'Xlookup set'!$A$1:$R$1374,15,FALSE)),"")</f>
        <v/>
      </c>
      <c r="O838" s="500" t="str">
        <f>IFERROR(IF(VLOOKUP('Xlookup set'!$S979,'Xlookup set'!$A$1:$R$1374,16,FALSE)=0,"",VLOOKUP('Xlookup set'!$S979,'Xlookup set'!$A$1:$R$1374,16,FALSE)),"")</f>
        <v/>
      </c>
      <c r="P838" s="500" t="str">
        <f t="array" aca="1" ref="P838" ca="1">IFERROR(Y2IF(VLOOKUP('Xlookup set'!$S979,'Xlookup set'!$A$1:$R$1374,17,FALSE)=0,"",VLOOKUP('Xlookup set'!$S979,'Xlookup set'!$A$1:$R$1374,17,FALSE)),"")</f>
        <v/>
      </c>
      <c r="Q838" s="500" t="str">
        <f>IFERROR(IF(VLOOKUP('Xlookup set'!$S979,'Xlookup set'!$A$1:$R$1374,18,FALSE)=0,"",VLOOKUP('Xlookup set'!$S979,'Xlookup set'!$A$1:$R$1374,18,FALSE)),"")</f>
        <v/>
      </c>
      <c r="T838" s="500" t="str">
        <f t="shared" si="11"/>
        <v/>
      </c>
    </row>
    <row r="839" spans="1:20" ht="13.5" customHeight="1">
      <c r="A839" s="500" t="str">
        <f>IFERROR(VLOOKUP('Xlookup set'!$S839,'Xlookup set'!$A$1:$R$2000,2,FALSE),"")</f>
        <v/>
      </c>
      <c r="B839" s="500" t="str">
        <f>IF(I839&lt;&gt;"",ドッグキャリー!$I$2,"")</f>
        <v/>
      </c>
      <c r="C839" s="500" t="str">
        <f t="shared" si="9"/>
        <v/>
      </c>
      <c r="D839" s="500" t="str">
        <f t="shared" si="10"/>
        <v/>
      </c>
      <c r="H839" s="218" t="str">
        <f>IFERROR(IF(VLOOKUP('Xlookup set'!$S839,'Xlookup set'!$A$1:$R$2000,9,FALSE)=0,"",VLOOKUP('Xlookup set'!$S839,'Xlookup set'!$A$1:$R$2000,9,FALSE)),"")</f>
        <v/>
      </c>
      <c r="I839" s="500" t="str">
        <f>IFERROR(IF(VLOOKUP('Xlookup set'!$S839,'Xlookup set'!$A$1:$R$2000,10,FALSE)=0,"",VLOOKUP('Xlookup set'!$S839,'Xlookup set'!$A$1:$R$2000,10,FALSE)),"")</f>
        <v/>
      </c>
      <c r="J839" s="500" t="str">
        <f>IFERROR(IF(VLOOKUP('Xlookup set'!$S980,'Xlookup set'!$A$1:$R$1374,11,FALSE)=0,"",VLOOKUP('Xlookup set'!$S980,'Xlookup set'!$A$1:$R$1374,11,FALSE)),"")</f>
        <v/>
      </c>
      <c r="K839" s="500" t="str">
        <f>IFERROR(IF(VLOOKUP('Xlookup set'!$S980,'Xlookup set'!$A$1:$R$1374,12,FALSE)=0,"",VLOOKUP('Xlookup set'!$S980,'Xlookup set'!$A$1:$R$1374,12,FALSE)),"")</f>
        <v/>
      </c>
      <c r="L839" s="500" t="str">
        <f>IFERROR(IF(VLOOKUP('Xlookup set'!$S980,'Xlookup set'!$A$1:$R$1374,13,FALSE)=0,"",VLOOKUP('Xlookup set'!$S980,'Xlookup set'!$A$1:$R$1374,13,FALSE)),"")</f>
        <v/>
      </c>
      <c r="M839" s="500" t="str">
        <f>IFERROR(IF(VLOOKUP('Xlookup set'!$S980,'Xlookup set'!$A$1:$R$1374,14,FALSE)=0,"",VLOOKUP('Xlookup set'!$S980,'Xlookup set'!$A$1:$R$1374,14,FALSE)),"")</f>
        <v/>
      </c>
      <c r="N839" s="500" t="str">
        <f>IFERROR(IF(VLOOKUP('Xlookup set'!$S980,'Xlookup set'!$A$1:$R$1374,15,FALSE)=0,"",VLOOKUP('Xlookup set'!$S980,'Xlookup set'!$A$1:$R$1374,15,FALSE)),"")</f>
        <v/>
      </c>
      <c r="O839" s="500" t="str">
        <f>IFERROR(IF(VLOOKUP('Xlookup set'!$S980,'Xlookup set'!$A$1:$R$1374,16,FALSE)=0,"",VLOOKUP('Xlookup set'!$S980,'Xlookup set'!$A$1:$R$1374,16,FALSE)),"")</f>
        <v/>
      </c>
      <c r="P839" s="500" t="str">
        <f t="array" aca="1" ref="P839" ca="1">IFERROR(Y2IF(VLOOKUP('Xlookup set'!$S980,'Xlookup set'!$A$1:$R$1374,17,FALSE)=0,"",VLOOKUP('Xlookup set'!$S980,'Xlookup set'!$A$1:$R$1374,17,FALSE)),"")</f>
        <v/>
      </c>
      <c r="Q839" s="500" t="str">
        <f>IFERROR(IF(VLOOKUP('Xlookup set'!$S980,'Xlookup set'!$A$1:$R$1374,18,FALSE)=0,"",VLOOKUP('Xlookup set'!$S980,'Xlookup set'!$A$1:$R$1374,18,FALSE)),"")</f>
        <v/>
      </c>
      <c r="T839" s="500" t="str">
        <f t="shared" si="11"/>
        <v/>
      </c>
    </row>
    <row r="840" spans="1:20" ht="13.5" customHeight="1">
      <c r="A840" s="500" t="str">
        <f>IFERROR(VLOOKUP('Xlookup set'!$S840,'Xlookup set'!$A$1:$R$2000,2,FALSE),"")</f>
        <v/>
      </c>
      <c r="B840" s="500" t="str">
        <f>IF(I840&lt;&gt;"",ドッグキャリー!$I$2,"")</f>
        <v/>
      </c>
      <c r="C840" s="500" t="str">
        <f t="shared" si="9"/>
        <v/>
      </c>
      <c r="D840" s="500" t="str">
        <f t="shared" si="10"/>
        <v/>
      </c>
      <c r="H840" s="218" t="str">
        <f>IFERROR(IF(VLOOKUP('Xlookup set'!$S840,'Xlookup set'!$A$1:$R$2000,9,FALSE)=0,"",VLOOKUP('Xlookup set'!$S840,'Xlookup set'!$A$1:$R$2000,9,FALSE)),"")</f>
        <v/>
      </c>
      <c r="I840" s="500" t="str">
        <f>IFERROR(IF(VLOOKUP('Xlookup set'!$S840,'Xlookup set'!$A$1:$R$2000,10,FALSE)=0,"",VLOOKUP('Xlookup set'!$S840,'Xlookup set'!$A$1:$R$2000,10,FALSE)),"")</f>
        <v/>
      </c>
      <c r="J840" s="500" t="str">
        <f>IFERROR(IF(VLOOKUP('Xlookup set'!$S981,'Xlookup set'!$A$1:$R$1374,11,FALSE)=0,"",VLOOKUP('Xlookup set'!$S981,'Xlookup set'!$A$1:$R$1374,11,FALSE)),"")</f>
        <v/>
      </c>
      <c r="K840" s="500" t="str">
        <f>IFERROR(IF(VLOOKUP('Xlookup set'!$S981,'Xlookup set'!$A$1:$R$1374,12,FALSE)=0,"",VLOOKUP('Xlookup set'!$S981,'Xlookup set'!$A$1:$R$1374,12,FALSE)),"")</f>
        <v/>
      </c>
      <c r="L840" s="500" t="str">
        <f>IFERROR(IF(VLOOKUP('Xlookup set'!$S981,'Xlookup set'!$A$1:$R$1374,13,FALSE)=0,"",VLOOKUP('Xlookup set'!$S981,'Xlookup set'!$A$1:$R$1374,13,FALSE)),"")</f>
        <v/>
      </c>
      <c r="M840" s="500" t="str">
        <f>IFERROR(IF(VLOOKUP('Xlookup set'!$S981,'Xlookup set'!$A$1:$R$1374,14,FALSE)=0,"",VLOOKUP('Xlookup set'!$S981,'Xlookup set'!$A$1:$R$1374,14,FALSE)),"")</f>
        <v/>
      </c>
      <c r="N840" s="500" t="str">
        <f>IFERROR(IF(VLOOKUP('Xlookup set'!$S981,'Xlookup set'!$A$1:$R$1374,15,FALSE)=0,"",VLOOKUP('Xlookup set'!$S981,'Xlookup set'!$A$1:$R$1374,15,FALSE)),"")</f>
        <v/>
      </c>
      <c r="O840" s="500" t="str">
        <f>IFERROR(IF(VLOOKUP('Xlookup set'!$S981,'Xlookup set'!$A$1:$R$1374,16,FALSE)=0,"",VLOOKUP('Xlookup set'!$S981,'Xlookup set'!$A$1:$R$1374,16,FALSE)),"")</f>
        <v/>
      </c>
      <c r="P840" s="500" t="str">
        <f t="array" aca="1" ref="P840" ca="1">IFERROR(Y2IF(VLOOKUP('Xlookup set'!$S981,'Xlookup set'!$A$1:$R$1374,17,FALSE)=0,"",VLOOKUP('Xlookup set'!$S981,'Xlookup set'!$A$1:$R$1374,17,FALSE)),"")</f>
        <v/>
      </c>
      <c r="Q840" s="500" t="str">
        <f>IFERROR(IF(VLOOKUP('Xlookup set'!$S981,'Xlookup set'!$A$1:$R$1374,18,FALSE)=0,"",VLOOKUP('Xlookup set'!$S981,'Xlookup set'!$A$1:$R$1374,18,FALSE)),"")</f>
        <v/>
      </c>
      <c r="T840" s="500" t="str">
        <f t="shared" si="11"/>
        <v/>
      </c>
    </row>
    <row r="841" spans="1:20" ht="13.5" customHeight="1">
      <c r="A841" s="500" t="str">
        <f>IFERROR(VLOOKUP('Xlookup set'!$S841,'Xlookup set'!$A$1:$R$2000,2,FALSE),"")</f>
        <v/>
      </c>
      <c r="B841" s="500" t="str">
        <f>IF(I841&lt;&gt;"",ドッグキャリー!$I$2,"")</f>
        <v/>
      </c>
      <c r="C841" s="500" t="str">
        <f t="shared" si="9"/>
        <v/>
      </c>
      <c r="D841" s="500" t="str">
        <f t="shared" si="10"/>
        <v/>
      </c>
      <c r="H841" s="218" t="str">
        <f>IFERROR(IF(VLOOKUP('Xlookup set'!$S841,'Xlookup set'!$A$1:$R$2000,9,FALSE)=0,"",VLOOKUP('Xlookup set'!$S841,'Xlookup set'!$A$1:$R$2000,9,FALSE)),"")</f>
        <v/>
      </c>
      <c r="I841" s="500" t="str">
        <f>IFERROR(IF(VLOOKUP('Xlookup set'!$S841,'Xlookup set'!$A$1:$R$2000,10,FALSE)=0,"",VLOOKUP('Xlookup set'!$S841,'Xlookup set'!$A$1:$R$2000,10,FALSE)),"")</f>
        <v/>
      </c>
      <c r="J841" s="500" t="str">
        <f>IFERROR(IF(VLOOKUP('Xlookup set'!$S982,'Xlookup set'!$A$1:$R$1374,11,FALSE)=0,"",VLOOKUP('Xlookup set'!$S982,'Xlookup set'!$A$1:$R$1374,11,FALSE)),"")</f>
        <v/>
      </c>
      <c r="K841" s="500" t="str">
        <f>IFERROR(IF(VLOOKUP('Xlookup set'!$S982,'Xlookup set'!$A$1:$R$1374,12,FALSE)=0,"",VLOOKUP('Xlookup set'!$S982,'Xlookup set'!$A$1:$R$1374,12,FALSE)),"")</f>
        <v/>
      </c>
      <c r="L841" s="500" t="str">
        <f>IFERROR(IF(VLOOKUP('Xlookup set'!$S982,'Xlookup set'!$A$1:$R$1374,13,FALSE)=0,"",VLOOKUP('Xlookup set'!$S982,'Xlookup set'!$A$1:$R$1374,13,FALSE)),"")</f>
        <v/>
      </c>
      <c r="M841" s="500" t="str">
        <f>IFERROR(IF(VLOOKUP('Xlookup set'!$S982,'Xlookup set'!$A$1:$R$1374,14,FALSE)=0,"",VLOOKUP('Xlookup set'!$S982,'Xlookup set'!$A$1:$R$1374,14,FALSE)),"")</f>
        <v/>
      </c>
      <c r="N841" s="500" t="str">
        <f>IFERROR(IF(VLOOKUP('Xlookup set'!$S982,'Xlookup set'!$A$1:$R$1374,15,FALSE)=0,"",VLOOKUP('Xlookup set'!$S982,'Xlookup set'!$A$1:$R$1374,15,FALSE)),"")</f>
        <v/>
      </c>
      <c r="O841" s="500" t="str">
        <f>IFERROR(IF(VLOOKUP('Xlookup set'!$S982,'Xlookup set'!$A$1:$R$1374,16,FALSE)=0,"",VLOOKUP('Xlookup set'!$S982,'Xlookup set'!$A$1:$R$1374,16,FALSE)),"")</f>
        <v/>
      </c>
      <c r="P841" s="500" t="str">
        <f t="array" aca="1" ref="P841" ca="1">IFERROR(Y2IF(VLOOKUP('Xlookup set'!$S982,'Xlookup set'!$A$1:$R$1374,17,FALSE)=0,"",VLOOKUP('Xlookup set'!$S982,'Xlookup set'!$A$1:$R$1374,17,FALSE)),"")</f>
        <v/>
      </c>
      <c r="Q841" s="500" t="str">
        <f>IFERROR(IF(VLOOKUP('Xlookup set'!$S982,'Xlookup set'!$A$1:$R$1374,18,FALSE)=0,"",VLOOKUP('Xlookup set'!$S982,'Xlookup set'!$A$1:$R$1374,18,FALSE)),"")</f>
        <v/>
      </c>
      <c r="T841" s="500" t="str">
        <f t="shared" si="11"/>
        <v/>
      </c>
    </row>
    <row r="842" spans="1:20" ht="13.5" customHeight="1">
      <c r="A842" s="500" t="str">
        <f>IFERROR(VLOOKUP('Xlookup set'!$S842,'Xlookup set'!$A$1:$R$2000,2,FALSE),"")</f>
        <v/>
      </c>
      <c r="B842" s="500" t="str">
        <f>IF(I842&lt;&gt;"",ドッグキャリー!$I$2,"")</f>
        <v/>
      </c>
      <c r="C842" s="500" t="str">
        <f t="shared" si="9"/>
        <v/>
      </c>
      <c r="D842" s="500" t="str">
        <f t="shared" si="10"/>
        <v/>
      </c>
      <c r="H842" s="218" t="str">
        <f>IFERROR(IF(VLOOKUP('Xlookup set'!$S842,'Xlookup set'!$A$1:$R$2000,9,FALSE)=0,"",VLOOKUP('Xlookup set'!$S842,'Xlookup set'!$A$1:$R$2000,9,FALSE)),"")</f>
        <v/>
      </c>
      <c r="I842" s="500" t="str">
        <f>IFERROR(IF(VLOOKUP('Xlookup set'!$S842,'Xlookup set'!$A$1:$R$2000,10,FALSE)=0,"",VLOOKUP('Xlookup set'!$S842,'Xlookup set'!$A$1:$R$2000,10,FALSE)),"")</f>
        <v/>
      </c>
      <c r="J842" s="500" t="str">
        <f>IFERROR(IF(VLOOKUP('Xlookup set'!$S983,'Xlookup set'!$A$1:$R$1374,11,FALSE)=0,"",VLOOKUP('Xlookup set'!$S983,'Xlookup set'!$A$1:$R$1374,11,FALSE)),"")</f>
        <v/>
      </c>
      <c r="K842" s="500" t="str">
        <f>IFERROR(IF(VLOOKUP('Xlookup set'!$S983,'Xlookup set'!$A$1:$R$1374,12,FALSE)=0,"",VLOOKUP('Xlookup set'!$S983,'Xlookup set'!$A$1:$R$1374,12,FALSE)),"")</f>
        <v/>
      </c>
      <c r="L842" s="500" t="str">
        <f>IFERROR(IF(VLOOKUP('Xlookup set'!$S983,'Xlookup set'!$A$1:$R$1374,13,FALSE)=0,"",VLOOKUP('Xlookup set'!$S983,'Xlookup set'!$A$1:$R$1374,13,FALSE)),"")</f>
        <v/>
      </c>
      <c r="M842" s="500" t="str">
        <f>IFERROR(IF(VLOOKUP('Xlookup set'!$S983,'Xlookup set'!$A$1:$R$1374,14,FALSE)=0,"",VLOOKUP('Xlookup set'!$S983,'Xlookup set'!$A$1:$R$1374,14,FALSE)),"")</f>
        <v/>
      </c>
      <c r="N842" s="500" t="str">
        <f>IFERROR(IF(VLOOKUP('Xlookup set'!$S983,'Xlookup set'!$A$1:$R$1374,15,FALSE)=0,"",VLOOKUP('Xlookup set'!$S983,'Xlookup set'!$A$1:$R$1374,15,FALSE)),"")</f>
        <v/>
      </c>
      <c r="O842" s="500" t="str">
        <f>IFERROR(IF(VLOOKUP('Xlookup set'!$S983,'Xlookup set'!$A$1:$R$1374,16,FALSE)=0,"",VLOOKUP('Xlookup set'!$S983,'Xlookup set'!$A$1:$R$1374,16,FALSE)),"")</f>
        <v/>
      </c>
      <c r="P842" s="500" t="str">
        <f t="array" aca="1" ref="P842" ca="1">IFERROR(Y2IF(VLOOKUP('Xlookup set'!$S983,'Xlookup set'!$A$1:$R$1374,17,FALSE)=0,"",VLOOKUP('Xlookup set'!$S983,'Xlookup set'!$A$1:$R$1374,17,FALSE)),"")</f>
        <v/>
      </c>
      <c r="Q842" s="500" t="str">
        <f>IFERROR(IF(VLOOKUP('Xlookup set'!$S983,'Xlookup set'!$A$1:$R$1374,18,FALSE)=0,"",VLOOKUP('Xlookup set'!$S983,'Xlookup set'!$A$1:$R$1374,18,FALSE)),"")</f>
        <v/>
      </c>
      <c r="T842" s="500" t="str">
        <f t="shared" si="11"/>
        <v/>
      </c>
    </row>
    <row r="843" spans="1:20" ht="13.5" customHeight="1">
      <c r="A843" s="500" t="str">
        <f>IFERROR(VLOOKUP('Xlookup set'!$S843,'Xlookup set'!$A$1:$R$2000,2,FALSE),"")</f>
        <v/>
      </c>
      <c r="B843" s="500" t="str">
        <f>IF(I843&lt;&gt;"",ドッグキャリー!$I$2,"")</f>
        <v/>
      </c>
      <c r="C843" s="500" t="str">
        <f t="shared" si="9"/>
        <v/>
      </c>
      <c r="D843" s="500" t="str">
        <f t="shared" si="10"/>
        <v/>
      </c>
      <c r="H843" s="218" t="str">
        <f>IFERROR(IF(VLOOKUP('Xlookup set'!$S843,'Xlookup set'!$A$1:$R$2000,9,FALSE)=0,"",VLOOKUP('Xlookup set'!$S843,'Xlookup set'!$A$1:$R$2000,9,FALSE)),"")</f>
        <v/>
      </c>
      <c r="I843" s="500" t="str">
        <f>IFERROR(IF(VLOOKUP('Xlookup set'!$S843,'Xlookup set'!$A$1:$R$2000,10,FALSE)=0,"",VLOOKUP('Xlookup set'!$S843,'Xlookup set'!$A$1:$R$2000,10,FALSE)),"")</f>
        <v/>
      </c>
      <c r="J843" s="500" t="str">
        <f>IFERROR(IF(VLOOKUP('Xlookup set'!$S984,'Xlookup set'!$A$1:$R$1374,11,FALSE)=0,"",VLOOKUP('Xlookup set'!$S984,'Xlookup set'!$A$1:$R$1374,11,FALSE)),"")</f>
        <v/>
      </c>
      <c r="K843" s="500" t="str">
        <f>IFERROR(IF(VLOOKUP('Xlookup set'!$S984,'Xlookup set'!$A$1:$R$1374,12,FALSE)=0,"",VLOOKUP('Xlookup set'!$S984,'Xlookup set'!$A$1:$R$1374,12,FALSE)),"")</f>
        <v/>
      </c>
      <c r="L843" s="500" t="str">
        <f>IFERROR(IF(VLOOKUP('Xlookup set'!$S984,'Xlookup set'!$A$1:$R$1374,13,FALSE)=0,"",VLOOKUP('Xlookup set'!$S984,'Xlookup set'!$A$1:$R$1374,13,FALSE)),"")</f>
        <v/>
      </c>
      <c r="M843" s="500" t="str">
        <f>IFERROR(IF(VLOOKUP('Xlookup set'!$S984,'Xlookup set'!$A$1:$R$1374,14,FALSE)=0,"",VLOOKUP('Xlookup set'!$S984,'Xlookup set'!$A$1:$R$1374,14,FALSE)),"")</f>
        <v/>
      </c>
      <c r="N843" s="500" t="str">
        <f>IFERROR(IF(VLOOKUP('Xlookup set'!$S984,'Xlookup set'!$A$1:$R$1374,15,FALSE)=0,"",VLOOKUP('Xlookup set'!$S984,'Xlookup set'!$A$1:$R$1374,15,FALSE)),"")</f>
        <v/>
      </c>
      <c r="O843" s="500" t="str">
        <f>IFERROR(IF(VLOOKUP('Xlookup set'!$S984,'Xlookup set'!$A$1:$R$1374,16,FALSE)=0,"",VLOOKUP('Xlookup set'!$S984,'Xlookup set'!$A$1:$R$1374,16,FALSE)),"")</f>
        <v/>
      </c>
      <c r="P843" s="500" t="str">
        <f t="array" aca="1" ref="P843" ca="1">IFERROR(Y2IF(VLOOKUP('Xlookup set'!$S984,'Xlookup set'!$A$1:$R$1374,17,FALSE)=0,"",VLOOKUP('Xlookup set'!$S984,'Xlookup set'!$A$1:$R$1374,17,FALSE)),"")</f>
        <v/>
      </c>
      <c r="Q843" s="500" t="str">
        <f>IFERROR(IF(VLOOKUP('Xlookup set'!$S984,'Xlookup set'!$A$1:$R$1374,18,FALSE)=0,"",VLOOKUP('Xlookup set'!$S984,'Xlookup set'!$A$1:$R$1374,18,FALSE)),"")</f>
        <v/>
      </c>
      <c r="T843" s="500" t="str">
        <f t="shared" si="11"/>
        <v/>
      </c>
    </row>
    <row r="844" spans="1:20" ht="13.5" customHeight="1">
      <c r="A844" s="500" t="str">
        <f>IFERROR(VLOOKUP('Xlookup set'!$S844,'Xlookup set'!$A$1:$R$2000,2,FALSE),"")</f>
        <v/>
      </c>
      <c r="B844" s="500" t="str">
        <f>IF(I844&lt;&gt;"",ドッグキャリー!$I$2,"")</f>
        <v/>
      </c>
      <c r="C844" s="500" t="str">
        <f t="shared" si="9"/>
        <v/>
      </c>
      <c r="D844" s="500" t="str">
        <f t="shared" si="10"/>
        <v/>
      </c>
      <c r="H844" s="218" t="str">
        <f>IFERROR(IF(VLOOKUP('Xlookup set'!$S844,'Xlookup set'!$A$1:$R$2000,9,FALSE)=0,"",VLOOKUP('Xlookup set'!$S844,'Xlookup set'!$A$1:$R$2000,9,FALSE)),"")</f>
        <v/>
      </c>
      <c r="I844" s="500" t="str">
        <f>IFERROR(IF(VLOOKUP('Xlookup set'!$S844,'Xlookup set'!$A$1:$R$2000,10,FALSE)=0,"",VLOOKUP('Xlookup set'!$S844,'Xlookup set'!$A$1:$R$2000,10,FALSE)),"")</f>
        <v/>
      </c>
      <c r="J844" s="500" t="str">
        <f>IFERROR(IF(VLOOKUP('Xlookup set'!$S985,'Xlookup set'!$A$1:$R$1374,11,FALSE)=0,"",VLOOKUP('Xlookup set'!$S985,'Xlookup set'!$A$1:$R$1374,11,FALSE)),"")</f>
        <v/>
      </c>
      <c r="K844" s="500" t="str">
        <f>IFERROR(IF(VLOOKUP('Xlookup set'!$S985,'Xlookup set'!$A$1:$R$1374,12,FALSE)=0,"",VLOOKUP('Xlookup set'!$S985,'Xlookup set'!$A$1:$R$1374,12,FALSE)),"")</f>
        <v/>
      </c>
      <c r="L844" s="500" t="str">
        <f>IFERROR(IF(VLOOKUP('Xlookup set'!$S985,'Xlookup set'!$A$1:$R$1374,13,FALSE)=0,"",VLOOKUP('Xlookup set'!$S985,'Xlookup set'!$A$1:$R$1374,13,FALSE)),"")</f>
        <v/>
      </c>
      <c r="M844" s="500" t="str">
        <f>IFERROR(IF(VLOOKUP('Xlookup set'!$S985,'Xlookup set'!$A$1:$R$1374,14,FALSE)=0,"",VLOOKUP('Xlookup set'!$S985,'Xlookup set'!$A$1:$R$1374,14,FALSE)),"")</f>
        <v/>
      </c>
      <c r="N844" s="500" t="str">
        <f>IFERROR(IF(VLOOKUP('Xlookup set'!$S985,'Xlookup set'!$A$1:$R$1374,15,FALSE)=0,"",VLOOKUP('Xlookup set'!$S985,'Xlookup set'!$A$1:$R$1374,15,FALSE)),"")</f>
        <v/>
      </c>
      <c r="O844" s="500" t="str">
        <f>IFERROR(IF(VLOOKUP('Xlookup set'!$S985,'Xlookup set'!$A$1:$R$1374,16,FALSE)=0,"",VLOOKUP('Xlookup set'!$S985,'Xlookup set'!$A$1:$R$1374,16,FALSE)),"")</f>
        <v/>
      </c>
      <c r="P844" s="500" t="str">
        <f t="array" aca="1" ref="P844" ca="1">IFERROR(Y2IF(VLOOKUP('Xlookup set'!$S985,'Xlookup set'!$A$1:$R$1374,17,FALSE)=0,"",VLOOKUP('Xlookup set'!$S985,'Xlookup set'!$A$1:$R$1374,17,FALSE)),"")</f>
        <v/>
      </c>
      <c r="Q844" s="500" t="str">
        <f>IFERROR(IF(VLOOKUP('Xlookup set'!$S985,'Xlookup set'!$A$1:$R$1374,18,FALSE)=0,"",VLOOKUP('Xlookup set'!$S985,'Xlookup set'!$A$1:$R$1374,18,FALSE)),"")</f>
        <v/>
      </c>
      <c r="T844" s="500" t="str">
        <f t="shared" si="11"/>
        <v/>
      </c>
    </row>
    <row r="845" spans="1:20" ht="13.5" customHeight="1">
      <c r="A845" s="500" t="str">
        <f>IFERROR(VLOOKUP('Xlookup set'!$S845,'Xlookup set'!$A$1:$R$2000,2,FALSE),"")</f>
        <v/>
      </c>
      <c r="B845" s="500" t="str">
        <f>IF(I845&lt;&gt;"",ドッグキャリー!$I$2,"")</f>
        <v/>
      </c>
      <c r="C845" s="500" t="str">
        <f t="shared" si="9"/>
        <v/>
      </c>
      <c r="D845" s="500" t="str">
        <f t="shared" si="10"/>
        <v/>
      </c>
      <c r="H845" s="218" t="str">
        <f>IFERROR(IF(VLOOKUP('Xlookup set'!$S845,'Xlookup set'!$A$1:$R$2000,9,FALSE)=0,"",VLOOKUP('Xlookup set'!$S845,'Xlookup set'!$A$1:$R$2000,9,FALSE)),"")</f>
        <v/>
      </c>
      <c r="I845" s="500" t="str">
        <f>IFERROR(IF(VLOOKUP('Xlookup set'!$S845,'Xlookup set'!$A$1:$R$2000,10,FALSE)=0,"",VLOOKUP('Xlookup set'!$S845,'Xlookup set'!$A$1:$R$2000,10,FALSE)),"")</f>
        <v/>
      </c>
      <c r="J845" s="500" t="str">
        <f>IFERROR(IF(VLOOKUP('Xlookup set'!$S986,'Xlookup set'!$A$1:$R$1374,11,FALSE)=0,"",VLOOKUP('Xlookup set'!$S986,'Xlookup set'!$A$1:$R$1374,11,FALSE)),"")</f>
        <v/>
      </c>
      <c r="K845" s="500" t="str">
        <f>IFERROR(IF(VLOOKUP('Xlookup set'!$S986,'Xlookup set'!$A$1:$R$1374,12,FALSE)=0,"",VLOOKUP('Xlookup set'!$S986,'Xlookup set'!$A$1:$R$1374,12,FALSE)),"")</f>
        <v/>
      </c>
      <c r="L845" s="500" t="str">
        <f>IFERROR(IF(VLOOKUP('Xlookup set'!$S986,'Xlookup set'!$A$1:$R$1374,13,FALSE)=0,"",VLOOKUP('Xlookup set'!$S986,'Xlookup set'!$A$1:$R$1374,13,FALSE)),"")</f>
        <v/>
      </c>
      <c r="M845" s="500" t="str">
        <f>IFERROR(IF(VLOOKUP('Xlookup set'!$S986,'Xlookup set'!$A$1:$R$1374,14,FALSE)=0,"",VLOOKUP('Xlookup set'!$S986,'Xlookup set'!$A$1:$R$1374,14,FALSE)),"")</f>
        <v/>
      </c>
      <c r="N845" s="500" t="str">
        <f>IFERROR(IF(VLOOKUP('Xlookup set'!$S986,'Xlookup set'!$A$1:$R$1374,15,FALSE)=0,"",VLOOKUP('Xlookup set'!$S986,'Xlookup set'!$A$1:$R$1374,15,FALSE)),"")</f>
        <v/>
      </c>
      <c r="O845" s="500" t="str">
        <f>IFERROR(IF(VLOOKUP('Xlookup set'!$S986,'Xlookup set'!$A$1:$R$1374,16,FALSE)=0,"",VLOOKUP('Xlookup set'!$S986,'Xlookup set'!$A$1:$R$1374,16,FALSE)),"")</f>
        <v/>
      </c>
      <c r="P845" s="500" t="str">
        <f t="array" aca="1" ref="P845" ca="1">IFERROR(Y2IF(VLOOKUP('Xlookup set'!$S986,'Xlookup set'!$A$1:$R$1374,17,FALSE)=0,"",VLOOKUP('Xlookup set'!$S986,'Xlookup set'!$A$1:$R$1374,17,FALSE)),"")</f>
        <v/>
      </c>
      <c r="Q845" s="500" t="str">
        <f>IFERROR(IF(VLOOKUP('Xlookup set'!$S986,'Xlookup set'!$A$1:$R$1374,18,FALSE)=0,"",VLOOKUP('Xlookup set'!$S986,'Xlookup set'!$A$1:$R$1374,18,FALSE)),"")</f>
        <v/>
      </c>
      <c r="T845" s="500" t="str">
        <f t="shared" si="11"/>
        <v/>
      </c>
    </row>
    <row r="846" spans="1:20" ht="13.5" customHeight="1">
      <c r="A846" s="500" t="str">
        <f>IFERROR(VLOOKUP('Xlookup set'!$S846,'Xlookup set'!$A$1:$R$2000,2,FALSE),"")</f>
        <v/>
      </c>
      <c r="B846" s="500" t="str">
        <f>IF(I846&lt;&gt;"",ドッグキャリー!$I$2,"")</f>
        <v/>
      </c>
      <c r="C846" s="500" t="str">
        <f t="shared" si="9"/>
        <v/>
      </c>
      <c r="D846" s="500" t="str">
        <f t="shared" si="10"/>
        <v/>
      </c>
      <c r="H846" s="218" t="str">
        <f>IFERROR(IF(VLOOKUP('Xlookup set'!$S846,'Xlookup set'!$A$1:$R$2000,9,FALSE)=0,"",VLOOKUP('Xlookup set'!$S846,'Xlookup set'!$A$1:$R$2000,9,FALSE)),"")</f>
        <v/>
      </c>
      <c r="I846" s="500" t="str">
        <f>IFERROR(IF(VLOOKUP('Xlookup set'!$S846,'Xlookup set'!$A$1:$R$2000,10,FALSE)=0,"",VLOOKUP('Xlookup set'!$S846,'Xlookup set'!$A$1:$R$2000,10,FALSE)),"")</f>
        <v/>
      </c>
      <c r="J846" s="500" t="str">
        <f>IFERROR(IF(VLOOKUP('Xlookup set'!$S987,'Xlookup set'!$A$1:$R$1374,11,FALSE)=0,"",VLOOKUP('Xlookup set'!$S987,'Xlookup set'!$A$1:$R$1374,11,FALSE)),"")</f>
        <v/>
      </c>
      <c r="K846" s="500" t="str">
        <f>IFERROR(IF(VLOOKUP('Xlookup set'!$S987,'Xlookup set'!$A$1:$R$1374,12,FALSE)=0,"",VLOOKUP('Xlookup set'!$S987,'Xlookup set'!$A$1:$R$1374,12,FALSE)),"")</f>
        <v/>
      </c>
      <c r="L846" s="500" t="str">
        <f>IFERROR(IF(VLOOKUP('Xlookup set'!$S987,'Xlookup set'!$A$1:$R$1374,13,FALSE)=0,"",VLOOKUP('Xlookup set'!$S987,'Xlookup set'!$A$1:$R$1374,13,FALSE)),"")</f>
        <v/>
      </c>
      <c r="M846" s="500" t="str">
        <f>IFERROR(IF(VLOOKUP('Xlookup set'!$S987,'Xlookup set'!$A$1:$R$1374,14,FALSE)=0,"",VLOOKUP('Xlookup set'!$S987,'Xlookup set'!$A$1:$R$1374,14,FALSE)),"")</f>
        <v/>
      </c>
      <c r="N846" s="500" t="str">
        <f>IFERROR(IF(VLOOKUP('Xlookup set'!$S987,'Xlookup set'!$A$1:$R$1374,15,FALSE)=0,"",VLOOKUP('Xlookup set'!$S987,'Xlookup set'!$A$1:$R$1374,15,FALSE)),"")</f>
        <v/>
      </c>
      <c r="O846" s="500" t="str">
        <f>IFERROR(IF(VLOOKUP('Xlookup set'!$S987,'Xlookup set'!$A$1:$R$1374,16,FALSE)=0,"",VLOOKUP('Xlookup set'!$S987,'Xlookup set'!$A$1:$R$1374,16,FALSE)),"")</f>
        <v/>
      </c>
      <c r="P846" s="500" t="str">
        <f t="array" aca="1" ref="P846" ca="1">IFERROR(Y2IF(VLOOKUP('Xlookup set'!$S987,'Xlookup set'!$A$1:$R$1374,17,FALSE)=0,"",VLOOKUP('Xlookup set'!$S987,'Xlookup set'!$A$1:$R$1374,17,FALSE)),"")</f>
        <v/>
      </c>
      <c r="Q846" s="500" t="str">
        <f>IFERROR(IF(VLOOKUP('Xlookup set'!$S987,'Xlookup set'!$A$1:$R$1374,18,FALSE)=0,"",VLOOKUP('Xlookup set'!$S987,'Xlookup set'!$A$1:$R$1374,18,FALSE)),"")</f>
        <v/>
      </c>
      <c r="T846" s="500" t="str">
        <f t="shared" si="11"/>
        <v/>
      </c>
    </row>
    <row r="847" spans="1:20" ht="13.5" customHeight="1">
      <c r="A847" s="500" t="str">
        <f>IFERROR(VLOOKUP('Xlookup set'!$S847,'Xlookup set'!$A$1:$R$2000,2,FALSE),"")</f>
        <v/>
      </c>
      <c r="B847" s="500" t="str">
        <f>IF(I847&lt;&gt;"",ドッグキャリー!$I$2,"")</f>
        <v/>
      </c>
      <c r="C847" s="500" t="str">
        <f t="shared" si="9"/>
        <v/>
      </c>
      <c r="D847" s="500" t="str">
        <f t="shared" si="10"/>
        <v/>
      </c>
      <c r="H847" s="218" t="str">
        <f>IFERROR(IF(VLOOKUP('Xlookup set'!$S847,'Xlookup set'!$A$1:$R$2000,9,FALSE)=0,"",VLOOKUP('Xlookup set'!$S847,'Xlookup set'!$A$1:$R$2000,9,FALSE)),"")</f>
        <v/>
      </c>
      <c r="I847" s="500" t="str">
        <f>IFERROR(IF(VLOOKUP('Xlookup set'!$S847,'Xlookup set'!$A$1:$R$2000,10,FALSE)=0,"",VLOOKUP('Xlookup set'!$S847,'Xlookup set'!$A$1:$R$2000,10,FALSE)),"")</f>
        <v/>
      </c>
      <c r="J847" s="500" t="str">
        <f>IFERROR(IF(VLOOKUP('Xlookup set'!$S988,'Xlookup set'!$A$1:$R$1374,11,FALSE)=0,"",VLOOKUP('Xlookup set'!$S988,'Xlookup set'!$A$1:$R$1374,11,FALSE)),"")</f>
        <v/>
      </c>
      <c r="K847" s="500" t="str">
        <f>IFERROR(IF(VLOOKUP('Xlookup set'!$S988,'Xlookup set'!$A$1:$R$1374,12,FALSE)=0,"",VLOOKUP('Xlookup set'!$S988,'Xlookup set'!$A$1:$R$1374,12,FALSE)),"")</f>
        <v/>
      </c>
      <c r="L847" s="500" t="str">
        <f>IFERROR(IF(VLOOKUP('Xlookup set'!$S988,'Xlookup set'!$A$1:$R$1374,13,FALSE)=0,"",VLOOKUP('Xlookup set'!$S988,'Xlookup set'!$A$1:$R$1374,13,FALSE)),"")</f>
        <v/>
      </c>
      <c r="M847" s="500" t="str">
        <f>IFERROR(IF(VLOOKUP('Xlookup set'!$S988,'Xlookup set'!$A$1:$R$1374,14,FALSE)=0,"",VLOOKUP('Xlookup set'!$S988,'Xlookup set'!$A$1:$R$1374,14,FALSE)),"")</f>
        <v/>
      </c>
      <c r="N847" s="500" t="str">
        <f>IFERROR(IF(VLOOKUP('Xlookup set'!$S988,'Xlookup set'!$A$1:$R$1374,15,FALSE)=0,"",VLOOKUP('Xlookup set'!$S988,'Xlookup set'!$A$1:$R$1374,15,FALSE)),"")</f>
        <v/>
      </c>
      <c r="O847" s="500" t="str">
        <f>IFERROR(IF(VLOOKUP('Xlookup set'!$S988,'Xlookup set'!$A$1:$R$1374,16,FALSE)=0,"",VLOOKUP('Xlookup set'!$S988,'Xlookup set'!$A$1:$R$1374,16,FALSE)),"")</f>
        <v/>
      </c>
      <c r="P847" s="500" t="str">
        <f t="array" aca="1" ref="P847" ca="1">IFERROR(Y2IF(VLOOKUP('Xlookup set'!$S988,'Xlookup set'!$A$1:$R$1374,17,FALSE)=0,"",VLOOKUP('Xlookup set'!$S988,'Xlookup set'!$A$1:$R$1374,17,FALSE)),"")</f>
        <v/>
      </c>
      <c r="Q847" s="500" t="str">
        <f>IFERROR(IF(VLOOKUP('Xlookup set'!$S988,'Xlookup set'!$A$1:$R$1374,18,FALSE)=0,"",VLOOKUP('Xlookup set'!$S988,'Xlookup set'!$A$1:$R$1374,18,FALSE)),"")</f>
        <v/>
      </c>
      <c r="T847" s="500" t="str">
        <f t="shared" si="11"/>
        <v/>
      </c>
    </row>
    <row r="848" spans="1:20" ht="13.5" customHeight="1">
      <c r="A848" s="500" t="str">
        <f>IFERROR(VLOOKUP('Xlookup set'!$S848,'Xlookup set'!$A$1:$R$2000,2,FALSE),"")</f>
        <v/>
      </c>
      <c r="B848" s="500" t="str">
        <f>IF(I848&lt;&gt;"",ドッグキャリー!$I$2,"")</f>
        <v/>
      </c>
      <c r="C848" s="500" t="str">
        <f t="shared" si="9"/>
        <v/>
      </c>
      <c r="D848" s="500" t="str">
        <f t="shared" si="10"/>
        <v/>
      </c>
      <c r="H848" s="218" t="str">
        <f>IFERROR(IF(VLOOKUP('Xlookup set'!$S848,'Xlookup set'!$A$1:$R$2000,9,FALSE)=0,"",VLOOKUP('Xlookup set'!$S848,'Xlookup set'!$A$1:$R$2000,9,FALSE)),"")</f>
        <v/>
      </c>
      <c r="I848" s="500" t="str">
        <f>IFERROR(IF(VLOOKUP('Xlookup set'!$S848,'Xlookup set'!$A$1:$R$2000,10,FALSE)=0,"",VLOOKUP('Xlookup set'!$S848,'Xlookup set'!$A$1:$R$2000,10,FALSE)),"")</f>
        <v/>
      </c>
      <c r="J848" s="500" t="str">
        <f>IFERROR(IF(VLOOKUP('Xlookup set'!$S989,'Xlookup set'!$A$1:$R$1374,11,FALSE)=0,"",VLOOKUP('Xlookup set'!$S989,'Xlookup set'!$A$1:$R$1374,11,FALSE)),"")</f>
        <v/>
      </c>
      <c r="K848" s="500" t="str">
        <f>IFERROR(IF(VLOOKUP('Xlookup set'!$S989,'Xlookup set'!$A$1:$R$1374,12,FALSE)=0,"",VLOOKUP('Xlookup set'!$S989,'Xlookup set'!$A$1:$R$1374,12,FALSE)),"")</f>
        <v/>
      </c>
      <c r="L848" s="500" t="str">
        <f>IFERROR(IF(VLOOKUP('Xlookup set'!$S989,'Xlookup set'!$A$1:$R$1374,13,FALSE)=0,"",VLOOKUP('Xlookup set'!$S989,'Xlookup set'!$A$1:$R$1374,13,FALSE)),"")</f>
        <v/>
      </c>
      <c r="M848" s="500" t="str">
        <f>IFERROR(IF(VLOOKUP('Xlookup set'!$S989,'Xlookup set'!$A$1:$R$1374,14,FALSE)=0,"",VLOOKUP('Xlookup set'!$S989,'Xlookup set'!$A$1:$R$1374,14,FALSE)),"")</f>
        <v/>
      </c>
      <c r="N848" s="500" t="str">
        <f>IFERROR(IF(VLOOKUP('Xlookup set'!$S989,'Xlookup set'!$A$1:$R$1374,15,FALSE)=0,"",VLOOKUP('Xlookup set'!$S989,'Xlookup set'!$A$1:$R$1374,15,FALSE)),"")</f>
        <v/>
      </c>
      <c r="O848" s="500" t="str">
        <f>IFERROR(IF(VLOOKUP('Xlookup set'!$S989,'Xlookup set'!$A$1:$R$1374,16,FALSE)=0,"",VLOOKUP('Xlookup set'!$S989,'Xlookup set'!$A$1:$R$1374,16,FALSE)),"")</f>
        <v/>
      </c>
      <c r="P848" s="500" t="str">
        <f t="array" aca="1" ref="P848" ca="1">IFERROR(Y2IF(VLOOKUP('Xlookup set'!$S989,'Xlookup set'!$A$1:$R$1374,17,FALSE)=0,"",VLOOKUP('Xlookup set'!$S989,'Xlookup set'!$A$1:$R$1374,17,FALSE)),"")</f>
        <v/>
      </c>
      <c r="Q848" s="500" t="str">
        <f>IFERROR(IF(VLOOKUP('Xlookup set'!$S989,'Xlookup set'!$A$1:$R$1374,18,FALSE)=0,"",VLOOKUP('Xlookup set'!$S989,'Xlookup set'!$A$1:$R$1374,18,FALSE)),"")</f>
        <v/>
      </c>
      <c r="T848" s="500" t="str">
        <f t="shared" si="11"/>
        <v/>
      </c>
    </row>
    <row r="849" spans="1:20" ht="13.5" customHeight="1">
      <c r="A849" s="500" t="str">
        <f>IFERROR(VLOOKUP('Xlookup set'!$S849,'Xlookup set'!$A$1:$R$2000,2,FALSE),"")</f>
        <v/>
      </c>
      <c r="B849" s="500" t="str">
        <f>IF(I849&lt;&gt;"",ドッグキャリー!$I$2,"")</f>
        <v/>
      </c>
      <c r="C849" s="500" t="str">
        <f t="shared" si="9"/>
        <v/>
      </c>
      <c r="D849" s="500" t="str">
        <f t="shared" si="10"/>
        <v/>
      </c>
      <c r="H849" s="218" t="str">
        <f>IFERROR(IF(VLOOKUP('Xlookup set'!$S849,'Xlookup set'!$A$1:$R$2000,9,FALSE)=0,"",VLOOKUP('Xlookup set'!$S849,'Xlookup set'!$A$1:$R$2000,9,FALSE)),"")</f>
        <v/>
      </c>
      <c r="I849" s="500" t="str">
        <f>IFERROR(IF(VLOOKUP('Xlookup set'!$S849,'Xlookup set'!$A$1:$R$2000,10,FALSE)=0,"",VLOOKUP('Xlookup set'!$S849,'Xlookup set'!$A$1:$R$2000,10,FALSE)),"")</f>
        <v/>
      </c>
      <c r="J849" s="500" t="str">
        <f>IFERROR(IF(VLOOKUP('Xlookup set'!$S990,'Xlookup set'!$A$1:$R$1374,11,FALSE)=0,"",VLOOKUP('Xlookup set'!$S990,'Xlookup set'!$A$1:$R$1374,11,FALSE)),"")</f>
        <v/>
      </c>
      <c r="K849" s="500" t="str">
        <f>IFERROR(IF(VLOOKUP('Xlookup set'!$S990,'Xlookup set'!$A$1:$R$1374,12,FALSE)=0,"",VLOOKUP('Xlookup set'!$S990,'Xlookup set'!$A$1:$R$1374,12,FALSE)),"")</f>
        <v/>
      </c>
      <c r="L849" s="500" t="str">
        <f>IFERROR(IF(VLOOKUP('Xlookup set'!$S990,'Xlookup set'!$A$1:$R$1374,13,FALSE)=0,"",VLOOKUP('Xlookup set'!$S990,'Xlookup set'!$A$1:$R$1374,13,FALSE)),"")</f>
        <v/>
      </c>
      <c r="M849" s="500" t="str">
        <f>IFERROR(IF(VLOOKUP('Xlookup set'!$S990,'Xlookup set'!$A$1:$R$1374,14,FALSE)=0,"",VLOOKUP('Xlookup set'!$S990,'Xlookup set'!$A$1:$R$1374,14,FALSE)),"")</f>
        <v/>
      </c>
      <c r="N849" s="500" t="str">
        <f>IFERROR(IF(VLOOKUP('Xlookup set'!$S990,'Xlookup set'!$A$1:$R$1374,15,FALSE)=0,"",VLOOKUP('Xlookup set'!$S990,'Xlookup set'!$A$1:$R$1374,15,FALSE)),"")</f>
        <v/>
      </c>
      <c r="O849" s="500" t="str">
        <f>IFERROR(IF(VLOOKUP('Xlookup set'!$S990,'Xlookup set'!$A$1:$R$1374,16,FALSE)=0,"",VLOOKUP('Xlookup set'!$S990,'Xlookup set'!$A$1:$R$1374,16,FALSE)),"")</f>
        <v/>
      </c>
      <c r="P849" s="500" t="str">
        <f t="array" aca="1" ref="P849" ca="1">IFERROR(Y2IF(VLOOKUP('Xlookup set'!$S990,'Xlookup set'!$A$1:$R$1374,17,FALSE)=0,"",VLOOKUP('Xlookup set'!$S990,'Xlookup set'!$A$1:$R$1374,17,FALSE)),"")</f>
        <v/>
      </c>
      <c r="Q849" s="500" t="str">
        <f>IFERROR(IF(VLOOKUP('Xlookup set'!$S990,'Xlookup set'!$A$1:$R$1374,18,FALSE)=0,"",VLOOKUP('Xlookup set'!$S990,'Xlookup set'!$A$1:$R$1374,18,FALSE)),"")</f>
        <v/>
      </c>
      <c r="T849" s="500" t="str">
        <f t="shared" si="11"/>
        <v/>
      </c>
    </row>
    <row r="850" spans="1:20" ht="13.5" customHeight="1">
      <c r="A850" s="500" t="str">
        <f>IFERROR(VLOOKUP('Xlookup set'!$S850,'Xlookup set'!$A$1:$R$2000,2,FALSE),"")</f>
        <v/>
      </c>
      <c r="B850" s="500" t="str">
        <f>IF(I850&lt;&gt;"",ドッグキャリー!$I$2,"")</f>
        <v/>
      </c>
      <c r="C850" s="500" t="str">
        <f t="shared" si="9"/>
        <v/>
      </c>
      <c r="D850" s="500" t="str">
        <f t="shared" si="10"/>
        <v/>
      </c>
      <c r="H850" s="218" t="str">
        <f>IFERROR(IF(VLOOKUP('Xlookup set'!$S850,'Xlookup set'!$A$1:$R$2000,9,FALSE)=0,"",VLOOKUP('Xlookup set'!$S850,'Xlookup set'!$A$1:$R$2000,9,FALSE)),"")</f>
        <v/>
      </c>
      <c r="I850" s="500" t="str">
        <f>IFERROR(IF(VLOOKUP('Xlookup set'!$S850,'Xlookup set'!$A$1:$R$2000,10,FALSE)=0,"",VLOOKUP('Xlookup set'!$S850,'Xlookup set'!$A$1:$R$2000,10,FALSE)),"")</f>
        <v/>
      </c>
      <c r="J850" s="500" t="str">
        <f>IFERROR(IF(VLOOKUP('Xlookup set'!$S991,'Xlookup set'!$A$1:$R$1374,11,FALSE)=0,"",VLOOKUP('Xlookup set'!$S991,'Xlookup set'!$A$1:$R$1374,11,FALSE)),"")</f>
        <v/>
      </c>
      <c r="K850" s="500" t="str">
        <f>IFERROR(IF(VLOOKUP('Xlookup set'!$S991,'Xlookup set'!$A$1:$R$1374,12,FALSE)=0,"",VLOOKUP('Xlookup set'!$S991,'Xlookup set'!$A$1:$R$1374,12,FALSE)),"")</f>
        <v/>
      </c>
      <c r="L850" s="500" t="str">
        <f>IFERROR(IF(VLOOKUP('Xlookup set'!$S991,'Xlookup set'!$A$1:$R$1374,13,FALSE)=0,"",VLOOKUP('Xlookup set'!$S991,'Xlookup set'!$A$1:$R$1374,13,FALSE)),"")</f>
        <v/>
      </c>
      <c r="M850" s="500" t="str">
        <f>IFERROR(IF(VLOOKUP('Xlookup set'!$S991,'Xlookup set'!$A$1:$R$1374,14,FALSE)=0,"",VLOOKUP('Xlookup set'!$S991,'Xlookup set'!$A$1:$R$1374,14,FALSE)),"")</f>
        <v/>
      </c>
      <c r="N850" s="500" t="str">
        <f>IFERROR(IF(VLOOKUP('Xlookup set'!$S991,'Xlookup set'!$A$1:$R$1374,15,FALSE)=0,"",VLOOKUP('Xlookup set'!$S991,'Xlookup set'!$A$1:$R$1374,15,FALSE)),"")</f>
        <v/>
      </c>
      <c r="O850" s="500" t="str">
        <f>IFERROR(IF(VLOOKUP('Xlookup set'!$S991,'Xlookup set'!$A$1:$R$1374,16,FALSE)=0,"",VLOOKUP('Xlookup set'!$S991,'Xlookup set'!$A$1:$R$1374,16,FALSE)),"")</f>
        <v/>
      </c>
      <c r="P850" s="500" t="str">
        <f t="array" aca="1" ref="P850" ca="1">IFERROR(Y2IF(VLOOKUP('Xlookup set'!$S991,'Xlookup set'!$A$1:$R$1374,17,FALSE)=0,"",VLOOKUP('Xlookup set'!$S991,'Xlookup set'!$A$1:$R$1374,17,FALSE)),"")</f>
        <v/>
      </c>
      <c r="Q850" s="500" t="str">
        <f>IFERROR(IF(VLOOKUP('Xlookup set'!$S991,'Xlookup set'!$A$1:$R$1374,18,FALSE)=0,"",VLOOKUP('Xlookup set'!$S991,'Xlookup set'!$A$1:$R$1374,18,FALSE)),"")</f>
        <v/>
      </c>
      <c r="T850" s="500" t="str">
        <f t="shared" si="11"/>
        <v/>
      </c>
    </row>
    <row r="851" spans="1:20" ht="13.5" customHeight="1">
      <c r="A851" s="500" t="str">
        <f>IFERROR(VLOOKUP('Xlookup set'!$S851,'Xlookup set'!$A$1:$R$2000,2,FALSE),"")</f>
        <v/>
      </c>
      <c r="B851" s="500" t="str">
        <f>IF(I851&lt;&gt;"",ドッグキャリー!$I$2,"")</f>
        <v/>
      </c>
      <c r="C851" s="500" t="str">
        <f t="shared" si="9"/>
        <v/>
      </c>
      <c r="D851" s="500" t="str">
        <f t="shared" si="10"/>
        <v/>
      </c>
      <c r="H851" s="218" t="str">
        <f>IFERROR(IF(VLOOKUP('Xlookup set'!$S851,'Xlookup set'!$A$1:$R$2000,9,FALSE)=0,"",VLOOKUP('Xlookup set'!$S851,'Xlookup set'!$A$1:$R$2000,9,FALSE)),"")</f>
        <v/>
      </c>
      <c r="I851" s="500" t="str">
        <f>IFERROR(IF(VLOOKUP('Xlookup set'!$S851,'Xlookup set'!$A$1:$R$2000,10,FALSE)=0,"",VLOOKUP('Xlookup set'!$S851,'Xlookup set'!$A$1:$R$2000,10,FALSE)),"")</f>
        <v/>
      </c>
      <c r="J851" s="500" t="str">
        <f>IFERROR(IF(VLOOKUP('Xlookup set'!$S992,'Xlookup set'!$A$1:$R$1374,11,FALSE)=0,"",VLOOKUP('Xlookup set'!$S992,'Xlookup set'!$A$1:$R$1374,11,FALSE)),"")</f>
        <v/>
      </c>
      <c r="K851" s="500" t="str">
        <f>IFERROR(IF(VLOOKUP('Xlookup set'!$S992,'Xlookup set'!$A$1:$R$1374,12,FALSE)=0,"",VLOOKUP('Xlookup set'!$S992,'Xlookup set'!$A$1:$R$1374,12,FALSE)),"")</f>
        <v/>
      </c>
      <c r="L851" s="500" t="str">
        <f>IFERROR(IF(VLOOKUP('Xlookup set'!$S992,'Xlookup set'!$A$1:$R$1374,13,FALSE)=0,"",VLOOKUP('Xlookup set'!$S992,'Xlookup set'!$A$1:$R$1374,13,FALSE)),"")</f>
        <v/>
      </c>
      <c r="M851" s="500" t="str">
        <f>IFERROR(IF(VLOOKUP('Xlookup set'!$S992,'Xlookup set'!$A$1:$R$1374,14,FALSE)=0,"",VLOOKUP('Xlookup set'!$S992,'Xlookup set'!$A$1:$R$1374,14,FALSE)),"")</f>
        <v/>
      </c>
      <c r="N851" s="500" t="str">
        <f>IFERROR(IF(VLOOKUP('Xlookup set'!$S992,'Xlookup set'!$A$1:$R$1374,15,FALSE)=0,"",VLOOKUP('Xlookup set'!$S992,'Xlookup set'!$A$1:$R$1374,15,FALSE)),"")</f>
        <v/>
      </c>
      <c r="O851" s="500" t="str">
        <f>IFERROR(IF(VLOOKUP('Xlookup set'!$S992,'Xlookup set'!$A$1:$R$1374,16,FALSE)=0,"",VLOOKUP('Xlookup set'!$S992,'Xlookup set'!$A$1:$R$1374,16,FALSE)),"")</f>
        <v/>
      </c>
      <c r="P851" s="500" t="str">
        <f t="array" aca="1" ref="P851" ca="1">IFERROR(Y2IF(VLOOKUP('Xlookup set'!$S992,'Xlookup set'!$A$1:$R$1374,17,FALSE)=0,"",VLOOKUP('Xlookup set'!$S992,'Xlookup set'!$A$1:$R$1374,17,FALSE)),"")</f>
        <v/>
      </c>
      <c r="Q851" s="500" t="str">
        <f>IFERROR(IF(VLOOKUP('Xlookup set'!$S992,'Xlookup set'!$A$1:$R$1374,18,FALSE)=0,"",VLOOKUP('Xlookup set'!$S992,'Xlookup set'!$A$1:$R$1374,18,FALSE)),"")</f>
        <v/>
      </c>
      <c r="T851" s="500" t="str">
        <f t="shared" si="11"/>
        <v/>
      </c>
    </row>
    <row r="852" spans="1:20" ht="13.5" customHeight="1">
      <c r="A852" s="500" t="str">
        <f>IFERROR(VLOOKUP('Xlookup set'!$S852,'Xlookup set'!$A$1:$R$2000,2,FALSE),"")</f>
        <v/>
      </c>
      <c r="B852" s="500" t="str">
        <f>IF(I852&lt;&gt;"",ドッグキャリー!$I$2,"")</f>
        <v/>
      </c>
      <c r="C852" s="500" t="str">
        <f t="shared" si="9"/>
        <v/>
      </c>
      <c r="D852" s="500" t="str">
        <f t="shared" si="10"/>
        <v/>
      </c>
      <c r="H852" s="218" t="str">
        <f>IFERROR(IF(VLOOKUP('Xlookup set'!$S852,'Xlookup set'!$A$1:$R$2000,9,FALSE)=0,"",VLOOKUP('Xlookup set'!$S852,'Xlookup set'!$A$1:$R$2000,9,FALSE)),"")</f>
        <v/>
      </c>
      <c r="I852" s="500" t="str">
        <f>IFERROR(IF(VLOOKUP('Xlookup set'!$S852,'Xlookup set'!$A$1:$R$2000,10,FALSE)=0,"",VLOOKUP('Xlookup set'!$S852,'Xlookup set'!$A$1:$R$2000,10,FALSE)),"")</f>
        <v/>
      </c>
      <c r="J852" s="500" t="str">
        <f>IFERROR(IF(VLOOKUP('Xlookup set'!$S993,'Xlookup set'!$A$1:$R$1374,11,FALSE)=0,"",VLOOKUP('Xlookup set'!$S993,'Xlookup set'!$A$1:$R$1374,11,FALSE)),"")</f>
        <v/>
      </c>
      <c r="K852" s="500" t="str">
        <f>IFERROR(IF(VLOOKUP('Xlookup set'!$S993,'Xlookup set'!$A$1:$R$1374,12,FALSE)=0,"",VLOOKUP('Xlookup set'!$S993,'Xlookup set'!$A$1:$R$1374,12,FALSE)),"")</f>
        <v/>
      </c>
      <c r="L852" s="500" t="str">
        <f>IFERROR(IF(VLOOKUP('Xlookup set'!$S993,'Xlookup set'!$A$1:$R$1374,13,FALSE)=0,"",VLOOKUP('Xlookup set'!$S993,'Xlookup set'!$A$1:$R$1374,13,FALSE)),"")</f>
        <v/>
      </c>
      <c r="M852" s="500" t="str">
        <f>IFERROR(IF(VLOOKUP('Xlookup set'!$S993,'Xlookup set'!$A$1:$R$1374,14,FALSE)=0,"",VLOOKUP('Xlookup set'!$S993,'Xlookup set'!$A$1:$R$1374,14,FALSE)),"")</f>
        <v/>
      </c>
      <c r="N852" s="500" t="str">
        <f>IFERROR(IF(VLOOKUP('Xlookup set'!$S993,'Xlookup set'!$A$1:$R$1374,15,FALSE)=0,"",VLOOKUP('Xlookup set'!$S993,'Xlookup set'!$A$1:$R$1374,15,FALSE)),"")</f>
        <v/>
      </c>
      <c r="O852" s="500" t="str">
        <f>IFERROR(IF(VLOOKUP('Xlookup set'!$S993,'Xlookup set'!$A$1:$R$1374,16,FALSE)=0,"",VLOOKUP('Xlookup set'!$S993,'Xlookup set'!$A$1:$R$1374,16,FALSE)),"")</f>
        <v/>
      </c>
      <c r="P852" s="500" t="str">
        <f t="array" aca="1" ref="P852" ca="1">IFERROR(Y2IF(VLOOKUP('Xlookup set'!$S993,'Xlookup set'!$A$1:$R$1374,17,FALSE)=0,"",VLOOKUP('Xlookup set'!$S993,'Xlookup set'!$A$1:$R$1374,17,FALSE)),"")</f>
        <v/>
      </c>
      <c r="Q852" s="500" t="str">
        <f>IFERROR(IF(VLOOKUP('Xlookup set'!$S993,'Xlookup set'!$A$1:$R$1374,18,FALSE)=0,"",VLOOKUP('Xlookup set'!$S993,'Xlookup set'!$A$1:$R$1374,18,FALSE)),"")</f>
        <v/>
      </c>
      <c r="T852" s="500" t="str">
        <f t="shared" si="11"/>
        <v/>
      </c>
    </row>
    <row r="853" spans="1:20" ht="13.5" customHeight="1">
      <c r="A853" s="500" t="str">
        <f>IFERROR(VLOOKUP('Xlookup set'!$S853,'Xlookup set'!$A$1:$R$2000,2,FALSE),"")</f>
        <v/>
      </c>
      <c r="B853" s="500" t="str">
        <f>IF(I853&lt;&gt;"",ドッグキャリー!$I$2,"")</f>
        <v/>
      </c>
      <c r="C853" s="500" t="str">
        <f t="shared" si="9"/>
        <v/>
      </c>
      <c r="D853" s="500" t="str">
        <f t="shared" si="10"/>
        <v/>
      </c>
      <c r="H853" s="218" t="str">
        <f>IFERROR(IF(VLOOKUP('Xlookup set'!$S853,'Xlookup set'!$A$1:$R$2000,9,FALSE)=0,"",VLOOKUP('Xlookup set'!$S853,'Xlookup set'!$A$1:$R$2000,9,FALSE)),"")</f>
        <v/>
      </c>
      <c r="I853" s="500" t="str">
        <f>IFERROR(IF(VLOOKUP('Xlookup set'!$S853,'Xlookup set'!$A$1:$R$2000,10,FALSE)=0,"",VLOOKUP('Xlookup set'!$S853,'Xlookup set'!$A$1:$R$2000,10,FALSE)),"")</f>
        <v/>
      </c>
      <c r="J853" s="500" t="str">
        <f>IFERROR(IF(VLOOKUP('Xlookup set'!$S994,'Xlookup set'!$A$1:$R$1374,11,FALSE)=0,"",VLOOKUP('Xlookup set'!$S994,'Xlookup set'!$A$1:$R$1374,11,FALSE)),"")</f>
        <v/>
      </c>
      <c r="K853" s="500" t="str">
        <f>IFERROR(IF(VLOOKUP('Xlookup set'!$S994,'Xlookup set'!$A$1:$R$1374,12,FALSE)=0,"",VLOOKUP('Xlookup set'!$S994,'Xlookup set'!$A$1:$R$1374,12,FALSE)),"")</f>
        <v/>
      </c>
      <c r="L853" s="500" t="str">
        <f>IFERROR(IF(VLOOKUP('Xlookup set'!$S994,'Xlookup set'!$A$1:$R$1374,13,FALSE)=0,"",VLOOKUP('Xlookup set'!$S994,'Xlookup set'!$A$1:$R$1374,13,FALSE)),"")</f>
        <v/>
      </c>
      <c r="M853" s="500" t="str">
        <f>IFERROR(IF(VLOOKUP('Xlookup set'!$S994,'Xlookup set'!$A$1:$R$1374,14,FALSE)=0,"",VLOOKUP('Xlookup set'!$S994,'Xlookup set'!$A$1:$R$1374,14,FALSE)),"")</f>
        <v/>
      </c>
      <c r="N853" s="500" t="str">
        <f>IFERROR(IF(VLOOKUP('Xlookup set'!$S994,'Xlookup set'!$A$1:$R$1374,15,FALSE)=0,"",VLOOKUP('Xlookup set'!$S994,'Xlookup set'!$A$1:$R$1374,15,FALSE)),"")</f>
        <v/>
      </c>
      <c r="O853" s="500" t="str">
        <f>IFERROR(IF(VLOOKUP('Xlookup set'!$S994,'Xlookup set'!$A$1:$R$1374,16,FALSE)=0,"",VLOOKUP('Xlookup set'!$S994,'Xlookup set'!$A$1:$R$1374,16,FALSE)),"")</f>
        <v/>
      </c>
      <c r="P853" s="500" t="str">
        <f t="array" aca="1" ref="P853" ca="1">IFERROR(Y2IF(VLOOKUP('Xlookup set'!$S994,'Xlookup set'!$A$1:$R$1374,17,FALSE)=0,"",VLOOKUP('Xlookup set'!$S994,'Xlookup set'!$A$1:$R$1374,17,FALSE)),"")</f>
        <v/>
      </c>
      <c r="Q853" s="500" t="str">
        <f>IFERROR(IF(VLOOKUP('Xlookup set'!$S994,'Xlookup set'!$A$1:$R$1374,18,FALSE)=0,"",VLOOKUP('Xlookup set'!$S994,'Xlookup set'!$A$1:$R$1374,18,FALSE)),"")</f>
        <v/>
      </c>
      <c r="T853" s="500" t="str">
        <f t="shared" si="11"/>
        <v/>
      </c>
    </row>
    <row r="854" spans="1:20" ht="13.5" customHeight="1">
      <c r="A854" s="500" t="str">
        <f>IFERROR(VLOOKUP('Xlookup set'!$S854,'Xlookup set'!$A$1:$R$2000,2,FALSE),"")</f>
        <v/>
      </c>
      <c r="B854" s="500" t="str">
        <f>IF(I854&lt;&gt;"",ドッグキャリー!$I$2,"")</f>
        <v/>
      </c>
      <c r="C854" s="500" t="str">
        <f t="shared" si="9"/>
        <v/>
      </c>
      <c r="D854" s="500" t="str">
        <f t="shared" si="10"/>
        <v/>
      </c>
      <c r="H854" s="218" t="str">
        <f>IFERROR(IF(VLOOKUP('Xlookup set'!$S854,'Xlookup set'!$A$1:$R$2000,9,FALSE)=0,"",VLOOKUP('Xlookup set'!$S854,'Xlookup set'!$A$1:$R$2000,9,FALSE)),"")</f>
        <v/>
      </c>
      <c r="I854" s="500" t="str">
        <f>IFERROR(IF(VLOOKUP('Xlookup set'!$S854,'Xlookup set'!$A$1:$R$2000,10,FALSE)=0,"",VLOOKUP('Xlookup set'!$S854,'Xlookup set'!$A$1:$R$2000,10,FALSE)),"")</f>
        <v/>
      </c>
      <c r="J854" s="500" t="str">
        <f>IFERROR(IF(VLOOKUP('Xlookup set'!$S995,'Xlookup set'!$A$1:$R$1374,11,FALSE)=0,"",VLOOKUP('Xlookup set'!$S995,'Xlookup set'!$A$1:$R$1374,11,FALSE)),"")</f>
        <v/>
      </c>
      <c r="K854" s="500" t="str">
        <f>IFERROR(IF(VLOOKUP('Xlookup set'!$S995,'Xlookup set'!$A$1:$R$1374,12,FALSE)=0,"",VLOOKUP('Xlookup set'!$S995,'Xlookup set'!$A$1:$R$1374,12,FALSE)),"")</f>
        <v/>
      </c>
      <c r="L854" s="500" t="str">
        <f>IFERROR(IF(VLOOKUP('Xlookup set'!$S995,'Xlookup set'!$A$1:$R$1374,13,FALSE)=0,"",VLOOKUP('Xlookup set'!$S995,'Xlookup set'!$A$1:$R$1374,13,FALSE)),"")</f>
        <v/>
      </c>
      <c r="M854" s="500" t="str">
        <f>IFERROR(IF(VLOOKUP('Xlookup set'!$S995,'Xlookup set'!$A$1:$R$1374,14,FALSE)=0,"",VLOOKUP('Xlookup set'!$S995,'Xlookup set'!$A$1:$R$1374,14,FALSE)),"")</f>
        <v/>
      </c>
      <c r="N854" s="500" t="str">
        <f>IFERROR(IF(VLOOKUP('Xlookup set'!$S995,'Xlookup set'!$A$1:$R$1374,15,FALSE)=0,"",VLOOKUP('Xlookup set'!$S995,'Xlookup set'!$A$1:$R$1374,15,FALSE)),"")</f>
        <v/>
      </c>
      <c r="O854" s="500" t="str">
        <f>IFERROR(IF(VLOOKUP('Xlookup set'!$S995,'Xlookup set'!$A$1:$R$1374,16,FALSE)=0,"",VLOOKUP('Xlookup set'!$S995,'Xlookup set'!$A$1:$R$1374,16,FALSE)),"")</f>
        <v/>
      </c>
      <c r="P854" s="500" t="str">
        <f t="array" aca="1" ref="P854" ca="1">IFERROR(Y2IF(VLOOKUP('Xlookup set'!$S995,'Xlookup set'!$A$1:$R$1374,17,FALSE)=0,"",VLOOKUP('Xlookup set'!$S995,'Xlookup set'!$A$1:$R$1374,17,FALSE)),"")</f>
        <v/>
      </c>
      <c r="Q854" s="500" t="str">
        <f>IFERROR(IF(VLOOKUP('Xlookup set'!$S995,'Xlookup set'!$A$1:$R$1374,18,FALSE)=0,"",VLOOKUP('Xlookup set'!$S995,'Xlookup set'!$A$1:$R$1374,18,FALSE)),"")</f>
        <v/>
      </c>
      <c r="T854" s="500" t="str">
        <f t="shared" si="11"/>
        <v/>
      </c>
    </row>
    <row r="855" spans="1:20" ht="13.5" customHeight="1">
      <c r="A855" s="500" t="str">
        <f>IFERROR(VLOOKUP('Xlookup set'!$S855,'Xlookup set'!$A$1:$R$2000,2,FALSE),"")</f>
        <v/>
      </c>
      <c r="B855" s="500" t="str">
        <f>IF(I855&lt;&gt;"",ドッグキャリー!$I$2,"")</f>
        <v/>
      </c>
      <c r="C855" s="500" t="str">
        <f t="shared" si="9"/>
        <v/>
      </c>
      <c r="D855" s="500" t="str">
        <f t="shared" si="10"/>
        <v/>
      </c>
      <c r="H855" s="218" t="str">
        <f>IFERROR(IF(VLOOKUP('Xlookup set'!$S855,'Xlookup set'!$A$1:$R$2000,9,FALSE)=0,"",VLOOKUP('Xlookup set'!$S855,'Xlookup set'!$A$1:$R$2000,9,FALSE)),"")</f>
        <v/>
      </c>
      <c r="I855" s="500" t="str">
        <f>IFERROR(IF(VLOOKUP('Xlookup set'!$S855,'Xlookup set'!$A$1:$R$2000,10,FALSE)=0,"",VLOOKUP('Xlookup set'!$S855,'Xlookup set'!$A$1:$R$2000,10,FALSE)),"")</f>
        <v/>
      </c>
      <c r="J855" s="500" t="str">
        <f>IFERROR(IF(VLOOKUP('Xlookup set'!$S996,'Xlookup set'!$A$1:$R$1374,11,FALSE)=0,"",VLOOKUP('Xlookup set'!$S996,'Xlookup set'!$A$1:$R$1374,11,FALSE)),"")</f>
        <v/>
      </c>
      <c r="K855" s="500" t="str">
        <f>IFERROR(IF(VLOOKUP('Xlookup set'!$S996,'Xlookup set'!$A$1:$R$1374,12,FALSE)=0,"",VLOOKUP('Xlookup set'!$S996,'Xlookup set'!$A$1:$R$1374,12,FALSE)),"")</f>
        <v/>
      </c>
      <c r="L855" s="500" t="str">
        <f>IFERROR(IF(VLOOKUP('Xlookup set'!$S996,'Xlookup set'!$A$1:$R$1374,13,FALSE)=0,"",VLOOKUP('Xlookup set'!$S996,'Xlookup set'!$A$1:$R$1374,13,FALSE)),"")</f>
        <v/>
      </c>
      <c r="M855" s="500" t="str">
        <f>IFERROR(IF(VLOOKUP('Xlookup set'!$S996,'Xlookup set'!$A$1:$R$1374,14,FALSE)=0,"",VLOOKUP('Xlookup set'!$S996,'Xlookup set'!$A$1:$R$1374,14,FALSE)),"")</f>
        <v/>
      </c>
      <c r="N855" s="500" t="str">
        <f>IFERROR(IF(VLOOKUP('Xlookup set'!$S996,'Xlookup set'!$A$1:$R$1374,15,FALSE)=0,"",VLOOKUP('Xlookup set'!$S996,'Xlookup set'!$A$1:$R$1374,15,FALSE)),"")</f>
        <v/>
      </c>
      <c r="O855" s="500" t="str">
        <f>IFERROR(IF(VLOOKUP('Xlookup set'!$S996,'Xlookup set'!$A$1:$R$1374,16,FALSE)=0,"",VLOOKUP('Xlookup set'!$S996,'Xlookup set'!$A$1:$R$1374,16,FALSE)),"")</f>
        <v/>
      </c>
      <c r="P855" s="500" t="str">
        <f t="array" aca="1" ref="P855" ca="1">IFERROR(Y2IF(VLOOKUP('Xlookup set'!$S996,'Xlookup set'!$A$1:$R$1374,17,FALSE)=0,"",VLOOKUP('Xlookup set'!$S996,'Xlookup set'!$A$1:$R$1374,17,FALSE)),"")</f>
        <v/>
      </c>
      <c r="Q855" s="500" t="str">
        <f>IFERROR(IF(VLOOKUP('Xlookup set'!$S996,'Xlookup set'!$A$1:$R$1374,18,FALSE)=0,"",VLOOKUP('Xlookup set'!$S996,'Xlookup set'!$A$1:$R$1374,18,FALSE)),"")</f>
        <v/>
      </c>
      <c r="T855" s="500" t="str">
        <f t="shared" si="11"/>
        <v/>
      </c>
    </row>
    <row r="856" spans="1:20" ht="13.5" customHeight="1">
      <c r="A856" s="500" t="str">
        <f>IFERROR(VLOOKUP('Xlookup set'!$S856,'Xlookup set'!$A$1:$R$2000,2,FALSE),"")</f>
        <v/>
      </c>
      <c r="B856" s="500" t="str">
        <f>IF(I856&lt;&gt;"",ドッグキャリー!$I$2,"")</f>
        <v/>
      </c>
      <c r="C856" s="500" t="str">
        <f t="shared" si="9"/>
        <v/>
      </c>
      <c r="D856" s="500" t="str">
        <f t="shared" si="10"/>
        <v/>
      </c>
      <c r="H856" s="218" t="str">
        <f>IFERROR(IF(VLOOKUP('Xlookup set'!$S856,'Xlookup set'!$A$1:$R$2000,9,FALSE)=0,"",VLOOKUP('Xlookup set'!$S856,'Xlookup set'!$A$1:$R$2000,9,FALSE)),"")</f>
        <v/>
      </c>
      <c r="I856" s="500" t="str">
        <f>IFERROR(IF(VLOOKUP('Xlookup set'!$S856,'Xlookup set'!$A$1:$R$2000,10,FALSE)=0,"",VLOOKUP('Xlookup set'!$S856,'Xlookup set'!$A$1:$R$2000,10,FALSE)),"")</f>
        <v/>
      </c>
      <c r="J856" s="500" t="str">
        <f>IFERROR(IF(VLOOKUP('Xlookup set'!$S997,'Xlookup set'!$A$1:$R$1374,11,FALSE)=0,"",VLOOKUP('Xlookup set'!$S997,'Xlookup set'!$A$1:$R$1374,11,FALSE)),"")</f>
        <v/>
      </c>
      <c r="K856" s="500" t="str">
        <f>IFERROR(IF(VLOOKUP('Xlookup set'!$S997,'Xlookup set'!$A$1:$R$1374,12,FALSE)=0,"",VLOOKUP('Xlookup set'!$S997,'Xlookup set'!$A$1:$R$1374,12,FALSE)),"")</f>
        <v/>
      </c>
      <c r="L856" s="500" t="str">
        <f>IFERROR(IF(VLOOKUP('Xlookup set'!$S997,'Xlookup set'!$A$1:$R$1374,13,FALSE)=0,"",VLOOKUP('Xlookup set'!$S997,'Xlookup set'!$A$1:$R$1374,13,FALSE)),"")</f>
        <v/>
      </c>
      <c r="M856" s="500" t="str">
        <f>IFERROR(IF(VLOOKUP('Xlookup set'!$S997,'Xlookup set'!$A$1:$R$1374,14,FALSE)=0,"",VLOOKUP('Xlookup set'!$S997,'Xlookup set'!$A$1:$R$1374,14,FALSE)),"")</f>
        <v/>
      </c>
      <c r="N856" s="500" t="str">
        <f>IFERROR(IF(VLOOKUP('Xlookup set'!$S997,'Xlookup set'!$A$1:$R$1374,15,FALSE)=0,"",VLOOKUP('Xlookup set'!$S997,'Xlookup set'!$A$1:$R$1374,15,FALSE)),"")</f>
        <v/>
      </c>
      <c r="O856" s="500" t="str">
        <f>IFERROR(IF(VLOOKUP('Xlookup set'!$S997,'Xlookup set'!$A$1:$R$1374,16,FALSE)=0,"",VLOOKUP('Xlookup set'!$S997,'Xlookup set'!$A$1:$R$1374,16,FALSE)),"")</f>
        <v/>
      </c>
      <c r="P856" s="500" t="str">
        <f t="array" aca="1" ref="P856" ca="1">IFERROR(Y2IF(VLOOKUP('Xlookup set'!$S997,'Xlookup set'!$A$1:$R$1374,17,FALSE)=0,"",VLOOKUP('Xlookup set'!$S997,'Xlookup set'!$A$1:$R$1374,17,FALSE)),"")</f>
        <v/>
      </c>
      <c r="Q856" s="500" t="str">
        <f>IFERROR(IF(VLOOKUP('Xlookup set'!$S997,'Xlookup set'!$A$1:$R$1374,18,FALSE)=0,"",VLOOKUP('Xlookup set'!$S997,'Xlookup set'!$A$1:$R$1374,18,FALSE)),"")</f>
        <v/>
      </c>
      <c r="T856" s="500" t="str">
        <f t="shared" si="11"/>
        <v/>
      </c>
    </row>
    <row r="857" spans="1:20" ht="13.5" customHeight="1">
      <c r="A857" s="500" t="str">
        <f>IFERROR(VLOOKUP('Xlookup set'!$S857,'Xlookup set'!$A$1:$R$2000,2,FALSE),"")</f>
        <v/>
      </c>
      <c r="B857" s="500" t="str">
        <f>IF(I857&lt;&gt;"",ドッグキャリー!$I$2,"")</f>
        <v/>
      </c>
      <c r="C857" s="500" t="str">
        <f t="shared" si="9"/>
        <v/>
      </c>
      <c r="D857" s="500" t="str">
        <f t="shared" si="10"/>
        <v/>
      </c>
      <c r="H857" s="218" t="str">
        <f>IFERROR(IF(VLOOKUP('Xlookup set'!$S857,'Xlookup set'!$A$1:$R$2000,9,FALSE)=0,"",VLOOKUP('Xlookup set'!$S857,'Xlookup set'!$A$1:$R$2000,9,FALSE)),"")</f>
        <v/>
      </c>
      <c r="I857" s="500" t="str">
        <f>IFERROR(IF(VLOOKUP('Xlookup set'!$S857,'Xlookup set'!$A$1:$R$2000,10,FALSE)=0,"",VLOOKUP('Xlookup set'!$S857,'Xlookup set'!$A$1:$R$2000,10,FALSE)),"")</f>
        <v/>
      </c>
      <c r="J857" s="500" t="str">
        <f>IFERROR(IF(VLOOKUP('Xlookup set'!$S998,'Xlookup set'!$A$1:$R$1374,11,FALSE)=0,"",VLOOKUP('Xlookup set'!$S998,'Xlookup set'!$A$1:$R$1374,11,FALSE)),"")</f>
        <v/>
      </c>
      <c r="K857" s="500" t="str">
        <f>IFERROR(IF(VLOOKUP('Xlookup set'!$S998,'Xlookup set'!$A$1:$R$1374,12,FALSE)=0,"",VLOOKUP('Xlookup set'!$S998,'Xlookup set'!$A$1:$R$1374,12,FALSE)),"")</f>
        <v/>
      </c>
      <c r="L857" s="500" t="str">
        <f>IFERROR(IF(VLOOKUP('Xlookup set'!$S998,'Xlookup set'!$A$1:$R$1374,13,FALSE)=0,"",VLOOKUP('Xlookup set'!$S998,'Xlookup set'!$A$1:$R$1374,13,FALSE)),"")</f>
        <v/>
      </c>
      <c r="M857" s="500" t="str">
        <f>IFERROR(IF(VLOOKUP('Xlookup set'!$S998,'Xlookup set'!$A$1:$R$1374,14,FALSE)=0,"",VLOOKUP('Xlookup set'!$S998,'Xlookup set'!$A$1:$R$1374,14,FALSE)),"")</f>
        <v/>
      </c>
      <c r="N857" s="500" t="str">
        <f>IFERROR(IF(VLOOKUP('Xlookup set'!$S998,'Xlookup set'!$A$1:$R$1374,15,FALSE)=0,"",VLOOKUP('Xlookup set'!$S998,'Xlookup set'!$A$1:$R$1374,15,FALSE)),"")</f>
        <v/>
      </c>
      <c r="O857" s="500" t="str">
        <f>IFERROR(IF(VLOOKUP('Xlookup set'!$S998,'Xlookup set'!$A$1:$R$1374,16,FALSE)=0,"",VLOOKUP('Xlookup set'!$S998,'Xlookup set'!$A$1:$R$1374,16,FALSE)),"")</f>
        <v/>
      </c>
      <c r="P857" s="500" t="str">
        <f t="array" aca="1" ref="P857" ca="1">IFERROR(Y2IF(VLOOKUP('Xlookup set'!$S998,'Xlookup set'!$A$1:$R$1374,17,FALSE)=0,"",VLOOKUP('Xlookup set'!$S998,'Xlookup set'!$A$1:$R$1374,17,FALSE)),"")</f>
        <v/>
      </c>
      <c r="Q857" s="500" t="str">
        <f>IFERROR(IF(VLOOKUP('Xlookup set'!$S998,'Xlookup set'!$A$1:$R$1374,18,FALSE)=0,"",VLOOKUP('Xlookup set'!$S998,'Xlookup set'!$A$1:$R$1374,18,FALSE)),"")</f>
        <v/>
      </c>
      <c r="T857" s="500" t="str">
        <f t="shared" si="11"/>
        <v/>
      </c>
    </row>
    <row r="858" spans="1:20" ht="13.5" customHeight="1">
      <c r="A858" s="500" t="str">
        <f>IFERROR(VLOOKUP('Xlookup set'!$S858,'Xlookup set'!$A$1:$R$2000,2,FALSE),"")</f>
        <v/>
      </c>
      <c r="B858" s="500" t="str">
        <f>IF(I858&lt;&gt;"",ドッグキャリー!$I$2,"")</f>
        <v/>
      </c>
      <c r="C858" s="500" t="str">
        <f t="shared" si="9"/>
        <v/>
      </c>
      <c r="D858" s="500" t="str">
        <f t="shared" si="10"/>
        <v/>
      </c>
      <c r="H858" s="218" t="str">
        <f>IFERROR(IF(VLOOKUP('Xlookup set'!$S858,'Xlookup set'!$A$1:$R$2000,9,FALSE)=0,"",VLOOKUP('Xlookup set'!$S858,'Xlookup set'!$A$1:$R$2000,9,FALSE)),"")</f>
        <v/>
      </c>
      <c r="I858" s="500" t="str">
        <f>IFERROR(IF(VLOOKUP('Xlookup set'!$S858,'Xlookup set'!$A$1:$R$2000,10,FALSE)=0,"",VLOOKUP('Xlookup set'!$S858,'Xlookup set'!$A$1:$R$2000,10,FALSE)),"")</f>
        <v/>
      </c>
      <c r="J858" s="500" t="str">
        <f>IFERROR(IF(VLOOKUP('Xlookup set'!$S999,'Xlookup set'!$A$1:$R$1374,11,FALSE)=0,"",VLOOKUP('Xlookup set'!$S999,'Xlookup set'!$A$1:$R$1374,11,FALSE)),"")</f>
        <v/>
      </c>
      <c r="K858" s="500" t="str">
        <f>IFERROR(IF(VLOOKUP('Xlookup set'!$S999,'Xlookup set'!$A$1:$R$1374,12,FALSE)=0,"",VLOOKUP('Xlookup set'!$S999,'Xlookup set'!$A$1:$R$1374,12,FALSE)),"")</f>
        <v/>
      </c>
      <c r="L858" s="500" t="str">
        <f>IFERROR(IF(VLOOKUP('Xlookup set'!$S999,'Xlookup set'!$A$1:$R$1374,13,FALSE)=0,"",VLOOKUP('Xlookup set'!$S999,'Xlookup set'!$A$1:$R$1374,13,FALSE)),"")</f>
        <v/>
      </c>
      <c r="M858" s="500" t="str">
        <f>IFERROR(IF(VLOOKUP('Xlookup set'!$S999,'Xlookup set'!$A$1:$R$1374,14,FALSE)=0,"",VLOOKUP('Xlookup set'!$S999,'Xlookup set'!$A$1:$R$1374,14,FALSE)),"")</f>
        <v/>
      </c>
      <c r="N858" s="500" t="str">
        <f>IFERROR(IF(VLOOKUP('Xlookup set'!$S999,'Xlookup set'!$A$1:$R$1374,15,FALSE)=0,"",VLOOKUP('Xlookup set'!$S999,'Xlookup set'!$A$1:$R$1374,15,FALSE)),"")</f>
        <v/>
      </c>
      <c r="O858" s="500" t="str">
        <f>IFERROR(IF(VLOOKUP('Xlookup set'!$S999,'Xlookup set'!$A$1:$R$1374,16,FALSE)=0,"",VLOOKUP('Xlookup set'!$S999,'Xlookup set'!$A$1:$R$1374,16,FALSE)),"")</f>
        <v/>
      </c>
      <c r="P858" s="500" t="str">
        <f t="array" aca="1" ref="P858" ca="1">IFERROR(Y2IF(VLOOKUP('Xlookup set'!$S999,'Xlookup set'!$A$1:$R$1374,17,FALSE)=0,"",VLOOKUP('Xlookup set'!$S999,'Xlookup set'!$A$1:$R$1374,17,FALSE)),"")</f>
        <v/>
      </c>
      <c r="Q858" s="500" t="str">
        <f>IFERROR(IF(VLOOKUP('Xlookup set'!$S999,'Xlookup set'!$A$1:$R$1374,18,FALSE)=0,"",VLOOKUP('Xlookup set'!$S999,'Xlookup set'!$A$1:$R$1374,18,FALSE)),"")</f>
        <v/>
      </c>
      <c r="T858" s="500" t="str">
        <f t="shared" si="11"/>
        <v/>
      </c>
    </row>
    <row r="859" spans="1:20" ht="13.5" customHeight="1">
      <c r="A859" s="500" t="str">
        <f>IFERROR(VLOOKUP('Xlookup set'!$S859,'Xlookup set'!$A$1:$R$2000,2,FALSE),"")</f>
        <v/>
      </c>
      <c r="B859" s="500" t="str">
        <f>IF(I859&lt;&gt;"",ドッグキャリー!$I$2,"")</f>
        <v/>
      </c>
      <c r="C859" s="500" t="str">
        <f t="shared" si="9"/>
        <v/>
      </c>
      <c r="D859" s="500" t="str">
        <f t="shared" si="10"/>
        <v/>
      </c>
      <c r="H859" s="218" t="str">
        <f>IFERROR(IF(VLOOKUP('Xlookup set'!$S859,'Xlookup set'!$A$1:$R$2000,9,FALSE)=0,"",VLOOKUP('Xlookup set'!$S859,'Xlookup set'!$A$1:$R$2000,9,FALSE)),"")</f>
        <v/>
      </c>
      <c r="I859" s="500" t="str">
        <f>IFERROR(IF(VLOOKUP('Xlookup set'!$S859,'Xlookup set'!$A$1:$R$2000,10,FALSE)=0,"",VLOOKUP('Xlookup set'!$S859,'Xlookup set'!$A$1:$R$2000,10,FALSE)),"")</f>
        <v/>
      </c>
      <c r="J859" s="500" t="str">
        <f>IFERROR(IF(VLOOKUP('Xlookup set'!$S1000,'Xlookup set'!$A$1:$R$1374,11,FALSE)=0,"",VLOOKUP('Xlookup set'!$S1000,'Xlookup set'!$A$1:$R$1374,11,FALSE)),"")</f>
        <v/>
      </c>
      <c r="K859" s="500" t="str">
        <f>IFERROR(IF(VLOOKUP('Xlookup set'!$S1000,'Xlookup set'!$A$1:$R$1374,12,FALSE)=0,"",VLOOKUP('Xlookup set'!$S1000,'Xlookup set'!$A$1:$R$1374,12,FALSE)),"")</f>
        <v/>
      </c>
      <c r="L859" s="500" t="str">
        <f>IFERROR(IF(VLOOKUP('Xlookup set'!$S1000,'Xlookup set'!$A$1:$R$1374,13,FALSE)=0,"",VLOOKUP('Xlookup set'!$S1000,'Xlookup set'!$A$1:$R$1374,13,FALSE)),"")</f>
        <v/>
      </c>
      <c r="M859" s="500" t="str">
        <f>IFERROR(IF(VLOOKUP('Xlookup set'!$S1000,'Xlookup set'!$A$1:$R$1374,14,FALSE)=0,"",VLOOKUP('Xlookup set'!$S1000,'Xlookup set'!$A$1:$R$1374,14,FALSE)),"")</f>
        <v/>
      </c>
      <c r="N859" s="500" t="str">
        <f>IFERROR(IF(VLOOKUP('Xlookup set'!$S1000,'Xlookup set'!$A$1:$R$1374,15,FALSE)=0,"",VLOOKUP('Xlookup set'!$S1000,'Xlookup set'!$A$1:$R$1374,15,FALSE)),"")</f>
        <v/>
      </c>
      <c r="O859" s="500" t="str">
        <f>IFERROR(IF(VLOOKUP('Xlookup set'!$S1000,'Xlookup set'!$A$1:$R$1374,16,FALSE)=0,"",VLOOKUP('Xlookup set'!$S1000,'Xlookup set'!$A$1:$R$1374,16,FALSE)),"")</f>
        <v/>
      </c>
      <c r="P859" s="500" t="str">
        <f t="array" aca="1" ref="P859" ca="1">IFERROR(Y2IF(VLOOKUP('Xlookup set'!$S1000,'Xlookup set'!$A$1:$R$1374,17,FALSE)=0,"",VLOOKUP('Xlookup set'!$S1000,'Xlookup set'!$A$1:$R$1374,17,FALSE)),"")</f>
        <v/>
      </c>
      <c r="Q859" s="500" t="str">
        <f>IFERROR(IF(VLOOKUP('Xlookup set'!$S1000,'Xlookup set'!$A$1:$R$1374,18,FALSE)=0,"",VLOOKUP('Xlookup set'!$S1000,'Xlookup set'!$A$1:$R$1374,18,FALSE)),"")</f>
        <v/>
      </c>
      <c r="T859" s="500" t="str">
        <f t="shared" si="11"/>
        <v/>
      </c>
    </row>
    <row r="860" spans="1:20" ht="13.5" customHeight="1">
      <c r="A860" s="500" t="str">
        <f>IFERROR(VLOOKUP('Xlookup set'!$S860,'Xlookup set'!$A$1:$R$2000,2,FALSE),"")</f>
        <v/>
      </c>
      <c r="B860" s="500" t="str">
        <f>IF(I860&lt;&gt;"",ドッグキャリー!$I$2,"")</f>
        <v/>
      </c>
      <c r="C860" s="500" t="str">
        <f t="shared" si="9"/>
        <v/>
      </c>
      <c r="D860" s="500" t="str">
        <f t="shared" si="10"/>
        <v/>
      </c>
      <c r="H860" s="218" t="str">
        <f>IFERROR(IF(VLOOKUP('Xlookup set'!$S860,'Xlookup set'!$A$1:$R$2000,9,FALSE)=0,"",VLOOKUP('Xlookup set'!$S860,'Xlookup set'!$A$1:$R$2000,9,FALSE)),"")</f>
        <v/>
      </c>
      <c r="I860" s="500" t="str">
        <f>IFERROR(IF(VLOOKUP('Xlookup set'!$S860,'Xlookup set'!$A$1:$R$2000,10,FALSE)=0,"",VLOOKUP('Xlookup set'!$S860,'Xlookup set'!$A$1:$R$2000,10,FALSE)),"")</f>
        <v/>
      </c>
      <c r="J860" s="500" t="str">
        <f>IFERROR(IF(VLOOKUP('Xlookup set'!$S1001,'Xlookup set'!$A$1:$R$1374,11,FALSE)=0,"",VLOOKUP('Xlookup set'!$S1001,'Xlookup set'!$A$1:$R$1374,11,FALSE)),"")</f>
        <v/>
      </c>
      <c r="K860" s="500" t="str">
        <f>IFERROR(IF(VLOOKUP('Xlookup set'!$S1001,'Xlookup set'!$A$1:$R$1374,12,FALSE)=0,"",VLOOKUP('Xlookup set'!$S1001,'Xlookup set'!$A$1:$R$1374,12,FALSE)),"")</f>
        <v/>
      </c>
      <c r="L860" s="500" t="str">
        <f>IFERROR(IF(VLOOKUP('Xlookup set'!$S1001,'Xlookup set'!$A$1:$R$1374,13,FALSE)=0,"",VLOOKUP('Xlookup set'!$S1001,'Xlookup set'!$A$1:$R$1374,13,FALSE)),"")</f>
        <v/>
      </c>
      <c r="M860" s="500" t="str">
        <f>IFERROR(IF(VLOOKUP('Xlookup set'!$S1001,'Xlookup set'!$A$1:$R$1374,14,FALSE)=0,"",VLOOKUP('Xlookup set'!$S1001,'Xlookup set'!$A$1:$R$1374,14,FALSE)),"")</f>
        <v/>
      </c>
      <c r="N860" s="500" t="str">
        <f>IFERROR(IF(VLOOKUP('Xlookup set'!$S1001,'Xlookup set'!$A$1:$R$1374,15,FALSE)=0,"",VLOOKUP('Xlookup set'!$S1001,'Xlookup set'!$A$1:$R$1374,15,FALSE)),"")</f>
        <v/>
      </c>
      <c r="O860" s="500" t="str">
        <f>IFERROR(IF(VLOOKUP('Xlookup set'!$S1001,'Xlookup set'!$A$1:$R$1374,16,FALSE)=0,"",VLOOKUP('Xlookup set'!$S1001,'Xlookup set'!$A$1:$R$1374,16,FALSE)),"")</f>
        <v/>
      </c>
      <c r="P860" s="500" t="str">
        <f t="array" aca="1" ref="P860" ca="1">IFERROR(Y2IF(VLOOKUP('Xlookup set'!$S1001,'Xlookup set'!$A$1:$R$1374,17,FALSE)=0,"",VLOOKUP('Xlookup set'!$S1001,'Xlookup set'!$A$1:$R$1374,17,FALSE)),"")</f>
        <v/>
      </c>
      <c r="Q860" s="500" t="str">
        <f>IFERROR(IF(VLOOKUP('Xlookup set'!$S1001,'Xlookup set'!$A$1:$R$1374,18,FALSE)=0,"",VLOOKUP('Xlookup set'!$S1001,'Xlookup set'!$A$1:$R$1374,18,FALSE)),"")</f>
        <v/>
      </c>
      <c r="T860" s="500" t="str">
        <f t="shared" si="11"/>
        <v/>
      </c>
    </row>
    <row r="861" spans="1:20" ht="13.5" customHeight="1">
      <c r="A861" s="500" t="str">
        <f>IFERROR(VLOOKUP('Xlookup set'!$S861,'Xlookup set'!$A$1:$R$2000,2,FALSE),"")</f>
        <v/>
      </c>
      <c r="B861" s="500" t="str">
        <f>IF(I861&lt;&gt;"",ドッグキャリー!$I$2,"")</f>
        <v/>
      </c>
      <c r="C861" s="500" t="str">
        <f t="shared" si="9"/>
        <v/>
      </c>
      <c r="D861" s="500" t="str">
        <f t="shared" si="10"/>
        <v/>
      </c>
      <c r="H861" s="218" t="str">
        <f>IFERROR(IF(VLOOKUP('Xlookup set'!$S861,'Xlookup set'!$A$1:$R$2000,9,FALSE)=0,"",VLOOKUP('Xlookup set'!$S861,'Xlookup set'!$A$1:$R$2000,9,FALSE)),"")</f>
        <v/>
      </c>
      <c r="I861" s="500" t="str">
        <f>IFERROR(IF(VLOOKUP('Xlookup set'!$S861,'Xlookup set'!$A$1:$R$2000,10,FALSE)=0,"",VLOOKUP('Xlookup set'!$S861,'Xlookup set'!$A$1:$R$2000,10,FALSE)),"")</f>
        <v/>
      </c>
      <c r="J861" s="500" t="str">
        <f>IFERROR(IF(VLOOKUP('Xlookup set'!$S1002,'Xlookup set'!$A$1:$R$1374,11,FALSE)=0,"",VLOOKUP('Xlookup set'!$S1002,'Xlookup set'!$A$1:$R$1374,11,FALSE)),"")</f>
        <v/>
      </c>
      <c r="K861" s="500" t="str">
        <f>IFERROR(IF(VLOOKUP('Xlookup set'!$S1002,'Xlookup set'!$A$1:$R$1374,12,FALSE)=0,"",VLOOKUP('Xlookup set'!$S1002,'Xlookup set'!$A$1:$R$1374,12,FALSE)),"")</f>
        <v/>
      </c>
      <c r="L861" s="500" t="str">
        <f>IFERROR(IF(VLOOKUP('Xlookup set'!$S1002,'Xlookup set'!$A$1:$R$1374,13,FALSE)=0,"",VLOOKUP('Xlookup set'!$S1002,'Xlookup set'!$A$1:$R$1374,13,FALSE)),"")</f>
        <v/>
      </c>
      <c r="M861" s="500" t="str">
        <f>IFERROR(IF(VLOOKUP('Xlookup set'!$S1002,'Xlookup set'!$A$1:$R$1374,14,FALSE)=0,"",VLOOKUP('Xlookup set'!$S1002,'Xlookup set'!$A$1:$R$1374,14,FALSE)),"")</f>
        <v/>
      </c>
      <c r="N861" s="500" t="str">
        <f>IFERROR(IF(VLOOKUP('Xlookup set'!$S1002,'Xlookup set'!$A$1:$R$1374,15,FALSE)=0,"",VLOOKUP('Xlookup set'!$S1002,'Xlookup set'!$A$1:$R$1374,15,FALSE)),"")</f>
        <v/>
      </c>
      <c r="O861" s="500" t="str">
        <f>IFERROR(IF(VLOOKUP('Xlookup set'!$S1002,'Xlookup set'!$A$1:$R$1374,16,FALSE)=0,"",VLOOKUP('Xlookup set'!$S1002,'Xlookup set'!$A$1:$R$1374,16,FALSE)),"")</f>
        <v/>
      </c>
      <c r="P861" s="500" t="str">
        <f t="array" aca="1" ref="P861" ca="1">IFERROR(Y2IF(VLOOKUP('Xlookup set'!$S1002,'Xlookup set'!$A$1:$R$1374,17,FALSE)=0,"",VLOOKUP('Xlookup set'!$S1002,'Xlookup set'!$A$1:$R$1374,17,FALSE)),"")</f>
        <v/>
      </c>
      <c r="Q861" s="500" t="str">
        <f>IFERROR(IF(VLOOKUP('Xlookup set'!$S1002,'Xlookup set'!$A$1:$R$1374,18,FALSE)=0,"",VLOOKUP('Xlookup set'!$S1002,'Xlookup set'!$A$1:$R$1374,18,FALSE)),"")</f>
        <v/>
      </c>
      <c r="T861" s="500" t="str">
        <f t="shared" si="11"/>
        <v/>
      </c>
    </row>
    <row r="862" spans="1:20" ht="13.5" customHeight="1">
      <c r="A862" s="500" t="str">
        <f>IFERROR(VLOOKUP('Xlookup set'!$S862,'Xlookup set'!$A$1:$R$2000,2,FALSE),"")</f>
        <v/>
      </c>
      <c r="B862" s="500" t="str">
        <f>IF(I862&lt;&gt;"",ドッグキャリー!$I$2,"")</f>
        <v/>
      </c>
      <c r="C862" s="500" t="str">
        <f t="shared" si="9"/>
        <v/>
      </c>
      <c r="D862" s="500" t="str">
        <f t="shared" si="10"/>
        <v/>
      </c>
      <c r="H862" s="218" t="str">
        <f>IFERROR(IF(VLOOKUP('Xlookup set'!$S862,'Xlookup set'!$A$1:$R$2000,9,FALSE)=0,"",VLOOKUP('Xlookup set'!$S862,'Xlookup set'!$A$1:$R$2000,9,FALSE)),"")</f>
        <v/>
      </c>
      <c r="I862" s="500" t="str">
        <f>IFERROR(IF(VLOOKUP('Xlookup set'!$S862,'Xlookup set'!$A$1:$R$2000,10,FALSE)=0,"",VLOOKUP('Xlookup set'!$S862,'Xlookup set'!$A$1:$R$2000,10,FALSE)),"")</f>
        <v/>
      </c>
      <c r="J862" s="500" t="str">
        <f>IFERROR(IF(VLOOKUP('Xlookup set'!$S1003,'Xlookup set'!$A$1:$R$1374,11,FALSE)=0,"",VLOOKUP('Xlookup set'!$S1003,'Xlookup set'!$A$1:$R$1374,11,FALSE)),"")</f>
        <v/>
      </c>
      <c r="K862" s="500" t="str">
        <f>IFERROR(IF(VLOOKUP('Xlookup set'!$S1003,'Xlookup set'!$A$1:$R$1374,12,FALSE)=0,"",VLOOKUP('Xlookup set'!$S1003,'Xlookup set'!$A$1:$R$1374,12,FALSE)),"")</f>
        <v/>
      </c>
      <c r="L862" s="500" t="str">
        <f>IFERROR(IF(VLOOKUP('Xlookup set'!$S1003,'Xlookup set'!$A$1:$R$1374,13,FALSE)=0,"",VLOOKUP('Xlookup set'!$S1003,'Xlookup set'!$A$1:$R$1374,13,FALSE)),"")</f>
        <v/>
      </c>
      <c r="M862" s="500" t="str">
        <f>IFERROR(IF(VLOOKUP('Xlookup set'!$S1003,'Xlookup set'!$A$1:$R$1374,14,FALSE)=0,"",VLOOKUP('Xlookup set'!$S1003,'Xlookup set'!$A$1:$R$1374,14,FALSE)),"")</f>
        <v/>
      </c>
      <c r="N862" s="500" t="str">
        <f>IFERROR(IF(VLOOKUP('Xlookup set'!$S1003,'Xlookup set'!$A$1:$R$1374,15,FALSE)=0,"",VLOOKUP('Xlookup set'!$S1003,'Xlookup set'!$A$1:$R$1374,15,FALSE)),"")</f>
        <v/>
      </c>
      <c r="O862" s="500" t="str">
        <f>IFERROR(IF(VLOOKUP('Xlookup set'!$S1003,'Xlookup set'!$A$1:$R$1374,16,FALSE)=0,"",VLOOKUP('Xlookup set'!$S1003,'Xlookup set'!$A$1:$R$1374,16,FALSE)),"")</f>
        <v/>
      </c>
      <c r="P862" s="500" t="str">
        <f t="array" aca="1" ref="P862" ca="1">IFERROR(Y2IF(VLOOKUP('Xlookup set'!$S1003,'Xlookup set'!$A$1:$R$1374,17,FALSE)=0,"",VLOOKUP('Xlookup set'!$S1003,'Xlookup set'!$A$1:$R$1374,17,FALSE)),"")</f>
        <v/>
      </c>
      <c r="Q862" s="500" t="str">
        <f>IFERROR(IF(VLOOKUP('Xlookup set'!$S1003,'Xlookup set'!$A$1:$R$1374,18,FALSE)=0,"",VLOOKUP('Xlookup set'!$S1003,'Xlookup set'!$A$1:$R$1374,18,FALSE)),"")</f>
        <v/>
      </c>
      <c r="T862" s="500" t="str">
        <f t="shared" si="11"/>
        <v/>
      </c>
    </row>
    <row r="863" spans="1:20" ht="13.5" customHeight="1">
      <c r="A863" s="500" t="str">
        <f>IFERROR(VLOOKUP('Xlookup set'!$S863,'Xlookup set'!$A$1:$R$2000,2,FALSE),"")</f>
        <v/>
      </c>
      <c r="B863" s="500" t="str">
        <f>IF(I863&lt;&gt;"",ドッグキャリー!$I$2,"")</f>
        <v/>
      </c>
      <c r="C863" s="500" t="str">
        <f t="shared" si="9"/>
        <v/>
      </c>
      <c r="D863" s="500" t="str">
        <f t="shared" si="10"/>
        <v/>
      </c>
      <c r="H863" s="218" t="str">
        <f>IFERROR(IF(VLOOKUP('Xlookup set'!$S863,'Xlookup set'!$A$1:$R$2000,9,FALSE)=0,"",VLOOKUP('Xlookup set'!$S863,'Xlookup set'!$A$1:$R$2000,9,FALSE)),"")</f>
        <v/>
      </c>
      <c r="I863" s="500" t="str">
        <f>IFERROR(IF(VLOOKUP('Xlookup set'!$S863,'Xlookup set'!$A$1:$R$2000,10,FALSE)=0,"",VLOOKUP('Xlookup set'!$S863,'Xlookup set'!$A$1:$R$2000,10,FALSE)),"")</f>
        <v/>
      </c>
      <c r="J863" s="500" t="str">
        <f>IFERROR(IF(VLOOKUP('Xlookup set'!$S1004,'Xlookup set'!$A$1:$R$1374,11,FALSE)=0,"",VLOOKUP('Xlookup set'!$S1004,'Xlookup set'!$A$1:$R$1374,11,FALSE)),"")</f>
        <v/>
      </c>
      <c r="K863" s="500" t="str">
        <f>IFERROR(IF(VLOOKUP('Xlookup set'!$S1004,'Xlookup set'!$A$1:$R$1374,12,FALSE)=0,"",VLOOKUP('Xlookup set'!$S1004,'Xlookup set'!$A$1:$R$1374,12,FALSE)),"")</f>
        <v/>
      </c>
      <c r="L863" s="500" t="str">
        <f>IFERROR(IF(VLOOKUP('Xlookup set'!$S1004,'Xlookup set'!$A$1:$R$1374,13,FALSE)=0,"",VLOOKUP('Xlookup set'!$S1004,'Xlookup set'!$A$1:$R$1374,13,FALSE)),"")</f>
        <v/>
      </c>
      <c r="M863" s="500" t="str">
        <f>IFERROR(IF(VLOOKUP('Xlookup set'!$S1004,'Xlookup set'!$A$1:$R$1374,14,FALSE)=0,"",VLOOKUP('Xlookup set'!$S1004,'Xlookup set'!$A$1:$R$1374,14,FALSE)),"")</f>
        <v/>
      </c>
      <c r="N863" s="500" t="str">
        <f>IFERROR(IF(VLOOKUP('Xlookup set'!$S1004,'Xlookup set'!$A$1:$R$1374,15,FALSE)=0,"",VLOOKUP('Xlookup set'!$S1004,'Xlookup set'!$A$1:$R$1374,15,FALSE)),"")</f>
        <v/>
      </c>
      <c r="O863" s="500" t="str">
        <f>IFERROR(IF(VLOOKUP('Xlookup set'!$S1004,'Xlookup set'!$A$1:$R$1374,16,FALSE)=0,"",VLOOKUP('Xlookup set'!$S1004,'Xlookup set'!$A$1:$R$1374,16,FALSE)),"")</f>
        <v/>
      </c>
      <c r="P863" s="500" t="str">
        <f t="array" aca="1" ref="P863" ca="1">IFERROR(Y2IF(VLOOKUP('Xlookup set'!$S1004,'Xlookup set'!$A$1:$R$1374,17,FALSE)=0,"",VLOOKUP('Xlookup set'!$S1004,'Xlookup set'!$A$1:$R$1374,17,FALSE)),"")</f>
        <v/>
      </c>
      <c r="Q863" s="500" t="str">
        <f>IFERROR(IF(VLOOKUP('Xlookup set'!$S1004,'Xlookup set'!$A$1:$R$1374,18,FALSE)=0,"",VLOOKUP('Xlookup set'!$S1004,'Xlookup set'!$A$1:$R$1374,18,FALSE)),"")</f>
        <v/>
      </c>
      <c r="T863" s="500" t="str">
        <f t="shared" si="11"/>
        <v/>
      </c>
    </row>
    <row r="864" spans="1:20" ht="13.5" customHeight="1">
      <c r="A864" s="500" t="str">
        <f>IFERROR(VLOOKUP('Xlookup set'!$S864,'Xlookup set'!$A$1:$R$2000,2,FALSE),"")</f>
        <v/>
      </c>
      <c r="B864" s="500" t="str">
        <f>IF(I864&lt;&gt;"",ドッグキャリー!$I$2,"")</f>
        <v/>
      </c>
      <c r="C864" s="500" t="str">
        <f t="shared" si="9"/>
        <v/>
      </c>
      <c r="D864" s="500" t="str">
        <f t="shared" si="10"/>
        <v/>
      </c>
      <c r="H864" s="218" t="str">
        <f>IFERROR(IF(VLOOKUP('Xlookup set'!$S864,'Xlookup set'!$A$1:$R$2000,9,FALSE)=0,"",VLOOKUP('Xlookup set'!$S864,'Xlookup set'!$A$1:$R$2000,9,FALSE)),"")</f>
        <v/>
      </c>
      <c r="I864" s="500" t="str">
        <f>IFERROR(IF(VLOOKUP('Xlookup set'!$S864,'Xlookup set'!$A$1:$R$2000,10,FALSE)=0,"",VLOOKUP('Xlookup set'!$S864,'Xlookup set'!$A$1:$R$2000,10,FALSE)),"")</f>
        <v/>
      </c>
      <c r="J864" s="500" t="str">
        <f>IFERROR(IF(VLOOKUP('Xlookup set'!$S1005,'Xlookup set'!$A$1:$R$1374,11,FALSE)=0,"",VLOOKUP('Xlookup set'!$S1005,'Xlookup set'!$A$1:$R$1374,11,FALSE)),"")</f>
        <v/>
      </c>
      <c r="K864" s="500" t="str">
        <f>IFERROR(IF(VLOOKUP('Xlookup set'!$S1005,'Xlookup set'!$A$1:$R$1374,12,FALSE)=0,"",VLOOKUP('Xlookup set'!$S1005,'Xlookup set'!$A$1:$R$1374,12,FALSE)),"")</f>
        <v/>
      </c>
      <c r="L864" s="500" t="str">
        <f>IFERROR(IF(VLOOKUP('Xlookup set'!$S1005,'Xlookup set'!$A$1:$R$1374,13,FALSE)=0,"",VLOOKUP('Xlookup set'!$S1005,'Xlookup set'!$A$1:$R$1374,13,FALSE)),"")</f>
        <v/>
      </c>
      <c r="M864" s="500" t="str">
        <f>IFERROR(IF(VLOOKUP('Xlookup set'!$S1005,'Xlookup set'!$A$1:$R$1374,14,FALSE)=0,"",VLOOKUP('Xlookup set'!$S1005,'Xlookup set'!$A$1:$R$1374,14,FALSE)),"")</f>
        <v/>
      </c>
      <c r="N864" s="500" t="str">
        <f>IFERROR(IF(VLOOKUP('Xlookup set'!$S1005,'Xlookup set'!$A$1:$R$1374,15,FALSE)=0,"",VLOOKUP('Xlookup set'!$S1005,'Xlookup set'!$A$1:$R$1374,15,FALSE)),"")</f>
        <v/>
      </c>
      <c r="O864" s="500" t="str">
        <f>IFERROR(IF(VLOOKUP('Xlookup set'!$S1005,'Xlookup set'!$A$1:$R$1374,16,FALSE)=0,"",VLOOKUP('Xlookup set'!$S1005,'Xlookup set'!$A$1:$R$1374,16,FALSE)),"")</f>
        <v/>
      </c>
      <c r="P864" s="500" t="str">
        <f t="array" aca="1" ref="P864" ca="1">IFERROR(Y2IF(VLOOKUP('Xlookup set'!$S1005,'Xlookup set'!$A$1:$R$1374,17,FALSE)=0,"",VLOOKUP('Xlookup set'!$S1005,'Xlookup set'!$A$1:$R$1374,17,FALSE)),"")</f>
        <v/>
      </c>
      <c r="Q864" s="500" t="str">
        <f>IFERROR(IF(VLOOKUP('Xlookup set'!$S1005,'Xlookup set'!$A$1:$R$1374,18,FALSE)=0,"",VLOOKUP('Xlookup set'!$S1005,'Xlookup set'!$A$1:$R$1374,18,FALSE)),"")</f>
        <v/>
      </c>
      <c r="T864" s="500" t="str">
        <f t="shared" si="11"/>
        <v/>
      </c>
    </row>
    <row r="865" spans="1:20" ht="13.5" customHeight="1">
      <c r="A865" s="500" t="str">
        <f>IFERROR(VLOOKUP('Xlookup set'!$S865,'Xlookup set'!$A$1:$R$2000,2,FALSE),"")</f>
        <v/>
      </c>
      <c r="B865" s="500" t="str">
        <f>IF(I865&lt;&gt;"",ドッグキャリー!$I$2,"")</f>
        <v/>
      </c>
      <c r="C865" s="500" t="str">
        <f t="shared" si="9"/>
        <v/>
      </c>
      <c r="D865" s="500" t="str">
        <f t="shared" si="10"/>
        <v/>
      </c>
      <c r="H865" s="218" t="str">
        <f>IFERROR(IF(VLOOKUP('Xlookup set'!$S865,'Xlookup set'!$A$1:$R$2000,9,FALSE)=0,"",VLOOKUP('Xlookup set'!$S865,'Xlookup set'!$A$1:$R$2000,9,FALSE)),"")</f>
        <v/>
      </c>
      <c r="I865" s="500" t="str">
        <f>IFERROR(IF(VLOOKUP('Xlookup set'!$S865,'Xlookup set'!$A$1:$R$2000,10,FALSE)=0,"",VLOOKUP('Xlookup set'!$S865,'Xlookup set'!$A$1:$R$2000,10,FALSE)),"")</f>
        <v/>
      </c>
      <c r="J865" s="500" t="str">
        <f>IFERROR(IF(VLOOKUP('Xlookup set'!$S1006,'Xlookup set'!$A$1:$R$1374,11,FALSE)=0,"",VLOOKUP('Xlookup set'!$S1006,'Xlookup set'!$A$1:$R$1374,11,FALSE)),"")</f>
        <v/>
      </c>
      <c r="K865" s="500" t="str">
        <f>IFERROR(IF(VLOOKUP('Xlookup set'!$S1006,'Xlookup set'!$A$1:$R$1374,12,FALSE)=0,"",VLOOKUP('Xlookup set'!$S1006,'Xlookup set'!$A$1:$R$1374,12,FALSE)),"")</f>
        <v/>
      </c>
      <c r="L865" s="500" t="str">
        <f>IFERROR(IF(VLOOKUP('Xlookup set'!$S1006,'Xlookup set'!$A$1:$R$1374,13,FALSE)=0,"",VLOOKUP('Xlookup set'!$S1006,'Xlookup set'!$A$1:$R$1374,13,FALSE)),"")</f>
        <v/>
      </c>
      <c r="M865" s="500" t="str">
        <f>IFERROR(IF(VLOOKUP('Xlookup set'!$S1006,'Xlookup set'!$A$1:$R$1374,14,FALSE)=0,"",VLOOKUP('Xlookup set'!$S1006,'Xlookup set'!$A$1:$R$1374,14,FALSE)),"")</f>
        <v/>
      </c>
      <c r="N865" s="500" t="str">
        <f>IFERROR(IF(VLOOKUP('Xlookup set'!$S1006,'Xlookup set'!$A$1:$R$1374,15,FALSE)=0,"",VLOOKUP('Xlookup set'!$S1006,'Xlookup set'!$A$1:$R$1374,15,FALSE)),"")</f>
        <v/>
      </c>
      <c r="O865" s="500" t="str">
        <f>IFERROR(IF(VLOOKUP('Xlookup set'!$S1006,'Xlookup set'!$A$1:$R$1374,16,FALSE)=0,"",VLOOKUP('Xlookup set'!$S1006,'Xlookup set'!$A$1:$R$1374,16,FALSE)),"")</f>
        <v/>
      </c>
      <c r="P865" s="500" t="str">
        <f t="array" aca="1" ref="P865" ca="1">IFERROR(Y2IF(VLOOKUP('Xlookup set'!$S1006,'Xlookup set'!$A$1:$R$1374,17,FALSE)=0,"",VLOOKUP('Xlookup set'!$S1006,'Xlookup set'!$A$1:$R$1374,17,FALSE)),"")</f>
        <v/>
      </c>
      <c r="Q865" s="500" t="str">
        <f>IFERROR(IF(VLOOKUP('Xlookup set'!$S1006,'Xlookup set'!$A$1:$R$1374,18,FALSE)=0,"",VLOOKUP('Xlookup set'!$S1006,'Xlookup set'!$A$1:$R$1374,18,FALSE)),"")</f>
        <v/>
      </c>
      <c r="T865" s="500" t="str">
        <f t="shared" si="11"/>
        <v/>
      </c>
    </row>
    <row r="866" spans="1:20" ht="13.5" customHeight="1">
      <c r="A866" s="500" t="str">
        <f>IFERROR(VLOOKUP('Xlookup set'!$S866,'Xlookup set'!$A$1:$R$2000,2,FALSE),"")</f>
        <v/>
      </c>
      <c r="B866" s="500" t="str">
        <f>IF(I866&lt;&gt;"",ドッグキャリー!$I$2,"")</f>
        <v/>
      </c>
      <c r="C866" s="500" t="str">
        <f t="shared" si="9"/>
        <v/>
      </c>
      <c r="D866" s="500" t="str">
        <f t="shared" si="10"/>
        <v/>
      </c>
      <c r="H866" s="218" t="str">
        <f>IFERROR(IF(VLOOKUP('Xlookup set'!$S866,'Xlookup set'!$A$1:$R$2000,9,FALSE)=0,"",VLOOKUP('Xlookup set'!$S866,'Xlookup set'!$A$1:$R$2000,9,FALSE)),"")</f>
        <v/>
      </c>
      <c r="I866" s="500" t="str">
        <f>IFERROR(IF(VLOOKUP('Xlookup set'!$S866,'Xlookup set'!$A$1:$R$2000,10,FALSE)=0,"",VLOOKUP('Xlookup set'!$S866,'Xlookup set'!$A$1:$R$2000,10,FALSE)),"")</f>
        <v/>
      </c>
      <c r="J866" s="500" t="str">
        <f>IFERROR(IF(VLOOKUP('Xlookup set'!$S1007,'Xlookup set'!$A$1:$R$1374,11,FALSE)=0,"",VLOOKUP('Xlookup set'!$S1007,'Xlookup set'!$A$1:$R$1374,11,FALSE)),"")</f>
        <v/>
      </c>
      <c r="K866" s="500" t="str">
        <f>IFERROR(IF(VLOOKUP('Xlookup set'!$S1007,'Xlookup set'!$A$1:$R$1374,12,FALSE)=0,"",VLOOKUP('Xlookup set'!$S1007,'Xlookup set'!$A$1:$R$1374,12,FALSE)),"")</f>
        <v/>
      </c>
      <c r="L866" s="500" t="str">
        <f>IFERROR(IF(VLOOKUP('Xlookup set'!$S1007,'Xlookup set'!$A$1:$R$1374,13,FALSE)=0,"",VLOOKUP('Xlookup set'!$S1007,'Xlookup set'!$A$1:$R$1374,13,FALSE)),"")</f>
        <v/>
      </c>
      <c r="M866" s="500" t="str">
        <f>IFERROR(IF(VLOOKUP('Xlookup set'!$S1007,'Xlookup set'!$A$1:$R$1374,14,FALSE)=0,"",VLOOKUP('Xlookup set'!$S1007,'Xlookup set'!$A$1:$R$1374,14,FALSE)),"")</f>
        <v/>
      </c>
      <c r="N866" s="500" t="str">
        <f>IFERROR(IF(VLOOKUP('Xlookup set'!$S1007,'Xlookup set'!$A$1:$R$1374,15,FALSE)=0,"",VLOOKUP('Xlookup set'!$S1007,'Xlookup set'!$A$1:$R$1374,15,FALSE)),"")</f>
        <v/>
      </c>
      <c r="O866" s="500" t="str">
        <f>IFERROR(IF(VLOOKUP('Xlookup set'!$S1007,'Xlookup set'!$A$1:$R$1374,16,FALSE)=0,"",VLOOKUP('Xlookup set'!$S1007,'Xlookup set'!$A$1:$R$1374,16,FALSE)),"")</f>
        <v/>
      </c>
      <c r="P866" s="500" t="str">
        <f t="array" aca="1" ref="P866" ca="1">IFERROR(Y2IF(VLOOKUP('Xlookup set'!$S1007,'Xlookup set'!$A$1:$R$1374,17,FALSE)=0,"",VLOOKUP('Xlookup set'!$S1007,'Xlookup set'!$A$1:$R$1374,17,FALSE)),"")</f>
        <v/>
      </c>
      <c r="Q866" s="500" t="str">
        <f>IFERROR(IF(VLOOKUP('Xlookup set'!$S1007,'Xlookup set'!$A$1:$R$1374,18,FALSE)=0,"",VLOOKUP('Xlookup set'!$S1007,'Xlookup set'!$A$1:$R$1374,18,FALSE)),"")</f>
        <v/>
      </c>
      <c r="T866" s="500" t="str">
        <f t="shared" si="11"/>
        <v/>
      </c>
    </row>
    <row r="867" spans="1:20" ht="13.5" customHeight="1">
      <c r="A867" s="500" t="str">
        <f>IFERROR(VLOOKUP('Xlookup set'!$S867,'Xlookup set'!$A$1:$R$2000,2,FALSE),"")</f>
        <v/>
      </c>
      <c r="B867" s="500" t="str">
        <f>IF(I867&lt;&gt;"",ドッグキャリー!$I$2,"")</f>
        <v/>
      </c>
      <c r="C867" s="500" t="str">
        <f t="shared" si="9"/>
        <v/>
      </c>
      <c r="D867" s="500" t="str">
        <f t="shared" si="10"/>
        <v/>
      </c>
      <c r="H867" s="218" t="str">
        <f>IFERROR(IF(VLOOKUP('Xlookup set'!$S867,'Xlookup set'!$A$1:$R$2000,9,FALSE)=0,"",VLOOKUP('Xlookup set'!$S867,'Xlookup set'!$A$1:$R$2000,9,FALSE)),"")</f>
        <v/>
      </c>
      <c r="I867" s="500" t="str">
        <f>IFERROR(IF(VLOOKUP('Xlookup set'!$S867,'Xlookup set'!$A$1:$R$2000,10,FALSE)=0,"",VLOOKUP('Xlookup set'!$S867,'Xlookup set'!$A$1:$R$2000,10,FALSE)),"")</f>
        <v/>
      </c>
      <c r="J867" s="500" t="str">
        <f>IFERROR(IF(VLOOKUP('Xlookup set'!$S1008,'Xlookup set'!$A$1:$R$1374,11,FALSE)=0,"",VLOOKUP('Xlookup set'!$S1008,'Xlookup set'!$A$1:$R$1374,11,FALSE)),"")</f>
        <v/>
      </c>
      <c r="K867" s="500" t="str">
        <f>IFERROR(IF(VLOOKUP('Xlookup set'!$S1008,'Xlookup set'!$A$1:$R$1374,12,FALSE)=0,"",VLOOKUP('Xlookup set'!$S1008,'Xlookup set'!$A$1:$R$1374,12,FALSE)),"")</f>
        <v/>
      </c>
      <c r="L867" s="500" t="str">
        <f>IFERROR(IF(VLOOKUP('Xlookup set'!$S1008,'Xlookup set'!$A$1:$R$1374,13,FALSE)=0,"",VLOOKUP('Xlookup set'!$S1008,'Xlookup set'!$A$1:$R$1374,13,FALSE)),"")</f>
        <v/>
      </c>
      <c r="M867" s="500" t="str">
        <f>IFERROR(IF(VLOOKUP('Xlookup set'!$S1008,'Xlookup set'!$A$1:$R$1374,14,FALSE)=0,"",VLOOKUP('Xlookup set'!$S1008,'Xlookup set'!$A$1:$R$1374,14,FALSE)),"")</f>
        <v/>
      </c>
      <c r="N867" s="500" t="str">
        <f>IFERROR(IF(VLOOKUP('Xlookup set'!$S1008,'Xlookup set'!$A$1:$R$1374,15,FALSE)=0,"",VLOOKUP('Xlookup set'!$S1008,'Xlookup set'!$A$1:$R$1374,15,FALSE)),"")</f>
        <v/>
      </c>
      <c r="O867" s="500" t="str">
        <f>IFERROR(IF(VLOOKUP('Xlookup set'!$S1008,'Xlookup set'!$A$1:$R$1374,16,FALSE)=0,"",VLOOKUP('Xlookup set'!$S1008,'Xlookup set'!$A$1:$R$1374,16,FALSE)),"")</f>
        <v/>
      </c>
      <c r="P867" s="500" t="str">
        <f t="array" aca="1" ref="P867" ca="1">IFERROR(Y2IF(VLOOKUP('Xlookup set'!$S1008,'Xlookup set'!$A$1:$R$1374,17,FALSE)=0,"",VLOOKUP('Xlookup set'!$S1008,'Xlookup set'!$A$1:$R$1374,17,FALSE)),"")</f>
        <v/>
      </c>
      <c r="Q867" s="500" t="str">
        <f>IFERROR(IF(VLOOKUP('Xlookup set'!$S1008,'Xlookup set'!$A$1:$R$1374,18,FALSE)=0,"",VLOOKUP('Xlookup set'!$S1008,'Xlookup set'!$A$1:$R$1374,18,FALSE)),"")</f>
        <v/>
      </c>
      <c r="T867" s="500" t="str">
        <f t="shared" si="11"/>
        <v/>
      </c>
    </row>
    <row r="868" spans="1:20" ht="13.5" customHeight="1">
      <c r="A868" s="500" t="str">
        <f>IFERROR(VLOOKUP('Xlookup set'!$S868,'Xlookup set'!$A$1:$R$2000,2,FALSE),"")</f>
        <v/>
      </c>
      <c r="B868" s="500" t="str">
        <f>IF(I868&lt;&gt;"",ドッグキャリー!$I$2,"")</f>
        <v/>
      </c>
      <c r="C868" s="500" t="str">
        <f t="shared" si="9"/>
        <v/>
      </c>
      <c r="D868" s="500" t="str">
        <f t="shared" si="10"/>
        <v/>
      </c>
      <c r="H868" s="218" t="str">
        <f>IFERROR(IF(VLOOKUP('Xlookup set'!$S868,'Xlookup set'!$A$1:$R$2000,9,FALSE)=0,"",VLOOKUP('Xlookup set'!$S868,'Xlookup set'!$A$1:$R$2000,9,FALSE)),"")</f>
        <v/>
      </c>
      <c r="I868" s="500" t="str">
        <f>IFERROR(IF(VLOOKUP('Xlookup set'!$S868,'Xlookup set'!$A$1:$R$2000,10,FALSE)=0,"",VLOOKUP('Xlookup set'!$S868,'Xlookup set'!$A$1:$R$2000,10,FALSE)),"")</f>
        <v/>
      </c>
      <c r="J868" s="500" t="str">
        <f>IFERROR(IF(VLOOKUP('Xlookup set'!$S1009,'Xlookup set'!$A$1:$R$1374,11,FALSE)=0,"",VLOOKUP('Xlookup set'!$S1009,'Xlookup set'!$A$1:$R$1374,11,FALSE)),"")</f>
        <v/>
      </c>
      <c r="K868" s="500" t="str">
        <f>IFERROR(IF(VLOOKUP('Xlookup set'!$S1009,'Xlookup set'!$A$1:$R$1374,12,FALSE)=0,"",VLOOKUP('Xlookup set'!$S1009,'Xlookup set'!$A$1:$R$1374,12,FALSE)),"")</f>
        <v/>
      </c>
      <c r="L868" s="500" t="str">
        <f>IFERROR(IF(VLOOKUP('Xlookup set'!$S1009,'Xlookup set'!$A$1:$R$1374,13,FALSE)=0,"",VLOOKUP('Xlookup set'!$S1009,'Xlookup set'!$A$1:$R$1374,13,FALSE)),"")</f>
        <v/>
      </c>
      <c r="M868" s="500" t="str">
        <f>IFERROR(IF(VLOOKUP('Xlookup set'!$S1009,'Xlookup set'!$A$1:$R$1374,14,FALSE)=0,"",VLOOKUP('Xlookup set'!$S1009,'Xlookup set'!$A$1:$R$1374,14,FALSE)),"")</f>
        <v/>
      </c>
      <c r="N868" s="500" t="str">
        <f>IFERROR(IF(VLOOKUP('Xlookup set'!$S1009,'Xlookup set'!$A$1:$R$1374,15,FALSE)=0,"",VLOOKUP('Xlookup set'!$S1009,'Xlookup set'!$A$1:$R$1374,15,FALSE)),"")</f>
        <v/>
      </c>
      <c r="O868" s="500" t="str">
        <f>IFERROR(IF(VLOOKUP('Xlookup set'!$S1009,'Xlookup set'!$A$1:$R$1374,16,FALSE)=0,"",VLOOKUP('Xlookup set'!$S1009,'Xlookup set'!$A$1:$R$1374,16,FALSE)),"")</f>
        <v/>
      </c>
      <c r="P868" s="500" t="str">
        <f t="array" aca="1" ref="P868" ca="1">IFERROR(Y2IF(VLOOKUP('Xlookup set'!$S1009,'Xlookup set'!$A$1:$R$1374,17,FALSE)=0,"",VLOOKUP('Xlookup set'!$S1009,'Xlookup set'!$A$1:$R$1374,17,FALSE)),"")</f>
        <v/>
      </c>
      <c r="Q868" s="500" t="str">
        <f>IFERROR(IF(VLOOKUP('Xlookup set'!$S1009,'Xlookup set'!$A$1:$R$1374,18,FALSE)=0,"",VLOOKUP('Xlookup set'!$S1009,'Xlookup set'!$A$1:$R$1374,18,FALSE)),"")</f>
        <v/>
      </c>
      <c r="T868" s="500" t="str">
        <f t="shared" si="11"/>
        <v/>
      </c>
    </row>
    <row r="869" spans="1:20" ht="13.5" customHeight="1">
      <c r="A869" s="500" t="str">
        <f>IFERROR(VLOOKUP('Xlookup set'!$S869,'Xlookup set'!$A$1:$R$2000,2,FALSE),"")</f>
        <v/>
      </c>
      <c r="B869" s="500" t="str">
        <f>IF(I869&lt;&gt;"",ドッグキャリー!$I$2,"")</f>
        <v/>
      </c>
      <c r="C869" s="500" t="str">
        <f t="shared" si="9"/>
        <v/>
      </c>
      <c r="D869" s="500" t="str">
        <f t="shared" si="10"/>
        <v/>
      </c>
      <c r="H869" s="218" t="str">
        <f>IFERROR(IF(VLOOKUP('Xlookup set'!$S869,'Xlookup set'!$A$1:$R$2000,9,FALSE)=0,"",VLOOKUP('Xlookup set'!$S869,'Xlookup set'!$A$1:$R$2000,9,FALSE)),"")</f>
        <v/>
      </c>
      <c r="I869" s="500" t="str">
        <f>IFERROR(IF(VLOOKUP('Xlookup set'!$S869,'Xlookup set'!$A$1:$R$2000,10,FALSE)=0,"",VLOOKUP('Xlookup set'!$S869,'Xlookup set'!$A$1:$R$2000,10,FALSE)),"")</f>
        <v/>
      </c>
      <c r="J869" s="500" t="str">
        <f>IFERROR(IF(VLOOKUP('Xlookup set'!$S1010,'Xlookup set'!$A$1:$R$1374,11,FALSE)=0,"",VLOOKUP('Xlookup set'!$S1010,'Xlookup set'!$A$1:$R$1374,11,FALSE)),"")</f>
        <v/>
      </c>
      <c r="K869" s="500" t="str">
        <f>IFERROR(IF(VLOOKUP('Xlookup set'!$S1010,'Xlookup set'!$A$1:$R$1374,12,FALSE)=0,"",VLOOKUP('Xlookup set'!$S1010,'Xlookup set'!$A$1:$R$1374,12,FALSE)),"")</f>
        <v/>
      </c>
      <c r="L869" s="500" t="str">
        <f>IFERROR(IF(VLOOKUP('Xlookup set'!$S1010,'Xlookup set'!$A$1:$R$1374,13,FALSE)=0,"",VLOOKUP('Xlookup set'!$S1010,'Xlookup set'!$A$1:$R$1374,13,FALSE)),"")</f>
        <v/>
      </c>
      <c r="M869" s="500" t="str">
        <f>IFERROR(IF(VLOOKUP('Xlookup set'!$S1010,'Xlookup set'!$A$1:$R$1374,14,FALSE)=0,"",VLOOKUP('Xlookup set'!$S1010,'Xlookup set'!$A$1:$R$1374,14,FALSE)),"")</f>
        <v/>
      </c>
      <c r="N869" s="500" t="str">
        <f>IFERROR(IF(VLOOKUP('Xlookup set'!$S1010,'Xlookup set'!$A$1:$R$1374,15,FALSE)=0,"",VLOOKUP('Xlookup set'!$S1010,'Xlookup set'!$A$1:$R$1374,15,FALSE)),"")</f>
        <v/>
      </c>
      <c r="O869" s="500" t="str">
        <f>IFERROR(IF(VLOOKUP('Xlookup set'!$S1010,'Xlookup set'!$A$1:$R$1374,16,FALSE)=0,"",VLOOKUP('Xlookup set'!$S1010,'Xlookup set'!$A$1:$R$1374,16,FALSE)),"")</f>
        <v/>
      </c>
      <c r="P869" s="500" t="str">
        <f t="array" aca="1" ref="P869" ca="1">IFERROR(Y2IF(VLOOKUP('Xlookup set'!$S1010,'Xlookup set'!$A$1:$R$1374,17,FALSE)=0,"",VLOOKUP('Xlookup set'!$S1010,'Xlookup set'!$A$1:$R$1374,17,FALSE)),"")</f>
        <v/>
      </c>
      <c r="Q869" s="500" t="str">
        <f>IFERROR(IF(VLOOKUP('Xlookup set'!$S1010,'Xlookup set'!$A$1:$R$1374,18,FALSE)=0,"",VLOOKUP('Xlookup set'!$S1010,'Xlookup set'!$A$1:$R$1374,18,FALSE)),"")</f>
        <v/>
      </c>
      <c r="T869" s="500" t="str">
        <f t="shared" si="11"/>
        <v/>
      </c>
    </row>
    <row r="870" spans="1:20" ht="13.5" customHeight="1">
      <c r="A870" s="500" t="str">
        <f>IFERROR(VLOOKUP('Xlookup set'!$S870,'Xlookup set'!$A$1:$R$2000,2,FALSE),"")</f>
        <v/>
      </c>
      <c r="B870" s="500" t="str">
        <f>IF(I870&lt;&gt;"",ドッグキャリー!$I$2,"")</f>
        <v/>
      </c>
      <c r="C870" s="500" t="str">
        <f t="shared" si="9"/>
        <v/>
      </c>
      <c r="D870" s="500" t="str">
        <f t="shared" si="10"/>
        <v/>
      </c>
      <c r="H870" s="218" t="str">
        <f>IFERROR(IF(VLOOKUP('Xlookup set'!$S870,'Xlookup set'!$A$1:$R$2000,9,FALSE)=0,"",VLOOKUP('Xlookup set'!$S870,'Xlookup set'!$A$1:$R$2000,9,FALSE)),"")</f>
        <v/>
      </c>
      <c r="I870" s="500" t="str">
        <f>IFERROR(IF(VLOOKUP('Xlookup set'!$S870,'Xlookup set'!$A$1:$R$2000,10,FALSE)=0,"",VLOOKUP('Xlookup set'!$S870,'Xlookup set'!$A$1:$R$2000,10,FALSE)),"")</f>
        <v/>
      </c>
      <c r="J870" s="500" t="str">
        <f>IFERROR(IF(VLOOKUP('Xlookup set'!$S1011,'Xlookup set'!$A$1:$R$1374,11,FALSE)=0,"",VLOOKUP('Xlookup set'!$S1011,'Xlookup set'!$A$1:$R$1374,11,FALSE)),"")</f>
        <v/>
      </c>
      <c r="K870" s="500" t="str">
        <f>IFERROR(IF(VLOOKUP('Xlookup set'!$S1011,'Xlookup set'!$A$1:$R$1374,12,FALSE)=0,"",VLOOKUP('Xlookup set'!$S1011,'Xlookup set'!$A$1:$R$1374,12,FALSE)),"")</f>
        <v/>
      </c>
      <c r="L870" s="500" t="str">
        <f>IFERROR(IF(VLOOKUP('Xlookup set'!$S1011,'Xlookup set'!$A$1:$R$1374,13,FALSE)=0,"",VLOOKUP('Xlookup set'!$S1011,'Xlookup set'!$A$1:$R$1374,13,FALSE)),"")</f>
        <v/>
      </c>
      <c r="M870" s="500" t="str">
        <f>IFERROR(IF(VLOOKUP('Xlookup set'!$S1011,'Xlookup set'!$A$1:$R$1374,14,FALSE)=0,"",VLOOKUP('Xlookup set'!$S1011,'Xlookup set'!$A$1:$R$1374,14,FALSE)),"")</f>
        <v/>
      </c>
      <c r="N870" s="500" t="str">
        <f>IFERROR(IF(VLOOKUP('Xlookup set'!$S1011,'Xlookup set'!$A$1:$R$1374,15,FALSE)=0,"",VLOOKUP('Xlookup set'!$S1011,'Xlookup set'!$A$1:$R$1374,15,FALSE)),"")</f>
        <v/>
      </c>
      <c r="O870" s="500" t="str">
        <f>IFERROR(IF(VLOOKUP('Xlookup set'!$S1011,'Xlookup set'!$A$1:$R$1374,16,FALSE)=0,"",VLOOKUP('Xlookup set'!$S1011,'Xlookup set'!$A$1:$R$1374,16,FALSE)),"")</f>
        <v/>
      </c>
      <c r="P870" s="500" t="str">
        <f t="array" aca="1" ref="P870" ca="1">IFERROR(Y2IF(VLOOKUP('Xlookup set'!$S1011,'Xlookup set'!$A$1:$R$1374,17,FALSE)=0,"",VLOOKUP('Xlookup set'!$S1011,'Xlookup set'!$A$1:$R$1374,17,FALSE)),"")</f>
        <v/>
      </c>
      <c r="Q870" s="500" t="str">
        <f>IFERROR(IF(VLOOKUP('Xlookup set'!$S1011,'Xlookup set'!$A$1:$R$1374,18,FALSE)=0,"",VLOOKUP('Xlookup set'!$S1011,'Xlookup set'!$A$1:$R$1374,18,FALSE)),"")</f>
        <v/>
      </c>
      <c r="T870" s="500" t="str">
        <f t="shared" si="11"/>
        <v/>
      </c>
    </row>
    <row r="871" spans="1:20" ht="13.5" customHeight="1">
      <c r="A871" s="500" t="str">
        <f>IFERROR(VLOOKUP('Xlookup set'!$S871,'Xlookup set'!$A$1:$R$2000,2,FALSE),"")</f>
        <v/>
      </c>
      <c r="B871" s="500" t="str">
        <f>IF(I871&lt;&gt;"",ドッグキャリー!$I$2,"")</f>
        <v/>
      </c>
      <c r="C871" s="500" t="str">
        <f t="shared" si="9"/>
        <v/>
      </c>
      <c r="D871" s="500" t="str">
        <f t="shared" si="10"/>
        <v/>
      </c>
      <c r="H871" s="218" t="str">
        <f>IFERROR(IF(VLOOKUP('Xlookup set'!$S871,'Xlookup set'!$A$1:$R$2000,9,FALSE)=0,"",VLOOKUP('Xlookup set'!$S871,'Xlookup set'!$A$1:$R$2000,9,FALSE)),"")</f>
        <v/>
      </c>
      <c r="I871" s="500" t="str">
        <f>IFERROR(IF(VLOOKUP('Xlookup set'!$S871,'Xlookup set'!$A$1:$R$2000,10,FALSE)=0,"",VLOOKUP('Xlookup set'!$S871,'Xlookup set'!$A$1:$R$2000,10,FALSE)),"")</f>
        <v/>
      </c>
      <c r="J871" s="500" t="str">
        <f>IFERROR(IF(VLOOKUP('Xlookup set'!$S1012,'Xlookup set'!$A$1:$R$1374,11,FALSE)=0,"",VLOOKUP('Xlookup set'!$S1012,'Xlookup set'!$A$1:$R$1374,11,FALSE)),"")</f>
        <v/>
      </c>
      <c r="K871" s="500" t="str">
        <f>IFERROR(IF(VLOOKUP('Xlookup set'!$S1012,'Xlookup set'!$A$1:$R$1374,12,FALSE)=0,"",VLOOKUP('Xlookup set'!$S1012,'Xlookup set'!$A$1:$R$1374,12,FALSE)),"")</f>
        <v/>
      </c>
      <c r="L871" s="500" t="str">
        <f>IFERROR(IF(VLOOKUP('Xlookup set'!$S1012,'Xlookup set'!$A$1:$R$1374,13,FALSE)=0,"",VLOOKUP('Xlookup set'!$S1012,'Xlookup set'!$A$1:$R$1374,13,FALSE)),"")</f>
        <v/>
      </c>
      <c r="M871" s="500" t="str">
        <f>IFERROR(IF(VLOOKUP('Xlookup set'!$S1012,'Xlookup set'!$A$1:$R$1374,14,FALSE)=0,"",VLOOKUP('Xlookup set'!$S1012,'Xlookup set'!$A$1:$R$1374,14,FALSE)),"")</f>
        <v/>
      </c>
      <c r="N871" s="500" t="str">
        <f>IFERROR(IF(VLOOKUP('Xlookup set'!$S1012,'Xlookup set'!$A$1:$R$1374,15,FALSE)=0,"",VLOOKUP('Xlookup set'!$S1012,'Xlookup set'!$A$1:$R$1374,15,FALSE)),"")</f>
        <v/>
      </c>
      <c r="O871" s="500" t="str">
        <f>IFERROR(IF(VLOOKUP('Xlookup set'!$S1012,'Xlookup set'!$A$1:$R$1374,16,FALSE)=0,"",VLOOKUP('Xlookup set'!$S1012,'Xlookup set'!$A$1:$R$1374,16,FALSE)),"")</f>
        <v/>
      </c>
      <c r="P871" s="500" t="str">
        <f t="array" aca="1" ref="P871" ca="1">IFERROR(Y2IF(VLOOKUP('Xlookup set'!$S1012,'Xlookup set'!$A$1:$R$1374,17,FALSE)=0,"",VLOOKUP('Xlookup set'!$S1012,'Xlookup set'!$A$1:$R$1374,17,FALSE)),"")</f>
        <v/>
      </c>
      <c r="Q871" s="500" t="str">
        <f>IFERROR(IF(VLOOKUP('Xlookup set'!$S1012,'Xlookup set'!$A$1:$R$1374,18,FALSE)=0,"",VLOOKUP('Xlookup set'!$S1012,'Xlookup set'!$A$1:$R$1374,18,FALSE)),"")</f>
        <v/>
      </c>
      <c r="T871" s="500" t="str">
        <f t="shared" si="11"/>
        <v/>
      </c>
    </row>
    <row r="872" spans="1:20" ht="13.5" customHeight="1">
      <c r="A872" s="500" t="str">
        <f>IFERROR(VLOOKUP('Xlookup set'!$S872,'Xlookup set'!$A$1:$R$2000,2,FALSE),"")</f>
        <v/>
      </c>
      <c r="B872" s="500" t="str">
        <f>IF(I872&lt;&gt;"",ドッグキャリー!$I$2,"")</f>
        <v/>
      </c>
      <c r="C872" s="500" t="str">
        <f t="shared" si="9"/>
        <v/>
      </c>
      <c r="D872" s="500" t="str">
        <f t="shared" si="10"/>
        <v/>
      </c>
      <c r="H872" s="218" t="str">
        <f>IFERROR(IF(VLOOKUP('Xlookup set'!$S872,'Xlookup set'!$A$1:$R$2000,9,FALSE)=0,"",VLOOKUP('Xlookup set'!$S872,'Xlookup set'!$A$1:$R$2000,9,FALSE)),"")</f>
        <v/>
      </c>
      <c r="I872" s="500" t="str">
        <f>IFERROR(IF(VLOOKUP('Xlookup set'!$S872,'Xlookup set'!$A$1:$R$2000,10,FALSE)=0,"",VLOOKUP('Xlookup set'!$S872,'Xlookup set'!$A$1:$R$2000,10,FALSE)),"")</f>
        <v/>
      </c>
      <c r="J872" s="500" t="str">
        <f>IFERROR(IF(VLOOKUP('Xlookup set'!$S1013,'Xlookup set'!$A$1:$R$1374,11,FALSE)=0,"",VLOOKUP('Xlookup set'!$S1013,'Xlookup set'!$A$1:$R$1374,11,FALSE)),"")</f>
        <v/>
      </c>
      <c r="K872" s="500" t="str">
        <f>IFERROR(IF(VLOOKUP('Xlookup set'!$S1013,'Xlookup set'!$A$1:$R$1374,12,FALSE)=0,"",VLOOKUP('Xlookup set'!$S1013,'Xlookup set'!$A$1:$R$1374,12,FALSE)),"")</f>
        <v/>
      </c>
      <c r="L872" s="500" t="str">
        <f>IFERROR(IF(VLOOKUP('Xlookup set'!$S1013,'Xlookup set'!$A$1:$R$1374,13,FALSE)=0,"",VLOOKUP('Xlookup set'!$S1013,'Xlookup set'!$A$1:$R$1374,13,FALSE)),"")</f>
        <v/>
      </c>
      <c r="M872" s="500" t="str">
        <f>IFERROR(IF(VLOOKUP('Xlookup set'!$S1013,'Xlookup set'!$A$1:$R$1374,14,FALSE)=0,"",VLOOKUP('Xlookup set'!$S1013,'Xlookup set'!$A$1:$R$1374,14,FALSE)),"")</f>
        <v/>
      </c>
      <c r="N872" s="500" t="str">
        <f>IFERROR(IF(VLOOKUP('Xlookup set'!$S1013,'Xlookup set'!$A$1:$R$1374,15,FALSE)=0,"",VLOOKUP('Xlookup set'!$S1013,'Xlookup set'!$A$1:$R$1374,15,FALSE)),"")</f>
        <v/>
      </c>
      <c r="O872" s="500" t="str">
        <f>IFERROR(IF(VLOOKUP('Xlookup set'!$S1013,'Xlookup set'!$A$1:$R$1374,16,FALSE)=0,"",VLOOKUP('Xlookup set'!$S1013,'Xlookup set'!$A$1:$R$1374,16,FALSE)),"")</f>
        <v/>
      </c>
      <c r="P872" s="500" t="str">
        <f t="array" aca="1" ref="P872" ca="1">IFERROR(Y2IF(VLOOKUP('Xlookup set'!$S1013,'Xlookup set'!$A$1:$R$1374,17,FALSE)=0,"",VLOOKUP('Xlookup set'!$S1013,'Xlookup set'!$A$1:$R$1374,17,FALSE)),"")</f>
        <v/>
      </c>
      <c r="Q872" s="500" t="str">
        <f>IFERROR(IF(VLOOKUP('Xlookup set'!$S1013,'Xlookup set'!$A$1:$R$1374,18,FALSE)=0,"",VLOOKUP('Xlookup set'!$S1013,'Xlookup set'!$A$1:$R$1374,18,FALSE)),"")</f>
        <v/>
      </c>
      <c r="T872" s="500" t="str">
        <f t="shared" si="11"/>
        <v/>
      </c>
    </row>
    <row r="873" spans="1:20" ht="13.5" customHeight="1">
      <c r="A873" s="500" t="str">
        <f>IFERROR(VLOOKUP('Xlookup set'!$S873,'Xlookup set'!$A$1:$R$2000,2,FALSE),"")</f>
        <v/>
      </c>
      <c r="B873" s="500" t="str">
        <f>IF(I873&lt;&gt;"",ドッグキャリー!$I$2,"")</f>
        <v/>
      </c>
      <c r="C873" s="500" t="str">
        <f t="shared" si="9"/>
        <v/>
      </c>
      <c r="D873" s="500" t="str">
        <f t="shared" si="10"/>
        <v/>
      </c>
      <c r="H873" s="218" t="str">
        <f>IFERROR(IF(VLOOKUP('Xlookup set'!$S873,'Xlookup set'!$A$1:$R$2000,9,FALSE)=0,"",VLOOKUP('Xlookup set'!$S873,'Xlookup set'!$A$1:$R$2000,9,FALSE)),"")</f>
        <v/>
      </c>
      <c r="I873" s="500" t="str">
        <f>IFERROR(IF(VLOOKUP('Xlookup set'!$S873,'Xlookup set'!$A$1:$R$2000,10,FALSE)=0,"",VLOOKUP('Xlookup set'!$S873,'Xlookup set'!$A$1:$R$2000,10,FALSE)),"")</f>
        <v/>
      </c>
      <c r="J873" s="500" t="str">
        <f>IFERROR(IF(VLOOKUP('Xlookup set'!$S1014,'Xlookup set'!$A$1:$R$1374,11,FALSE)=0,"",VLOOKUP('Xlookup set'!$S1014,'Xlookup set'!$A$1:$R$1374,11,FALSE)),"")</f>
        <v/>
      </c>
      <c r="K873" s="500" t="str">
        <f>IFERROR(IF(VLOOKUP('Xlookup set'!$S1014,'Xlookup set'!$A$1:$R$1374,12,FALSE)=0,"",VLOOKUP('Xlookup set'!$S1014,'Xlookup set'!$A$1:$R$1374,12,FALSE)),"")</f>
        <v/>
      </c>
      <c r="L873" s="500" t="str">
        <f>IFERROR(IF(VLOOKUP('Xlookup set'!$S1014,'Xlookup set'!$A$1:$R$1374,13,FALSE)=0,"",VLOOKUP('Xlookup set'!$S1014,'Xlookup set'!$A$1:$R$1374,13,FALSE)),"")</f>
        <v/>
      </c>
      <c r="M873" s="500" t="str">
        <f>IFERROR(IF(VLOOKUP('Xlookup set'!$S1014,'Xlookup set'!$A$1:$R$1374,14,FALSE)=0,"",VLOOKUP('Xlookup set'!$S1014,'Xlookup set'!$A$1:$R$1374,14,FALSE)),"")</f>
        <v/>
      </c>
      <c r="N873" s="500" t="str">
        <f>IFERROR(IF(VLOOKUP('Xlookup set'!$S1014,'Xlookup set'!$A$1:$R$1374,15,FALSE)=0,"",VLOOKUP('Xlookup set'!$S1014,'Xlookup set'!$A$1:$R$1374,15,FALSE)),"")</f>
        <v/>
      </c>
      <c r="O873" s="500" t="str">
        <f>IFERROR(IF(VLOOKUP('Xlookup set'!$S1014,'Xlookup set'!$A$1:$R$1374,16,FALSE)=0,"",VLOOKUP('Xlookup set'!$S1014,'Xlookup set'!$A$1:$R$1374,16,FALSE)),"")</f>
        <v/>
      </c>
      <c r="P873" s="500" t="str">
        <f t="array" aca="1" ref="P873" ca="1">IFERROR(Y2IF(VLOOKUP('Xlookup set'!$S1014,'Xlookup set'!$A$1:$R$1374,17,FALSE)=0,"",VLOOKUP('Xlookup set'!$S1014,'Xlookup set'!$A$1:$R$1374,17,FALSE)),"")</f>
        <v/>
      </c>
      <c r="Q873" s="500" t="str">
        <f>IFERROR(IF(VLOOKUP('Xlookup set'!$S1014,'Xlookup set'!$A$1:$R$1374,18,FALSE)=0,"",VLOOKUP('Xlookup set'!$S1014,'Xlookup set'!$A$1:$R$1374,18,FALSE)),"")</f>
        <v/>
      </c>
      <c r="T873" s="500" t="str">
        <f t="shared" si="11"/>
        <v/>
      </c>
    </row>
    <row r="874" spans="1:20" ht="13.5" customHeight="1">
      <c r="A874" s="500" t="str">
        <f>IFERROR(VLOOKUP('Xlookup set'!$S874,'Xlookup set'!$A$1:$R$2000,2,FALSE),"")</f>
        <v/>
      </c>
      <c r="B874" s="500" t="str">
        <f>IF(I874&lt;&gt;"",ドッグキャリー!$I$2,"")</f>
        <v/>
      </c>
      <c r="C874" s="500" t="str">
        <f t="shared" si="9"/>
        <v/>
      </c>
      <c r="D874" s="500" t="str">
        <f t="shared" si="10"/>
        <v/>
      </c>
      <c r="H874" s="218" t="str">
        <f>IFERROR(IF(VLOOKUP('Xlookup set'!$S874,'Xlookup set'!$A$1:$R$2000,9,FALSE)=0,"",VLOOKUP('Xlookup set'!$S874,'Xlookup set'!$A$1:$R$2000,9,FALSE)),"")</f>
        <v/>
      </c>
      <c r="I874" s="500" t="str">
        <f>IFERROR(IF(VLOOKUP('Xlookup set'!$S874,'Xlookup set'!$A$1:$R$2000,10,FALSE)=0,"",VLOOKUP('Xlookup set'!$S874,'Xlookup set'!$A$1:$R$2000,10,FALSE)),"")</f>
        <v/>
      </c>
      <c r="J874" s="500" t="str">
        <f>IFERROR(IF(VLOOKUP('Xlookup set'!$S1015,'Xlookup set'!$A$1:$R$1374,11,FALSE)=0,"",VLOOKUP('Xlookup set'!$S1015,'Xlookup set'!$A$1:$R$1374,11,FALSE)),"")</f>
        <v/>
      </c>
      <c r="K874" s="500" t="str">
        <f>IFERROR(IF(VLOOKUP('Xlookup set'!$S1015,'Xlookup set'!$A$1:$R$1374,12,FALSE)=0,"",VLOOKUP('Xlookup set'!$S1015,'Xlookup set'!$A$1:$R$1374,12,FALSE)),"")</f>
        <v/>
      </c>
      <c r="L874" s="500" t="str">
        <f>IFERROR(IF(VLOOKUP('Xlookup set'!$S1015,'Xlookup set'!$A$1:$R$1374,13,FALSE)=0,"",VLOOKUP('Xlookup set'!$S1015,'Xlookup set'!$A$1:$R$1374,13,FALSE)),"")</f>
        <v/>
      </c>
      <c r="M874" s="500" t="str">
        <f>IFERROR(IF(VLOOKUP('Xlookup set'!$S1015,'Xlookup set'!$A$1:$R$1374,14,FALSE)=0,"",VLOOKUP('Xlookup set'!$S1015,'Xlookup set'!$A$1:$R$1374,14,FALSE)),"")</f>
        <v/>
      </c>
      <c r="N874" s="500" t="str">
        <f>IFERROR(IF(VLOOKUP('Xlookup set'!$S1015,'Xlookup set'!$A$1:$R$1374,15,FALSE)=0,"",VLOOKUP('Xlookup set'!$S1015,'Xlookup set'!$A$1:$R$1374,15,FALSE)),"")</f>
        <v/>
      </c>
      <c r="O874" s="500" t="str">
        <f>IFERROR(IF(VLOOKUP('Xlookup set'!$S1015,'Xlookup set'!$A$1:$R$1374,16,FALSE)=0,"",VLOOKUP('Xlookup set'!$S1015,'Xlookup set'!$A$1:$R$1374,16,FALSE)),"")</f>
        <v/>
      </c>
      <c r="P874" s="500" t="str">
        <f t="array" aca="1" ref="P874" ca="1">IFERROR(Y2IF(VLOOKUP('Xlookup set'!$S1015,'Xlookup set'!$A$1:$R$1374,17,FALSE)=0,"",VLOOKUP('Xlookup set'!$S1015,'Xlookup set'!$A$1:$R$1374,17,FALSE)),"")</f>
        <v/>
      </c>
      <c r="Q874" s="500" t="str">
        <f>IFERROR(IF(VLOOKUP('Xlookup set'!$S1015,'Xlookup set'!$A$1:$R$1374,18,FALSE)=0,"",VLOOKUP('Xlookup set'!$S1015,'Xlookup set'!$A$1:$R$1374,18,FALSE)),"")</f>
        <v/>
      </c>
      <c r="T874" s="500" t="str">
        <f t="shared" si="11"/>
        <v/>
      </c>
    </row>
    <row r="875" spans="1:20" ht="13.5" customHeight="1">
      <c r="A875" s="500" t="str">
        <f>IFERROR(VLOOKUP('Xlookup set'!$S875,'Xlookup set'!$A$1:$R$2000,2,FALSE),"")</f>
        <v/>
      </c>
      <c r="B875" s="500" t="str">
        <f>IF(I875&lt;&gt;"",ドッグキャリー!$I$2,"")</f>
        <v/>
      </c>
      <c r="C875" s="500" t="str">
        <f t="shared" si="9"/>
        <v/>
      </c>
      <c r="D875" s="500" t="str">
        <f t="shared" si="10"/>
        <v/>
      </c>
      <c r="H875" s="218" t="str">
        <f>IFERROR(IF(VLOOKUP('Xlookup set'!$S875,'Xlookup set'!$A$1:$R$2000,9,FALSE)=0,"",VLOOKUP('Xlookup set'!$S875,'Xlookup set'!$A$1:$R$2000,9,FALSE)),"")</f>
        <v/>
      </c>
      <c r="I875" s="500" t="str">
        <f>IFERROR(IF(VLOOKUP('Xlookup set'!$S875,'Xlookup set'!$A$1:$R$2000,10,FALSE)=0,"",VLOOKUP('Xlookup set'!$S875,'Xlookup set'!$A$1:$R$2000,10,FALSE)),"")</f>
        <v/>
      </c>
      <c r="J875" s="500" t="str">
        <f>IFERROR(IF(VLOOKUP('Xlookup set'!$S1016,'Xlookup set'!$A$1:$R$1374,11,FALSE)=0,"",VLOOKUP('Xlookup set'!$S1016,'Xlookup set'!$A$1:$R$1374,11,FALSE)),"")</f>
        <v/>
      </c>
      <c r="K875" s="500" t="str">
        <f>IFERROR(IF(VLOOKUP('Xlookup set'!$S1016,'Xlookup set'!$A$1:$R$1374,12,FALSE)=0,"",VLOOKUP('Xlookup set'!$S1016,'Xlookup set'!$A$1:$R$1374,12,FALSE)),"")</f>
        <v/>
      </c>
      <c r="L875" s="500" t="str">
        <f>IFERROR(IF(VLOOKUP('Xlookup set'!$S1016,'Xlookup set'!$A$1:$R$1374,13,FALSE)=0,"",VLOOKUP('Xlookup set'!$S1016,'Xlookup set'!$A$1:$R$1374,13,FALSE)),"")</f>
        <v/>
      </c>
      <c r="M875" s="500" t="str">
        <f>IFERROR(IF(VLOOKUP('Xlookup set'!$S1016,'Xlookup set'!$A$1:$R$1374,14,FALSE)=0,"",VLOOKUP('Xlookup set'!$S1016,'Xlookup set'!$A$1:$R$1374,14,FALSE)),"")</f>
        <v/>
      </c>
      <c r="N875" s="500" t="str">
        <f>IFERROR(IF(VLOOKUP('Xlookup set'!$S1016,'Xlookup set'!$A$1:$R$1374,15,FALSE)=0,"",VLOOKUP('Xlookup set'!$S1016,'Xlookup set'!$A$1:$R$1374,15,FALSE)),"")</f>
        <v/>
      </c>
      <c r="O875" s="500" t="str">
        <f>IFERROR(IF(VLOOKUP('Xlookup set'!$S1016,'Xlookup set'!$A$1:$R$1374,16,FALSE)=0,"",VLOOKUP('Xlookup set'!$S1016,'Xlookup set'!$A$1:$R$1374,16,FALSE)),"")</f>
        <v/>
      </c>
      <c r="P875" s="500" t="str">
        <f t="array" aca="1" ref="P875" ca="1">IFERROR(Y2IF(VLOOKUP('Xlookup set'!$S1016,'Xlookup set'!$A$1:$R$1374,17,FALSE)=0,"",VLOOKUP('Xlookup set'!$S1016,'Xlookup set'!$A$1:$R$1374,17,FALSE)),"")</f>
        <v/>
      </c>
      <c r="Q875" s="500" t="str">
        <f>IFERROR(IF(VLOOKUP('Xlookup set'!$S1016,'Xlookup set'!$A$1:$R$1374,18,FALSE)=0,"",VLOOKUP('Xlookup set'!$S1016,'Xlookup set'!$A$1:$R$1374,18,FALSE)),"")</f>
        <v/>
      </c>
      <c r="T875" s="500" t="str">
        <f t="shared" si="11"/>
        <v/>
      </c>
    </row>
    <row r="876" spans="1:20" ht="13.5" customHeight="1">
      <c r="A876" s="500" t="str">
        <f>IFERROR(VLOOKUP('Xlookup set'!$S876,'Xlookup set'!$A$1:$R$2000,2,FALSE),"")</f>
        <v/>
      </c>
      <c r="B876" s="500" t="str">
        <f>IF(I876&lt;&gt;"",ドッグキャリー!$I$2,"")</f>
        <v/>
      </c>
      <c r="C876" s="500" t="str">
        <f t="shared" si="9"/>
        <v/>
      </c>
      <c r="D876" s="500" t="str">
        <f t="shared" si="10"/>
        <v/>
      </c>
      <c r="H876" s="218" t="str">
        <f>IFERROR(IF(VLOOKUP('Xlookup set'!$S876,'Xlookup set'!$A$1:$R$2000,9,FALSE)=0,"",VLOOKUP('Xlookup set'!$S876,'Xlookup set'!$A$1:$R$2000,9,FALSE)),"")</f>
        <v/>
      </c>
      <c r="I876" s="500" t="str">
        <f>IFERROR(IF(VLOOKUP('Xlookup set'!$S876,'Xlookup set'!$A$1:$R$2000,10,FALSE)=0,"",VLOOKUP('Xlookup set'!$S876,'Xlookup set'!$A$1:$R$2000,10,FALSE)),"")</f>
        <v/>
      </c>
      <c r="J876" s="500" t="str">
        <f>IFERROR(IF(VLOOKUP('Xlookup set'!$S1017,'Xlookup set'!$A$1:$R$1374,11,FALSE)=0,"",VLOOKUP('Xlookup set'!$S1017,'Xlookup set'!$A$1:$R$1374,11,FALSE)),"")</f>
        <v/>
      </c>
      <c r="K876" s="500" t="str">
        <f>IFERROR(IF(VLOOKUP('Xlookup set'!$S1017,'Xlookup set'!$A$1:$R$1374,12,FALSE)=0,"",VLOOKUP('Xlookup set'!$S1017,'Xlookup set'!$A$1:$R$1374,12,FALSE)),"")</f>
        <v/>
      </c>
      <c r="L876" s="500" t="str">
        <f>IFERROR(IF(VLOOKUP('Xlookup set'!$S1017,'Xlookup set'!$A$1:$R$1374,13,FALSE)=0,"",VLOOKUP('Xlookup set'!$S1017,'Xlookup set'!$A$1:$R$1374,13,FALSE)),"")</f>
        <v/>
      </c>
      <c r="M876" s="500" t="str">
        <f>IFERROR(IF(VLOOKUP('Xlookup set'!$S1017,'Xlookup set'!$A$1:$R$1374,14,FALSE)=0,"",VLOOKUP('Xlookup set'!$S1017,'Xlookup set'!$A$1:$R$1374,14,FALSE)),"")</f>
        <v/>
      </c>
      <c r="N876" s="500" t="str">
        <f>IFERROR(IF(VLOOKUP('Xlookup set'!$S1017,'Xlookup set'!$A$1:$R$1374,15,FALSE)=0,"",VLOOKUP('Xlookup set'!$S1017,'Xlookup set'!$A$1:$R$1374,15,FALSE)),"")</f>
        <v/>
      </c>
      <c r="O876" s="500" t="str">
        <f>IFERROR(IF(VLOOKUP('Xlookup set'!$S1017,'Xlookup set'!$A$1:$R$1374,16,FALSE)=0,"",VLOOKUP('Xlookup set'!$S1017,'Xlookup set'!$A$1:$R$1374,16,FALSE)),"")</f>
        <v/>
      </c>
      <c r="P876" s="500" t="str">
        <f t="array" aca="1" ref="P876" ca="1">IFERROR(Y2IF(VLOOKUP('Xlookup set'!$S1017,'Xlookup set'!$A$1:$R$1374,17,FALSE)=0,"",VLOOKUP('Xlookup set'!$S1017,'Xlookup set'!$A$1:$R$1374,17,FALSE)),"")</f>
        <v/>
      </c>
      <c r="Q876" s="500" t="str">
        <f>IFERROR(IF(VLOOKUP('Xlookup set'!$S1017,'Xlookup set'!$A$1:$R$1374,18,FALSE)=0,"",VLOOKUP('Xlookup set'!$S1017,'Xlookup set'!$A$1:$R$1374,18,FALSE)),"")</f>
        <v/>
      </c>
      <c r="T876" s="500" t="str">
        <f t="shared" si="11"/>
        <v/>
      </c>
    </row>
    <row r="877" spans="1:20" ht="13.5" customHeight="1">
      <c r="A877" s="500" t="str">
        <f>IFERROR(VLOOKUP('Xlookup set'!$S877,'Xlookup set'!$A$1:$R$2000,2,FALSE),"")</f>
        <v/>
      </c>
      <c r="B877" s="500" t="str">
        <f>IF(I877&lt;&gt;"",ドッグキャリー!$I$2,"")</f>
        <v/>
      </c>
      <c r="C877" s="500" t="str">
        <f t="shared" si="9"/>
        <v/>
      </c>
      <c r="D877" s="500" t="str">
        <f t="shared" si="10"/>
        <v/>
      </c>
      <c r="H877" s="218" t="str">
        <f>IFERROR(IF(VLOOKUP('Xlookup set'!$S877,'Xlookup set'!$A$1:$R$2000,9,FALSE)=0,"",VLOOKUP('Xlookup set'!$S877,'Xlookup set'!$A$1:$R$2000,9,FALSE)),"")</f>
        <v/>
      </c>
      <c r="I877" s="500" t="str">
        <f>IFERROR(IF(VLOOKUP('Xlookup set'!$S877,'Xlookup set'!$A$1:$R$2000,10,FALSE)=0,"",VLOOKUP('Xlookup set'!$S877,'Xlookup set'!$A$1:$R$2000,10,FALSE)),"")</f>
        <v/>
      </c>
      <c r="J877" s="500" t="str">
        <f>IFERROR(IF(VLOOKUP('Xlookup set'!$S1018,'Xlookup set'!$A$1:$R$1374,11,FALSE)=0,"",VLOOKUP('Xlookup set'!$S1018,'Xlookup set'!$A$1:$R$1374,11,FALSE)),"")</f>
        <v/>
      </c>
      <c r="K877" s="500" t="str">
        <f>IFERROR(IF(VLOOKUP('Xlookup set'!$S1018,'Xlookup set'!$A$1:$R$1374,12,FALSE)=0,"",VLOOKUP('Xlookup set'!$S1018,'Xlookup set'!$A$1:$R$1374,12,FALSE)),"")</f>
        <v/>
      </c>
      <c r="L877" s="500" t="str">
        <f>IFERROR(IF(VLOOKUP('Xlookup set'!$S1018,'Xlookup set'!$A$1:$R$1374,13,FALSE)=0,"",VLOOKUP('Xlookup set'!$S1018,'Xlookup set'!$A$1:$R$1374,13,FALSE)),"")</f>
        <v/>
      </c>
      <c r="M877" s="500" t="str">
        <f>IFERROR(IF(VLOOKUP('Xlookup set'!$S1018,'Xlookup set'!$A$1:$R$1374,14,FALSE)=0,"",VLOOKUP('Xlookup set'!$S1018,'Xlookup set'!$A$1:$R$1374,14,FALSE)),"")</f>
        <v/>
      </c>
      <c r="N877" s="500" t="str">
        <f>IFERROR(IF(VLOOKUP('Xlookup set'!$S1018,'Xlookup set'!$A$1:$R$1374,15,FALSE)=0,"",VLOOKUP('Xlookup set'!$S1018,'Xlookup set'!$A$1:$R$1374,15,FALSE)),"")</f>
        <v/>
      </c>
      <c r="O877" s="500" t="str">
        <f>IFERROR(IF(VLOOKUP('Xlookup set'!$S1018,'Xlookup set'!$A$1:$R$1374,16,FALSE)=0,"",VLOOKUP('Xlookup set'!$S1018,'Xlookup set'!$A$1:$R$1374,16,FALSE)),"")</f>
        <v/>
      </c>
      <c r="P877" s="500" t="str">
        <f t="array" aca="1" ref="P877" ca="1">IFERROR(Y2IF(VLOOKUP('Xlookup set'!$S1018,'Xlookup set'!$A$1:$R$1374,17,FALSE)=0,"",VLOOKUP('Xlookup set'!$S1018,'Xlookup set'!$A$1:$R$1374,17,FALSE)),"")</f>
        <v/>
      </c>
      <c r="Q877" s="500" t="str">
        <f>IFERROR(IF(VLOOKUP('Xlookup set'!$S1018,'Xlookup set'!$A$1:$R$1374,18,FALSE)=0,"",VLOOKUP('Xlookup set'!$S1018,'Xlookup set'!$A$1:$R$1374,18,FALSE)),"")</f>
        <v/>
      </c>
      <c r="T877" s="500" t="str">
        <f t="shared" si="11"/>
        <v/>
      </c>
    </row>
    <row r="878" spans="1:20" ht="13.5" customHeight="1">
      <c r="A878" s="500" t="str">
        <f>IFERROR(VLOOKUP('Xlookup set'!$S878,'Xlookup set'!$A$1:$R$2000,2,FALSE),"")</f>
        <v/>
      </c>
      <c r="B878" s="500" t="str">
        <f>IF(I878&lt;&gt;"",ドッグキャリー!$I$2,"")</f>
        <v/>
      </c>
      <c r="C878" s="500" t="str">
        <f t="shared" si="9"/>
        <v/>
      </c>
      <c r="D878" s="500" t="str">
        <f t="shared" si="10"/>
        <v/>
      </c>
      <c r="H878" s="218" t="str">
        <f>IFERROR(IF(VLOOKUP('Xlookup set'!$S878,'Xlookup set'!$A$1:$R$2000,9,FALSE)=0,"",VLOOKUP('Xlookup set'!$S878,'Xlookup set'!$A$1:$R$2000,9,FALSE)),"")</f>
        <v/>
      </c>
      <c r="I878" s="500" t="str">
        <f>IFERROR(IF(VLOOKUP('Xlookup set'!$S878,'Xlookup set'!$A$1:$R$2000,10,FALSE)=0,"",VLOOKUP('Xlookup set'!$S878,'Xlookup set'!$A$1:$R$2000,10,FALSE)),"")</f>
        <v/>
      </c>
      <c r="J878" s="500" t="str">
        <f>IFERROR(IF(VLOOKUP('Xlookup set'!$S1019,'Xlookup set'!$A$1:$R$1374,11,FALSE)=0,"",VLOOKUP('Xlookup set'!$S1019,'Xlookup set'!$A$1:$R$1374,11,FALSE)),"")</f>
        <v/>
      </c>
      <c r="K878" s="500" t="str">
        <f>IFERROR(IF(VLOOKUP('Xlookup set'!$S1019,'Xlookup set'!$A$1:$R$1374,12,FALSE)=0,"",VLOOKUP('Xlookup set'!$S1019,'Xlookup set'!$A$1:$R$1374,12,FALSE)),"")</f>
        <v/>
      </c>
      <c r="L878" s="500" t="str">
        <f>IFERROR(IF(VLOOKUP('Xlookup set'!$S1019,'Xlookup set'!$A$1:$R$1374,13,FALSE)=0,"",VLOOKUP('Xlookup set'!$S1019,'Xlookup set'!$A$1:$R$1374,13,FALSE)),"")</f>
        <v/>
      </c>
      <c r="M878" s="500" t="str">
        <f>IFERROR(IF(VLOOKUP('Xlookup set'!$S1019,'Xlookup set'!$A$1:$R$1374,14,FALSE)=0,"",VLOOKUP('Xlookup set'!$S1019,'Xlookup set'!$A$1:$R$1374,14,FALSE)),"")</f>
        <v/>
      </c>
      <c r="N878" s="500" t="str">
        <f>IFERROR(IF(VLOOKUP('Xlookup set'!$S1019,'Xlookup set'!$A$1:$R$1374,15,FALSE)=0,"",VLOOKUP('Xlookup set'!$S1019,'Xlookup set'!$A$1:$R$1374,15,FALSE)),"")</f>
        <v/>
      </c>
      <c r="O878" s="500" t="str">
        <f>IFERROR(IF(VLOOKUP('Xlookup set'!$S1019,'Xlookup set'!$A$1:$R$1374,16,FALSE)=0,"",VLOOKUP('Xlookup set'!$S1019,'Xlookup set'!$A$1:$R$1374,16,FALSE)),"")</f>
        <v/>
      </c>
      <c r="P878" s="500" t="str">
        <f t="array" aca="1" ref="P878" ca="1">IFERROR(Y2IF(VLOOKUP('Xlookup set'!$S1019,'Xlookup set'!$A$1:$R$1374,17,FALSE)=0,"",VLOOKUP('Xlookup set'!$S1019,'Xlookup set'!$A$1:$R$1374,17,FALSE)),"")</f>
        <v/>
      </c>
      <c r="Q878" s="500" t="str">
        <f>IFERROR(IF(VLOOKUP('Xlookup set'!$S1019,'Xlookup set'!$A$1:$R$1374,18,FALSE)=0,"",VLOOKUP('Xlookup set'!$S1019,'Xlookup set'!$A$1:$R$1374,18,FALSE)),"")</f>
        <v/>
      </c>
      <c r="T878" s="500" t="str">
        <f t="shared" si="11"/>
        <v/>
      </c>
    </row>
    <row r="879" spans="1:20" ht="13.5" customHeight="1">
      <c r="A879" s="500" t="str">
        <f>IFERROR(VLOOKUP('Xlookup set'!$S879,'Xlookup set'!$A$1:$R$2000,2,FALSE),"")</f>
        <v/>
      </c>
      <c r="B879" s="500" t="str">
        <f>IF(I879&lt;&gt;"",ドッグキャリー!$I$2,"")</f>
        <v/>
      </c>
      <c r="C879" s="500" t="str">
        <f t="shared" si="9"/>
        <v/>
      </c>
      <c r="D879" s="500" t="str">
        <f t="shared" si="10"/>
        <v/>
      </c>
      <c r="H879" s="218" t="str">
        <f>IFERROR(IF(VLOOKUP('Xlookup set'!$S879,'Xlookup set'!$A$1:$R$2000,9,FALSE)=0,"",VLOOKUP('Xlookup set'!$S879,'Xlookup set'!$A$1:$R$2000,9,FALSE)),"")</f>
        <v/>
      </c>
      <c r="I879" s="500" t="str">
        <f>IFERROR(IF(VLOOKUP('Xlookup set'!$S879,'Xlookup set'!$A$1:$R$2000,10,FALSE)=0,"",VLOOKUP('Xlookup set'!$S879,'Xlookup set'!$A$1:$R$2000,10,FALSE)),"")</f>
        <v/>
      </c>
      <c r="J879" s="500" t="str">
        <f>IFERROR(IF(VLOOKUP('Xlookup set'!$S1020,'Xlookup set'!$A$1:$R$1374,11,FALSE)=0,"",VLOOKUP('Xlookup set'!$S1020,'Xlookup set'!$A$1:$R$1374,11,FALSE)),"")</f>
        <v/>
      </c>
      <c r="K879" s="500" t="str">
        <f>IFERROR(IF(VLOOKUP('Xlookup set'!$S1020,'Xlookup set'!$A$1:$R$1374,12,FALSE)=0,"",VLOOKUP('Xlookup set'!$S1020,'Xlookup set'!$A$1:$R$1374,12,FALSE)),"")</f>
        <v/>
      </c>
      <c r="L879" s="500" t="str">
        <f>IFERROR(IF(VLOOKUP('Xlookup set'!$S1020,'Xlookup set'!$A$1:$R$1374,13,FALSE)=0,"",VLOOKUP('Xlookup set'!$S1020,'Xlookup set'!$A$1:$R$1374,13,FALSE)),"")</f>
        <v/>
      </c>
      <c r="M879" s="500" t="str">
        <f>IFERROR(IF(VLOOKUP('Xlookup set'!$S1020,'Xlookup set'!$A$1:$R$1374,14,FALSE)=0,"",VLOOKUP('Xlookup set'!$S1020,'Xlookup set'!$A$1:$R$1374,14,FALSE)),"")</f>
        <v/>
      </c>
      <c r="N879" s="500" t="str">
        <f>IFERROR(IF(VLOOKUP('Xlookup set'!$S1020,'Xlookup set'!$A$1:$R$1374,15,FALSE)=0,"",VLOOKUP('Xlookup set'!$S1020,'Xlookup set'!$A$1:$R$1374,15,FALSE)),"")</f>
        <v/>
      </c>
      <c r="O879" s="500" t="str">
        <f>IFERROR(IF(VLOOKUP('Xlookup set'!$S1020,'Xlookup set'!$A$1:$R$1374,16,FALSE)=0,"",VLOOKUP('Xlookup set'!$S1020,'Xlookup set'!$A$1:$R$1374,16,FALSE)),"")</f>
        <v/>
      </c>
      <c r="P879" s="500" t="str">
        <f t="array" aca="1" ref="P879" ca="1">IFERROR(Y2IF(VLOOKUP('Xlookup set'!$S1020,'Xlookup set'!$A$1:$R$1374,17,FALSE)=0,"",VLOOKUP('Xlookup set'!$S1020,'Xlookup set'!$A$1:$R$1374,17,FALSE)),"")</f>
        <v/>
      </c>
      <c r="Q879" s="500" t="str">
        <f>IFERROR(IF(VLOOKUP('Xlookup set'!$S1020,'Xlookup set'!$A$1:$R$1374,18,FALSE)=0,"",VLOOKUP('Xlookup set'!$S1020,'Xlookup set'!$A$1:$R$1374,18,FALSE)),"")</f>
        <v/>
      </c>
      <c r="T879" s="500" t="str">
        <f t="shared" si="11"/>
        <v/>
      </c>
    </row>
    <row r="880" spans="1:20" ht="13.5" customHeight="1">
      <c r="A880" s="500" t="str">
        <f>IFERROR(VLOOKUP('Xlookup set'!$S880,'Xlookup set'!$A$1:$R$2000,2,FALSE),"")</f>
        <v/>
      </c>
      <c r="B880" s="500" t="str">
        <f>IF(I880&lt;&gt;"",ドッグキャリー!$I$2,"")</f>
        <v/>
      </c>
      <c r="C880" s="500" t="str">
        <f t="shared" si="9"/>
        <v/>
      </c>
      <c r="D880" s="500" t="str">
        <f t="shared" si="10"/>
        <v/>
      </c>
      <c r="H880" s="218" t="str">
        <f>IFERROR(IF(VLOOKUP('Xlookup set'!$S880,'Xlookup set'!$A$1:$R$2000,9,FALSE)=0,"",VLOOKUP('Xlookup set'!$S880,'Xlookup set'!$A$1:$R$2000,9,FALSE)),"")</f>
        <v/>
      </c>
      <c r="I880" s="500" t="str">
        <f>IFERROR(IF(VLOOKUP('Xlookup set'!$S880,'Xlookup set'!$A$1:$R$2000,10,FALSE)=0,"",VLOOKUP('Xlookup set'!$S880,'Xlookup set'!$A$1:$R$2000,10,FALSE)),"")</f>
        <v/>
      </c>
      <c r="J880" s="500" t="str">
        <f>IFERROR(IF(VLOOKUP('Xlookup set'!$S1021,'Xlookup set'!$A$1:$R$1374,11,FALSE)=0,"",VLOOKUP('Xlookup set'!$S1021,'Xlookup set'!$A$1:$R$1374,11,FALSE)),"")</f>
        <v/>
      </c>
      <c r="K880" s="500" t="str">
        <f>IFERROR(IF(VLOOKUP('Xlookup set'!$S1021,'Xlookup set'!$A$1:$R$1374,12,FALSE)=0,"",VLOOKUP('Xlookup set'!$S1021,'Xlookup set'!$A$1:$R$1374,12,FALSE)),"")</f>
        <v/>
      </c>
      <c r="L880" s="500" t="str">
        <f>IFERROR(IF(VLOOKUP('Xlookup set'!$S1021,'Xlookup set'!$A$1:$R$1374,13,FALSE)=0,"",VLOOKUP('Xlookup set'!$S1021,'Xlookup set'!$A$1:$R$1374,13,FALSE)),"")</f>
        <v/>
      </c>
      <c r="M880" s="500" t="str">
        <f>IFERROR(IF(VLOOKUP('Xlookup set'!$S1021,'Xlookup set'!$A$1:$R$1374,14,FALSE)=0,"",VLOOKUP('Xlookup set'!$S1021,'Xlookup set'!$A$1:$R$1374,14,FALSE)),"")</f>
        <v/>
      </c>
      <c r="N880" s="500" t="str">
        <f>IFERROR(IF(VLOOKUP('Xlookup set'!$S1021,'Xlookup set'!$A$1:$R$1374,15,FALSE)=0,"",VLOOKUP('Xlookup set'!$S1021,'Xlookup set'!$A$1:$R$1374,15,FALSE)),"")</f>
        <v/>
      </c>
      <c r="O880" s="500" t="str">
        <f>IFERROR(IF(VLOOKUP('Xlookup set'!$S1021,'Xlookup set'!$A$1:$R$1374,16,FALSE)=0,"",VLOOKUP('Xlookup set'!$S1021,'Xlookup set'!$A$1:$R$1374,16,FALSE)),"")</f>
        <v/>
      </c>
      <c r="P880" s="500" t="str">
        <f t="array" aca="1" ref="P880" ca="1">IFERROR(Y2IF(VLOOKUP('Xlookup set'!$S1021,'Xlookup set'!$A$1:$R$1374,17,FALSE)=0,"",VLOOKUP('Xlookup set'!$S1021,'Xlookup set'!$A$1:$R$1374,17,FALSE)),"")</f>
        <v/>
      </c>
      <c r="Q880" s="500" t="str">
        <f>IFERROR(IF(VLOOKUP('Xlookup set'!$S1021,'Xlookup set'!$A$1:$R$1374,18,FALSE)=0,"",VLOOKUP('Xlookup set'!$S1021,'Xlookup set'!$A$1:$R$1374,18,FALSE)),"")</f>
        <v/>
      </c>
      <c r="T880" s="500" t="str">
        <f t="shared" si="11"/>
        <v/>
      </c>
    </row>
    <row r="881" spans="1:20" ht="13.5" customHeight="1">
      <c r="A881" s="500" t="str">
        <f>IFERROR(VLOOKUP('Xlookup set'!$S881,'Xlookup set'!$A$1:$R$2000,2,FALSE),"")</f>
        <v/>
      </c>
      <c r="B881" s="500" t="str">
        <f>IF(I881&lt;&gt;"",ドッグキャリー!$I$2,"")</f>
        <v/>
      </c>
      <c r="C881" s="500" t="str">
        <f t="shared" si="9"/>
        <v/>
      </c>
      <c r="D881" s="500" t="str">
        <f t="shared" si="10"/>
        <v/>
      </c>
      <c r="H881" s="218" t="str">
        <f>IFERROR(IF(VLOOKUP('Xlookup set'!$S881,'Xlookup set'!$A$1:$R$2000,9,FALSE)=0,"",VLOOKUP('Xlookup set'!$S881,'Xlookup set'!$A$1:$R$2000,9,FALSE)),"")</f>
        <v/>
      </c>
      <c r="I881" s="500" t="str">
        <f>IFERROR(IF(VLOOKUP('Xlookup set'!$S881,'Xlookup set'!$A$1:$R$2000,10,FALSE)=0,"",VLOOKUP('Xlookup set'!$S881,'Xlookup set'!$A$1:$R$2000,10,FALSE)),"")</f>
        <v/>
      </c>
      <c r="J881" s="500" t="str">
        <f>IFERROR(IF(VLOOKUP('Xlookup set'!$S1022,'Xlookup set'!$A$1:$R$1374,11,FALSE)=0,"",VLOOKUP('Xlookup set'!$S1022,'Xlookup set'!$A$1:$R$1374,11,FALSE)),"")</f>
        <v/>
      </c>
      <c r="K881" s="500" t="str">
        <f>IFERROR(IF(VLOOKUP('Xlookup set'!$S1022,'Xlookup set'!$A$1:$R$1374,12,FALSE)=0,"",VLOOKUP('Xlookup set'!$S1022,'Xlookup set'!$A$1:$R$1374,12,FALSE)),"")</f>
        <v/>
      </c>
      <c r="L881" s="500" t="str">
        <f>IFERROR(IF(VLOOKUP('Xlookup set'!$S1022,'Xlookup set'!$A$1:$R$1374,13,FALSE)=0,"",VLOOKUP('Xlookup set'!$S1022,'Xlookup set'!$A$1:$R$1374,13,FALSE)),"")</f>
        <v/>
      </c>
      <c r="M881" s="500" t="str">
        <f>IFERROR(IF(VLOOKUP('Xlookup set'!$S1022,'Xlookup set'!$A$1:$R$1374,14,FALSE)=0,"",VLOOKUP('Xlookup set'!$S1022,'Xlookup set'!$A$1:$R$1374,14,FALSE)),"")</f>
        <v/>
      </c>
      <c r="N881" s="500" t="str">
        <f>IFERROR(IF(VLOOKUP('Xlookup set'!$S1022,'Xlookup set'!$A$1:$R$1374,15,FALSE)=0,"",VLOOKUP('Xlookup set'!$S1022,'Xlookup set'!$A$1:$R$1374,15,FALSE)),"")</f>
        <v/>
      </c>
      <c r="O881" s="500" t="str">
        <f>IFERROR(IF(VLOOKUP('Xlookup set'!$S1022,'Xlookup set'!$A$1:$R$1374,16,FALSE)=0,"",VLOOKUP('Xlookup set'!$S1022,'Xlookup set'!$A$1:$R$1374,16,FALSE)),"")</f>
        <v/>
      </c>
      <c r="P881" s="500" t="str">
        <f t="array" aca="1" ref="P881" ca="1">IFERROR(Y2IF(VLOOKUP('Xlookup set'!$S1022,'Xlookup set'!$A$1:$R$1374,17,FALSE)=0,"",VLOOKUP('Xlookup set'!$S1022,'Xlookup set'!$A$1:$R$1374,17,FALSE)),"")</f>
        <v/>
      </c>
      <c r="Q881" s="500" t="str">
        <f>IFERROR(IF(VLOOKUP('Xlookup set'!$S1022,'Xlookup set'!$A$1:$R$1374,18,FALSE)=0,"",VLOOKUP('Xlookup set'!$S1022,'Xlookup set'!$A$1:$R$1374,18,FALSE)),"")</f>
        <v/>
      </c>
      <c r="T881" s="500" t="str">
        <f t="shared" si="11"/>
        <v/>
      </c>
    </row>
    <row r="882" spans="1:20" ht="13.5" customHeight="1">
      <c r="A882" s="500" t="str">
        <f>IFERROR(VLOOKUP('Xlookup set'!$S882,'Xlookup set'!$A$1:$R$2000,2,FALSE),"")</f>
        <v/>
      </c>
      <c r="B882" s="500" t="str">
        <f>IF(I882&lt;&gt;"",ドッグキャリー!$I$2,"")</f>
        <v/>
      </c>
      <c r="C882" s="500" t="str">
        <f t="shared" si="9"/>
        <v/>
      </c>
      <c r="D882" s="500" t="str">
        <f t="shared" si="10"/>
        <v/>
      </c>
      <c r="H882" s="218" t="str">
        <f>IFERROR(IF(VLOOKUP('Xlookup set'!$S882,'Xlookup set'!$A$1:$R$2000,9,FALSE)=0,"",VLOOKUP('Xlookup set'!$S882,'Xlookup set'!$A$1:$R$2000,9,FALSE)),"")</f>
        <v/>
      </c>
      <c r="I882" s="500" t="str">
        <f>IFERROR(IF(VLOOKUP('Xlookup set'!$S882,'Xlookup set'!$A$1:$R$2000,10,FALSE)=0,"",VLOOKUP('Xlookup set'!$S882,'Xlookup set'!$A$1:$R$2000,10,FALSE)),"")</f>
        <v/>
      </c>
      <c r="J882" s="500" t="str">
        <f>IFERROR(IF(VLOOKUP('Xlookup set'!$S1023,'Xlookup set'!$A$1:$R$1374,11,FALSE)=0,"",VLOOKUP('Xlookup set'!$S1023,'Xlookup set'!$A$1:$R$1374,11,FALSE)),"")</f>
        <v/>
      </c>
      <c r="K882" s="500" t="str">
        <f>IFERROR(IF(VLOOKUP('Xlookup set'!$S1023,'Xlookup set'!$A$1:$R$1374,12,FALSE)=0,"",VLOOKUP('Xlookup set'!$S1023,'Xlookup set'!$A$1:$R$1374,12,FALSE)),"")</f>
        <v/>
      </c>
      <c r="L882" s="500" t="str">
        <f>IFERROR(IF(VLOOKUP('Xlookup set'!$S1023,'Xlookup set'!$A$1:$R$1374,13,FALSE)=0,"",VLOOKUP('Xlookup set'!$S1023,'Xlookup set'!$A$1:$R$1374,13,FALSE)),"")</f>
        <v/>
      </c>
      <c r="M882" s="500" t="str">
        <f>IFERROR(IF(VLOOKUP('Xlookup set'!$S1023,'Xlookup set'!$A$1:$R$1374,14,FALSE)=0,"",VLOOKUP('Xlookup set'!$S1023,'Xlookup set'!$A$1:$R$1374,14,FALSE)),"")</f>
        <v/>
      </c>
      <c r="N882" s="500" t="str">
        <f>IFERROR(IF(VLOOKUP('Xlookup set'!$S1023,'Xlookup set'!$A$1:$R$1374,15,FALSE)=0,"",VLOOKUP('Xlookup set'!$S1023,'Xlookup set'!$A$1:$R$1374,15,FALSE)),"")</f>
        <v/>
      </c>
      <c r="O882" s="500" t="str">
        <f>IFERROR(IF(VLOOKUP('Xlookup set'!$S1023,'Xlookup set'!$A$1:$R$1374,16,FALSE)=0,"",VLOOKUP('Xlookup set'!$S1023,'Xlookup set'!$A$1:$R$1374,16,FALSE)),"")</f>
        <v/>
      </c>
      <c r="P882" s="500" t="str">
        <f t="array" aca="1" ref="P882" ca="1">IFERROR(Y2IF(VLOOKUP('Xlookup set'!$S1023,'Xlookup set'!$A$1:$R$1374,17,FALSE)=0,"",VLOOKUP('Xlookup set'!$S1023,'Xlookup set'!$A$1:$R$1374,17,FALSE)),"")</f>
        <v/>
      </c>
      <c r="Q882" s="500" t="str">
        <f>IFERROR(IF(VLOOKUP('Xlookup set'!$S1023,'Xlookup set'!$A$1:$R$1374,18,FALSE)=0,"",VLOOKUP('Xlookup set'!$S1023,'Xlookup set'!$A$1:$R$1374,18,FALSE)),"")</f>
        <v/>
      </c>
      <c r="T882" s="500" t="str">
        <f t="shared" si="11"/>
        <v/>
      </c>
    </row>
    <row r="883" spans="1:20" ht="13.5" customHeight="1">
      <c r="A883" s="500" t="str">
        <f>IFERROR(VLOOKUP('Xlookup set'!$S883,'Xlookup set'!$A$1:$R$2000,2,FALSE),"")</f>
        <v/>
      </c>
      <c r="B883" s="500" t="str">
        <f>IF(I883&lt;&gt;"",ドッグキャリー!$I$2,"")</f>
        <v/>
      </c>
      <c r="C883" s="500" t="str">
        <f t="shared" si="9"/>
        <v/>
      </c>
      <c r="D883" s="500" t="str">
        <f t="shared" si="10"/>
        <v/>
      </c>
      <c r="H883" s="218" t="str">
        <f>IFERROR(IF(VLOOKUP('Xlookup set'!$S883,'Xlookup set'!$A$1:$R$2000,9,FALSE)=0,"",VLOOKUP('Xlookup set'!$S883,'Xlookup set'!$A$1:$R$2000,9,FALSE)),"")</f>
        <v/>
      </c>
      <c r="I883" s="500" t="str">
        <f>IFERROR(IF(VLOOKUP('Xlookup set'!$S883,'Xlookup set'!$A$1:$R$2000,10,FALSE)=0,"",VLOOKUP('Xlookup set'!$S883,'Xlookup set'!$A$1:$R$2000,10,FALSE)),"")</f>
        <v/>
      </c>
      <c r="J883" s="500" t="str">
        <f>IFERROR(IF(VLOOKUP('Xlookup set'!$S1024,'Xlookup set'!$A$1:$R$1374,11,FALSE)=0,"",VLOOKUP('Xlookup set'!$S1024,'Xlookup set'!$A$1:$R$1374,11,FALSE)),"")</f>
        <v/>
      </c>
      <c r="K883" s="500" t="str">
        <f>IFERROR(IF(VLOOKUP('Xlookup set'!$S1024,'Xlookup set'!$A$1:$R$1374,12,FALSE)=0,"",VLOOKUP('Xlookup set'!$S1024,'Xlookup set'!$A$1:$R$1374,12,FALSE)),"")</f>
        <v/>
      </c>
      <c r="L883" s="500" t="str">
        <f>IFERROR(IF(VLOOKUP('Xlookup set'!$S1024,'Xlookup set'!$A$1:$R$1374,13,FALSE)=0,"",VLOOKUP('Xlookup set'!$S1024,'Xlookup set'!$A$1:$R$1374,13,FALSE)),"")</f>
        <v/>
      </c>
      <c r="M883" s="500" t="str">
        <f>IFERROR(IF(VLOOKUP('Xlookup set'!$S1024,'Xlookup set'!$A$1:$R$1374,14,FALSE)=0,"",VLOOKUP('Xlookup set'!$S1024,'Xlookup set'!$A$1:$R$1374,14,FALSE)),"")</f>
        <v/>
      </c>
      <c r="N883" s="500" t="str">
        <f>IFERROR(IF(VLOOKUP('Xlookup set'!$S1024,'Xlookup set'!$A$1:$R$1374,15,FALSE)=0,"",VLOOKUP('Xlookup set'!$S1024,'Xlookup set'!$A$1:$R$1374,15,FALSE)),"")</f>
        <v/>
      </c>
      <c r="O883" s="500" t="str">
        <f>IFERROR(IF(VLOOKUP('Xlookup set'!$S1024,'Xlookup set'!$A$1:$R$1374,16,FALSE)=0,"",VLOOKUP('Xlookup set'!$S1024,'Xlookup set'!$A$1:$R$1374,16,FALSE)),"")</f>
        <v/>
      </c>
      <c r="P883" s="500" t="str">
        <f t="array" aca="1" ref="P883" ca="1">IFERROR(Y2IF(VLOOKUP('Xlookup set'!$S1024,'Xlookup set'!$A$1:$R$1374,17,FALSE)=0,"",VLOOKUP('Xlookup set'!$S1024,'Xlookup set'!$A$1:$R$1374,17,FALSE)),"")</f>
        <v/>
      </c>
      <c r="Q883" s="500" t="str">
        <f>IFERROR(IF(VLOOKUP('Xlookup set'!$S1024,'Xlookup set'!$A$1:$R$1374,18,FALSE)=0,"",VLOOKUP('Xlookup set'!$S1024,'Xlookup set'!$A$1:$R$1374,18,FALSE)),"")</f>
        <v/>
      </c>
      <c r="T883" s="500" t="str">
        <f t="shared" si="11"/>
        <v/>
      </c>
    </row>
    <row r="884" spans="1:20" ht="13.5" customHeight="1">
      <c r="A884" s="500" t="str">
        <f>IFERROR(VLOOKUP('Xlookup set'!$S884,'Xlookup set'!$A$1:$R$2000,2,FALSE),"")</f>
        <v/>
      </c>
      <c r="B884" s="500" t="str">
        <f>IF(I884&lt;&gt;"",ドッグキャリー!$I$2,"")</f>
        <v/>
      </c>
      <c r="C884" s="500" t="str">
        <f t="shared" si="9"/>
        <v/>
      </c>
      <c r="D884" s="500" t="str">
        <f t="shared" si="10"/>
        <v/>
      </c>
      <c r="H884" s="218" t="str">
        <f>IFERROR(IF(VLOOKUP('Xlookup set'!$S884,'Xlookup set'!$A$1:$R$2000,9,FALSE)=0,"",VLOOKUP('Xlookup set'!$S884,'Xlookup set'!$A$1:$R$2000,9,FALSE)),"")</f>
        <v/>
      </c>
      <c r="I884" s="500" t="str">
        <f>IFERROR(IF(VLOOKUP('Xlookup set'!$S884,'Xlookup set'!$A$1:$R$2000,10,FALSE)=0,"",VLOOKUP('Xlookup set'!$S884,'Xlookup set'!$A$1:$R$2000,10,FALSE)),"")</f>
        <v/>
      </c>
      <c r="J884" s="500" t="str">
        <f>IFERROR(IF(VLOOKUP('Xlookup set'!$S1025,'Xlookup set'!$A$1:$R$1374,11,FALSE)=0,"",VLOOKUP('Xlookup set'!$S1025,'Xlookup set'!$A$1:$R$1374,11,FALSE)),"")</f>
        <v/>
      </c>
      <c r="K884" s="500" t="str">
        <f>IFERROR(IF(VLOOKUP('Xlookup set'!$S1025,'Xlookup set'!$A$1:$R$1374,12,FALSE)=0,"",VLOOKUP('Xlookup set'!$S1025,'Xlookup set'!$A$1:$R$1374,12,FALSE)),"")</f>
        <v/>
      </c>
      <c r="L884" s="500" t="str">
        <f>IFERROR(IF(VLOOKUP('Xlookup set'!$S1025,'Xlookup set'!$A$1:$R$1374,13,FALSE)=0,"",VLOOKUP('Xlookup set'!$S1025,'Xlookup set'!$A$1:$R$1374,13,FALSE)),"")</f>
        <v/>
      </c>
      <c r="M884" s="500" t="str">
        <f>IFERROR(IF(VLOOKUP('Xlookup set'!$S1025,'Xlookup set'!$A$1:$R$1374,14,FALSE)=0,"",VLOOKUP('Xlookup set'!$S1025,'Xlookup set'!$A$1:$R$1374,14,FALSE)),"")</f>
        <v/>
      </c>
      <c r="N884" s="500" t="str">
        <f>IFERROR(IF(VLOOKUP('Xlookup set'!$S1025,'Xlookup set'!$A$1:$R$1374,15,FALSE)=0,"",VLOOKUP('Xlookup set'!$S1025,'Xlookup set'!$A$1:$R$1374,15,FALSE)),"")</f>
        <v/>
      </c>
      <c r="O884" s="500" t="str">
        <f>IFERROR(IF(VLOOKUP('Xlookup set'!$S1025,'Xlookup set'!$A$1:$R$1374,16,FALSE)=0,"",VLOOKUP('Xlookup set'!$S1025,'Xlookup set'!$A$1:$R$1374,16,FALSE)),"")</f>
        <v/>
      </c>
      <c r="P884" s="500" t="str">
        <f t="array" aca="1" ref="P884" ca="1">IFERROR(Y2IF(VLOOKUP('Xlookup set'!$S1025,'Xlookup set'!$A$1:$R$1374,17,FALSE)=0,"",VLOOKUP('Xlookup set'!$S1025,'Xlookup set'!$A$1:$R$1374,17,FALSE)),"")</f>
        <v/>
      </c>
      <c r="Q884" s="500" t="str">
        <f>IFERROR(IF(VLOOKUP('Xlookup set'!$S1025,'Xlookup set'!$A$1:$R$1374,18,FALSE)=0,"",VLOOKUP('Xlookup set'!$S1025,'Xlookup set'!$A$1:$R$1374,18,FALSE)),"")</f>
        <v/>
      </c>
      <c r="T884" s="500" t="str">
        <f t="shared" si="11"/>
        <v/>
      </c>
    </row>
    <row r="885" spans="1:20" ht="13.5" customHeight="1">
      <c r="A885" s="500" t="str">
        <f>IFERROR(VLOOKUP('Xlookup set'!$S885,'Xlookup set'!$A$1:$R$2000,2,FALSE),"")</f>
        <v/>
      </c>
      <c r="B885" s="500" t="str">
        <f>IF(I885&lt;&gt;"",ドッグキャリー!$I$2,"")</f>
        <v/>
      </c>
      <c r="C885" s="500" t="str">
        <f t="shared" si="9"/>
        <v/>
      </c>
      <c r="D885" s="500" t="str">
        <f t="shared" si="10"/>
        <v/>
      </c>
      <c r="H885" s="218" t="str">
        <f>IFERROR(IF(VLOOKUP('Xlookup set'!$S885,'Xlookup set'!$A$1:$R$2000,9,FALSE)=0,"",VLOOKUP('Xlookup set'!$S885,'Xlookup set'!$A$1:$R$2000,9,FALSE)),"")</f>
        <v/>
      </c>
      <c r="I885" s="500" t="str">
        <f>IFERROR(IF(VLOOKUP('Xlookup set'!$S885,'Xlookup set'!$A$1:$R$2000,10,FALSE)=0,"",VLOOKUP('Xlookup set'!$S885,'Xlookup set'!$A$1:$R$2000,10,FALSE)),"")</f>
        <v/>
      </c>
      <c r="J885" s="500" t="str">
        <f>IFERROR(IF(VLOOKUP('Xlookup set'!$S1026,'Xlookup set'!$A$1:$R$1374,11,FALSE)=0,"",VLOOKUP('Xlookup set'!$S1026,'Xlookup set'!$A$1:$R$1374,11,FALSE)),"")</f>
        <v/>
      </c>
      <c r="K885" s="500" t="str">
        <f>IFERROR(IF(VLOOKUP('Xlookup set'!$S1026,'Xlookup set'!$A$1:$R$1374,12,FALSE)=0,"",VLOOKUP('Xlookup set'!$S1026,'Xlookup set'!$A$1:$R$1374,12,FALSE)),"")</f>
        <v/>
      </c>
      <c r="L885" s="500" t="str">
        <f>IFERROR(IF(VLOOKUP('Xlookup set'!$S1026,'Xlookup set'!$A$1:$R$1374,13,FALSE)=0,"",VLOOKUP('Xlookup set'!$S1026,'Xlookup set'!$A$1:$R$1374,13,FALSE)),"")</f>
        <v/>
      </c>
      <c r="M885" s="500" t="str">
        <f>IFERROR(IF(VLOOKUP('Xlookup set'!$S1026,'Xlookup set'!$A$1:$R$1374,14,FALSE)=0,"",VLOOKUP('Xlookup set'!$S1026,'Xlookup set'!$A$1:$R$1374,14,FALSE)),"")</f>
        <v/>
      </c>
      <c r="N885" s="500" t="str">
        <f>IFERROR(IF(VLOOKUP('Xlookup set'!$S1026,'Xlookup set'!$A$1:$R$1374,15,FALSE)=0,"",VLOOKUP('Xlookup set'!$S1026,'Xlookup set'!$A$1:$R$1374,15,FALSE)),"")</f>
        <v/>
      </c>
      <c r="O885" s="500" t="str">
        <f>IFERROR(IF(VLOOKUP('Xlookup set'!$S1026,'Xlookup set'!$A$1:$R$1374,16,FALSE)=0,"",VLOOKUP('Xlookup set'!$S1026,'Xlookup set'!$A$1:$R$1374,16,FALSE)),"")</f>
        <v/>
      </c>
      <c r="P885" s="500" t="str">
        <f t="array" aca="1" ref="P885" ca="1">IFERROR(Y2IF(VLOOKUP('Xlookup set'!$S1026,'Xlookup set'!$A$1:$R$1374,17,FALSE)=0,"",VLOOKUP('Xlookup set'!$S1026,'Xlookup set'!$A$1:$R$1374,17,FALSE)),"")</f>
        <v/>
      </c>
      <c r="Q885" s="500" t="str">
        <f>IFERROR(IF(VLOOKUP('Xlookup set'!$S1026,'Xlookup set'!$A$1:$R$1374,18,FALSE)=0,"",VLOOKUP('Xlookup set'!$S1026,'Xlookup set'!$A$1:$R$1374,18,FALSE)),"")</f>
        <v/>
      </c>
      <c r="T885" s="500" t="str">
        <f t="shared" si="11"/>
        <v/>
      </c>
    </row>
    <row r="886" spans="1:20" ht="13.5" customHeight="1">
      <c r="A886" s="500" t="str">
        <f>IFERROR(VLOOKUP('Xlookup set'!$S886,'Xlookup set'!$A$1:$R$2000,2,FALSE),"")</f>
        <v/>
      </c>
      <c r="B886" s="500" t="str">
        <f>IF(I886&lt;&gt;"",ドッグキャリー!$I$2,"")</f>
        <v/>
      </c>
      <c r="C886" s="500" t="str">
        <f t="shared" si="9"/>
        <v/>
      </c>
      <c r="D886" s="500" t="str">
        <f t="shared" si="10"/>
        <v/>
      </c>
      <c r="H886" s="218" t="str">
        <f>IFERROR(IF(VLOOKUP('Xlookup set'!$S886,'Xlookup set'!$A$1:$R$2000,9,FALSE)=0,"",VLOOKUP('Xlookup set'!$S886,'Xlookup set'!$A$1:$R$2000,9,FALSE)),"")</f>
        <v/>
      </c>
      <c r="I886" s="500" t="str">
        <f>IFERROR(IF(VLOOKUP('Xlookup set'!$S886,'Xlookup set'!$A$1:$R$2000,10,FALSE)=0,"",VLOOKUP('Xlookup set'!$S886,'Xlookup set'!$A$1:$R$2000,10,FALSE)),"")</f>
        <v/>
      </c>
      <c r="J886" s="500" t="str">
        <f>IFERROR(IF(VLOOKUP('Xlookup set'!$S1027,'Xlookup set'!$A$1:$R$1374,11,FALSE)=0,"",VLOOKUP('Xlookup set'!$S1027,'Xlookup set'!$A$1:$R$1374,11,FALSE)),"")</f>
        <v/>
      </c>
      <c r="K886" s="500" t="str">
        <f>IFERROR(IF(VLOOKUP('Xlookup set'!$S1027,'Xlookup set'!$A$1:$R$1374,12,FALSE)=0,"",VLOOKUP('Xlookup set'!$S1027,'Xlookup set'!$A$1:$R$1374,12,FALSE)),"")</f>
        <v/>
      </c>
      <c r="L886" s="500" t="str">
        <f>IFERROR(IF(VLOOKUP('Xlookup set'!$S1027,'Xlookup set'!$A$1:$R$1374,13,FALSE)=0,"",VLOOKUP('Xlookup set'!$S1027,'Xlookup set'!$A$1:$R$1374,13,FALSE)),"")</f>
        <v/>
      </c>
      <c r="M886" s="500" t="str">
        <f>IFERROR(IF(VLOOKUP('Xlookup set'!$S1027,'Xlookup set'!$A$1:$R$1374,14,FALSE)=0,"",VLOOKUP('Xlookup set'!$S1027,'Xlookup set'!$A$1:$R$1374,14,FALSE)),"")</f>
        <v/>
      </c>
      <c r="N886" s="500" t="str">
        <f>IFERROR(IF(VLOOKUP('Xlookup set'!$S1027,'Xlookup set'!$A$1:$R$1374,15,FALSE)=0,"",VLOOKUP('Xlookup set'!$S1027,'Xlookup set'!$A$1:$R$1374,15,FALSE)),"")</f>
        <v/>
      </c>
      <c r="O886" s="500" t="str">
        <f>IFERROR(IF(VLOOKUP('Xlookup set'!$S1027,'Xlookup set'!$A$1:$R$1374,16,FALSE)=0,"",VLOOKUP('Xlookup set'!$S1027,'Xlookup set'!$A$1:$R$1374,16,FALSE)),"")</f>
        <v/>
      </c>
      <c r="P886" s="500" t="str">
        <f t="array" aca="1" ref="P886" ca="1">IFERROR(Y2IF(VLOOKUP('Xlookup set'!$S1027,'Xlookup set'!$A$1:$R$1374,17,FALSE)=0,"",VLOOKUP('Xlookup set'!$S1027,'Xlookup set'!$A$1:$R$1374,17,FALSE)),"")</f>
        <v/>
      </c>
      <c r="Q886" s="500" t="str">
        <f>IFERROR(IF(VLOOKUP('Xlookup set'!$S1027,'Xlookup set'!$A$1:$R$1374,18,FALSE)=0,"",VLOOKUP('Xlookup set'!$S1027,'Xlookup set'!$A$1:$R$1374,18,FALSE)),"")</f>
        <v/>
      </c>
      <c r="T886" s="500" t="str">
        <f t="shared" si="11"/>
        <v/>
      </c>
    </row>
    <row r="887" spans="1:20" ht="13.5" customHeight="1">
      <c r="A887" s="500" t="str">
        <f>IFERROR(VLOOKUP('Xlookup set'!$S887,'Xlookup set'!$A$1:$R$2000,2,FALSE),"")</f>
        <v/>
      </c>
      <c r="B887" s="500" t="str">
        <f>IF(I887&lt;&gt;"",ドッグキャリー!$I$2,"")</f>
        <v/>
      </c>
      <c r="C887" s="500" t="str">
        <f t="shared" si="9"/>
        <v/>
      </c>
      <c r="D887" s="500" t="str">
        <f t="shared" si="10"/>
        <v/>
      </c>
      <c r="H887" s="218" t="str">
        <f>IFERROR(IF(VLOOKUP('Xlookup set'!$S887,'Xlookup set'!$A$1:$R$2000,9,FALSE)=0,"",VLOOKUP('Xlookup set'!$S887,'Xlookup set'!$A$1:$R$2000,9,FALSE)),"")</f>
        <v/>
      </c>
      <c r="I887" s="500" t="str">
        <f>IFERROR(IF(VLOOKUP('Xlookup set'!$S887,'Xlookup set'!$A$1:$R$2000,10,FALSE)=0,"",VLOOKUP('Xlookup set'!$S887,'Xlookup set'!$A$1:$R$2000,10,FALSE)),"")</f>
        <v/>
      </c>
      <c r="J887" s="500" t="str">
        <f>IFERROR(IF(VLOOKUP('Xlookup set'!$S1028,'Xlookup set'!$A$1:$R$1374,11,FALSE)=0,"",VLOOKUP('Xlookup set'!$S1028,'Xlookup set'!$A$1:$R$1374,11,FALSE)),"")</f>
        <v/>
      </c>
      <c r="K887" s="500" t="str">
        <f>IFERROR(IF(VLOOKUP('Xlookup set'!$S1028,'Xlookup set'!$A$1:$R$1374,12,FALSE)=0,"",VLOOKUP('Xlookup set'!$S1028,'Xlookup set'!$A$1:$R$1374,12,FALSE)),"")</f>
        <v/>
      </c>
      <c r="L887" s="500" t="str">
        <f>IFERROR(IF(VLOOKUP('Xlookup set'!$S1028,'Xlookup set'!$A$1:$R$1374,13,FALSE)=0,"",VLOOKUP('Xlookup set'!$S1028,'Xlookup set'!$A$1:$R$1374,13,FALSE)),"")</f>
        <v/>
      </c>
      <c r="M887" s="500" t="str">
        <f>IFERROR(IF(VLOOKUP('Xlookup set'!$S1028,'Xlookup set'!$A$1:$R$1374,14,FALSE)=0,"",VLOOKUP('Xlookup set'!$S1028,'Xlookup set'!$A$1:$R$1374,14,FALSE)),"")</f>
        <v/>
      </c>
      <c r="N887" s="500" t="str">
        <f>IFERROR(IF(VLOOKUP('Xlookup set'!$S1028,'Xlookup set'!$A$1:$R$1374,15,FALSE)=0,"",VLOOKUP('Xlookup set'!$S1028,'Xlookup set'!$A$1:$R$1374,15,FALSE)),"")</f>
        <v/>
      </c>
      <c r="O887" s="500" t="str">
        <f>IFERROR(IF(VLOOKUP('Xlookup set'!$S1028,'Xlookup set'!$A$1:$R$1374,16,FALSE)=0,"",VLOOKUP('Xlookup set'!$S1028,'Xlookup set'!$A$1:$R$1374,16,FALSE)),"")</f>
        <v/>
      </c>
      <c r="P887" s="500" t="str">
        <f t="array" aca="1" ref="P887" ca="1">IFERROR(Y2IF(VLOOKUP('Xlookup set'!$S1028,'Xlookup set'!$A$1:$R$1374,17,FALSE)=0,"",VLOOKUP('Xlookup set'!$S1028,'Xlookup set'!$A$1:$R$1374,17,FALSE)),"")</f>
        <v/>
      </c>
      <c r="Q887" s="500" t="str">
        <f>IFERROR(IF(VLOOKUP('Xlookup set'!$S1028,'Xlookup set'!$A$1:$R$1374,18,FALSE)=0,"",VLOOKUP('Xlookup set'!$S1028,'Xlookup set'!$A$1:$R$1374,18,FALSE)),"")</f>
        <v/>
      </c>
      <c r="T887" s="500" t="str">
        <f t="shared" si="11"/>
        <v/>
      </c>
    </row>
    <row r="888" spans="1:20" ht="13.5" customHeight="1">
      <c r="A888" s="500" t="str">
        <f>IFERROR(VLOOKUP('Xlookup set'!$S888,'Xlookup set'!$A$1:$R$2000,2,FALSE),"")</f>
        <v/>
      </c>
      <c r="B888" s="500" t="str">
        <f>IF(I888&lt;&gt;"",ドッグキャリー!$I$2,"")</f>
        <v/>
      </c>
      <c r="C888" s="500" t="str">
        <f t="shared" si="9"/>
        <v/>
      </c>
      <c r="D888" s="500" t="str">
        <f t="shared" si="10"/>
        <v/>
      </c>
      <c r="H888" s="218" t="str">
        <f>IFERROR(IF(VLOOKUP('Xlookup set'!$S888,'Xlookup set'!$A$1:$R$2000,9,FALSE)=0,"",VLOOKUP('Xlookup set'!$S888,'Xlookup set'!$A$1:$R$2000,9,FALSE)),"")</f>
        <v/>
      </c>
      <c r="I888" s="500" t="str">
        <f>IFERROR(IF(VLOOKUP('Xlookup set'!$S888,'Xlookup set'!$A$1:$R$2000,10,FALSE)=0,"",VLOOKUP('Xlookup set'!$S888,'Xlookup set'!$A$1:$R$2000,10,FALSE)),"")</f>
        <v/>
      </c>
      <c r="J888" s="500" t="str">
        <f>IFERROR(IF(VLOOKUP('Xlookup set'!$S1029,'Xlookup set'!$A$1:$R$1374,11,FALSE)=0,"",VLOOKUP('Xlookup set'!$S1029,'Xlookup set'!$A$1:$R$1374,11,FALSE)),"")</f>
        <v/>
      </c>
      <c r="K888" s="500" t="str">
        <f>IFERROR(IF(VLOOKUP('Xlookup set'!$S1029,'Xlookup set'!$A$1:$R$1374,12,FALSE)=0,"",VLOOKUP('Xlookup set'!$S1029,'Xlookup set'!$A$1:$R$1374,12,FALSE)),"")</f>
        <v/>
      </c>
      <c r="L888" s="500" t="str">
        <f>IFERROR(IF(VLOOKUP('Xlookup set'!$S1029,'Xlookup set'!$A$1:$R$1374,13,FALSE)=0,"",VLOOKUP('Xlookup set'!$S1029,'Xlookup set'!$A$1:$R$1374,13,FALSE)),"")</f>
        <v/>
      </c>
      <c r="M888" s="500" t="str">
        <f>IFERROR(IF(VLOOKUP('Xlookup set'!$S1029,'Xlookup set'!$A$1:$R$1374,14,FALSE)=0,"",VLOOKUP('Xlookup set'!$S1029,'Xlookup set'!$A$1:$R$1374,14,FALSE)),"")</f>
        <v/>
      </c>
      <c r="N888" s="500" t="str">
        <f>IFERROR(IF(VLOOKUP('Xlookup set'!$S1029,'Xlookup set'!$A$1:$R$1374,15,FALSE)=0,"",VLOOKUP('Xlookup set'!$S1029,'Xlookup set'!$A$1:$R$1374,15,FALSE)),"")</f>
        <v/>
      </c>
      <c r="O888" s="500" t="str">
        <f>IFERROR(IF(VLOOKUP('Xlookup set'!$S1029,'Xlookup set'!$A$1:$R$1374,16,FALSE)=0,"",VLOOKUP('Xlookup set'!$S1029,'Xlookup set'!$A$1:$R$1374,16,FALSE)),"")</f>
        <v/>
      </c>
      <c r="P888" s="500" t="str">
        <f t="array" aca="1" ref="P888" ca="1">IFERROR(Y2IF(VLOOKUP('Xlookup set'!$S1029,'Xlookup set'!$A$1:$R$1374,17,FALSE)=0,"",VLOOKUP('Xlookup set'!$S1029,'Xlookup set'!$A$1:$R$1374,17,FALSE)),"")</f>
        <v/>
      </c>
      <c r="Q888" s="500" t="str">
        <f>IFERROR(IF(VLOOKUP('Xlookup set'!$S1029,'Xlookup set'!$A$1:$R$1374,18,FALSE)=0,"",VLOOKUP('Xlookup set'!$S1029,'Xlookup set'!$A$1:$R$1374,18,FALSE)),"")</f>
        <v/>
      </c>
      <c r="T888" s="500" t="str">
        <f t="shared" si="11"/>
        <v/>
      </c>
    </row>
    <row r="889" spans="1:20" ht="13.5" customHeight="1">
      <c r="A889" s="500" t="str">
        <f>IFERROR(VLOOKUP('Xlookup set'!$S889,'Xlookup set'!$A$1:$R$2000,2,FALSE),"")</f>
        <v/>
      </c>
      <c r="B889" s="500" t="str">
        <f>IF(I889&lt;&gt;"",ドッグキャリー!$I$2,"")</f>
        <v/>
      </c>
      <c r="C889" s="500" t="str">
        <f t="shared" si="9"/>
        <v/>
      </c>
      <c r="D889" s="500" t="str">
        <f t="shared" si="10"/>
        <v/>
      </c>
      <c r="H889" s="218" t="str">
        <f>IFERROR(IF(VLOOKUP('Xlookup set'!$S889,'Xlookup set'!$A$1:$R$2000,9,FALSE)=0,"",VLOOKUP('Xlookup set'!$S889,'Xlookup set'!$A$1:$R$2000,9,FALSE)),"")</f>
        <v/>
      </c>
      <c r="I889" s="500" t="str">
        <f>IFERROR(IF(VLOOKUP('Xlookup set'!$S889,'Xlookup set'!$A$1:$R$2000,10,FALSE)=0,"",VLOOKUP('Xlookup set'!$S889,'Xlookup set'!$A$1:$R$2000,10,FALSE)),"")</f>
        <v/>
      </c>
      <c r="J889" s="500" t="str">
        <f>IFERROR(IF(VLOOKUP('Xlookup set'!$S1030,'Xlookup set'!$A$1:$R$1374,11,FALSE)=0,"",VLOOKUP('Xlookup set'!$S1030,'Xlookup set'!$A$1:$R$1374,11,FALSE)),"")</f>
        <v/>
      </c>
      <c r="K889" s="500" t="str">
        <f>IFERROR(IF(VLOOKUP('Xlookup set'!$S1030,'Xlookup set'!$A$1:$R$1374,12,FALSE)=0,"",VLOOKUP('Xlookup set'!$S1030,'Xlookup set'!$A$1:$R$1374,12,FALSE)),"")</f>
        <v/>
      </c>
      <c r="L889" s="500" t="str">
        <f>IFERROR(IF(VLOOKUP('Xlookup set'!$S1030,'Xlookup set'!$A$1:$R$1374,13,FALSE)=0,"",VLOOKUP('Xlookup set'!$S1030,'Xlookup set'!$A$1:$R$1374,13,FALSE)),"")</f>
        <v/>
      </c>
      <c r="M889" s="500" t="str">
        <f>IFERROR(IF(VLOOKUP('Xlookup set'!$S1030,'Xlookup set'!$A$1:$R$1374,14,FALSE)=0,"",VLOOKUP('Xlookup set'!$S1030,'Xlookup set'!$A$1:$R$1374,14,FALSE)),"")</f>
        <v/>
      </c>
      <c r="N889" s="500" t="str">
        <f>IFERROR(IF(VLOOKUP('Xlookup set'!$S1030,'Xlookup set'!$A$1:$R$1374,15,FALSE)=0,"",VLOOKUP('Xlookup set'!$S1030,'Xlookup set'!$A$1:$R$1374,15,FALSE)),"")</f>
        <v/>
      </c>
      <c r="O889" s="500" t="str">
        <f>IFERROR(IF(VLOOKUP('Xlookup set'!$S1030,'Xlookup set'!$A$1:$R$1374,16,FALSE)=0,"",VLOOKUP('Xlookup set'!$S1030,'Xlookup set'!$A$1:$R$1374,16,FALSE)),"")</f>
        <v/>
      </c>
      <c r="P889" s="500" t="str">
        <f t="array" aca="1" ref="P889" ca="1">IFERROR(Y2IF(VLOOKUP('Xlookup set'!$S1030,'Xlookup set'!$A$1:$R$1374,17,FALSE)=0,"",VLOOKUP('Xlookup set'!$S1030,'Xlookup set'!$A$1:$R$1374,17,FALSE)),"")</f>
        <v/>
      </c>
      <c r="Q889" s="500" t="str">
        <f>IFERROR(IF(VLOOKUP('Xlookup set'!$S1030,'Xlookup set'!$A$1:$R$1374,18,FALSE)=0,"",VLOOKUP('Xlookup set'!$S1030,'Xlookup set'!$A$1:$R$1374,18,FALSE)),"")</f>
        <v/>
      </c>
      <c r="T889" s="500" t="str">
        <f t="shared" si="11"/>
        <v/>
      </c>
    </row>
    <row r="890" spans="1:20" ht="13.5" customHeight="1">
      <c r="A890" s="500" t="str">
        <f>IFERROR(VLOOKUP('Xlookup set'!$S890,'Xlookup set'!$A$1:$R$2000,2,FALSE),"")</f>
        <v/>
      </c>
      <c r="B890" s="500" t="str">
        <f>IF(I890&lt;&gt;"",ドッグキャリー!$I$2,"")</f>
        <v/>
      </c>
      <c r="C890" s="500" t="str">
        <f t="shared" si="9"/>
        <v/>
      </c>
      <c r="D890" s="500" t="str">
        <f t="shared" si="10"/>
        <v/>
      </c>
      <c r="H890" s="218" t="str">
        <f>IFERROR(IF(VLOOKUP('Xlookup set'!$S890,'Xlookup set'!$A$1:$R$2000,9,FALSE)=0,"",VLOOKUP('Xlookup set'!$S890,'Xlookup set'!$A$1:$R$2000,9,FALSE)),"")</f>
        <v/>
      </c>
      <c r="I890" s="500" t="str">
        <f>IFERROR(IF(VLOOKUP('Xlookup set'!$S890,'Xlookup set'!$A$1:$R$2000,10,FALSE)=0,"",VLOOKUP('Xlookup set'!$S890,'Xlookup set'!$A$1:$R$2000,10,FALSE)),"")</f>
        <v/>
      </c>
      <c r="J890" s="500" t="str">
        <f>IFERROR(IF(VLOOKUP('Xlookup set'!$S1031,'Xlookup set'!$A$1:$R$1374,11,FALSE)=0,"",VLOOKUP('Xlookup set'!$S1031,'Xlookup set'!$A$1:$R$1374,11,FALSE)),"")</f>
        <v/>
      </c>
      <c r="K890" s="500" t="str">
        <f>IFERROR(IF(VLOOKUP('Xlookup set'!$S1031,'Xlookup set'!$A$1:$R$1374,12,FALSE)=0,"",VLOOKUP('Xlookup set'!$S1031,'Xlookup set'!$A$1:$R$1374,12,FALSE)),"")</f>
        <v/>
      </c>
      <c r="L890" s="500" t="str">
        <f>IFERROR(IF(VLOOKUP('Xlookup set'!$S1031,'Xlookup set'!$A$1:$R$1374,13,FALSE)=0,"",VLOOKUP('Xlookup set'!$S1031,'Xlookup set'!$A$1:$R$1374,13,FALSE)),"")</f>
        <v/>
      </c>
      <c r="M890" s="500" t="str">
        <f>IFERROR(IF(VLOOKUP('Xlookup set'!$S1031,'Xlookup set'!$A$1:$R$1374,14,FALSE)=0,"",VLOOKUP('Xlookup set'!$S1031,'Xlookup set'!$A$1:$R$1374,14,FALSE)),"")</f>
        <v/>
      </c>
      <c r="N890" s="500" t="str">
        <f>IFERROR(IF(VLOOKUP('Xlookup set'!$S1031,'Xlookup set'!$A$1:$R$1374,15,FALSE)=0,"",VLOOKUP('Xlookup set'!$S1031,'Xlookup set'!$A$1:$R$1374,15,FALSE)),"")</f>
        <v/>
      </c>
      <c r="O890" s="500" t="str">
        <f>IFERROR(IF(VLOOKUP('Xlookup set'!$S1031,'Xlookup set'!$A$1:$R$1374,16,FALSE)=0,"",VLOOKUP('Xlookup set'!$S1031,'Xlookup set'!$A$1:$R$1374,16,FALSE)),"")</f>
        <v/>
      </c>
      <c r="P890" s="500" t="str">
        <f t="array" aca="1" ref="P890" ca="1">IFERROR(Y2IF(VLOOKUP('Xlookup set'!$S1031,'Xlookup set'!$A$1:$R$1374,17,FALSE)=0,"",VLOOKUP('Xlookup set'!$S1031,'Xlookup set'!$A$1:$R$1374,17,FALSE)),"")</f>
        <v/>
      </c>
      <c r="Q890" s="500" t="str">
        <f>IFERROR(IF(VLOOKUP('Xlookup set'!$S1031,'Xlookup set'!$A$1:$R$1374,18,FALSE)=0,"",VLOOKUP('Xlookup set'!$S1031,'Xlookup set'!$A$1:$R$1374,18,FALSE)),"")</f>
        <v/>
      </c>
      <c r="T890" s="500" t="str">
        <f t="shared" si="11"/>
        <v/>
      </c>
    </row>
    <row r="891" spans="1:20" ht="13.5" customHeight="1">
      <c r="A891" s="500" t="str">
        <f>IFERROR(VLOOKUP('Xlookup set'!$S891,'Xlookup set'!$A$1:$R$2000,2,FALSE),"")</f>
        <v/>
      </c>
      <c r="B891" s="500" t="str">
        <f>IF(I891&lt;&gt;"",ドッグキャリー!$I$2,"")</f>
        <v/>
      </c>
      <c r="C891" s="500" t="str">
        <f t="shared" si="9"/>
        <v/>
      </c>
      <c r="D891" s="500" t="str">
        <f t="shared" si="10"/>
        <v/>
      </c>
      <c r="H891" s="218" t="str">
        <f>IFERROR(IF(VLOOKUP('Xlookup set'!$S891,'Xlookup set'!$A$1:$R$2000,9,FALSE)=0,"",VLOOKUP('Xlookup set'!$S891,'Xlookup set'!$A$1:$R$2000,9,FALSE)),"")</f>
        <v/>
      </c>
      <c r="I891" s="500" t="str">
        <f>IFERROR(IF(VLOOKUP('Xlookup set'!$S891,'Xlookup set'!$A$1:$R$2000,10,FALSE)=0,"",VLOOKUP('Xlookup set'!$S891,'Xlookup set'!$A$1:$R$2000,10,FALSE)),"")</f>
        <v/>
      </c>
      <c r="J891" s="500" t="str">
        <f>IFERROR(IF(VLOOKUP('Xlookup set'!$S1032,'Xlookup set'!$A$1:$R$1374,11,FALSE)=0,"",VLOOKUP('Xlookup set'!$S1032,'Xlookup set'!$A$1:$R$1374,11,FALSE)),"")</f>
        <v/>
      </c>
      <c r="K891" s="500" t="str">
        <f>IFERROR(IF(VLOOKUP('Xlookup set'!$S1032,'Xlookup set'!$A$1:$R$1374,12,FALSE)=0,"",VLOOKUP('Xlookup set'!$S1032,'Xlookup set'!$A$1:$R$1374,12,FALSE)),"")</f>
        <v/>
      </c>
      <c r="L891" s="500" t="str">
        <f>IFERROR(IF(VLOOKUP('Xlookup set'!$S1032,'Xlookup set'!$A$1:$R$1374,13,FALSE)=0,"",VLOOKUP('Xlookup set'!$S1032,'Xlookup set'!$A$1:$R$1374,13,FALSE)),"")</f>
        <v/>
      </c>
      <c r="M891" s="500" t="str">
        <f>IFERROR(IF(VLOOKUP('Xlookup set'!$S1032,'Xlookup set'!$A$1:$R$1374,14,FALSE)=0,"",VLOOKUP('Xlookup set'!$S1032,'Xlookup set'!$A$1:$R$1374,14,FALSE)),"")</f>
        <v/>
      </c>
      <c r="N891" s="500" t="str">
        <f>IFERROR(IF(VLOOKUP('Xlookup set'!$S1032,'Xlookup set'!$A$1:$R$1374,15,FALSE)=0,"",VLOOKUP('Xlookup set'!$S1032,'Xlookup set'!$A$1:$R$1374,15,FALSE)),"")</f>
        <v/>
      </c>
      <c r="O891" s="500" t="str">
        <f>IFERROR(IF(VLOOKUP('Xlookup set'!$S1032,'Xlookup set'!$A$1:$R$1374,16,FALSE)=0,"",VLOOKUP('Xlookup set'!$S1032,'Xlookup set'!$A$1:$R$1374,16,FALSE)),"")</f>
        <v/>
      </c>
      <c r="P891" s="500" t="str">
        <f t="array" aca="1" ref="P891" ca="1">IFERROR(Y2IF(VLOOKUP('Xlookup set'!$S1032,'Xlookup set'!$A$1:$R$1374,17,FALSE)=0,"",VLOOKUP('Xlookup set'!$S1032,'Xlookup set'!$A$1:$R$1374,17,FALSE)),"")</f>
        <v/>
      </c>
      <c r="Q891" s="500" t="str">
        <f>IFERROR(IF(VLOOKUP('Xlookup set'!$S1032,'Xlookup set'!$A$1:$R$1374,18,FALSE)=0,"",VLOOKUP('Xlookup set'!$S1032,'Xlookup set'!$A$1:$R$1374,18,FALSE)),"")</f>
        <v/>
      </c>
      <c r="T891" s="500" t="str">
        <f t="shared" si="11"/>
        <v/>
      </c>
    </row>
    <row r="892" spans="1:20" ht="13.5" customHeight="1">
      <c r="A892" s="500" t="str">
        <f>IFERROR(VLOOKUP('Xlookup set'!$S892,'Xlookup set'!$A$1:$R$2000,2,FALSE),"")</f>
        <v/>
      </c>
      <c r="B892" s="500" t="str">
        <f>IF(I892&lt;&gt;"",ドッグキャリー!$I$2,"")</f>
        <v/>
      </c>
      <c r="C892" s="500" t="str">
        <f t="shared" si="9"/>
        <v/>
      </c>
      <c r="D892" s="500" t="str">
        <f t="shared" si="10"/>
        <v/>
      </c>
      <c r="H892" s="218" t="str">
        <f>IFERROR(IF(VLOOKUP('Xlookup set'!$S892,'Xlookup set'!$A$1:$R$2000,9,FALSE)=0,"",VLOOKUP('Xlookup set'!$S892,'Xlookup set'!$A$1:$R$2000,9,FALSE)),"")</f>
        <v/>
      </c>
      <c r="I892" s="500" t="str">
        <f>IFERROR(IF(VLOOKUP('Xlookup set'!$S892,'Xlookup set'!$A$1:$R$2000,10,FALSE)=0,"",VLOOKUP('Xlookup set'!$S892,'Xlookup set'!$A$1:$R$2000,10,FALSE)),"")</f>
        <v/>
      </c>
      <c r="J892" s="500" t="str">
        <f>IFERROR(IF(VLOOKUP('Xlookup set'!$S1033,'Xlookup set'!$A$1:$R$1374,11,FALSE)=0,"",VLOOKUP('Xlookup set'!$S1033,'Xlookup set'!$A$1:$R$1374,11,FALSE)),"")</f>
        <v/>
      </c>
      <c r="K892" s="500" t="str">
        <f>IFERROR(IF(VLOOKUP('Xlookup set'!$S1033,'Xlookup set'!$A$1:$R$1374,12,FALSE)=0,"",VLOOKUP('Xlookup set'!$S1033,'Xlookup set'!$A$1:$R$1374,12,FALSE)),"")</f>
        <v/>
      </c>
      <c r="L892" s="500" t="str">
        <f>IFERROR(IF(VLOOKUP('Xlookup set'!$S1033,'Xlookup set'!$A$1:$R$1374,13,FALSE)=0,"",VLOOKUP('Xlookup set'!$S1033,'Xlookup set'!$A$1:$R$1374,13,FALSE)),"")</f>
        <v/>
      </c>
      <c r="M892" s="500" t="str">
        <f>IFERROR(IF(VLOOKUP('Xlookup set'!$S1033,'Xlookup set'!$A$1:$R$1374,14,FALSE)=0,"",VLOOKUP('Xlookup set'!$S1033,'Xlookup set'!$A$1:$R$1374,14,FALSE)),"")</f>
        <v/>
      </c>
      <c r="N892" s="500" t="str">
        <f>IFERROR(IF(VLOOKUP('Xlookup set'!$S1033,'Xlookup set'!$A$1:$R$1374,15,FALSE)=0,"",VLOOKUP('Xlookup set'!$S1033,'Xlookup set'!$A$1:$R$1374,15,FALSE)),"")</f>
        <v/>
      </c>
      <c r="O892" s="500" t="str">
        <f>IFERROR(IF(VLOOKUP('Xlookup set'!$S1033,'Xlookup set'!$A$1:$R$1374,16,FALSE)=0,"",VLOOKUP('Xlookup set'!$S1033,'Xlookup set'!$A$1:$R$1374,16,FALSE)),"")</f>
        <v/>
      </c>
      <c r="P892" s="500" t="str">
        <f t="array" aca="1" ref="P892" ca="1">IFERROR(Y2IF(VLOOKUP('Xlookup set'!$S1033,'Xlookup set'!$A$1:$R$1374,17,FALSE)=0,"",VLOOKUP('Xlookup set'!$S1033,'Xlookup set'!$A$1:$R$1374,17,FALSE)),"")</f>
        <v/>
      </c>
      <c r="Q892" s="500" t="str">
        <f>IFERROR(IF(VLOOKUP('Xlookup set'!$S1033,'Xlookup set'!$A$1:$R$1374,18,FALSE)=0,"",VLOOKUP('Xlookup set'!$S1033,'Xlookup set'!$A$1:$R$1374,18,FALSE)),"")</f>
        <v/>
      </c>
      <c r="T892" s="500" t="str">
        <f t="shared" si="11"/>
        <v/>
      </c>
    </row>
    <row r="893" spans="1:20" ht="13.5" customHeight="1">
      <c r="A893" s="500" t="str">
        <f>IFERROR(VLOOKUP('Xlookup set'!$S893,'Xlookup set'!$A$1:$R$2000,2,FALSE),"")</f>
        <v/>
      </c>
      <c r="B893" s="500" t="str">
        <f>IF(I893&lt;&gt;"",ドッグキャリー!$I$2,"")</f>
        <v/>
      </c>
      <c r="C893" s="500" t="str">
        <f t="shared" si="9"/>
        <v/>
      </c>
      <c r="D893" s="500" t="str">
        <f t="shared" si="10"/>
        <v/>
      </c>
      <c r="H893" s="218" t="str">
        <f>IFERROR(IF(VLOOKUP('Xlookup set'!$S893,'Xlookup set'!$A$1:$R$2000,9,FALSE)=0,"",VLOOKUP('Xlookup set'!$S893,'Xlookup set'!$A$1:$R$2000,9,FALSE)),"")</f>
        <v/>
      </c>
      <c r="I893" s="500" t="str">
        <f>IFERROR(IF(VLOOKUP('Xlookup set'!$S893,'Xlookup set'!$A$1:$R$2000,10,FALSE)=0,"",VLOOKUP('Xlookup set'!$S893,'Xlookup set'!$A$1:$R$2000,10,FALSE)),"")</f>
        <v/>
      </c>
      <c r="J893" s="500" t="str">
        <f>IFERROR(IF(VLOOKUP('Xlookup set'!$S1034,'Xlookup set'!$A$1:$R$1374,11,FALSE)=0,"",VLOOKUP('Xlookup set'!$S1034,'Xlookup set'!$A$1:$R$1374,11,FALSE)),"")</f>
        <v/>
      </c>
      <c r="K893" s="500" t="str">
        <f>IFERROR(IF(VLOOKUP('Xlookup set'!$S1034,'Xlookup set'!$A$1:$R$1374,12,FALSE)=0,"",VLOOKUP('Xlookup set'!$S1034,'Xlookup set'!$A$1:$R$1374,12,FALSE)),"")</f>
        <v/>
      </c>
      <c r="L893" s="500" t="str">
        <f>IFERROR(IF(VLOOKUP('Xlookup set'!$S1034,'Xlookup set'!$A$1:$R$1374,13,FALSE)=0,"",VLOOKUP('Xlookup set'!$S1034,'Xlookup set'!$A$1:$R$1374,13,FALSE)),"")</f>
        <v/>
      </c>
      <c r="M893" s="500" t="str">
        <f>IFERROR(IF(VLOOKUP('Xlookup set'!$S1034,'Xlookup set'!$A$1:$R$1374,14,FALSE)=0,"",VLOOKUP('Xlookup set'!$S1034,'Xlookup set'!$A$1:$R$1374,14,FALSE)),"")</f>
        <v/>
      </c>
      <c r="N893" s="500" t="str">
        <f>IFERROR(IF(VLOOKUP('Xlookup set'!$S1034,'Xlookup set'!$A$1:$R$1374,15,FALSE)=0,"",VLOOKUP('Xlookup set'!$S1034,'Xlookup set'!$A$1:$R$1374,15,FALSE)),"")</f>
        <v/>
      </c>
      <c r="O893" s="500" t="str">
        <f>IFERROR(IF(VLOOKUP('Xlookup set'!$S1034,'Xlookup set'!$A$1:$R$1374,16,FALSE)=0,"",VLOOKUP('Xlookup set'!$S1034,'Xlookup set'!$A$1:$R$1374,16,FALSE)),"")</f>
        <v/>
      </c>
      <c r="P893" s="500" t="str">
        <f t="array" aca="1" ref="P893" ca="1">IFERROR(Y2IF(VLOOKUP('Xlookup set'!$S1034,'Xlookup set'!$A$1:$R$1374,17,FALSE)=0,"",VLOOKUP('Xlookup set'!$S1034,'Xlookup set'!$A$1:$R$1374,17,FALSE)),"")</f>
        <v/>
      </c>
      <c r="Q893" s="500" t="str">
        <f>IFERROR(IF(VLOOKUP('Xlookup set'!$S1034,'Xlookup set'!$A$1:$R$1374,18,FALSE)=0,"",VLOOKUP('Xlookup set'!$S1034,'Xlookup set'!$A$1:$R$1374,18,FALSE)),"")</f>
        <v/>
      </c>
      <c r="T893" s="500" t="str">
        <f t="shared" si="11"/>
        <v/>
      </c>
    </row>
    <row r="894" spans="1:20" ht="13.5" customHeight="1">
      <c r="A894" s="500" t="str">
        <f>IFERROR(VLOOKUP('Xlookup set'!$S894,'Xlookup set'!$A$1:$R$2000,2,FALSE),"")</f>
        <v/>
      </c>
      <c r="B894" s="500" t="str">
        <f>IF(I894&lt;&gt;"",ドッグキャリー!$I$2,"")</f>
        <v/>
      </c>
      <c r="C894" s="500" t="str">
        <f t="shared" si="9"/>
        <v/>
      </c>
      <c r="D894" s="500" t="str">
        <f t="shared" si="10"/>
        <v/>
      </c>
      <c r="H894" s="218" t="str">
        <f>IFERROR(IF(VLOOKUP('Xlookup set'!$S894,'Xlookup set'!$A$1:$R$2000,9,FALSE)=0,"",VLOOKUP('Xlookup set'!$S894,'Xlookup set'!$A$1:$R$2000,9,FALSE)),"")</f>
        <v/>
      </c>
      <c r="I894" s="500" t="str">
        <f>IFERROR(IF(VLOOKUP('Xlookup set'!$S894,'Xlookup set'!$A$1:$R$2000,10,FALSE)=0,"",VLOOKUP('Xlookup set'!$S894,'Xlookup set'!$A$1:$R$2000,10,FALSE)),"")</f>
        <v/>
      </c>
      <c r="J894" s="500" t="str">
        <f>IFERROR(IF(VLOOKUP('Xlookup set'!$S1035,'Xlookup set'!$A$1:$R$1374,11,FALSE)=0,"",VLOOKUP('Xlookup set'!$S1035,'Xlookup set'!$A$1:$R$1374,11,FALSE)),"")</f>
        <v/>
      </c>
      <c r="K894" s="500" t="str">
        <f>IFERROR(IF(VLOOKUP('Xlookup set'!$S1035,'Xlookup set'!$A$1:$R$1374,12,FALSE)=0,"",VLOOKUP('Xlookup set'!$S1035,'Xlookup set'!$A$1:$R$1374,12,FALSE)),"")</f>
        <v/>
      </c>
      <c r="L894" s="500" t="str">
        <f>IFERROR(IF(VLOOKUP('Xlookup set'!$S1035,'Xlookup set'!$A$1:$R$1374,13,FALSE)=0,"",VLOOKUP('Xlookup set'!$S1035,'Xlookup set'!$A$1:$R$1374,13,FALSE)),"")</f>
        <v/>
      </c>
      <c r="M894" s="500" t="str">
        <f>IFERROR(IF(VLOOKUP('Xlookup set'!$S1035,'Xlookup set'!$A$1:$R$1374,14,FALSE)=0,"",VLOOKUP('Xlookup set'!$S1035,'Xlookup set'!$A$1:$R$1374,14,FALSE)),"")</f>
        <v/>
      </c>
      <c r="N894" s="500" t="str">
        <f>IFERROR(IF(VLOOKUP('Xlookup set'!$S1035,'Xlookup set'!$A$1:$R$1374,15,FALSE)=0,"",VLOOKUP('Xlookup set'!$S1035,'Xlookup set'!$A$1:$R$1374,15,FALSE)),"")</f>
        <v/>
      </c>
      <c r="O894" s="500" t="str">
        <f>IFERROR(IF(VLOOKUP('Xlookup set'!$S1035,'Xlookup set'!$A$1:$R$1374,16,FALSE)=0,"",VLOOKUP('Xlookup set'!$S1035,'Xlookup set'!$A$1:$R$1374,16,FALSE)),"")</f>
        <v/>
      </c>
      <c r="P894" s="500" t="str">
        <f t="array" aca="1" ref="P894" ca="1">IFERROR(Y2IF(VLOOKUP('Xlookup set'!$S1035,'Xlookup set'!$A$1:$R$1374,17,FALSE)=0,"",VLOOKUP('Xlookup set'!$S1035,'Xlookup set'!$A$1:$R$1374,17,FALSE)),"")</f>
        <v/>
      </c>
      <c r="Q894" s="500" t="str">
        <f>IFERROR(IF(VLOOKUP('Xlookup set'!$S1035,'Xlookup set'!$A$1:$R$1374,18,FALSE)=0,"",VLOOKUP('Xlookup set'!$S1035,'Xlookup set'!$A$1:$R$1374,18,FALSE)),"")</f>
        <v/>
      </c>
      <c r="T894" s="500" t="str">
        <f t="shared" si="11"/>
        <v/>
      </c>
    </row>
    <row r="895" spans="1:20" ht="13.5" customHeight="1">
      <c r="A895" s="500" t="str">
        <f>IFERROR(VLOOKUP('Xlookup set'!$S895,'Xlookup set'!$A$1:$R$2000,2,FALSE),"")</f>
        <v/>
      </c>
      <c r="B895" s="500" t="str">
        <f>IF(I895&lt;&gt;"",ドッグキャリー!$I$2,"")</f>
        <v/>
      </c>
      <c r="C895" s="500" t="str">
        <f t="shared" si="9"/>
        <v/>
      </c>
      <c r="D895" s="500" t="str">
        <f t="shared" si="10"/>
        <v/>
      </c>
      <c r="H895" s="218" t="str">
        <f>IFERROR(IF(VLOOKUP('Xlookup set'!$S895,'Xlookup set'!$A$1:$R$2000,9,FALSE)=0,"",VLOOKUP('Xlookup set'!$S895,'Xlookup set'!$A$1:$R$2000,9,FALSE)),"")</f>
        <v/>
      </c>
      <c r="I895" s="500" t="str">
        <f>IFERROR(IF(VLOOKUP('Xlookup set'!$S895,'Xlookup set'!$A$1:$R$2000,10,FALSE)=0,"",VLOOKUP('Xlookup set'!$S895,'Xlookup set'!$A$1:$R$2000,10,FALSE)),"")</f>
        <v/>
      </c>
      <c r="J895" s="500" t="str">
        <f>IFERROR(IF(VLOOKUP('Xlookup set'!$S1036,'Xlookup set'!$A$1:$R$1374,11,FALSE)=0,"",VLOOKUP('Xlookup set'!$S1036,'Xlookup set'!$A$1:$R$1374,11,FALSE)),"")</f>
        <v/>
      </c>
      <c r="K895" s="500" t="str">
        <f>IFERROR(IF(VLOOKUP('Xlookup set'!$S1036,'Xlookup set'!$A$1:$R$1374,12,FALSE)=0,"",VLOOKUP('Xlookup set'!$S1036,'Xlookup set'!$A$1:$R$1374,12,FALSE)),"")</f>
        <v/>
      </c>
      <c r="L895" s="500" t="str">
        <f>IFERROR(IF(VLOOKUP('Xlookup set'!$S1036,'Xlookup set'!$A$1:$R$1374,13,FALSE)=0,"",VLOOKUP('Xlookup set'!$S1036,'Xlookup set'!$A$1:$R$1374,13,FALSE)),"")</f>
        <v/>
      </c>
      <c r="M895" s="500" t="str">
        <f>IFERROR(IF(VLOOKUP('Xlookup set'!$S1036,'Xlookup set'!$A$1:$R$1374,14,FALSE)=0,"",VLOOKUP('Xlookup set'!$S1036,'Xlookup set'!$A$1:$R$1374,14,FALSE)),"")</f>
        <v/>
      </c>
      <c r="N895" s="500" t="str">
        <f>IFERROR(IF(VLOOKUP('Xlookup set'!$S1036,'Xlookup set'!$A$1:$R$1374,15,FALSE)=0,"",VLOOKUP('Xlookup set'!$S1036,'Xlookup set'!$A$1:$R$1374,15,FALSE)),"")</f>
        <v/>
      </c>
      <c r="O895" s="500" t="str">
        <f>IFERROR(IF(VLOOKUP('Xlookup set'!$S1036,'Xlookup set'!$A$1:$R$1374,16,FALSE)=0,"",VLOOKUP('Xlookup set'!$S1036,'Xlookup set'!$A$1:$R$1374,16,FALSE)),"")</f>
        <v/>
      </c>
      <c r="P895" s="500" t="str">
        <f t="array" aca="1" ref="P895" ca="1">IFERROR(Y2IF(VLOOKUP('Xlookup set'!$S1036,'Xlookup set'!$A$1:$R$1374,17,FALSE)=0,"",VLOOKUP('Xlookup set'!$S1036,'Xlookup set'!$A$1:$R$1374,17,FALSE)),"")</f>
        <v/>
      </c>
      <c r="Q895" s="500" t="str">
        <f>IFERROR(IF(VLOOKUP('Xlookup set'!$S1036,'Xlookup set'!$A$1:$R$1374,18,FALSE)=0,"",VLOOKUP('Xlookup set'!$S1036,'Xlookup set'!$A$1:$R$1374,18,FALSE)),"")</f>
        <v/>
      </c>
      <c r="T895" s="500" t="str">
        <f t="shared" si="11"/>
        <v/>
      </c>
    </row>
    <row r="896" spans="1:20" ht="13.5" customHeight="1">
      <c r="A896" s="500" t="str">
        <f>IFERROR(VLOOKUP('Xlookup set'!$S896,'Xlookup set'!$A$1:$R$2000,2,FALSE),"")</f>
        <v/>
      </c>
      <c r="B896" s="500" t="str">
        <f>IF(I896&lt;&gt;"",ドッグキャリー!$I$2,"")</f>
        <v/>
      </c>
      <c r="C896" s="500" t="str">
        <f t="shared" si="9"/>
        <v/>
      </c>
      <c r="D896" s="500" t="str">
        <f t="shared" si="10"/>
        <v/>
      </c>
      <c r="H896" s="218" t="str">
        <f>IFERROR(IF(VLOOKUP('Xlookup set'!$S896,'Xlookup set'!$A$1:$R$2000,9,FALSE)=0,"",VLOOKUP('Xlookup set'!$S896,'Xlookup set'!$A$1:$R$2000,9,FALSE)),"")</f>
        <v/>
      </c>
      <c r="I896" s="500" t="str">
        <f>IFERROR(IF(VLOOKUP('Xlookup set'!$S896,'Xlookup set'!$A$1:$R$2000,10,FALSE)=0,"",VLOOKUP('Xlookup set'!$S896,'Xlookup set'!$A$1:$R$2000,10,FALSE)),"")</f>
        <v/>
      </c>
      <c r="J896" s="500" t="str">
        <f>IFERROR(IF(VLOOKUP('Xlookup set'!$S1037,'Xlookup set'!$A$1:$R$1374,11,FALSE)=0,"",VLOOKUP('Xlookup set'!$S1037,'Xlookup set'!$A$1:$R$1374,11,FALSE)),"")</f>
        <v/>
      </c>
      <c r="K896" s="500" t="str">
        <f>IFERROR(IF(VLOOKUP('Xlookup set'!$S1037,'Xlookup set'!$A$1:$R$1374,12,FALSE)=0,"",VLOOKUP('Xlookup set'!$S1037,'Xlookup set'!$A$1:$R$1374,12,FALSE)),"")</f>
        <v/>
      </c>
      <c r="L896" s="500" t="str">
        <f>IFERROR(IF(VLOOKUP('Xlookup set'!$S1037,'Xlookup set'!$A$1:$R$1374,13,FALSE)=0,"",VLOOKUP('Xlookup set'!$S1037,'Xlookup set'!$A$1:$R$1374,13,FALSE)),"")</f>
        <v/>
      </c>
      <c r="M896" s="500" t="str">
        <f>IFERROR(IF(VLOOKUP('Xlookup set'!$S1037,'Xlookup set'!$A$1:$R$1374,14,FALSE)=0,"",VLOOKUP('Xlookup set'!$S1037,'Xlookup set'!$A$1:$R$1374,14,FALSE)),"")</f>
        <v/>
      </c>
      <c r="N896" s="500" t="str">
        <f>IFERROR(IF(VLOOKUP('Xlookup set'!$S1037,'Xlookup set'!$A$1:$R$1374,15,FALSE)=0,"",VLOOKUP('Xlookup set'!$S1037,'Xlookup set'!$A$1:$R$1374,15,FALSE)),"")</f>
        <v/>
      </c>
      <c r="O896" s="500" t="str">
        <f>IFERROR(IF(VLOOKUP('Xlookup set'!$S1037,'Xlookup set'!$A$1:$R$1374,16,FALSE)=0,"",VLOOKUP('Xlookup set'!$S1037,'Xlookup set'!$A$1:$R$1374,16,FALSE)),"")</f>
        <v/>
      </c>
      <c r="P896" s="500" t="str">
        <f t="array" aca="1" ref="P896" ca="1">IFERROR(Y2IF(VLOOKUP('Xlookup set'!$S1037,'Xlookup set'!$A$1:$R$1374,17,FALSE)=0,"",VLOOKUP('Xlookup set'!$S1037,'Xlookup set'!$A$1:$R$1374,17,FALSE)),"")</f>
        <v/>
      </c>
      <c r="Q896" s="500" t="str">
        <f>IFERROR(IF(VLOOKUP('Xlookup set'!$S1037,'Xlookup set'!$A$1:$R$1374,18,FALSE)=0,"",VLOOKUP('Xlookup set'!$S1037,'Xlookup set'!$A$1:$R$1374,18,FALSE)),"")</f>
        <v/>
      </c>
      <c r="T896" s="500" t="str">
        <f t="shared" si="11"/>
        <v/>
      </c>
    </row>
    <row r="897" spans="1:20" ht="13.5" customHeight="1">
      <c r="A897" s="500" t="str">
        <f>IFERROR(VLOOKUP('Xlookup set'!$S897,'Xlookup set'!$A$1:$R$2000,2,FALSE),"")</f>
        <v/>
      </c>
      <c r="B897" s="500" t="str">
        <f>IF(I897&lt;&gt;"",ドッグキャリー!$I$2,"")</f>
        <v/>
      </c>
      <c r="C897" s="500" t="str">
        <f t="shared" si="9"/>
        <v/>
      </c>
      <c r="D897" s="500" t="str">
        <f t="shared" si="10"/>
        <v/>
      </c>
      <c r="H897" s="218" t="str">
        <f>IFERROR(IF(VLOOKUP('Xlookup set'!$S897,'Xlookup set'!$A$1:$R$2000,9,FALSE)=0,"",VLOOKUP('Xlookup set'!$S897,'Xlookup set'!$A$1:$R$2000,9,FALSE)),"")</f>
        <v/>
      </c>
      <c r="I897" s="500" t="str">
        <f>IFERROR(IF(VLOOKUP('Xlookup set'!$S897,'Xlookup set'!$A$1:$R$2000,10,FALSE)=0,"",VLOOKUP('Xlookup set'!$S897,'Xlookup set'!$A$1:$R$2000,10,FALSE)),"")</f>
        <v/>
      </c>
      <c r="J897" s="500" t="str">
        <f>IFERROR(IF(VLOOKUP('Xlookup set'!$S1038,'Xlookup set'!$A$1:$R$1374,11,FALSE)=0,"",VLOOKUP('Xlookup set'!$S1038,'Xlookup set'!$A$1:$R$1374,11,FALSE)),"")</f>
        <v/>
      </c>
      <c r="K897" s="500" t="str">
        <f>IFERROR(IF(VLOOKUP('Xlookup set'!$S1038,'Xlookup set'!$A$1:$R$1374,12,FALSE)=0,"",VLOOKUP('Xlookup set'!$S1038,'Xlookup set'!$A$1:$R$1374,12,FALSE)),"")</f>
        <v/>
      </c>
      <c r="L897" s="500" t="str">
        <f>IFERROR(IF(VLOOKUP('Xlookup set'!$S1038,'Xlookup set'!$A$1:$R$1374,13,FALSE)=0,"",VLOOKUP('Xlookup set'!$S1038,'Xlookup set'!$A$1:$R$1374,13,FALSE)),"")</f>
        <v/>
      </c>
      <c r="M897" s="500" t="str">
        <f>IFERROR(IF(VLOOKUP('Xlookup set'!$S1038,'Xlookup set'!$A$1:$R$1374,14,FALSE)=0,"",VLOOKUP('Xlookup set'!$S1038,'Xlookup set'!$A$1:$R$1374,14,FALSE)),"")</f>
        <v/>
      </c>
      <c r="N897" s="500" t="str">
        <f>IFERROR(IF(VLOOKUP('Xlookup set'!$S1038,'Xlookup set'!$A$1:$R$1374,15,FALSE)=0,"",VLOOKUP('Xlookup set'!$S1038,'Xlookup set'!$A$1:$R$1374,15,FALSE)),"")</f>
        <v/>
      </c>
      <c r="O897" s="500" t="str">
        <f>IFERROR(IF(VLOOKUP('Xlookup set'!$S1038,'Xlookup set'!$A$1:$R$1374,16,FALSE)=0,"",VLOOKUP('Xlookup set'!$S1038,'Xlookup set'!$A$1:$R$1374,16,FALSE)),"")</f>
        <v/>
      </c>
      <c r="P897" s="500" t="str">
        <f t="array" aca="1" ref="P897" ca="1">IFERROR(Y2IF(VLOOKUP('Xlookup set'!$S1038,'Xlookup set'!$A$1:$R$1374,17,FALSE)=0,"",VLOOKUP('Xlookup set'!$S1038,'Xlookup set'!$A$1:$R$1374,17,FALSE)),"")</f>
        <v/>
      </c>
      <c r="Q897" s="500" t="str">
        <f>IFERROR(IF(VLOOKUP('Xlookup set'!$S1038,'Xlookup set'!$A$1:$R$1374,18,FALSE)=0,"",VLOOKUP('Xlookup set'!$S1038,'Xlookup set'!$A$1:$R$1374,18,FALSE)),"")</f>
        <v/>
      </c>
      <c r="T897" s="500" t="str">
        <f t="shared" si="11"/>
        <v/>
      </c>
    </row>
    <row r="898" spans="1:20" ht="13.5" customHeight="1">
      <c r="A898" s="500" t="str">
        <f>IFERROR(VLOOKUP('Xlookup set'!$S898,'Xlookup set'!$A$1:$R$2000,2,FALSE),"")</f>
        <v/>
      </c>
      <c r="B898" s="500" t="str">
        <f>IF(I898&lt;&gt;"",ドッグキャリー!$I$2,"")</f>
        <v/>
      </c>
      <c r="C898" s="500" t="str">
        <f t="shared" si="9"/>
        <v/>
      </c>
      <c r="D898" s="500" t="str">
        <f t="shared" si="10"/>
        <v/>
      </c>
      <c r="H898" s="218" t="str">
        <f>IFERROR(IF(VLOOKUP('Xlookup set'!$S898,'Xlookup set'!$A$1:$R$2000,9,FALSE)=0,"",VLOOKUP('Xlookup set'!$S898,'Xlookup set'!$A$1:$R$2000,9,FALSE)),"")</f>
        <v/>
      </c>
      <c r="I898" s="500" t="str">
        <f>IFERROR(IF(VLOOKUP('Xlookup set'!$S898,'Xlookup set'!$A$1:$R$2000,10,FALSE)=0,"",VLOOKUP('Xlookup set'!$S898,'Xlookup set'!$A$1:$R$2000,10,FALSE)),"")</f>
        <v/>
      </c>
      <c r="J898" s="500" t="str">
        <f>IFERROR(IF(VLOOKUP('Xlookup set'!$S1039,'Xlookup set'!$A$1:$R$1374,11,FALSE)=0,"",VLOOKUP('Xlookup set'!$S1039,'Xlookup set'!$A$1:$R$1374,11,FALSE)),"")</f>
        <v/>
      </c>
      <c r="K898" s="500" t="str">
        <f>IFERROR(IF(VLOOKUP('Xlookup set'!$S1039,'Xlookup set'!$A$1:$R$1374,12,FALSE)=0,"",VLOOKUP('Xlookup set'!$S1039,'Xlookup set'!$A$1:$R$1374,12,FALSE)),"")</f>
        <v/>
      </c>
      <c r="L898" s="500" t="str">
        <f>IFERROR(IF(VLOOKUP('Xlookup set'!$S1039,'Xlookup set'!$A$1:$R$1374,13,FALSE)=0,"",VLOOKUP('Xlookup set'!$S1039,'Xlookup set'!$A$1:$R$1374,13,FALSE)),"")</f>
        <v/>
      </c>
      <c r="M898" s="500" t="str">
        <f>IFERROR(IF(VLOOKUP('Xlookup set'!$S1039,'Xlookup set'!$A$1:$R$1374,14,FALSE)=0,"",VLOOKUP('Xlookup set'!$S1039,'Xlookup set'!$A$1:$R$1374,14,FALSE)),"")</f>
        <v/>
      </c>
      <c r="N898" s="500" t="str">
        <f>IFERROR(IF(VLOOKUP('Xlookup set'!$S1039,'Xlookup set'!$A$1:$R$1374,15,FALSE)=0,"",VLOOKUP('Xlookup set'!$S1039,'Xlookup set'!$A$1:$R$1374,15,FALSE)),"")</f>
        <v/>
      </c>
      <c r="O898" s="500" t="str">
        <f>IFERROR(IF(VLOOKUP('Xlookup set'!$S1039,'Xlookup set'!$A$1:$R$1374,16,FALSE)=0,"",VLOOKUP('Xlookup set'!$S1039,'Xlookup set'!$A$1:$R$1374,16,FALSE)),"")</f>
        <v/>
      </c>
      <c r="P898" s="500" t="str">
        <f t="array" aca="1" ref="P898" ca="1">IFERROR(Y2IF(VLOOKUP('Xlookup set'!$S1039,'Xlookup set'!$A$1:$R$1374,17,FALSE)=0,"",VLOOKUP('Xlookup set'!$S1039,'Xlookup set'!$A$1:$R$1374,17,FALSE)),"")</f>
        <v/>
      </c>
      <c r="Q898" s="500" t="str">
        <f>IFERROR(IF(VLOOKUP('Xlookup set'!$S1039,'Xlookup set'!$A$1:$R$1374,18,FALSE)=0,"",VLOOKUP('Xlookup set'!$S1039,'Xlookup set'!$A$1:$R$1374,18,FALSE)),"")</f>
        <v/>
      </c>
      <c r="T898" s="500" t="str">
        <f t="shared" si="11"/>
        <v/>
      </c>
    </row>
    <row r="899" spans="1:20" ht="13.5" customHeight="1">
      <c r="A899" s="500" t="str">
        <f>IFERROR(VLOOKUP('Xlookup set'!$S899,'Xlookup set'!$A$1:$R$2000,2,FALSE),"")</f>
        <v/>
      </c>
      <c r="B899" s="500" t="str">
        <f>IF(I899&lt;&gt;"",ドッグキャリー!$I$2,"")</f>
        <v/>
      </c>
      <c r="C899" s="500" t="str">
        <f t="shared" si="9"/>
        <v/>
      </c>
      <c r="D899" s="500" t="str">
        <f t="shared" si="10"/>
        <v/>
      </c>
      <c r="H899" s="218" t="str">
        <f>IFERROR(IF(VLOOKUP('Xlookup set'!$S899,'Xlookup set'!$A$1:$R$2000,9,FALSE)=0,"",VLOOKUP('Xlookup set'!$S899,'Xlookup set'!$A$1:$R$2000,9,FALSE)),"")</f>
        <v/>
      </c>
      <c r="I899" s="500" t="str">
        <f>IFERROR(IF(VLOOKUP('Xlookup set'!$S899,'Xlookup set'!$A$1:$R$2000,10,FALSE)=0,"",VLOOKUP('Xlookup set'!$S899,'Xlookup set'!$A$1:$R$2000,10,FALSE)),"")</f>
        <v/>
      </c>
      <c r="J899" s="500" t="str">
        <f>IFERROR(IF(VLOOKUP('Xlookup set'!$S1040,'Xlookup set'!$A$1:$R$1374,11,FALSE)=0,"",VLOOKUP('Xlookup set'!$S1040,'Xlookup set'!$A$1:$R$1374,11,FALSE)),"")</f>
        <v/>
      </c>
      <c r="K899" s="500" t="str">
        <f>IFERROR(IF(VLOOKUP('Xlookup set'!$S1040,'Xlookup set'!$A$1:$R$1374,12,FALSE)=0,"",VLOOKUP('Xlookup set'!$S1040,'Xlookup set'!$A$1:$R$1374,12,FALSE)),"")</f>
        <v/>
      </c>
      <c r="L899" s="500" t="str">
        <f>IFERROR(IF(VLOOKUP('Xlookup set'!$S1040,'Xlookup set'!$A$1:$R$1374,13,FALSE)=0,"",VLOOKUP('Xlookup set'!$S1040,'Xlookup set'!$A$1:$R$1374,13,FALSE)),"")</f>
        <v/>
      </c>
      <c r="M899" s="500" t="str">
        <f>IFERROR(IF(VLOOKUP('Xlookup set'!$S1040,'Xlookup set'!$A$1:$R$1374,14,FALSE)=0,"",VLOOKUP('Xlookup set'!$S1040,'Xlookup set'!$A$1:$R$1374,14,FALSE)),"")</f>
        <v/>
      </c>
      <c r="N899" s="500" t="str">
        <f>IFERROR(IF(VLOOKUP('Xlookup set'!$S1040,'Xlookup set'!$A$1:$R$1374,15,FALSE)=0,"",VLOOKUP('Xlookup set'!$S1040,'Xlookup set'!$A$1:$R$1374,15,FALSE)),"")</f>
        <v/>
      </c>
      <c r="O899" s="500" t="str">
        <f>IFERROR(IF(VLOOKUP('Xlookup set'!$S1040,'Xlookup set'!$A$1:$R$1374,16,FALSE)=0,"",VLOOKUP('Xlookup set'!$S1040,'Xlookup set'!$A$1:$R$1374,16,FALSE)),"")</f>
        <v/>
      </c>
      <c r="P899" s="500" t="str">
        <f t="array" aca="1" ref="P899" ca="1">IFERROR(Y2IF(VLOOKUP('Xlookup set'!$S1040,'Xlookup set'!$A$1:$R$1374,17,FALSE)=0,"",VLOOKUP('Xlookup set'!$S1040,'Xlookup set'!$A$1:$R$1374,17,FALSE)),"")</f>
        <v/>
      </c>
      <c r="Q899" s="500" t="str">
        <f>IFERROR(IF(VLOOKUP('Xlookup set'!$S1040,'Xlookup set'!$A$1:$R$1374,18,FALSE)=0,"",VLOOKUP('Xlookup set'!$S1040,'Xlookup set'!$A$1:$R$1374,18,FALSE)),"")</f>
        <v/>
      </c>
      <c r="T899" s="500" t="str">
        <f t="shared" si="11"/>
        <v/>
      </c>
    </row>
    <row r="900" spans="1:20" ht="13.5" customHeight="1">
      <c r="A900" s="500" t="str">
        <f>IFERROR(VLOOKUP('Xlookup set'!$S900,'Xlookup set'!$A$1:$R$2000,2,FALSE),"")</f>
        <v/>
      </c>
      <c r="B900" s="500" t="str">
        <f>IF(I900&lt;&gt;"",ドッグキャリー!$I$2,"")</f>
        <v/>
      </c>
      <c r="C900" s="500" t="str">
        <f t="shared" si="9"/>
        <v/>
      </c>
      <c r="D900" s="500" t="str">
        <f t="shared" si="10"/>
        <v/>
      </c>
      <c r="H900" s="218" t="str">
        <f>IFERROR(IF(VLOOKUP('Xlookup set'!$S900,'Xlookup set'!$A$1:$R$2000,9,FALSE)=0,"",VLOOKUP('Xlookup set'!$S900,'Xlookup set'!$A$1:$R$2000,9,FALSE)),"")</f>
        <v/>
      </c>
      <c r="I900" s="500" t="str">
        <f>IFERROR(IF(VLOOKUP('Xlookup set'!$S900,'Xlookup set'!$A$1:$R$2000,10,FALSE)=0,"",VLOOKUP('Xlookup set'!$S900,'Xlookup set'!$A$1:$R$2000,10,FALSE)),"")</f>
        <v/>
      </c>
      <c r="J900" s="500" t="str">
        <f>IFERROR(IF(VLOOKUP('Xlookup set'!$S1041,'Xlookup set'!$A$1:$R$1374,11,FALSE)=0,"",VLOOKUP('Xlookup set'!$S1041,'Xlookup set'!$A$1:$R$1374,11,FALSE)),"")</f>
        <v/>
      </c>
      <c r="K900" s="500" t="str">
        <f>IFERROR(IF(VLOOKUP('Xlookup set'!$S1041,'Xlookup set'!$A$1:$R$1374,12,FALSE)=0,"",VLOOKUP('Xlookup set'!$S1041,'Xlookup set'!$A$1:$R$1374,12,FALSE)),"")</f>
        <v/>
      </c>
      <c r="L900" s="500" t="str">
        <f>IFERROR(IF(VLOOKUP('Xlookup set'!$S1041,'Xlookup set'!$A$1:$R$1374,13,FALSE)=0,"",VLOOKUP('Xlookup set'!$S1041,'Xlookup set'!$A$1:$R$1374,13,FALSE)),"")</f>
        <v/>
      </c>
      <c r="M900" s="500" t="str">
        <f>IFERROR(IF(VLOOKUP('Xlookup set'!$S1041,'Xlookup set'!$A$1:$R$1374,14,FALSE)=0,"",VLOOKUP('Xlookup set'!$S1041,'Xlookup set'!$A$1:$R$1374,14,FALSE)),"")</f>
        <v/>
      </c>
      <c r="N900" s="500" t="str">
        <f>IFERROR(IF(VLOOKUP('Xlookup set'!$S1041,'Xlookup set'!$A$1:$R$1374,15,FALSE)=0,"",VLOOKUP('Xlookup set'!$S1041,'Xlookup set'!$A$1:$R$1374,15,FALSE)),"")</f>
        <v/>
      </c>
      <c r="O900" s="500" t="str">
        <f>IFERROR(IF(VLOOKUP('Xlookup set'!$S1041,'Xlookup set'!$A$1:$R$1374,16,FALSE)=0,"",VLOOKUP('Xlookup set'!$S1041,'Xlookup set'!$A$1:$R$1374,16,FALSE)),"")</f>
        <v/>
      </c>
      <c r="P900" s="500" t="str">
        <f t="array" aca="1" ref="P900" ca="1">IFERROR(Y2IF(VLOOKUP('Xlookup set'!$S1041,'Xlookup set'!$A$1:$R$1374,17,FALSE)=0,"",VLOOKUP('Xlookup set'!$S1041,'Xlookup set'!$A$1:$R$1374,17,FALSE)),"")</f>
        <v/>
      </c>
      <c r="Q900" s="500" t="str">
        <f>IFERROR(IF(VLOOKUP('Xlookup set'!$S1041,'Xlookup set'!$A$1:$R$1374,18,FALSE)=0,"",VLOOKUP('Xlookup set'!$S1041,'Xlookup set'!$A$1:$R$1374,18,FALSE)),"")</f>
        <v/>
      </c>
      <c r="T900" s="500" t="str">
        <f t="shared" si="11"/>
        <v/>
      </c>
    </row>
    <row r="901" spans="1:20" ht="13.5" customHeight="1">
      <c r="A901" s="500" t="str">
        <f>IFERROR(VLOOKUP('Xlookup set'!$S901,'Xlookup set'!$A$1:$R$2000,2,FALSE),"")</f>
        <v/>
      </c>
      <c r="B901" s="500" t="str">
        <f>IF(I901&lt;&gt;"",ドッグキャリー!$I$2,"")</f>
        <v/>
      </c>
      <c r="C901" s="500" t="str">
        <f t="shared" si="9"/>
        <v/>
      </c>
      <c r="D901" s="500" t="str">
        <f t="shared" si="10"/>
        <v/>
      </c>
      <c r="H901" s="218" t="str">
        <f>IFERROR(IF(VLOOKUP('Xlookup set'!$S901,'Xlookup set'!$A$1:$R$2000,9,FALSE)=0,"",VLOOKUP('Xlookup set'!$S901,'Xlookup set'!$A$1:$R$2000,9,FALSE)),"")</f>
        <v/>
      </c>
      <c r="I901" s="500" t="str">
        <f>IFERROR(IF(VLOOKUP('Xlookup set'!$S901,'Xlookup set'!$A$1:$R$2000,10,FALSE)=0,"",VLOOKUP('Xlookup set'!$S901,'Xlookup set'!$A$1:$R$2000,10,FALSE)),"")</f>
        <v/>
      </c>
      <c r="J901" s="500" t="str">
        <f>IFERROR(IF(VLOOKUP('Xlookup set'!$S1042,'Xlookup set'!$A$1:$R$1374,11,FALSE)=0,"",VLOOKUP('Xlookup set'!$S1042,'Xlookup set'!$A$1:$R$1374,11,FALSE)),"")</f>
        <v/>
      </c>
      <c r="K901" s="500" t="str">
        <f>IFERROR(IF(VLOOKUP('Xlookup set'!$S1042,'Xlookup set'!$A$1:$R$1374,12,FALSE)=0,"",VLOOKUP('Xlookup set'!$S1042,'Xlookup set'!$A$1:$R$1374,12,FALSE)),"")</f>
        <v/>
      </c>
      <c r="L901" s="500" t="str">
        <f>IFERROR(IF(VLOOKUP('Xlookup set'!$S1042,'Xlookup set'!$A$1:$R$1374,13,FALSE)=0,"",VLOOKUP('Xlookup set'!$S1042,'Xlookup set'!$A$1:$R$1374,13,FALSE)),"")</f>
        <v/>
      </c>
      <c r="M901" s="500" t="str">
        <f>IFERROR(IF(VLOOKUP('Xlookup set'!$S1042,'Xlookup set'!$A$1:$R$1374,14,FALSE)=0,"",VLOOKUP('Xlookup set'!$S1042,'Xlookup set'!$A$1:$R$1374,14,FALSE)),"")</f>
        <v/>
      </c>
      <c r="N901" s="500" t="str">
        <f>IFERROR(IF(VLOOKUP('Xlookup set'!$S1042,'Xlookup set'!$A$1:$R$1374,15,FALSE)=0,"",VLOOKUP('Xlookup set'!$S1042,'Xlookup set'!$A$1:$R$1374,15,FALSE)),"")</f>
        <v/>
      </c>
      <c r="O901" s="500" t="str">
        <f>IFERROR(IF(VLOOKUP('Xlookup set'!$S1042,'Xlookup set'!$A$1:$R$1374,16,FALSE)=0,"",VLOOKUP('Xlookup set'!$S1042,'Xlookup set'!$A$1:$R$1374,16,FALSE)),"")</f>
        <v/>
      </c>
      <c r="P901" s="500" t="str">
        <f t="array" aca="1" ref="P901" ca="1">IFERROR(Y2IF(VLOOKUP('Xlookup set'!$S1042,'Xlookup set'!$A$1:$R$1374,17,FALSE)=0,"",VLOOKUP('Xlookup set'!$S1042,'Xlookup set'!$A$1:$R$1374,17,FALSE)),"")</f>
        <v/>
      </c>
      <c r="Q901" s="500" t="str">
        <f>IFERROR(IF(VLOOKUP('Xlookup set'!$S1042,'Xlookup set'!$A$1:$R$1374,18,FALSE)=0,"",VLOOKUP('Xlookup set'!$S1042,'Xlookup set'!$A$1:$R$1374,18,FALSE)),"")</f>
        <v/>
      </c>
      <c r="T901" s="500" t="str">
        <f t="shared" si="11"/>
        <v/>
      </c>
    </row>
    <row r="902" spans="1:20" ht="13.5" customHeight="1">
      <c r="A902" s="500" t="str">
        <f>IFERROR(VLOOKUP('Xlookup set'!$S902,'Xlookup set'!$A$1:$R$2000,2,FALSE),"")</f>
        <v/>
      </c>
      <c r="B902" s="500" t="str">
        <f>IF(I902&lt;&gt;"",ドッグキャリー!$I$2,"")</f>
        <v/>
      </c>
      <c r="C902" s="500" t="str">
        <f t="shared" si="9"/>
        <v/>
      </c>
      <c r="D902" s="500" t="str">
        <f t="shared" si="10"/>
        <v/>
      </c>
      <c r="H902" s="218" t="str">
        <f>IFERROR(IF(VLOOKUP('Xlookup set'!$S902,'Xlookup set'!$A$1:$R$2000,9,FALSE)=0,"",VLOOKUP('Xlookup set'!$S902,'Xlookup set'!$A$1:$R$2000,9,FALSE)),"")</f>
        <v/>
      </c>
      <c r="I902" s="500" t="str">
        <f>IFERROR(IF(VLOOKUP('Xlookup set'!$S902,'Xlookup set'!$A$1:$R$2000,10,FALSE)=0,"",VLOOKUP('Xlookup set'!$S902,'Xlookup set'!$A$1:$R$2000,10,FALSE)),"")</f>
        <v/>
      </c>
      <c r="J902" s="500" t="str">
        <f>IFERROR(IF(VLOOKUP('Xlookup set'!$S1043,'Xlookup set'!$A$1:$R$1374,11,FALSE)=0,"",VLOOKUP('Xlookup set'!$S1043,'Xlookup set'!$A$1:$R$1374,11,FALSE)),"")</f>
        <v/>
      </c>
      <c r="K902" s="500" t="str">
        <f>IFERROR(IF(VLOOKUP('Xlookup set'!$S1043,'Xlookup set'!$A$1:$R$1374,12,FALSE)=0,"",VLOOKUP('Xlookup set'!$S1043,'Xlookup set'!$A$1:$R$1374,12,FALSE)),"")</f>
        <v/>
      </c>
      <c r="L902" s="500" t="str">
        <f>IFERROR(IF(VLOOKUP('Xlookup set'!$S1043,'Xlookup set'!$A$1:$R$1374,13,FALSE)=0,"",VLOOKUP('Xlookup set'!$S1043,'Xlookup set'!$A$1:$R$1374,13,FALSE)),"")</f>
        <v/>
      </c>
      <c r="M902" s="500" t="str">
        <f>IFERROR(IF(VLOOKUP('Xlookup set'!$S1043,'Xlookup set'!$A$1:$R$1374,14,FALSE)=0,"",VLOOKUP('Xlookup set'!$S1043,'Xlookup set'!$A$1:$R$1374,14,FALSE)),"")</f>
        <v/>
      </c>
      <c r="N902" s="500" t="str">
        <f>IFERROR(IF(VLOOKUP('Xlookup set'!$S1043,'Xlookup set'!$A$1:$R$1374,15,FALSE)=0,"",VLOOKUP('Xlookup set'!$S1043,'Xlookup set'!$A$1:$R$1374,15,FALSE)),"")</f>
        <v/>
      </c>
      <c r="O902" s="500" t="str">
        <f>IFERROR(IF(VLOOKUP('Xlookup set'!$S1043,'Xlookup set'!$A$1:$R$1374,16,FALSE)=0,"",VLOOKUP('Xlookup set'!$S1043,'Xlookup set'!$A$1:$R$1374,16,FALSE)),"")</f>
        <v/>
      </c>
      <c r="P902" s="500" t="str">
        <f t="array" aca="1" ref="P902" ca="1">IFERROR(Y2IF(VLOOKUP('Xlookup set'!$S1043,'Xlookup set'!$A$1:$R$1374,17,FALSE)=0,"",VLOOKUP('Xlookup set'!$S1043,'Xlookup set'!$A$1:$R$1374,17,FALSE)),"")</f>
        <v/>
      </c>
      <c r="Q902" s="500" t="str">
        <f>IFERROR(IF(VLOOKUP('Xlookup set'!$S1043,'Xlookup set'!$A$1:$R$1374,18,FALSE)=0,"",VLOOKUP('Xlookup set'!$S1043,'Xlookup set'!$A$1:$R$1374,18,FALSE)),"")</f>
        <v/>
      </c>
      <c r="T902" s="500" t="str">
        <f t="shared" si="11"/>
        <v/>
      </c>
    </row>
    <row r="903" spans="1:20" ht="13.5" customHeight="1">
      <c r="A903" s="500" t="str">
        <f>IFERROR(VLOOKUP('Xlookup set'!$S903,'Xlookup set'!$A$1:$R$2000,2,FALSE),"")</f>
        <v/>
      </c>
      <c r="B903" s="500" t="str">
        <f>IF(I903&lt;&gt;"",ドッグキャリー!$I$2,"")</f>
        <v/>
      </c>
      <c r="C903" s="500" t="str">
        <f t="shared" si="9"/>
        <v/>
      </c>
      <c r="D903" s="500" t="str">
        <f t="shared" si="10"/>
        <v/>
      </c>
      <c r="H903" s="218" t="str">
        <f>IFERROR(IF(VLOOKUP('Xlookup set'!$S903,'Xlookup set'!$A$1:$R$2000,9,FALSE)=0,"",VLOOKUP('Xlookup set'!$S903,'Xlookup set'!$A$1:$R$2000,9,FALSE)),"")</f>
        <v/>
      </c>
      <c r="I903" s="500" t="str">
        <f>IFERROR(IF(VLOOKUP('Xlookup set'!$S903,'Xlookup set'!$A$1:$R$2000,10,FALSE)=0,"",VLOOKUP('Xlookup set'!$S903,'Xlookup set'!$A$1:$R$2000,10,FALSE)),"")</f>
        <v/>
      </c>
      <c r="J903" s="500" t="str">
        <f>IFERROR(IF(VLOOKUP('Xlookup set'!$S1044,'Xlookup set'!$A$1:$R$1374,11,FALSE)=0,"",VLOOKUP('Xlookup set'!$S1044,'Xlookup set'!$A$1:$R$1374,11,FALSE)),"")</f>
        <v/>
      </c>
      <c r="K903" s="500" t="str">
        <f>IFERROR(IF(VLOOKUP('Xlookup set'!$S1044,'Xlookup set'!$A$1:$R$1374,12,FALSE)=0,"",VLOOKUP('Xlookup set'!$S1044,'Xlookup set'!$A$1:$R$1374,12,FALSE)),"")</f>
        <v/>
      </c>
      <c r="L903" s="500" t="str">
        <f>IFERROR(IF(VLOOKUP('Xlookup set'!$S1044,'Xlookup set'!$A$1:$R$1374,13,FALSE)=0,"",VLOOKUP('Xlookup set'!$S1044,'Xlookup set'!$A$1:$R$1374,13,FALSE)),"")</f>
        <v/>
      </c>
      <c r="M903" s="500" t="str">
        <f>IFERROR(IF(VLOOKUP('Xlookup set'!$S1044,'Xlookup set'!$A$1:$R$1374,14,FALSE)=0,"",VLOOKUP('Xlookup set'!$S1044,'Xlookup set'!$A$1:$R$1374,14,FALSE)),"")</f>
        <v/>
      </c>
      <c r="N903" s="500" t="str">
        <f>IFERROR(IF(VLOOKUP('Xlookup set'!$S1044,'Xlookup set'!$A$1:$R$1374,15,FALSE)=0,"",VLOOKUP('Xlookup set'!$S1044,'Xlookup set'!$A$1:$R$1374,15,FALSE)),"")</f>
        <v/>
      </c>
      <c r="O903" s="500" t="str">
        <f>IFERROR(IF(VLOOKUP('Xlookup set'!$S1044,'Xlookup set'!$A$1:$R$1374,16,FALSE)=0,"",VLOOKUP('Xlookup set'!$S1044,'Xlookup set'!$A$1:$R$1374,16,FALSE)),"")</f>
        <v/>
      </c>
      <c r="P903" s="500" t="str">
        <f t="array" aca="1" ref="P903" ca="1">IFERROR(Y2IF(VLOOKUP('Xlookup set'!$S1044,'Xlookup set'!$A$1:$R$1374,17,FALSE)=0,"",VLOOKUP('Xlookup set'!$S1044,'Xlookup set'!$A$1:$R$1374,17,FALSE)),"")</f>
        <v/>
      </c>
      <c r="Q903" s="500" t="str">
        <f>IFERROR(IF(VLOOKUP('Xlookup set'!$S1044,'Xlookup set'!$A$1:$R$1374,18,FALSE)=0,"",VLOOKUP('Xlookup set'!$S1044,'Xlookup set'!$A$1:$R$1374,18,FALSE)),"")</f>
        <v/>
      </c>
      <c r="T903" s="500" t="str">
        <f t="shared" si="11"/>
        <v/>
      </c>
    </row>
    <row r="904" spans="1:20" ht="13.5" customHeight="1">
      <c r="A904" s="500" t="str">
        <f>IFERROR(VLOOKUP('Xlookup set'!$S904,'Xlookup set'!$A$1:$R$2000,2,FALSE),"")</f>
        <v/>
      </c>
      <c r="B904" s="500" t="str">
        <f>IF(I904&lt;&gt;"",ドッグキャリー!$I$2,"")</f>
        <v/>
      </c>
      <c r="C904" s="500" t="str">
        <f t="shared" si="9"/>
        <v/>
      </c>
      <c r="D904" s="500" t="str">
        <f t="shared" si="10"/>
        <v/>
      </c>
      <c r="H904" s="218" t="str">
        <f>IFERROR(IF(VLOOKUP('Xlookup set'!$S904,'Xlookup set'!$A$1:$R$2000,9,FALSE)=0,"",VLOOKUP('Xlookup set'!$S904,'Xlookup set'!$A$1:$R$2000,9,FALSE)),"")</f>
        <v/>
      </c>
      <c r="I904" s="500" t="str">
        <f>IFERROR(IF(VLOOKUP('Xlookup set'!$S904,'Xlookup set'!$A$1:$R$2000,10,FALSE)=0,"",VLOOKUP('Xlookup set'!$S904,'Xlookup set'!$A$1:$R$2000,10,FALSE)),"")</f>
        <v/>
      </c>
      <c r="J904" s="500" t="str">
        <f>IFERROR(IF(VLOOKUP('Xlookup set'!$S1045,'Xlookup set'!$A$1:$R$1374,11,FALSE)=0,"",VLOOKUP('Xlookup set'!$S1045,'Xlookup set'!$A$1:$R$1374,11,FALSE)),"")</f>
        <v/>
      </c>
      <c r="K904" s="500" t="str">
        <f>IFERROR(IF(VLOOKUP('Xlookup set'!$S1045,'Xlookup set'!$A$1:$R$1374,12,FALSE)=0,"",VLOOKUP('Xlookup set'!$S1045,'Xlookup set'!$A$1:$R$1374,12,FALSE)),"")</f>
        <v/>
      </c>
      <c r="L904" s="500" t="str">
        <f>IFERROR(IF(VLOOKUP('Xlookup set'!$S1045,'Xlookup set'!$A$1:$R$1374,13,FALSE)=0,"",VLOOKUP('Xlookup set'!$S1045,'Xlookup set'!$A$1:$R$1374,13,FALSE)),"")</f>
        <v/>
      </c>
      <c r="M904" s="500" t="str">
        <f>IFERROR(IF(VLOOKUP('Xlookup set'!$S1045,'Xlookup set'!$A$1:$R$1374,14,FALSE)=0,"",VLOOKUP('Xlookup set'!$S1045,'Xlookup set'!$A$1:$R$1374,14,FALSE)),"")</f>
        <v/>
      </c>
      <c r="N904" s="500" t="str">
        <f>IFERROR(IF(VLOOKUP('Xlookup set'!$S1045,'Xlookup set'!$A$1:$R$1374,15,FALSE)=0,"",VLOOKUP('Xlookup set'!$S1045,'Xlookup set'!$A$1:$R$1374,15,FALSE)),"")</f>
        <v/>
      </c>
      <c r="O904" s="500" t="str">
        <f>IFERROR(IF(VLOOKUP('Xlookup set'!$S1045,'Xlookup set'!$A$1:$R$1374,16,FALSE)=0,"",VLOOKUP('Xlookup set'!$S1045,'Xlookup set'!$A$1:$R$1374,16,FALSE)),"")</f>
        <v/>
      </c>
      <c r="P904" s="500" t="str">
        <f t="array" aca="1" ref="P904" ca="1">IFERROR(Y2IF(VLOOKUP('Xlookup set'!$S1045,'Xlookup set'!$A$1:$R$1374,17,FALSE)=0,"",VLOOKUP('Xlookup set'!$S1045,'Xlookup set'!$A$1:$R$1374,17,FALSE)),"")</f>
        <v/>
      </c>
      <c r="Q904" s="500" t="str">
        <f>IFERROR(IF(VLOOKUP('Xlookup set'!$S1045,'Xlookup set'!$A$1:$R$1374,18,FALSE)=0,"",VLOOKUP('Xlookup set'!$S1045,'Xlookup set'!$A$1:$R$1374,18,FALSE)),"")</f>
        <v/>
      </c>
      <c r="T904" s="500" t="str">
        <f t="shared" si="11"/>
        <v/>
      </c>
    </row>
    <row r="905" spans="1:20" ht="13.5" customHeight="1">
      <c r="A905" s="500" t="str">
        <f>IFERROR(VLOOKUP('Xlookup set'!$S905,'Xlookup set'!$A$1:$R$2000,2,FALSE),"")</f>
        <v/>
      </c>
      <c r="B905" s="500" t="str">
        <f>IF(I905&lt;&gt;"",ドッグキャリー!$I$2,"")</f>
        <v/>
      </c>
      <c r="C905" s="500" t="str">
        <f t="shared" si="9"/>
        <v/>
      </c>
      <c r="D905" s="500" t="str">
        <f t="shared" si="10"/>
        <v/>
      </c>
      <c r="H905" s="218" t="str">
        <f>IFERROR(IF(VLOOKUP('Xlookup set'!$S905,'Xlookup set'!$A$1:$R$2000,9,FALSE)=0,"",VLOOKUP('Xlookup set'!$S905,'Xlookup set'!$A$1:$R$2000,9,FALSE)),"")</f>
        <v/>
      </c>
      <c r="I905" s="500" t="str">
        <f>IFERROR(IF(VLOOKUP('Xlookup set'!$S905,'Xlookup set'!$A$1:$R$2000,10,FALSE)=0,"",VLOOKUP('Xlookup set'!$S905,'Xlookup set'!$A$1:$R$2000,10,FALSE)),"")</f>
        <v/>
      </c>
      <c r="J905" s="500" t="str">
        <f>IFERROR(IF(VLOOKUP('Xlookup set'!$S1046,'Xlookup set'!$A$1:$R$1374,11,FALSE)=0,"",VLOOKUP('Xlookup set'!$S1046,'Xlookup set'!$A$1:$R$1374,11,FALSE)),"")</f>
        <v/>
      </c>
      <c r="K905" s="500" t="str">
        <f>IFERROR(IF(VLOOKUP('Xlookup set'!$S1046,'Xlookup set'!$A$1:$R$1374,12,FALSE)=0,"",VLOOKUP('Xlookup set'!$S1046,'Xlookup set'!$A$1:$R$1374,12,FALSE)),"")</f>
        <v/>
      </c>
      <c r="L905" s="500" t="str">
        <f>IFERROR(IF(VLOOKUP('Xlookup set'!$S1046,'Xlookup set'!$A$1:$R$1374,13,FALSE)=0,"",VLOOKUP('Xlookup set'!$S1046,'Xlookup set'!$A$1:$R$1374,13,FALSE)),"")</f>
        <v/>
      </c>
      <c r="M905" s="500" t="str">
        <f>IFERROR(IF(VLOOKUP('Xlookup set'!$S1046,'Xlookup set'!$A$1:$R$1374,14,FALSE)=0,"",VLOOKUP('Xlookup set'!$S1046,'Xlookup set'!$A$1:$R$1374,14,FALSE)),"")</f>
        <v/>
      </c>
      <c r="N905" s="500" t="str">
        <f>IFERROR(IF(VLOOKUP('Xlookup set'!$S1046,'Xlookup set'!$A$1:$R$1374,15,FALSE)=0,"",VLOOKUP('Xlookup set'!$S1046,'Xlookup set'!$A$1:$R$1374,15,FALSE)),"")</f>
        <v/>
      </c>
      <c r="O905" s="500" t="str">
        <f>IFERROR(IF(VLOOKUP('Xlookup set'!$S1046,'Xlookup set'!$A$1:$R$1374,16,FALSE)=0,"",VLOOKUP('Xlookup set'!$S1046,'Xlookup set'!$A$1:$R$1374,16,FALSE)),"")</f>
        <v/>
      </c>
      <c r="P905" s="500" t="str">
        <f t="array" aca="1" ref="P905" ca="1">IFERROR(Y2IF(VLOOKUP('Xlookup set'!$S1046,'Xlookup set'!$A$1:$R$1374,17,FALSE)=0,"",VLOOKUP('Xlookup set'!$S1046,'Xlookup set'!$A$1:$R$1374,17,FALSE)),"")</f>
        <v/>
      </c>
      <c r="Q905" s="500" t="str">
        <f>IFERROR(IF(VLOOKUP('Xlookup set'!$S1046,'Xlookup set'!$A$1:$R$1374,18,FALSE)=0,"",VLOOKUP('Xlookup set'!$S1046,'Xlookup set'!$A$1:$R$1374,18,FALSE)),"")</f>
        <v/>
      </c>
      <c r="T905" s="500" t="str">
        <f t="shared" si="11"/>
        <v/>
      </c>
    </row>
    <row r="906" spans="1:20" ht="13.5" customHeight="1">
      <c r="A906" s="500" t="str">
        <f>IFERROR(VLOOKUP('Xlookup set'!$S906,'Xlookup set'!$A$1:$R$2000,2,FALSE),"")</f>
        <v/>
      </c>
      <c r="B906" s="500" t="str">
        <f>IF(I906&lt;&gt;"",ドッグキャリー!$I$2,"")</f>
        <v/>
      </c>
      <c r="C906" s="500" t="str">
        <f t="shared" si="9"/>
        <v/>
      </c>
      <c r="D906" s="500" t="str">
        <f t="shared" si="10"/>
        <v/>
      </c>
      <c r="H906" s="218" t="str">
        <f>IFERROR(IF(VLOOKUP('Xlookup set'!$S906,'Xlookup set'!$A$1:$R$2000,9,FALSE)=0,"",VLOOKUP('Xlookup set'!$S906,'Xlookup set'!$A$1:$R$2000,9,FALSE)),"")</f>
        <v/>
      </c>
      <c r="I906" s="500" t="str">
        <f>IFERROR(IF(VLOOKUP('Xlookup set'!$S906,'Xlookup set'!$A$1:$R$2000,10,FALSE)=0,"",VLOOKUP('Xlookup set'!$S906,'Xlookup set'!$A$1:$R$2000,10,FALSE)),"")</f>
        <v/>
      </c>
      <c r="J906" s="500" t="str">
        <f>IFERROR(IF(VLOOKUP('Xlookup set'!$S1047,'Xlookup set'!$A$1:$R$1374,11,FALSE)=0,"",VLOOKUP('Xlookup set'!$S1047,'Xlookup set'!$A$1:$R$1374,11,FALSE)),"")</f>
        <v/>
      </c>
      <c r="K906" s="500" t="str">
        <f>IFERROR(IF(VLOOKUP('Xlookup set'!$S1047,'Xlookup set'!$A$1:$R$1374,12,FALSE)=0,"",VLOOKUP('Xlookup set'!$S1047,'Xlookup set'!$A$1:$R$1374,12,FALSE)),"")</f>
        <v/>
      </c>
      <c r="L906" s="500" t="str">
        <f>IFERROR(IF(VLOOKUP('Xlookup set'!$S1047,'Xlookup set'!$A$1:$R$1374,13,FALSE)=0,"",VLOOKUP('Xlookup set'!$S1047,'Xlookup set'!$A$1:$R$1374,13,FALSE)),"")</f>
        <v/>
      </c>
      <c r="M906" s="500" t="str">
        <f>IFERROR(IF(VLOOKUP('Xlookup set'!$S1047,'Xlookup set'!$A$1:$R$1374,14,FALSE)=0,"",VLOOKUP('Xlookup set'!$S1047,'Xlookup set'!$A$1:$R$1374,14,FALSE)),"")</f>
        <v/>
      </c>
      <c r="N906" s="500" t="str">
        <f>IFERROR(IF(VLOOKUP('Xlookup set'!$S1047,'Xlookup set'!$A$1:$R$1374,15,FALSE)=0,"",VLOOKUP('Xlookup set'!$S1047,'Xlookup set'!$A$1:$R$1374,15,FALSE)),"")</f>
        <v/>
      </c>
      <c r="O906" s="500" t="str">
        <f>IFERROR(IF(VLOOKUP('Xlookup set'!$S1047,'Xlookup set'!$A$1:$R$1374,16,FALSE)=0,"",VLOOKUP('Xlookup set'!$S1047,'Xlookup set'!$A$1:$R$1374,16,FALSE)),"")</f>
        <v/>
      </c>
      <c r="P906" s="500" t="str">
        <f t="array" aca="1" ref="P906" ca="1">IFERROR(Y2IF(VLOOKUP('Xlookup set'!$S1047,'Xlookup set'!$A$1:$R$1374,17,FALSE)=0,"",VLOOKUP('Xlookup set'!$S1047,'Xlookup set'!$A$1:$R$1374,17,FALSE)),"")</f>
        <v/>
      </c>
      <c r="Q906" s="500" t="str">
        <f>IFERROR(IF(VLOOKUP('Xlookup set'!$S1047,'Xlookup set'!$A$1:$R$1374,18,FALSE)=0,"",VLOOKUP('Xlookup set'!$S1047,'Xlookup set'!$A$1:$R$1374,18,FALSE)),"")</f>
        <v/>
      </c>
      <c r="T906" s="500" t="str">
        <f t="shared" si="11"/>
        <v/>
      </c>
    </row>
    <row r="907" spans="1:20" ht="13.5" customHeight="1">
      <c r="A907" s="500" t="str">
        <f>IFERROR(VLOOKUP('Xlookup set'!$S907,'Xlookup set'!$A$1:$R$2000,2,FALSE),"")</f>
        <v/>
      </c>
      <c r="B907" s="500" t="str">
        <f>IF(I907&lt;&gt;"",ドッグキャリー!$I$2,"")</f>
        <v/>
      </c>
      <c r="C907" s="500" t="str">
        <f t="shared" si="9"/>
        <v/>
      </c>
      <c r="D907" s="500" t="str">
        <f t="shared" si="10"/>
        <v/>
      </c>
      <c r="H907" s="218" t="str">
        <f>IFERROR(IF(VLOOKUP('Xlookup set'!$S907,'Xlookup set'!$A$1:$R$2000,9,FALSE)=0,"",VLOOKUP('Xlookup set'!$S907,'Xlookup set'!$A$1:$R$2000,9,FALSE)),"")</f>
        <v/>
      </c>
      <c r="I907" s="500" t="str">
        <f>IFERROR(IF(VLOOKUP('Xlookup set'!$S907,'Xlookup set'!$A$1:$R$2000,10,FALSE)=0,"",VLOOKUP('Xlookup set'!$S907,'Xlookup set'!$A$1:$R$2000,10,FALSE)),"")</f>
        <v/>
      </c>
      <c r="J907" s="500" t="str">
        <f>IFERROR(IF(VLOOKUP('Xlookup set'!$S1048,'Xlookup set'!$A$1:$R$1374,11,FALSE)=0,"",VLOOKUP('Xlookup set'!$S1048,'Xlookup set'!$A$1:$R$1374,11,FALSE)),"")</f>
        <v/>
      </c>
      <c r="K907" s="500" t="str">
        <f>IFERROR(IF(VLOOKUP('Xlookup set'!$S1048,'Xlookup set'!$A$1:$R$1374,12,FALSE)=0,"",VLOOKUP('Xlookup set'!$S1048,'Xlookup set'!$A$1:$R$1374,12,FALSE)),"")</f>
        <v/>
      </c>
      <c r="L907" s="500" t="str">
        <f>IFERROR(IF(VLOOKUP('Xlookup set'!$S1048,'Xlookup set'!$A$1:$R$1374,13,FALSE)=0,"",VLOOKUP('Xlookup set'!$S1048,'Xlookup set'!$A$1:$R$1374,13,FALSE)),"")</f>
        <v/>
      </c>
      <c r="M907" s="500" t="str">
        <f>IFERROR(IF(VLOOKUP('Xlookup set'!$S1048,'Xlookup set'!$A$1:$R$1374,14,FALSE)=0,"",VLOOKUP('Xlookup set'!$S1048,'Xlookup set'!$A$1:$R$1374,14,FALSE)),"")</f>
        <v/>
      </c>
      <c r="N907" s="500" t="str">
        <f>IFERROR(IF(VLOOKUP('Xlookup set'!$S1048,'Xlookup set'!$A$1:$R$1374,15,FALSE)=0,"",VLOOKUP('Xlookup set'!$S1048,'Xlookup set'!$A$1:$R$1374,15,FALSE)),"")</f>
        <v/>
      </c>
      <c r="O907" s="500" t="str">
        <f>IFERROR(IF(VLOOKUP('Xlookup set'!$S1048,'Xlookup set'!$A$1:$R$1374,16,FALSE)=0,"",VLOOKUP('Xlookup set'!$S1048,'Xlookup set'!$A$1:$R$1374,16,FALSE)),"")</f>
        <v/>
      </c>
      <c r="P907" s="500" t="str">
        <f t="array" aca="1" ref="P907" ca="1">IFERROR(Y2IF(VLOOKUP('Xlookup set'!$S1048,'Xlookup set'!$A$1:$R$1374,17,FALSE)=0,"",VLOOKUP('Xlookup set'!$S1048,'Xlookup set'!$A$1:$R$1374,17,FALSE)),"")</f>
        <v/>
      </c>
      <c r="Q907" s="500" t="str">
        <f>IFERROR(IF(VLOOKUP('Xlookup set'!$S1048,'Xlookup set'!$A$1:$R$1374,18,FALSE)=0,"",VLOOKUP('Xlookup set'!$S1048,'Xlookup set'!$A$1:$R$1374,18,FALSE)),"")</f>
        <v/>
      </c>
      <c r="T907" s="500" t="str">
        <f t="shared" si="11"/>
        <v/>
      </c>
    </row>
    <row r="908" spans="1:20" ht="13.5" customHeight="1">
      <c r="A908" s="500" t="str">
        <f>IFERROR(VLOOKUP('Xlookup set'!$S908,'Xlookup set'!$A$1:$R$2000,2,FALSE),"")</f>
        <v/>
      </c>
      <c r="B908" s="500" t="str">
        <f>IF(I908&lt;&gt;"",ドッグキャリー!$I$2,"")</f>
        <v/>
      </c>
      <c r="C908" s="500" t="str">
        <f t="shared" si="9"/>
        <v/>
      </c>
      <c r="D908" s="500" t="str">
        <f t="shared" si="10"/>
        <v/>
      </c>
      <c r="H908" s="218" t="str">
        <f>IFERROR(IF(VLOOKUP('Xlookup set'!$S908,'Xlookup set'!$A$1:$R$2000,9,FALSE)=0,"",VLOOKUP('Xlookup set'!$S908,'Xlookup set'!$A$1:$R$2000,9,FALSE)),"")</f>
        <v/>
      </c>
      <c r="I908" s="500" t="str">
        <f>IFERROR(IF(VLOOKUP('Xlookup set'!$S908,'Xlookup set'!$A$1:$R$2000,10,FALSE)=0,"",VLOOKUP('Xlookup set'!$S908,'Xlookup set'!$A$1:$R$2000,10,FALSE)),"")</f>
        <v/>
      </c>
      <c r="J908" s="500" t="str">
        <f>IFERROR(IF(VLOOKUP('Xlookup set'!$S1049,'Xlookup set'!$A$1:$R$1374,11,FALSE)=0,"",VLOOKUP('Xlookup set'!$S1049,'Xlookup set'!$A$1:$R$1374,11,FALSE)),"")</f>
        <v/>
      </c>
      <c r="K908" s="500" t="str">
        <f>IFERROR(IF(VLOOKUP('Xlookup set'!$S1049,'Xlookup set'!$A$1:$R$1374,12,FALSE)=0,"",VLOOKUP('Xlookup set'!$S1049,'Xlookup set'!$A$1:$R$1374,12,FALSE)),"")</f>
        <v/>
      </c>
      <c r="L908" s="500" t="str">
        <f>IFERROR(IF(VLOOKUP('Xlookup set'!$S1049,'Xlookup set'!$A$1:$R$1374,13,FALSE)=0,"",VLOOKUP('Xlookup set'!$S1049,'Xlookup set'!$A$1:$R$1374,13,FALSE)),"")</f>
        <v/>
      </c>
      <c r="M908" s="500" t="str">
        <f>IFERROR(IF(VLOOKUP('Xlookup set'!$S1049,'Xlookup set'!$A$1:$R$1374,14,FALSE)=0,"",VLOOKUP('Xlookup set'!$S1049,'Xlookup set'!$A$1:$R$1374,14,FALSE)),"")</f>
        <v/>
      </c>
      <c r="N908" s="500" t="str">
        <f>IFERROR(IF(VLOOKUP('Xlookup set'!$S1049,'Xlookup set'!$A$1:$R$1374,15,FALSE)=0,"",VLOOKUP('Xlookup set'!$S1049,'Xlookup set'!$A$1:$R$1374,15,FALSE)),"")</f>
        <v/>
      </c>
      <c r="O908" s="500" t="str">
        <f>IFERROR(IF(VLOOKUP('Xlookup set'!$S1049,'Xlookup set'!$A$1:$R$1374,16,FALSE)=0,"",VLOOKUP('Xlookup set'!$S1049,'Xlookup set'!$A$1:$R$1374,16,FALSE)),"")</f>
        <v/>
      </c>
      <c r="P908" s="500" t="str">
        <f t="array" aca="1" ref="P908" ca="1">IFERROR(Y2IF(VLOOKUP('Xlookup set'!$S1049,'Xlookup set'!$A$1:$R$1374,17,FALSE)=0,"",VLOOKUP('Xlookup set'!$S1049,'Xlookup set'!$A$1:$R$1374,17,FALSE)),"")</f>
        <v/>
      </c>
      <c r="Q908" s="500" t="str">
        <f>IFERROR(IF(VLOOKUP('Xlookup set'!$S1049,'Xlookup set'!$A$1:$R$1374,18,FALSE)=0,"",VLOOKUP('Xlookup set'!$S1049,'Xlookup set'!$A$1:$R$1374,18,FALSE)),"")</f>
        <v/>
      </c>
      <c r="T908" s="500" t="str">
        <f t="shared" si="11"/>
        <v/>
      </c>
    </row>
    <row r="909" spans="1:20" ht="13.5" customHeight="1">
      <c r="A909" s="500" t="str">
        <f>IFERROR(VLOOKUP('Xlookup set'!$S909,'Xlookup set'!$A$1:$R$2000,2,FALSE),"")</f>
        <v/>
      </c>
      <c r="B909" s="500" t="str">
        <f>IF(I909&lt;&gt;"",ドッグキャリー!$I$2,"")</f>
        <v/>
      </c>
      <c r="C909" s="500" t="str">
        <f t="shared" si="9"/>
        <v/>
      </c>
      <c r="D909" s="500" t="str">
        <f t="shared" si="10"/>
        <v/>
      </c>
      <c r="H909" s="218" t="str">
        <f>IFERROR(IF(VLOOKUP('Xlookup set'!$S909,'Xlookup set'!$A$1:$R$2000,9,FALSE)=0,"",VLOOKUP('Xlookup set'!$S909,'Xlookup set'!$A$1:$R$2000,9,FALSE)),"")</f>
        <v/>
      </c>
      <c r="I909" s="500" t="str">
        <f>IFERROR(IF(VLOOKUP('Xlookup set'!$S909,'Xlookup set'!$A$1:$R$2000,10,FALSE)=0,"",VLOOKUP('Xlookup set'!$S909,'Xlookup set'!$A$1:$R$2000,10,FALSE)),"")</f>
        <v/>
      </c>
      <c r="J909" s="500" t="str">
        <f>IFERROR(IF(VLOOKUP('Xlookup set'!$S1050,'Xlookup set'!$A$1:$R$1374,11,FALSE)=0,"",VLOOKUP('Xlookup set'!$S1050,'Xlookup set'!$A$1:$R$1374,11,FALSE)),"")</f>
        <v/>
      </c>
      <c r="K909" s="500" t="str">
        <f>IFERROR(IF(VLOOKUP('Xlookup set'!$S1050,'Xlookup set'!$A$1:$R$1374,12,FALSE)=0,"",VLOOKUP('Xlookup set'!$S1050,'Xlookup set'!$A$1:$R$1374,12,FALSE)),"")</f>
        <v/>
      </c>
      <c r="L909" s="500" t="str">
        <f>IFERROR(IF(VLOOKUP('Xlookup set'!$S1050,'Xlookup set'!$A$1:$R$1374,13,FALSE)=0,"",VLOOKUP('Xlookup set'!$S1050,'Xlookup set'!$A$1:$R$1374,13,FALSE)),"")</f>
        <v/>
      </c>
      <c r="M909" s="500" t="str">
        <f>IFERROR(IF(VLOOKUP('Xlookup set'!$S1050,'Xlookup set'!$A$1:$R$1374,14,FALSE)=0,"",VLOOKUP('Xlookup set'!$S1050,'Xlookup set'!$A$1:$R$1374,14,FALSE)),"")</f>
        <v/>
      </c>
      <c r="N909" s="500" t="str">
        <f>IFERROR(IF(VLOOKUP('Xlookup set'!$S1050,'Xlookup set'!$A$1:$R$1374,15,FALSE)=0,"",VLOOKUP('Xlookup set'!$S1050,'Xlookup set'!$A$1:$R$1374,15,FALSE)),"")</f>
        <v/>
      </c>
      <c r="O909" s="500" t="str">
        <f>IFERROR(IF(VLOOKUP('Xlookup set'!$S1050,'Xlookup set'!$A$1:$R$1374,16,FALSE)=0,"",VLOOKUP('Xlookup set'!$S1050,'Xlookup set'!$A$1:$R$1374,16,FALSE)),"")</f>
        <v/>
      </c>
      <c r="P909" s="500" t="str">
        <f t="array" aca="1" ref="P909" ca="1">IFERROR(Y2IF(VLOOKUP('Xlookup set'!$S1050,'Xlookup set'!$A$1:$R$1374,17,FALSE)=0,"",VLOOKUP('Xlookup set'!$S1050,'Xlookup set'!$A$1:$R$1374,17,FALSE)),"")</f>
        <v/>
      </c>
      <c r="Q909" s="500" t="str">
        <f>IFERROR(IF(VLOOKUP('Xlookup set'!$S1050,'Xlookup set'!$A$1:$R$1374,18,FALSE)=0,"",VLOOKUP('Xlookup set'!$S1050,'Xlookup set'!$A$1:$R$1374,18,FALSE)),"")</f>
        <v/>
      </c>
      <c r="T909" s="500" t="str">
        <f t="shared" si="11"/>
        <v/>
      </c>
    </row>
    <row r="910" spans="1:20" ht="13.5" customHeight="1">
      <c r="A910" s="500" t="str">
        <f>IFERROR(VLOOKUP('Xlookup set'!$S910,'Xlookup set'!$A$1:$R$2000,2,FALSE),"")</f>
        <v/>
      </c>
      <c r="B910" s="500" t="str">
        <f>IF(I910&lt;&gt;"",ドッグキャリー!$I$2,"")</f>
        <v/>
      </c>
      <c r="C910" s="500" t="str">
        <f t="shared" si="9"/>
        <v/>
      </c>
      <c r="D910" s="500" t="str">
        <f t="shared" si="10"/>
        <v/>
      </c>
      <c r="H910" s="218" t="str">
        <f>IFERROR(IF(VLOOKUP('Xlookup set'!$S910,'Xlookup set'!$A$1:$R$2000,9,FALSE)=0,"",VLOOKUP('Xlookup set'!$S910,'Xlookup set'!$A$1:$R$2000,9,FALSE)),"")</f>
        <v/>
      </c>
      <c r="I910" s="500" t="str">
        <f>IFERROR(IF(VLOOKUP('Xlookup set'!$S910,'Xlookup set'!$A$1:$R$2000,10,FALSE)=0,"",VLOOKUP('Xlookup set'!$S910,'Xlookup set'!$A$1:$R$2000,10,FALSE)),"")</f>
        <v/>
      </c>
      <c r="J910" s="500" t="str">
        <f>IFERROR(IF(VLOOKUP('Xlookup set'!$S1051,'Xlookup set'!$A$1:$R$1374,11,FALSE)=0,"",VLOOKUP('Xlookup set'!$S1051,'Xlookup set'!$A$1:$R$1374,11,FALSE)),"")</f>
        <v/>
      </c>
      <c r="K910" s="500" t="str">
        <f>IFERROR(IF(VLOOKUP('Xlookup set'!$S1051,'Xlookup set'!$A$1:$R$1374,12,FALSE)=0,"",VLOOKUP('Xlookup set'!$S1051,'Xlookup set'!$A$1:$R$1374,12,FALSE)),"")</f>
        <v/>
      </c>
      <c r="L910" s="500" t="str">
        <f>IFERROR(IF(VLOOKUP('Xlookup set'!$S1051,'Xlookup set'!$A$1:$R$1374,13,FALSE)=0,"",VLOOKUP('Xlookup set'!$S1051,'Xlookup set'!$A$1:$R$1374,13,FALSE)),"")</f>
        <v/>
      </c>
      <c r="M910" s="500" t="str">
        <f>IFERROR(IF(VLOOKUP('Xlookup set'!$S1051,'Xlookup set'!$A$1:$R$1374,14,FALSE)=0,"",VLOOKUP('Xlookup set'!$S1051,'Xlookup set'!$A$1:$R$1374,14,FALSE)),"")</f>
        <v/>
      </c>
      <c r="N910" s="500" t="str">
        <f>IFERROR(IF(VLOOKUP('Xlookup set'!$S1051,'Xlookup set'!$A$1:$R$1374,15,FALSE)=0,"",VLOOKUP('Xlookup set'!$S1051,'Xlookup set'!$A$1:$R$1374,15,FALSE)),"")</f>
        <v/>
      </c>
      <c r="O910" s="500" t="str">
        <f>IFERROR(IF(VLOOKUP('Xlookup set'!$S1051,'Xlookup set'!$A$1:$R$1374,16,FALSE)=0,"",VLOOKUP('Xlookup set'!$S1051,'Xlookup set'!$A$1:$R$1374,16,FALSE)),"")</f>
        <v/>
      </c>
      <c r="P910" s="500" t="str">
        <f t="array" aca="1" ref="P910" ca="1">IFERROR(Y2IF(VLOOKUP('Xlookup set'!$S1051,'Xlookup set'!$A$1:$R$1374,17,FALSE)=0,"",VLOOKUP('Xlookup set'!$S1051,'Xlookup set'!$A$1:$R$1374,17,FALSE)),"")</f>
        <v/>
      </c>
      <c r="Q910" s="500" t="str">
        <f>IFERROR(IF(VLOOKUP('Xlookup set'!$S1051,'Xlookup set'!$A$1:$R$1374,18,FALSE)=0,"",VLOOKUP('Xlookup set'!$S1051,'Xlookup set'!$A$1:$R$1374,18,FALSE)),"")</f>
        <v/>
      </c>
      <c r="T910" s="500" t="str">
        <f t="shared" si="11"/>
        <v/>
      </c>
    </row>
    <row r="911" spans="1:20" ht="13.5" customHeight="1">
      <c r="A911" s="500" t="str">
        <f>IFERROR(VLOOKUP('Xlookup set'!$S911,'Xlookup set'!$A$1:$R$2000,2,FALSE),"")</f>
        <v/>
      </c>
      <c r="B911" s="500" t="str">
        <f>IF(I911&lt;&gt;"",ドッグキャリー!$I$2,"")</f>
        <v/>
      </c>
      <c r="C911" s="500" t="str">
        <f t="shared" si="9"/>
        <v/>
      </c>
      <c r="D911" s="500" t="str">
        <f t="shared" si="10"/>
        <v/>
      </c>
      <c r="H911" s="218" t="str">
        <f>IFERROR(IF(VLOOKUP('Xlookup set'!$S911,'Xlookup set'!$A$1:$R$2000,9,FALSE)=0,"",VLOOKUP('Xlookup set'!$S911,'Xlookup set'!$A$1:$R$2000,9,FALSE)),"")</f>
        <v/>
      </c>
      <c r="I911" s="500" t="str">
        <f>IFERROR(IF(VLOOKUP('Xlookup set'!$S911,'Xlookup set'!$A$1:$R$2000,10,FALSE)=0,"",VLOOKUP('Xlookup set'!$S911,'Xlookup set'!$A$1:$R$2000,10,FALSE)),"")</f>
        <v/>
      </c>
      <c r="J911" s="500" t="str">
        <f>IFERROR(IF(VLOOKUP('Xlookup set'!$S1052,'Xlookup set'!$A$1:$R$1374,11,FALSE)=0,"",VLOOKUP('Xlookup set'!$S1052,'Xlookup set'!$A$1:$R$1374,11,FALSE)),"")</f>
        <v/>
      </c>
      <c r="K911" s="500" t="str">
        <f>IFERROR(IF(VLOOKUP('Xlookup set'!$S1052,'Xlookup set'!$A$1:$R$1374,12,FALSE)=0,"",VLOOKUP('Xlookup set'!$S1052,'Xlookup set'!$A$1:$R$1374,12,FALSE)),"")</f>
        <v/>
      </c>
      <c r="L911" s="500" t="str">
        <f>IFERROR(IF(VLOOKUP('Xlookup set'!$S1052,'Xlookup set'!$A$1:$R$1374,13,FALSE)=0,"",VLOOKUP('Xlookup set'!$S1052,'Xlookup set'!$A$1:$R$1374,13,FALSE)),"")</f>
        <v/>
      </c>
      <c r="M911" s="500" t="str">
        <f>IFERROR(IF(VLOOKUP('Xlookup set'!$S1052,'Xlookup set'!$A$1:$R$1374,14,FALSE)=0,"",VLOOKUP('Xlookup set'!$S1052,'Xlookup set'!$A$1:$R$1374,14,FALSE)),"")</f>
        <v/>
      </c>
      <c r="N911" s="500" t="str">
        <f>IFERROR(IF(VLOOKUP('Xlookup set'!$S1052,'Xlookup set'!$A$1:$R$1374,15,FALSE)=0,"",VLOOKUP('Xlookup set'!$S1052,'Xlookup set'!$A$1:$R$1374,15,FALSE)),"")</f>
        <v/>
      </c>
      <c r="O911" s="500" t="str">
        <f>IFERROR(IF(VLOOKUP('Xlookup set'!$S1052,'Xlookup set'!$A$1:$R$1374,16,FALSE)=0,"",VLOOKUP('Xlookup set'!$S1052,'Xlookup set'!$A$1:$R$1374,16,FALSE)),"")</f>
        <v/>
      </c>
      <c r="P911" s="500" t="str">
        <f t="array" aca="1" ref="P911" ca="1">IFERROR(Y2IF(VLOOKUP('Xlookup set'!$S1052,'Xlookup set'!$A$1:$R$1374,17,FALSE)=0,"",VLOOKUP('Xlookup set'!$S1052,'Xlookup set'!$A$1:$R$1374,17,FALSE)),"")</f>
        <v/>
      </c>
      <c r="Q911" s="500" t="str">
        <f>IFERROR(IF(VLOOKUP('Xlookup set'!$S1052,'Xlookup set'!$A$1:$R$1374,18,FALSE)=0,"",VLOOKUP('Xlookup set'!$S1052,'Xlookup set'!$A$1:$R$1374,18,FALSE)),"")</f>
        <v/>
      </c>
      <c r="T911" s="500" t="str">
        <f t="shared" si="11"/>
        <v/>
      </c>
    </row>
    <row r="912" spans="1:20" ht="13.5" customHeight="1">
      <c r="A912" s="500" t="str">
        <f>IFERROR(VLOOKUP('Xlookup set'!$S912,'Xlookup set'!$A$1:$R$2000,2,FALSE),"")</f>
        <v/>
      </c>
      <c r="B912" s="500" t="str">
        <f>IF(I912&lt;&gt;"",ドッグキャリー!$I$2,"")</f>
        <v/>
      </c>
      <c r="C912" s="500" t="str">
        <f t="shared" si="9"/>
        <v/>
      </c>
      <c r="D912" s="500" t="str">
        <f t="shared" si="10"/>
        <v/>
      </c>
      <c r="H912" s="218" t="str">
        <f>IFERROR(IF(VLOOKUP('Xlookup set'!$S912,'Xlookup set'!$A$1:$R$2000,9,FALSE)=0,"",VLOOKUP('Xlookup set'!$S912,'Xlookup set'!$A$1:$R$2000,9,FALSE)),"")</f>
        <v/>
      </c>
      <c r="I912" s="500" t="str">
        <f>IFERROR(IF(VLOOKUP('Xlookup set'!$S912,'Xlookup set'!$A$1:$R$2000,10,FALSE)=0,"",VLOOKUP('Xlookup set'!$S912,'Xlookup set'!$A$1:$R$2000,10,FALSE)),"")</f>
        <v/>
      </c>
      <c r="J912" s="500" t="str">
        <f>IFERROR(IF(VLOOKUP('Xlookup set'!$S1053,'Xlookup set'!$A$1:$R$1374,11,FALSE)=0,"",VLOOKUP('Xlookup set'!$S1053,'Xlookup set'!$A$1:$R$1374,11,FALSE)),"")</f>
        <v/>
      </c>
      <c r="K912" s="500" t="str">
        <f>IFERROR(IF(VLOOKUP('Xlookup set'!$S1053,'Xlookup set'!$A$1:$R$1374,12,FALSE)=0,"",VLOOKUP('Xlookup set'!$S1053,'Xlookup set'!$A$1:$R$1374,12,FALSE)),"")</f>
        <v/>
      </c>
      <c r="L912" s="500" t="str">
        <f>IFERROR(IF(VLOOKUP('Xlookup set'!$S1053,'Xlookup set'!$A$1:$R$1374,13,FALSE)=0,"",VLOOKUP('Xlookup set'!$S1053,'Xlookup set'!$A$1:$R$1374,13,FALSE)),"")</f>
        <v/>
      </c>
      <c r="M912" s="500" t="str">
        <f>IFERROR(IF(VLOOKUP('Xlookup set'!$S1053,'Xlookup set'!$A$1:$R$1374,14,FALSE)=0,"",VLOOKUP('Xlookup set'!$S1053,'Xlookup set'!$A$1:$R$1374,14,FALSE)),"")</f>
        <v/>
      </c>
      <c r="N912" s="500" t="str">
        <f>IFERROR(IF(VLOOKUP('Xlookup set'!$S1053,'Xlookup set'!$A$1:$R$1374,15,FALSE)=0,"",VLOOKUP('Xlookup set'!$S1053,'Xlookup set'!$A$1:$R$1374,15,FALSE)),"")</f>
        <v/>
      </c>
      <c r="O912" s="500" t="str">
        <f>IFERROR(IF(VLOOKUP('Xlookup set'!$S1053,'Xlookup set'!$A$1:$R$1374,16,FALSE)=0,"",VLOOKUP('Xlookup set'!$S1053,'Xlookup set'!$A$1:$R$1374,16,FALSE)),"")</f>
        <v/>
      </c>
      <c r="P912" s="500" t="str">
        <f t="array" aca="1" ref="P912" ca="1">IFERROR(Y2IF(VLOOKUP('Xlookup set'!$S1053,'Xlookup set'!$A$1:$R$1374,17,FALSE)=0,"",VLOOKUP('Xlookup set'!$S1053,'Xlookup set'!$A$1:$R$1374,17,FALSE)),"")</f>
        <v/>
      </c>
      <c r="Q912" s="500" t="str">
        <f>IFERROR(IF(VLOOKUP('Xlookup set'!$S1053,'Xlookup set'!$A$1:$R$1374,18,FALSE)=0,"",VLOOKUP('Xlookup set'!$S1053,'Xlookup set'!$A$1:$R$1374,18,FALSE)),"")</f>
        <v/>
      </c>
      <c r="T912" s="500" t="str">
        <f t="shared" si="11"/>
        <v/>
      </c>
    </row>
    <row r="913" spans="1:20" ht="13.5" customHeight="1">
      <c r="A913" s="500" t="str">
        <f>IFERROR(VLOOKUP('Xlookup set'!$S913,'Xlookup set'!$A$1:$R$2000,2,FALSE),"")</f>
        <v/>
      </c>
      <c r="B913" s="500" t="str">
        <f>IF(I913&lt;&gt;"",ドッグキャリー!$I$2,"")</f>
        <v/>
      </c>
      <c r="C913" s="500" t="str">
        <f t="shared" si="9"/>
        <v/>
      </c>
      <c r="D913" s="500" t="str">
        <f t="shared" si="10"/>
        <v/>
      </c>
      <c r="H913" s="218" t="str">
        <f>IFERROR(IF(VLOOKUP('Xlookup set'!$S913,'Xlookup set'!$A$1:$R$2000,9,FALSE)=0,"",VLOOKUP('Xlookup set'!$S913,'Xlookup set'!$A$1:$R$2000,9,FALSE)),"")</f>
        <v/>
      </c>
      <c r="I913" s="500" t="str">
        <f>IFERROR(IF(VLOOKUP('Xlookup set'!$S913,'Xlookup set'!$A$1:$R$2000,10,FALSE)=0,"",VLOOKUP('Xlookup set'!$S913,'Xlookup set'!$A$1:$R$2000,10,FALSE)),"")</f>
        <v/>
      </c>
      <c r="J913" s="500" t="str">
        <f>IFERROR(IF(VLOOKUP('Xlookup set'!$S1054,'Xlookup set'!$A$1:$R$1374,11,FALSE)=0,"",VLOOKUP('Xlookup set'!$S1054,'Xlookup set'!$A$1:$R$1374,11,FALSE)),"")</f>
        <v/>
      </c>
      <c r="K913" s="500" t="str">
        <f>IFERROR(IF(VLOOKUP('Xlookup set'!$S1054,'Xlookup set'!$A$1:$R$1374,12,FALSE)=0,"",VLOOKUP('Xlookup set'!$S1054,'Xlookup set'!$A$1:$R$1374,12,FALSE)),"")</f>
        <v/>
      </c>
      <c r="L913" s="500" t="str">
        <f>IFERROR(IF(VLOOKUP('Xlookup set'!$S1054,'Xlookup set'!$A$1:$R$1374,13,FALSE)=0,"",VLOOKUP('Xlookup set'!$S1054,'Xlookup set'!$A$1:$R$1374,13,FALSE)),"")</f>
        <v/>
      </c>
      <c r="M913" s="500" t="str">
        <f>IFERROR(IF(VLOOKUP('Xlookup set'!$S1054,'Xlookup set'!$A$1:$R$1374,14,FALSE)=0,"",VLOOKUP('Xlookup set'!$S1054,'Xlookup set'!$A$1:$R$1374,14,FALSE)),"")</f>
        <v/>
      </c>
      <c r="N913" s="500" t="str">
        <f>IFERROR(IF(VLOOKUP('Xlookup set'!$S1054,'Xlookup set'!$A$1:$R$1374,15,FALSE)=0,"",VLOOKUP('Xlookup set'!$S1054,'Xlookup set'!$A$1:$R$1374,15,FALSE)),"")</f>
        <v/>
      </c>
      <c r="O913" s="500" t="str">
        <f>IFERROR(IF(VLOOKUP('Xlookup set'!$S1054,'Xlookup set'!$A$1:$R$1374,16,FALSE)=0,"",VLOOKUP('Xlookup set'!$S1054,'Xlookup set'!$A$1:$R$1374,16,FALSE)),"")</f>
        <v/>
      </c>
      <c r="P913" s="500" t="str">
        <f t="array" aca="1" ref="P913" ca="1">IFERROR(Y2IF(VLOOKUP('Xlookup set'!$S1054,'Xlookup set'!$A$1:$R$1374,17,FALSE)=0,"",VLOOKUP('Xlookup set'!$S1054,'Xlookup set'!$A$1:$R$1374,17,FALSE)),"")</f>
        <v/>
      </c>
      <c r="Q913" s="500" t="str">
        <f>IFERROR(IF(VLOOKUP('Xlookup set'!$S1054,'Xlookup set'!$A$1:$R$1374,18,FALSE)=0,"",VLOOKUP('Xlookup set'!$S1054,'Xlookup set'!$A$1:$R$1374,18,FALSE)),"")</f>
        <v/>
      </c>
      <c r="T913" s="500" t="str">
        <f t="shared" si="11"/>
        <v/>
      </c>
    </row>
    <row r="914" spans="1:20" ht="13.5" customHeight="1">
      <c r="A914" s="500" t="str">
        <f>IFERROR(VLOOKUP('Xlookup set'!$S914,'Xlookup set'!$A$1:$R$2000,2,FALSE),"")</f>
        <v/>
      </c>
      <c r="B914" s="500" t="str">
        <f>IF(I914&lt;&gt;"",ドッグキャリー!$I$2,"")</f>
        <v/>
      </c>
      <c r="C914" s="500" t="str">
        <f t="shared" si="9"/>
        <v/>
      </c>
      <c r="D914" s="500" t="str">
        <f t="shared" si="10"/>
        <v/>
      </c>
      <c r="H914" s="218" t="str">
        <f>IFERROR(IF(VLOOKUP('Xlookup set'!$S914,'Xlookup set'!$A$1:$R$2000,9,FALSE)=0,"",VLOOKUP('Xlookup set'!$S914,'Xlookup set'!$A$1:$R$2000,9,FALSE)),"")</f>
        <v/>
      </c>
      <c r="I914" s="500" t="str">
        <f>IFERROR(IF(VLOOKUP('Xlookup set'!$S914,'Xlookup set'!$A$1:$R$2000,10,FALSE)=0,"",VLOOKUP('Xlookup set'!$S914,'Xlookup set'!$A$1:$R$2000,10,FALSE)),"")</f>
        <v/>
      </c>
      <c r="J914" s="500" t="str">
        <f>IFERROR(IF(VLOOKUP('Xlookup set'!$S1055,'Xlookup set'!$A$1:$R$1374,11,FALSE)=0,"",VLOOKUP('Xlookup set'!$S1055,'Xlookup set'!$A$1:$R$1374,11,FALSE)),"")</f>
        <v/>
      </c>
      <c r="K914" s="500" t="str">
        <f>IFERROR(IF(VLOOKUP('Xlookup set'!$S1055,'Xlookup set'!$A$1:$R$1374,12,FALSE)=0,"",VLOOKUP('Xlookup set'!$S1055,'Xlookup set'!$A$1:$R$1374,12,FALSE)),"")</f>
        <v/>
      </c>
      <c r="L914" s="500" t="str">
        <f>IFERROR(IF(VLOOKUP('Xlookup set'!$S1055,'Xlookup set'!$A$1:$R$1374,13,FALSE)=0,"",VLOOKUP('Xlookup set'!$S1055,'Xlookup set'!$A$1:$R$1374,13,FALSE)),"")</f>
        <v/>
      </c>
      <c r="M914" s="500" t="str">
        <f>IFERROR(IF(VLOOKUP('Xlookup set'!$S1055,'Xlookup set'!$A$1:$R$1374,14,FALSE)=0,"",VLOOKUP('Xlookup set'!$S1055,'Xlookup set'!$A$1:$R$1374,14,FALSE)),"")</f>
        <v/>
      </c>
      <c r="N914" s="500" t="str">
        <f>IFERROR(IF(VLOOKUP('Xlookup set'!$S1055,'Xlookup set'!$A$1:$R$1374,15,FALSE)=0,"",VLOOKUP('Xlookup set'!$S1055,'Xlookup set'!$A$1:$R$1374,15,FALSE)),"")</f>
        <v/>
      </c>
      <c r="O914" s="500" t="str">
        <f>IFERROR(IF(VLOOKUP('Xlookup set'!$S1055,'Xlookup set'!$A$1:$R$1374,16,FALSE)=0,"",VLOOKUP('Xlookup set'!$S1055,'Xlookup set'!$A$1:$R$1374,16,FALSE)),"")</f>
        <v/>
      </c>
      <c r="P914" s="500" t="str">
        <f t="array" aca="1" ref="P914" ca="1">IFERROR(Y2IF(VLOOKUP('Xlookup set'!$S1055,'Xlookup set'!$A$1:$R$1374,17,FALSE)=0,"",VLOOKUP('Xlookup set'!$S1055,'Xlookup set'!$A$1:$R$1374,17,FALSE)),"")</f>
        <v/>
      </c>
      <c r="Q914" s="500" t="str">
        <f>IFERROR(IF(VLOOKUP('Xlookup set'!$S1055,'Xlookup set'!$A$1:$R$1374,18,FALSE)=0,"",VLOOKUP('Xlookup set'!$S1055,'Xlookup set'!$A$1:$R$1374,18,FALSE)),"")</f>
        <v/>
      </c>
      <c r="T914" s="500" t="str">
        <f t="shared" si="11"/>
        <v/>
      </c>
    </row>
    <row r="915" spans="1:20" ht="13.5" customHeight="1">
      <c r="A915" s="500" t="str">
        <f>IFERROR(VLOOKUP('Xlookup set'!$S915,'Xlookup set'!$A$1:$R$2000,2,FALSE),"")</f>
        <v/>
      </c>
      <c r="B915" s="500" t="str">
        <f>IF(I915&lt;&gt;"",ドッグキャリー!$I$2,"")</f>
        <v/>
      </c>
      <c r="C915" s="500" t="str">
        <f t="shared" si="9"/>
        <v/>
      </c>
      <c r="D915" s="500" t="str">
        <f t="shared" si="10"/>
        <v/>
      </c>
      <c r="H915" s="218" t="str">
        <f>IFERROR(IF(VLOOKUP('Xlookup set'!$S915,'Xlookup set'!$A$1:$R$2000,9,FALSE)=0,"",VLOOKUP('Xlookup set'!$S915,'Xlookup set'!$A$1:$R$2000,9,FALSE)),"")</f>
        <v/>
      </c>
      <c r="I915" s="500" t="str">
        <f>IFERROR(IF(VLOOKUP('Xlookup set'!$S915,'Xlookup set'!$A$1:$R$2000,10,FALSE)=0,"",VLOOKUP('Xlookup set'!$S915,'Xlookup set'!$A$1:$R$2000,10,FALSE)),"")</f>
        <v/>
      </c>
      <c r="J915" s="500" t="str">
        <f>IFERROR(IF(VLOOKUP('Xlookup set'!$S1056,'Xlookup set'!$A$1:$R$1374,11,FALSE)=0,"",VLOOKUP('Xlookup set'!$S1056,'Xlookup set'!$A$1:$R$1374,11,FALSE)),"")</f>
        <v/>
      </c>
      <c r="K915" s="500" t="str">
        <f>IFERROR(IF(VLOOKUP('Xlookup set'!$S1056,'Xlookup set'!$A$1:$R$1374,12,FALSE)=0,"",VLOOKUP('Xlookup set'!$S1056,'Xlookup set'!$A$1:$R$1374,12,FALSE)),"")</f>
        <v/>
      </c>
      <c r="L915" s="500" t="str">
        <f>IFERROR(IF(VLOOKUP('Xlookup set'!$S1056,'Xlookup set'!$A$1:$R$1374,13,FALSE)=0,"",VLOOKUP('Xlookup set'!$S1056,'Xlookup set'!$A$1:$R$1374,13,FALSE)),"")</f>
        <v/>
      </c>
      <c r="M915" s="500" t="str">
        <f>IFERROR(IF(VLOOKUP('Xlookup set'!$S1056,'Xlookup set'!$A$1:$R$1374,14,FALSE)=0,"",VLOOKUP('Xlookup set'!$S1056,'Xlookup set'!$A$1:$R$1374,14,FALSE)),"")</f>
        <v/>
      </c>
      <c r="N915" s="500" t="str">
        <f>IFERROR(IF(VLOOKUP('Xlookup set'!$S1056,'Xlookup set'!$A$1:$R$1374,15,FALSE)=0,"",VLOOKUP('Xlookup set'!$S1056,'Xlookup set'!$A$1:$R$1374,15,FALSE)),"")</f>
        <v/>
      </c>
      <c r="O915" s="500" t="str">
        <f>IFERROR(IF(VLOOKUP('Xlookup set'!$S1056,'Xlookup set'!$A$1:$R$1374,16,FALSE)=0,"",VLOOKUP('Xlookup set'!$S1056,'Xlookup set'!$A$1:$R$1374,16,FALSE)),"")</f>
        <v/>
      </c>
      <c r="P915" s="500" t="str">
        <f t="array" aca="1" ref="P915" ca="1">IFERROR(Y2IF(VLOOKUP('Xlookup set'!$S1056,'Xlookup set'!$A$1:$R$1374,17,FALSE)=0,"",VLOOKUP('Xlookup set'!$S1056,'Xlookup set'!$A$1:$R$1374,17,FALSE)),"")</f>
        <v/>
      </c>
      <c r="Q915" s="500" t="str">
        <f>IFERROR(IF(VLOOKUP('Xlookup set'!$S1056,'Xlookup set'!$A$1:$R$1374,18,FALSE)=0,"",VLOOKUP('Xlookup set'!$S1056,'Xlookup set'!$A$1:$R$1374,18,FALSE)),"")</f>
        <v/>
      </c>
      <c r="T915" s="500" t="str">
        <f t="shared" si="11"/>
        <v/>
      </c>
    </row>
    <row r="916" spans="1:20" ht="13.5" customHeight="1">
      <c r="A916" s="500" t="str">
        <f>IFERROR(VLOOKUP('Xlookup set'!$S916,'Xlookup set'!$A$1:$R$2000,2,FALSE),"")</f>
        <v/>
      </c>
      <c r="B916" s="500" t="str">
        <f>IF(I916&lt;&gt;"",ドッグキャリー!$I$2,"")</f>
        <v/>
      </c>
      <c r="C916" s="500" t="str">
        <f t="shared" si="9"/>
        <v/>
      </c>
      <c r="D916" s="500" t="str">
        <f t="shared" si="10"/>
        <v/>
      </c>
      <c r="H916" s="218" t="str">
        <f>IFERROR(IF(VLOOKUP('Xlookup set'!$S916,'Xlookup set'!$A$1:$R$2000,9,FALSE)=0,"",VLOOKUP('Xlookup set'!$S916,'Xlookup set'!$A$1:$R$2000,9,FALSE)),"")</f>
        <v/>
      </c>
      <c r="I916" s="500" t="str">
        <f>IFERROR(IF(VLOOKUP('Xlookup set'!$S916,'Xlookup set'!$A$1:$R$2000,10,FALSE)=0,"",VLOOKUP('Xlookup set'!$S916,'Xlookup set'!$A$1:$R$2000,10,FALSE)),"")</f>
        <v/>
      </c>
      <c r="J916" s="500" t="str">
        <f>IFERROR(IF(VLOOKUP('Xlookup set'!$S1057,'Xlookup set'!$A$1:$R$1374,11,FALSE)=0,"",VLOOKUP('Xlookup set'!$S1057,'Xlookup set'!$A$1:$R$1374,11,FALSE)),"")</f>
        <v/>
      </c>
      <c r="K916" s="500" t="str">
        <f>IFERROR(IF(VLOOKUP('Xlookup set'!$S1057,'Xlookup set'!$A$1:$R$1374,12,FALSE)=0,"",VLOOKUP('Xlookup set'!$S1057,'Xlookup set'!$A$1:$R$1374,12,FALSE)),"")</f>
        <v/>
      </c>
      <c r="L916" s="500" t="str">
        <f>IFERROR(IF(VLOOKUP('Xlookup set'!$S1057,'Xlookup set'!$A$1:$R$1374,13,FALSE)=0,"",VLOOKUP('Xlookup set'!$S1057,'Xlookup set'!$A$1:$R$1374,13,FALSE)),"")</f>
        <v/>
      </c>
      <c r="M916" s="500" t="str">
        <f>IFERROR(IF(VLOOKUP('Xlookup set'!$S1057,'Xlookup set'!$A$1:$R$1374,14,FALSE)=0,"",VLOOKUP('Xlookup set'!$S1057,'Xlookup set'!$A$1:$R$1374,14,FALSE)),"")</f>
        <v/>
      </c>
      <c r="N916" s="500" t="str">
        <f>IFERROR(IF(VLOOKUP('Xlookup set'!$S1057,'Xlookup set'!$A$1:$R$1374,15,FALSE)=0,"",VLOOKUP('Xlookup set'!$S1057,'Xlookup set'!$A$1:$R$1374,15,FALSE)),"")</f>
        <v/>
      </c>
      <c r="O916" s="500" t="str">
        <f>IFERROR(IF(VLOOKUP('Xlookup set'!$S1057,'Xlookup set'!$A$1:$R$1374,16,FALSE)=0,"",VLOOKUP('Xlookup set'!$S1057,'Xlookup set'!$A$1:$R$1374,16,FALSE)),"")</f>
        <v/>
      </c>
      <c r="P916" s="500" t="str">
        <f t="array" aca="1" ref="P916" ca="1">IFERROR(Y2IF(VLOOKUP('Xlookup set'!$S1057,'Xlookup set'!$A$1:$R$1374,17,FALSE)=0,"",VLOOKUP('Xlookup set'!$S1057,'Xlookup set'!$A$1:$R$1374,17,FALSE)),"")</f>
        <v/>
      </c>
      <c r="Q916" s="500" t="str">
        <f>IFERROR(IF(VLOOKUP('Xlookup set'!$S1057,'Xlookup set'!$A$1:$R$1374,18,FALSE)=0,"",VLOOKUP('Xlookup set'!$S1057,'Xlookup set'!$A$1:$R$1374,18,FALSE)),"")</f>
        <v/>
      </c>
      <c r="T916" s="500" t="str">
        <f t="shared" si="11"/>
        <v/>
      </c>
    </row>
    <row r="917" spans="1:20" ht="13.5" customHeight="1">
      <c r="A917" s="500" t="str">
        <f>IFERROR(VLOOKUP('Xlookup set'!$S917,'Xlookup set'!$A$1:$R$2000,2,FALSE),"")</f>
        <v/>
      </c>
      <c r="B917" s="500" t="str">
        <f>IF(I917&lt;&gt;"",ドッグキャリー!$I$2,"")</f>
        <v/>
      </c>
      <c r="C917" s="500" t="str">
        <f t="shared" si="9"/>
        <v/>
      </c>
      <c r="D917" s="500" t="str">
        <f t="shared" si="10"/>
        <v/>
      </c>
      <c r="H917" s="218" t="str">
        <f>IFERROR(IF(VLOOKUP('Xlookup set'!$S917,'Xlookup set'!$A$1:$R$2000,9,FALSE)=0,"",VLOOKUP('Xlookup set'!$S917,'Xlookup set'!$A$1:$R$2000,9,FALSE)),"")</f>
        <v/>
      </c>
      <c r="I917" s="500" t="str">
        <f>IFERROR(IF(VLOOKUP('Xlookup set'!$S917,'Xlookup set'!$A$1:$R$2000,10,FALSE)=0,"",VLOOKUP('Xlookup set'!$S917,'Xlookup set'!$A$1:$R$2000,10,FALSE)),"")</f>
        <v/>
      </c>
      <c r="J917" s="500" t="str">
        <f>IFERROR(IF(VLOOKUP('Xlookup set'!$S1058,'Xlookup set'!$A$1:$R$1374,11,FALSE)=0,"",VLOOKUP('Xlookup set'!$S1058,'Xlookup set'!$A$1:$R$1374,11,FALSE)),"")</f>
        <v/>
      </c>
      <c r="K917" s="500" t="str">
        <f>IFERROR(IF(VLOOKUP('Xlookup set'!$S1058,'Xlookup set'!$A$1:$R$1374,12,FALSE)=0,"",VLOOKUP('Xlookup set'!$S1058,'Xlookup set'!$A$1:$R$1374,12,FALSE)),"")</f>
        <v/>
      </c>
      <c r="L917" s="500" t="str">
        <f>IFERROR(IF(VLOOKUP('Xlookup set'!$S1058,'Xlookup set'!$A$1:$R$1374,13,FALSE)=0,"",VLOOKUP('Xlookup set'!$S1058,'Xlookup set'!$A$1:$R$1374,13,FALSE)),"")</f>
        <v/>
      </c>
      <c r="M917" s="500" t="str">
        <f>IFERROR(IF(VLOOKUP('Xlookup set'!$S1058,'Xlookup set'!$A$1:$R$1374,14,FALSE)=0,"",VLOOKUP('Xlookup set'!$S1058,'Xlookup set'!$A$1:$R$1374,14,FALSE)),"")</f>
        <v/>
      </c>
      <c r="N917" s="500" t="str">
        <f>IFERROR(IF(VLOOKUP('Xlookup set'!$S1058,'Xlookup set'!$A$1:$R$1374,15,FALSE)=0,"",VLOOKUP('Xlookup set'!$S1058,'Xlookup set'!$A$1:$R$1374,15,FALSE)),"")</f>
        <v/>
      </c>
      <c r="O917" s="500" t="str">
        <f>IFERROR(IF(VLOOKUP('Xlookup set'!$S1058,'Xlookup set'!$A$1:$R$1374,16,FALSE)=0,"",VLOOKUP('Xlookup set'!$S1058,'Xlookup set'!$A$1:$R$1374,16,FALSE)),"")</f>
        <v/>
      </c>
      <c r="P917" s="500" t="str">
        <f t="array" aca="1" ref="P917" ca="1">IFERROR(Y2IF(VLOOKUP('Xlookup set'!$S1058,'Xlookup set'!$A$1:$R$1374,17,FALSE)=0,"",VLOOKUP('Xlookup set'!$S1058,'Xlookup set'!$A$1:$R$1374,17,FALSE)),"")</f>
        <v/>
      </c>
      <c r="Q917" s="500" t="str">
        <f>IFERROR(IF(VLOOKUP('Xlookup set'!$S1058,'Xlookup set'!$A$1:$R$1374,18,FALSE)=0,"",VLOOKUP('Xlookup set'!$S1058,'Xlookup set'!$A$1:$R$1374,18,FALSE)),"")</f>
        <v/>
      </c>
      <c r="T917" s="500" t="str">
        <f t="shared" si="11"/>
        <v/>
      </c>
    </row>
    <row r="918" spans="1:20" ht="13.5" customHeight="1">
      <c r="A918" s="500" t="str">
        <f>IFERROR(VLOOKUP('Xlookup set'!$S918,'Xlookup set'!$A$1:$R$2000,2,FALSE),"")</f>
        <v/>
      </c>
      <c r="B918" s="500" t="str">
        <f>IF(I918&lt;&gt;"",ドッグキャリー!$I$2,"")</f>
        <v/>
      </c>
      <c r="C918" s="500" t="str">
        <f t="shared" si="9"/>
        <v/>
      </c>
      <c r="D918" s="500" t="str">
        <f t="shared" si="10"/>
        <v/>
      </c>
      <c r="H918" s="218" t="str">
        <f>IFERROR(IF(VLOOKUP('Xlookup set'!$S918,'Xlookup set'!$A$1:$R$2000,9,FALSE)=0,"",VLOOKUP('Xlookup set'!$S918,'Xlookup set'!$A$1:$R$2000,9,FALSE)),"")</f>
        <v/>
      </c>
      <c r="I918" s="500" t="str">
        <f>IFERROR(IF(VLOOKUP('Xlookup set'!$S918,'Xlookup set'!$A$1:$R$2000,10,FALSE)=0,"",VLOOKUP('Xlookup set'!$S918,'Xlookup set'!$A$1:$R$2000,10,FALSE)),"")</f>
        <v/>
      </c>
      <c r="J918" s="500" t="str">
        <f>IFERROR(IF(VLOOKUP('Xlookup set'!$S1059,'Xlookup set'!$A$1:$R$1374,11,FALSE)=0,"",VLOOKUP('Xlookup set'!$S1059,'Xlookup set'!$A$1:$R$1374,11,FALSE)),"")</f>
        <v/>
      </c>
      <c r="K918" s="500" t="str">
        <f>IFERROR(IF(VLOOKUP('Xlookup set'!$S1059,'Xlookup set'!$A$1:$R$1374,12,FALSE)=0,"",VLOOKUP('Xlookup set'!$S1059,'Xlookup set'!$A$1:$R$1374,12,FALSE)),"")</f>
        <v/>
      </c>
      <c r="L918" s="500" t="str">
        <f>IFERROR(IF(VLOOKUP('Xlookup set'!$S1059,'Xlookup set'!$A$1:$R$1374,13,FALSE)=0,"",VLOOKUP('Xlookup set'!$S1059,'Xlookup set'!$A$1:$R$1374,13,FALSE)),"")</f>
        <v/>
      </c>
      <c r="M918" s="500" t="str">
        <f>IFERROR(IF(VLOOKUP('Xlookup set'!$S1059,'Xlookup set'!$A$1:$R$1374,14,FALSE)=0,"",VLOOKUP('Xlookup set'!$S1059,'Xlookup set'!$A$1:$R$1374,14,FALSE)),"")</f>
        <v/>
      </c>
      <c r="N918" s="500" t="str">
        <f>IFERROR(IF(VLOOKUP('Xlookup set'!$S1059,'Xlookup set'!$A$1:$R$1374,15,FALSE)=0,"",VLOOKUP('Xlookup set'!$S1059,'Xlookup set'!$A$1:$R$1374,15,FALSE)),"")</f>
        <v/>
      </c>
      <c r="O918" s="500" t="str">
        <f>IFERROR(IF(VLOOKUP('Xlookup set'!$S1059,'Xlookup set'!$A$1:$R$1374,16,FALSE)=0,"",VLOOKUP('Xlookup set'!$S1059,'Xlookup set'!$A$1:$R$1374,16,FALSE)),"")</f>
        <v/>
      </c>
      <c r="P918" s="500" t="str">
        <f t="array" aca="1" ref="P918" ca="1">IFERROR(Y2IF(VLOOKUP('Xlookup set'!$S1059,'Xlookup set'!$A$1:$R$1374,17,FALSE)=0,"",VLOOKUP('Xlookup set'!$S1059,'Xlookup set'!$A$1:$R$1374,17,FALSE)),"")</f>
        <v/>
      </c>
      <c r="Q918" s="500" t="str">
        <f>IFERROR(IF(VLOOKUP('Xlookup set'!$S1059,'Xlookup set'!$A$1:$R$1374,18,FALSE)=0,"",VLOOKUP('Xlookup set'!$S1059,'Xlookup set'!$A$1:$R$1374,18,FALSE)),"")</f>
        <v/>
      </c>
      <c r="T918" s="500" t="str">
        <f t="shared" si="11"/>
        <v/>
      </c>
    </row>
    <row r="919" spans="1:20" ht="13.5" customHeight="1">
      <c r="A919" s="500" t="str">
        <f>IFERROR(VLOOKUP('Xlookup set'!$S919,'Xlookup set'!$A$1:$R$2000,2,FALSE),"")</f>
        <v/>
      </c>
      <c r="B919" s="500" t="str">
        <f>IF(I919&lt;&gt;"",ドッグキャリー!$I$2,"")</f>
        <v/>
      </c>
      <c r="C919" s="500" t="str">
        <f t="shared" si="9"/>
        <v/>
      </c>
      <c r="D919" s="500" t="str">
        <f t="shared" si="10"/>
        <v/>
      </c>
      <c r="H919" s="218" t="str">
        <f>IFERROR(IF(VLOOKUP('Xlookup set'!$S919,'Xlookup set'!$A$1:$R$2000,9,FALSE)=0,"",VLOOKUP('Xlookup set'!$S919,'Xlookup set'!$A$1:$R$2000,9,FALSE)),"")</f>
        <v/>
      </c>
      <c r="I919" s="500" t="str">
        <f>IFERROR(IF(VLOOKUP('Xlookup set'!$S919,'Xlookup set'!$A$1:$R$2000,10,FALSE)=0,"",VLOOKUP('Xlookup set'!$S919,'Xlookup set'!$A$1:$R$2000,10,FALSE)),"")</f>
        <v/>
      </c>
      <c r="J919" s="500" t="str">
        <f>IFERROR(IF(VLOOKUP('Xlookup set'!$S1060,'Xlookup set'!$A$1:$R$1374,11,FALSE)=0,"",VLOOKUP('Xlookup set'!$S1060,'Xlookup set'!$A$1:$R$1374,11,FALSE)),"")</f>
        <v/>
      </c>
      <c r="K919" s="500" t="str">
        <f>IFERROR(IF(VLOOKUP('Xlookup set'!$S1060,'Xlookup set'!$A$1:$R$1374,12,FALSE)=0,"",VLOOKUP('Xlookup set'!$S1060,'Xlookup set'!$A$1:$R$1374,12,FALSE)),"")</f>
        <v/>
      </c>
      <c r="L919" s="500" t="str">
        <f>IFERROR(IF(VLOOKUP('Xlookup set'!$S1060,'Xlookup set'!$A$1:$R$1374,13,FALSE)=0,"",VLOOKUP('Xlookup set'!$S1060,'Xlookup set'!$A$1:$R$1374,13,FALSE)),"")</f>
        <v/>
      </c>
      <c r="M919" s="500" t="str">
        <f>IFERROR(IF(VLOOKUP('Xlookup set'!$S1060,'Xlookup set'!$A$1:$R$1374,14,FALSE)=0,"",VLOOKUP('Xlookup set'!$S1060,'Xlookup set'!$A$1:$R$1374,14,FALSE)),"")</f>
        <v/>
      </c>
      <c r="N919" s="500" t="str">
        <f>IFERROR(IF(VLOOKUP('Xlookup set'!$S1060,'Xlookup set'!$A$1:$R$1374,15,FALSE)=0,"",VLOOKUP('Xlookup set'!$S1060,'Xlookup set'!$A$1:$R$1374,15,FALSE)),"")</f>
        <v/>
      </c>
      <c r="O919" s="500" t="str">
        <f>IFERROR(IF(VLOOKUP('Xlookup set'!$S1060,'Xlookup set'!$A$1:$R$1374,16,FALSE)=0,"",VLOOKUP('Xlookup set'!$S1060,'Xlookup set'!$A$1:$R$1374,16,FALSE)),"")</f>
        <v/>
      </c>
      <c r="P919" s="500" t="str">
        <f t="array" aca="1" ref="P919" ca="1">IFERROR(Y2IF(VLOOKUP('Xlookup set'!$S1060,'Xlookup set'!$A$1:$R$1374,17,FALSE)=0,"",VLOOKUP('Xlookup set'!$S1060,'Xlookup set'!$A$1:$R$1374,17,FALSE)),"")</f>
        <v/>
      </c>
      <c r="Q919" s="500" t="str">
        <f>IFERROR(IF(VLOOKUP('Xlookup set'!$S1060,'Xlookup set'!$A$1:$R$1374,18,FALSE)=0,"",VLOOKUP('Xlookup set'!$S1060,'Xlookup set'!$A$1:$R$1374,18,FALSE)),"")</f>
        <v/>
      </c>
      <c r="T919" s="500" t="str">
        <f t="shared" si="11"/>
        <v/>
      </c>
    </row>
    <row r="920" spans="1:20" ht="13.5" customHeight="1">
      <c r="A920" s="500" t="str">
        <f>IFERROR(VLOOKUP('Xlookup set'!$S920,'Xlookup set'!$A$1:$R$2000,2,FALSE),"")</f>
        <v/>
      </c>
      <c r="B920" s="500" t="str">
        <f>IF(I920&lt;&gt;"",ドッグキャリー!$I$2,"")</f>
        <v/>
      </c>
      <c r="C920" s="500" t="str">
        <f t="shared" si="9"/>
        <v/>
      </c>
      <c r="D920" s="500" t="str">
        <f t="shared" si="10"/>
        <v/>
      </c>
      <c r="H920" s="218" t="str">
        <f>IFERROR(IF(VLOOKUP('Xlookup set'!$S920,'Xlookup set'!$A$1:$R$2000,9,FALSE)=0,"",VLOOKUP('Xlookup set'!$S920,'Xlookup set'!$A$1:$R$2000,9,FALSE)),"")</f>
        <v/>
      </c>
      <c r="I920" s="500" t="str">
        <f>IFERROR(IF(VLOOKUP('Xlookup set'!$S920,'Xlookup set'!$A$1:$R$2000,10,FALSE)=0,"",VLOOKUP('Xlookup set'!$S920,'Xlookup set'!$A$1:$R$2000,10,FALSE)),"")</f>
        <v/>
      </c>
      <c r="J920" s="500" t="str">
        <f>IFERROR(IF(VLOOKUP('Xlookup set'!$S1061,'Xlookup set'!$A$1:$R$1374,11,FALSE)=0,"",VLOOKUP('Xlookup set'!$S1061,'Xlookup set'!$A$1:$R$1374,11,FALSE)),"")</f>
        <v/>
      </c>
      <c r="K920" s="500" t="str">
        <f>IFERROR(IF(VLOOKUP('Xlookup set'!$S1061,'Xlookup set'!$A$1:$R$1374,12,FALSE)=0,"",VLOOKUP('Xlookup set'!$S1061,'Xlookup set'!$A$1:$R$1374,12,FALSE)),"")</f>
        <v/>
      </c>
      <c r="L920" s="500" t="str">
        <f>IFERROR(IF(VLOOKUP('Xlookup set'!$S1061,'Xlookup set'!$A$1:$R$1374,13,FALSE)=0,"",VLOOKUP('Xlookup set'!$S1061,'Xlookup set'!$A$1:$R$1374,13,FALSE)),"")</f>
        <v/>
      </c>
      <c r="M920" s="500" t="str">
        <f>IFERROR(IF(VLOOKUP('Xlookup set'!$S1061,'Xlookup set'!$A$1:$R$1374,14,FALSE)=0,"",VLOOKUP('Xlookup set'!$S1061,'Xlookup set'!$A$1:$R$1374,14,FALSE)),"")</f>
        <v/>
      </c>
      <c r="N920" s="500" t="str">
        <f>IFERROR(IF(VLOOKUP('Xlookup set'!$S1061,'Xlookup set'!$A$1:$R$1374,15,FALSE)=0,"",VLOOKUP('Xlookup set'!$S1061,'Xlookup set'!$A$1:$R$1374,15,FALSE)),"")</f>
        <v/>
      </c>
      <c r="O920" s="500" t="str">
        <f>IFERROR(IF(VLOOKUP('Xlookup set'!$S1061,'Xlookup set'!$A$1:$R$1374,16,FALSE)=0,"",VLOOKUP('Xlookup set'!$S1061,'Xlookup set'!$A$1:$R$1374,16,FALSE)),"")</f>
        <v/>
      </c>
      <c r="P920" s="500" t="str">
        <f t="array" aca="1" ref="P920" ca="1">IFERROR(Y2IF(VLOOKUP('Xlookup set'!$S1061,'Xlookup set'!$A$1:$R$1374,17,FALSE)=0,"",VLOOKUP('Xlookup set'!$S1061,'Xlookup set'!$A$1:$R$1374,17,FALSE)),"")</f>
        <v/>
      </c>
      <c r="Q920" s="500" t="str">
        <f>IFERROR(IF(VLOOKUP('Xlookup set'!$S1061,'Xlookup set'!$A$1:$R$1374,18,FALSE)=0,"",VLOOKUP('Xlookup set'!$S1061,'Xlookup set'!$A$1:$R$1374,18,FALSE)),"")</f>
        <v/>
      </c>
      <c r="T920" s="500" t="str">
        <f t="shared" si="11"/>
        <v/>
      </c>
    </row>
    <row r="921" spans="1:20" ht="13.5" customHeight="1">
      <c r="A921" s="500" t="str">
        <f>IFERROR(VLOOKUP('Xlookup set'!$S921,'Xlookup set'!$A$1:$R$2000,2,FALSE),"")</f>
        <v/>
      </c>
      <c r="B921" s="500" t="str">
        <f>IF(I921&lt;&gt;"",ドッグキャリー!$I$2,"")</f>
        <v/>
      </c>
      <c r="C921" s="500" t="str">
        <f t="shared" si="9"/>
        <v/>
      </c>
      <c r="D921" s="500" t="str">
        <f t="shared" si="10"/>
        <v/>
      </c>
      <c r="H921" s="218" t="str">
        <f>IFERROR(IF(VLOOKUP('Xlookup set'!$S921,'Xlookup set'!$A$1:$R$2000,9,FALSE)=0,"",VLOOKUP('Xlookup set'!$S921,'Xlookup set'!$A$1:$R$2000,9,FALSE)),"")</f>
        <v/>
      </c>
      <c r="I921" s="500" t="str">
        <f>IFERROR(IF(VLOOKUP('Xlookup set'!$S921,'Xlookup set'!$A$1:$R$2000,10,FALSE)=0,"",VLOOKUP('Xlookup set'!$S921,'Xlookup set'!$A$1:$R$2000,10,FALSE)),"")</f>
        <v/>
      </c>
      <c r="J921" s="500" t="str">
        <f>IFERROR(IF(VLOOKUP('Xlookup set'!$S1062,'Xlookup set'!$A$1:$R$1374,11,FALSE)=0,"",VLOOKUP('Xlookup set'!$S1062,'Xlookup set'!$A$1:$R$1374,11,FALSE)),"")</f>
        <v/>
      </c>
      <c r="K921" s="500" t="str">
        <f>IFERROR(IF(VLOOKUP('Xlookup set'!$S1062,'Xlookup set'!$A$1:$R$1374,12,FALSE)=0,"",VLOOKUP('Xlookup set'!$S1062,'Xlookup set'!$A$1:$R$1374,12,FALSE)),"")</f>
        <v/>
      </c>
      <c r="L921" s="500" t="str">
        <f>IFERROR(IF(VLOOKUP('Xlookup set'!$S1062,'Xlookup set'!$A$1:$R$1374,13,FALSE)=0,"",VLOOKUP('Xlookup set'!$S1062,'Xlookup set'!$A$1:$R$1374,13,FALSE)),"")</f>
        <v/>
      </c>
      <c r="M921" s="500" t="str">
        <f>IFERROR(IF(VLOOKUP('Xlookup set'!$S1062,'Xlookup set'!$A$1:$R$1374,14,FALSE)=0,"",VLOOKUP('Xlookup set'!$S1062,'Xlookup set'!$A$1:$R$1374,14,FALSE)),"")</f>
        <v/>
      </c>
      <c r="N921" s="500" t="str">
        <f>IFERROR(IF(VLOOKUP('Xlookup set'!$S1062,'Xlookup set'!$A$1:$R$1374,15,FALSE)=0,"",VLOOKUP('Xlookup set'!$S1062,'Xlookup set'!$A$1:$R$1374,15,FALSE)),"")</f>
        <v/>
      </c>
      <c r="O921" s="500" t="str">
        <f>IFERROR(IF(VLOOKUP('Xlookup set'!$S1062,'Xlookup set'!$A$1:$R$1374,16,FALSE)=0,"",VLOOKUP('Xlookup set'!$S1062,'Xlookup set'!$A$1:$R$1374,16,FALSE)),"")</f>
        <v/>
      </c>
      <c r="P921" s="500" t="str">
        <f t="array" aca="1" ref="P921" ca="1">IFERROR(Y2IF(VLOOKUP('Xlookup set'!$S1062,'Xlookup set'!$A$1:$R$1374,17,FALSE)=0,"",VLOOKUP('Xlookup set'!$S1062,'Xlookup set'!$A$1:$R$1374,17,FALSE)),"")</f>
        <v/>
      </c>
      <c r="Q921" s="500" t="str">
        <f>IFERROR(IF(VLOOKUP('Xlookup set'!$S1062,'Xlookup set'!$A$1:$R$1374,18,FALSE)=0,"",VLOOKUP('Xlookup set'!$S1062,'Xlookup set'!$A$1:$R$1374,18,FALSE)),"")</f>
        <v/>
      </c>
      <c r="T921" s="500" t="str">
        <f t="shared" si="11"/>
        <v/>
      </c>
    </row>
    <row r="922" spans="1:20" ht="13.5" customHeight="1">
      <c r="A922" s="500" t="str">
        <f>IFERROR(VLOOKUP('Xlookup set'!$S922,'Xlookup set'!$A$1:$R$2000,2,FALSE),"")</f>
        <v/>
      </c>
      <c r="B922" s="500" t="str">
        <f>IF(I922&lt;&gt;"",ドッグキャリー!$I$2,"")</f>
        <v/>
      </c>
      <c r="C922" s="500" t="str">
        <f t="shared" si="9"/>
        <v/>
      </c>
      <c r="D922" s="500" t="str">
        <f t="shared" si="10"/>
        <v/>
      </c>
      <c r="H922" s="218" t="str">
        <f>IFERROR(IF(VLOOKUP('Xlookup set'!$S922,'Xlookup set'!$A$1:$R$2000,9,FALSE)=0,"",VLOOKUP('Xlookup set'!$S922,'Xlookup set'!$A$1:$R$2000,9,FALSE)),"")</f>
        <v/>
      </c>
      <c r="I922" s="500" t="str">
        <f>IFERROR(IF(VLOOKUP('Xlookup set'!$S922,'Xlookup set'!$A$1:$R$2000,10,FALSE)=0,"",VLOOKUP('Xlookup set'!$S922,'Xlookup set'!$A$1:$R$2000,10,FALSE)),"")</f>
        <v/>
      </c>
      <c r="J922" s="500" t="str">
        <f>IFERROR(IF(VLOOKUP('Xlookup set'!$S1063,'Xlookup set'!$A$1:$R$1374,11,FALSE)=0,"",VLOOKUP('Xlookup set'!$S1063,'Xlookup set'!$A$1:$R$1374,11,FALSE)),"")</f>
        <v/>
      </c>
      <c r="K922" s="500" t="str">
        <f>IFERROR(IF(VLOOKUP('Xlookup set'!$S1063,'Xlookup set'!$A$1:$R$1374,12,FALSE)=0,"",VLOOKUP('Xlookup set'!$S1063,'Xlookup set'!$A$1:$R$1374,12,FALSE)),"")</f>
        <v/>
      </c>
      <c r="L922" s="500" t="str">
        <f>IFERROR(IF(VLOOKUP('Xlookup set'!$S1063,'Xlookup set'!$A$1:$R$1374,13,FALSE)=0,"",VLOOKUP('Xlookup set'!$S1063,'Xlookup set'!$A$1:$R$1374,13,FALSE)),"")</f>
        <v/>
      </c>
      <c r="M922" s="500" t="str">
        <f>IFERROR(IF(VLOOKUP('Xlookup set'!$S1063,'Xlookup set'!$A$1:$R$1374,14,FALSE)=0,"",VLOOKUP('Xlookup set'!$S1063,'Xlookup set'!$A$1:$R$1374,14,FALSE)),"")</f>
        <v/>
      </c>
      <c r="N922" s="500" t="str">
        <f>IFERROR(IF(VLOOKUP('Xlookup set'!$S1063,'Xlookup set'!$A$1:$R$1374,15,FALSE)=0,"",VLOOKUP('Xlookup set'!$S1063,'Xlookup set'!$A$1:$R$1374,15,FALSE)),"")</f>
        <v/>
      </c>
      <c r="O922" s="500" t="str">
        <f>IFERROR(IF(VLOOKUP('Xlookup set'!$S1063,'Xlookup set'!$A$1:$R$1374,16,FALSE)=0,"",VLOOKUP('Xlookup set'!$S1063,'Xlookup set'!$A$1:$R$1374,16,FALSE)),"")</f>
        <v/>
      </c>
      <c r="P922" s="500" t="str">
        <f t="array" aca="1" ref="P922" ca="1">IFERROR(Y2IF(VLOOKUP('Xlookup set'!$S1063,'Xlookup set'!$A$1:$R$1374,17,FALSE)=0,"",VLOOKUP('Xlookup set'!$S1063,'Xlookup set'!$A$1:$R$1374,17,FALSE)),"")</f>
        <v/>
      </c>
      <c r="Q922" s="500" t="str">
        <f>IFERROR(IF(VLOOKUP('Xlookup set'!$S1063,'Xlookup set'!$A$1:$R$1374,18,FALSE)=0,"",VLOOKUP('Xlookup set'!$S1063,'Xlookup set'!$A$1:$R$1374,18,FALSE)),"")</f>
        <v/>
      </c>
      <c r="T922" s="500" t="str">
        <f t="shared" si="11"/>
        <v/>
      </c>
    </row>
    <row r="923" spans="1:20" ht="13.5" customHeight="1">
      <c r="A923" s="500" t="str">
        <f>IFERROR(VLOOKUP('Xlookup set'!$S923,'Xlookup set'!$A$1:$R$2000,2,FALSE),"")</f>
        <v/>
      </c>
      <c r="B923" s="500" t="str">
        <f>IF(I923&lt;&gt;"",ドッグキャリー!$I$2,"")</f>
        <v/>
      </c>
      <c r="C923" s="500" t="str">
        <f t="shared" si="9"/>
        <v/>
      </c>
      <c r="D923" s="500" t="str">
        <f t="shared" si="10"/>
        <v/>
      </c>
      <c r="H923" s="218" t="str">
        <f>IFERROR(IF(VLOOKUP('Xlookup set'!$S923,'Xlookup set'!$A$1:$R$2000,9,FALSE)=0,"",VLOOKUP('Xlookup set'!$S923,'Xlookup set'!$A$1:$R$2000,9,FALSE)),"")</f>
        <v/>
      </c>
      <c r="I923" s="500" t="str">
        <f>IFERROR(IF(VLOOKUP('Xlookup set'!$S923,'Xlookup set'!$A$1:$R$2000,10,FALSE)=0,"",VLOOKUP('Xlookup set'!$S923,'Xlookup set'!$A$1:$R$2000,10,FALSE)),"")</f>
        <v/>
      </c>
      <c r="J923" s="500" t="str">
        <f>IFERROR(IF(VLOOKUP('Xlookup set'!$S1064,'Xlookup set'!$A$1:$R$1374,11,FALSE)=0,"",VLOOKUP('Xlookup set'!$S1064,'Xlookup set'!$A$1:$R$1374,11,FALSE)),"")</f>
        <v/>
      </c>
      <c r="K923" s="500" t="str">
        <f>IFERROR(IF(VLOOKUP('Xlookup set'!$S1064,'Xlookup set'!$A$1:$R$1374,12,FALSE)=0,"",VLOOKUP('Xlookup set'!$S1064,'Xlookup set'!$A$1:$R$1374,12,FALSE)),"")</f>
        <v/>
      </c>
      <c r="L923" s="500" t="str">
        <f>IFERROR(IF(VLOOKUP('Xlookup set'!$S1064,'Xlookup set'!$A$1:$R$1374,13,FALSE)=0,"",VLOOKUP('Xlookup set'!$S1064,'Xlookup set'!$A$1:$R$1374,13,FALSE)),"")</f>
        <v/>
      </c>
      <c r="M923" s="500" t="str">
        <f>IFERROR(IF(VLOOKUP('Xlookup set'!$S1064,'Xlookup set'!$A$1:$R$1374,14,FALSE)=0,"",VLOOKUP('Xlookup set'!$S1064,'Xlookup set'!$A$1:$R$1374,14,FALSE)),"")</f>
        <v/>
      </c>
      <c r="N923" s="500" t="str">
        <f>IFERROR(IF(VLOOKUP('Xlookup set'!$S1064,'Xlookup set'!$A$1:$R$1374,15,FALSE)=0,"",VLOOKUP('Xlookup set'!$S1064,'Xlookup set'!$A$1:$R$1374,15,FALSE)),"")</f>
        <v/>
      </c>
      <c r="O923" s="500" t="str">
        <f>IFERROR(IF(VLOOKUP('Xlookup set'!$S1064,'Xlookup set'!$A$1:$R$1374,16,FALSE)=0,"",VLOOKUP('Xlookup set'!$S1064,'Xlookup set'!$A$1:$R$1374,16,FALSE)),"")</f>
        <v/>
      </c>
      <c r="P923" s="500" t="str">
        <f t="array" aca="1" ref="P923" ca="1">IFERROR(Y2IF(VLOOKUP('Xlookup set'!$S1064,'Xlookup set'!$A$1:$R$1374,17,FALSE)=0,"",VLOOKUP('Xlookup set'!$S1064,'Xlookup set'!$A$1:$R$1374,17,FALSE)),"")</f>
        <v/>
      </c>
      <c r="Q923" s="500" t="str">
        <f>IFERROR(IF(VLOOKUP('Xlookup set'!$S1064,'Xlookup set'!$A$1:$R$1374,18,FALSE)=0,"",VLOOKUP('Xlookup set'!$S1064,'Xlookup set'!$A$1:$R$1374,18,FALSE)),"")</f>
        <v/>
      </c>
      <c r="T923" s="500" t="str">
        <f t="shared" si="11"/>
        <v/>
      </c>
    </row>
    <row r="924" spans="1:20" ht="13.5" customHeight="1">
      <c r="A924" s="500" t="str">
        <f>IFERROR(VLOOKUP('Xlookup set'!$S924,'Xlookup set'!$A$1:$R$2000,2,FALSE),"")</f>
        <v/>
      </c>
      <c r="B924" s="500" t="str">
        <f>IF(I924&lt;&gt;"",ドッグキャリー!$I$2,"")</f>
        <v/>
      </c>
      <c r="C924" s="500" t="str">
        <f t="shared" si="9"/>
        <v/>
      </c>
      <c r="D924" s="500" t="str">
        <f t="shared" si="10"/>
        <v/>
      </c>
      <c r="H924" s="218" t="str">
        <f>IFERROR(IF(VLOOKUP('Xlookup set'!$S924,'Xlookup set'!$A$1:$R$2000,9,FALSE)=0,"",VLOOKUP('Xlookup set'!$S924,'Xlookup set'!$A$1:$R$2000,9,FALSE)),"")</f>
        <v/>
      </c>
      <c r="I924" s="500" t="str">
        <f>IFERROR(IF(VLOOKUP('Xlookup set'!$S924,'Xlookup set'!$A$1:$R$2000,10,FALSE)=0,"",VLOOKUP('Xlookup set'!$S924,'Xlookup set'!$A$1:$R$2000,10,FALSE)),"")</f>
        <v/>
      </c>
      <c r="J924" s="500" t="str">
        <f>IFERROR(IF(VLOOKUP('Xlookup set'!$S1065,'Xlookup set'!$A$1:$R$1374,11,FALSE)=0,"",VLOOKUP('Xlookup set'!$S1065,'Xlookup set'!$A$1:$R$1374,11,FALSE)),"")</f>
        <v/>
      </c>
      <c r="K924" s="500" t="str">
        <f>IFERROR(IF(VLOOKUP('Xlookup set'!$S1065,'Xlookup set'!$A$1:$R$1374,12,FALSE)=0,"",VLOOKUP('Xlookup set'!$S1065,'Xlookup set'!$A$1:$R$1374,12,FALSE)),"")</f>
        <v/>
      </c>
      <c r="L924" s="500" t="str">
        <f>IFERROR(IF(VLOOKUP('Xlookup set'!$S1065,'Xlookup set'!$A$1:$R$1374,13,FALSE)=0,"",VLOOKUP('Xlookup set'!$S1065,'Xlookup set'!$A$1:$R$1374,13,FALSE)),"")</f>
        <v/>
      </c>
      <c r="M924" s="500" t="str">
        <f>IFERROR(IF(VLOOKUP('Xlookup set'!$S1065,'Xlookup set'!$A$1:$R$1374,14,FALSE)=0,"",VLOOKUP('Xlookup set'!$S1065,'Xlookup set'!$A$1:$R$1374,14,FALSE)),"")</f>
        <v/>
      </c>
      <c r="N924" s="500" t="str">
        <f>IFERROR(IF(VLOOKUP('Xlookup set'!$S1065,'Xlookup set'!$A$1:$R$1374,15,FALSE)=0,"",VLOOKUP('Xlookup set'!$S1065,'Xlookup set'!$A$1:$R$1374,15,FALSE)),"")</f>
        <v/>
      </c>
      <c r="O924" s="500" t="str">
        <f>IFERROR(IF(VLOOKUP('Xlookup set'!$S1065,'Xlookup set'!$A$1:$R$1374,16,FALSE)=0,"",VLOOKUP('Xlookup set'!$S1065,'Xlookup set'!$A$1:$R$1374,16,FALSE)),"")</f>
        <v/>
      </c>
      <c r="P924" s="500" t="str">
        <f t="array" aca="1" ref="P924" ca="1">IFERROR(Y2IF(VLOOKUP('Xlookup set'!$S1065,'Xlookup set'!$A$1:$R$1374,17,FALSE)=0,"",VLOOKUP('Xlookup set'!$S1065,'Xlookup set'!$A$1:$R$1374,17,FALSE)),"")</f>
        <v/>
      </c>
      <c r="Q924" s="500" t="str">
        <f>IFERROR(IF(VLOOKUP('Xlookup set'!$S1065,'Xlookup set'!$A$1:$R$1374,18,FALSE)=0,"",VLOOKUP('Xlookup set'!$S1065,'Xlookup set'!$A$1:$R$1374,18,FALSE)),"")</f>
        <v/>
      </c>
      <c r="T924" s="500" t="str">
        <f t="shared" si="11"/>
        <v/>
      </c>
    </row>
    <row r="925" spans="1:20" ht="13.5" customHeight="1">
      <c r="A925" s="500" t="str">
        <f>IFERROR(VLOOKUP('Xlookup set'!$S925,'Xlookup set'!$A$1:$R$2000,2,FALSE),"")</f>
        <v/>
      </c>
      <c r="B925" s="500" t="str">
        <f>IF(I925&lt;&gt;"",ドッグキャリー!$I$2,"")</f>
        <v/>
      </c>
      <c r="C925" s="500" t="str">
        <f t="shared" si="9"/>
        <v/>
      </c>
      <c r="D925" s="500" t="str">
        <f t="shared" si="10"/>
        <v/>
      </c>
      <c r="H925" s="218" t="str">
        <f>IFERROR(IF(VLOOKUP('Xlookup set'!$S925,'Xlookup set'!$A$1:$R$2000,9,FALSE)=0,"",VLOOKUP('Xlookup set'!$S925,'Xlookup set'!$A$1:$R$2000,9,FALSE)),"")</f>
        <v/>
      </c>
      <c r="I925" s="500" t="str">
        <f>IFERROR(IF(VLOOKUP('Xlookup set'!$S925,'Xlookup set'!$A$1:$R$2000,10,FALSE)=0,"",VLOOKUP('Xlookup set'!$S925,'Xlookup set'!$A$1:$R$2000,10,FALSE)),"")</f>
        <v/>
      </c>
      <c r="J925" s="500" t="str">
        <f>IFERROR(IF(VLOOKUP('Xlookup set'!$S1097,'Xlookup set'!$A$1:$R$1374,11,FALSE)=0,"",VLOOKUP('Xlookup set'!$S1097,'Xlookup set'!$A$1:$R$1374,11,FALSE)),"")</f>
        <v/>
      </c>
      <c r="K925" s="500" t="str">
        <f>IFERROR(IF(VLOOKUP('Xlookup set'!$S1097,'Xlookup set'!$A$1:$R$1374,12,FALSE)=0,"",VLOOKUP('Xlookup set'!$S1097,'Xlookup set'!$A$1:$R$1374,12,FALSE)),"")</f>
        <v/>
      </c>
      <c r="L925" s="500" t="str">
        <f>IFERROR(IF(VLOOKUP('Xlookup set'!$S1097,'Xlookup set'!$A$1:$R$1374,13,FALSE)=0,"",VLOOKUP('Xlookup set'!$S1097,'Xlookup set'!$A$1:$R$1374,13,FALSE)),"")</f>
        <v/>
      </c>
      <c r="M925" s="500" t="str">
        <f>IFERROR(IF(VLOOKUP('Xlookup set'!$S1097,'Xlookup set'!$A$1:$R$1374,14,FALSE)=0,"",VLOOKUP('Xlookup set'!$S1097,'Xlookup set'!$A$1:$R$1374,14,FALSE)),"")</f>
        <v/>
      </c>
      <c r="N925" s="500" t="str">
        <f>IFERROR(IF(VLOOKUP('Xlookup set'!$S1097,'Xlookup set'!$A$1:$R$1374,15,FALSE)=0,"",VLOOKUP('Xlookup set'!$S1097,'Xlookup set'!$A$1:$R$1374,15,FALSE)),"")</f>
        <v/>
      </c>
      <c r="O925" s="500" t="str">
        <f>IFERROR(IF(VLOOKUP('Xlookup set'!$S1097,'Xlookup set'!$A$1:$R$1374,16,FALSE)=0,"",VLOOKUP('Xlookup set'!$S1097,'Xlookup set'!$A$1:$R$1374,16,FALSE)),"")</f>
        <v/>
      </c>
      <c r="P925" s="500" t="str">
        <f t="array" aca="1" ref="P925" ca="1">IFERROR(Y2IF(VLOOKUP('Xlookup set'!$S1097,'Xlookup set'!$A$1:$R$1374,17,FALSE)=0,"",VLOOKUP('Xlookup set'!$S1097,'Xlookup set'!$A$1:$R$1374,17,FALSE)),"")</f>
        <v/>
      </c>
      <c r="Q925" s="500" t="str">
        <f>IFERROR(IF(VLOOKUP('Xlookup set'!$S1097,'Xlookup set'!$A$1:$R$1374,18,FALSE)=0,"",VLOOKUP('Xlookup set'!$S1097,'Xlookup set'!$A$1:$R$1374,18,FALSE)),"")</f>
        <v/>
      </c>
      <c r="T925" s="500" t="str">
        <f t="shared" si="11"/>
        <v/>
      </c>
    </row>
    <row r="926" spans="1:20" ht="13.5" customHeight="1">
      <c r="A926" s="500" t="str">
        <f>IFERROR(VLOOKUP('Xlookup set'!$S926,'Xlookup set'!$A$1:$R$2000,2,FALSE),"")</f>
        <v/>
      </c>
      <c r="B926" s="500" t="str">
        <f>IF(I926&lt;&gt;"",ドッグキャリー!$I$2,"")</f>
        <v/>
      </c>
      <c r="C926" s="500" t="str">
        <f t="shared" si="9"/>
        <v/>
      </c>
      <c r="D926" s="500" t="str">
        <f t="shared" si="10"/>
        <v/>
      </c>
      <c r="H926" s="218" t="str">
        <f>IFERROR(IF(VLOOKUP('Xlookup set'!$S926,'Xlookup set'!$A$1:$R$2000,9,FALSE)=0,"",VLOOKUP('Xlookup set'!$S926,'Xlookup set'!$A$1:$R$2000,9,FALSE)),"")</f>
        <v/>
      </c>
      <c r="I926" s="500" t="str">
        <f>IFERROR(IF(VLOOKUP('Xlookup set'!$S926,'Xlookup set'!$A$1:$R$2000,10,FALSE)=0,"",VLOOKUP('Xlookup set'!$S926,'Xlookup set'!$A$1:$R$2000,10,FALSE)),"")</f>
        <v/>
      </c>
      <c r="J926" s="500" t="str">
        <f>IFERROR(IF(VLOOKUP('Xlookup set'!$S1098,'Xlookup set'!$A$1:$R$1374,11,FALSE)=0,"",VLOOKUP('Xlookup set'!$S1098,'Xlookup set'!$A$1:$R$1374,11,FALSE)),"")</f>
        <v/>
      </c>
      <c r="K926" s="500" t="str">
        <f>IFERROR(IF(VLOOKUP('Xlookup set'!$S1098,'Xlookup set'!$A$1:$R$1374,12,FALSE)=0,"",VLOOKUP('Xlookup set'!$S1098,'Xlookup set'!$A$1:$R$1374,12,FALSE)),"")</f>
        <v/>
      </c>
      <c r="L926" s="500" t="str">
        <f>IFERROR(IF(VLOOKUP('Xlookup set'!$S1098,'Xlookup set'!$A$1:$R$1374,13,FALSE)=0,"",VLOOKUP('Xlookup set'!$S1098,'Xlookup set'!$A$1:$R$1374,13,FALSE)),"")</f>
        <v/>
      </c>
      <c r="M926" s="500" t="str">
        <f>IFERROR(IF(VLOOKUP('Xlookup set'!$S1098,'Xlookup set'!$A$1:$R$1374,14,FALSE)=0,"",VLOOKUP('Xlookup set'!$S1098,'Xlookup set'!$A$1:$R$1374,14,FALSE)),"")</f>
        <v/>
      </c>
      <c r="N926" s="500" t="str">
        <f>IFERROR(IF(VLOOKUP('Xlookup set'!$S1098,'Xlookup set'!$A$1:$R$1374,15,FALSE)=0,"",VLOOKUP('Xlookup set'!$S1098,'Xlookup set'!$A$1:$R$1374,15,FALSE)),"")</f>
        <v/>
      </c>
      <c r="O926" s="500" t="str">
        <f>IFERROR(IF(VLOOKUP('Xlookup set'!$S1098,'Xlookup set'!$A$1:$R$1374,16,FALSE)=0,"",VLOOKUP('Xlookup set'!$S1098,'Xlookup set'!$A$1:$R$1374,16,FALSE)),"")</f>
        <v/>
      </c>
      <c r="P926" s="500" t="str">
        <f t="array" aca="1" ref="P926" ca="1">IFERROR(Y2IF(VLOOKUP('Xlookup set'!$S1098,'Xlookup set'!$A$1:$R$1374,17,FALSE)=0,"",VLOOKUP('Xlookup set'!$S1098,'Xlookup set'!$A$1:$R$1374,17,FALSE)),"")</f>
        <v/>
      </c>
      <c r="Q926" s="500" t="str">
        <f>IFERROR(IF(VLOOKUP('Xlookup set'!$S1098,'Xlookup set'!$A$1:$R$1374,18,FALSE)=0,"",VLOOKUP('Xlookup set'!$S1098,'Xlookup set'!$A$1:$R$1374,18,FALSE)),"")</f>
        <v/>
      </c>
      <c r="T926" s="500" t="str">
        <f t="shared" si="11"/>
        <v/>
      </c>
    </row>
    <row r="927" spans="1:20" ht="13.5" customHeight="1">
      <c r="A927" s="500" t="str">
        <f>IFERROR(VLOOKUP('Xlookup set'!$S927,'Xlookup set'!$A$1:$R$2000,2,FALSE),"")</f>
        <v/>
      </c>
      <c r="B927" s="500" t="str">
        <f>IF(I927&lt;&gt;"",ドッグキャリー!$I$2,"")</f>
        <v/>
      </c>
      <c r="C927" s="500" t="str">
        <f t="shared" si="9"/>
        <v/>
      </c>
      <c r="D927" s="500" t="str">
        <f t="shared" si="10"/>
        <v/>
      </c>
      <c r="H927" s="218" t="str">
        <f>IFERROR(IF(VLOOKUP('Xlookup set'!$S927,'Xlookup set'!$A$1:$R$2000,9,FALSE)=0,"",VLOOKUP('Xlookup set'!$S927,'Xlookup set'!$A$1:$R$2000,9,FALSE)),"")</f>
        <v/>
      </c>
      <c r="I927" s="500" t="str">
        <f>IFERROR(IF(VLOOKUP('Xlookup set'!$S927,'Xlookup set'!$A$1:$R$2000,10,FALSE)=0,"",VLOOKUP('Xlookup set'!$S927,'Xlookup set'!$A$1:$R$2000,10,FALSE)),"")</f>
        <v/>
      </c>
      <c r="J927" s="500" t="str">
        <f>IFERROR(IF(VLOOKUP('Xlookup set'!$S1103,'Xlookup set'!$A$1:$R$1374,11,FALSE)=0,"",VLOOKUP('Xlookup set'!$S1103,'Xlookup set'!$A$1:$R$1374,11,FALSE)),"")</f>
        <v/>
      </c>
      <c r="K927" s="500" t="str">
        <f>IFERROR(IF(VLOOKUP('Xlookup set'!$S1103,'Xlookup set'!$A$1:$R$1374,12,FALSE)=0,"",VLOOKUP('Xlookup set'!$S1103,'Xlookup set'!$A$1:$R$1374,12,FALSE)),"")</f>
        <v/>
      </c>
      <c r="L927" s="500" t="str">
        <f>IFERROR(IF(VLOOKUP('Xlookup set'!$S1103,'Xlookup set'!$A$1:$R$1374,13,FALSE)=0,"",VLOOKUP('Xlookup set'!$S1103,'Xlookup set'!$A$1:$R$1374,13,FALSE)),"")</f>
        <v/>
      </c>
      <c r="M927" s="500" t="str">
        <f>IFERROR(IF(VLOOKUP('Xlookup set'!$S1103,'Xlookup set'!$A$1:$R$1374,14,FALSE)=0,"",VLOOKUP('Xlookup set'!$S1103,'Xlookup set'!$A$1:$R$1374,14,FALSE)),"")</f>
        <v/>
      </c>
      <c r="N927" s="500" t="str">
        <f>IFERROR(IF(VLOOKUP('Xlookup set'!$S1103,'Xlookup set'!$A$1:$R$1374,15,FALSE)=0,"",VLOOKUP('Xlookup set'!$S1103,'Xlookup set'!$A$1:$R$1374,15,FALSE)),"")</f>
        <v/>
      </c>
      <c r="O927" s="500" t="str">
        <f>IFERROR(IF(VLOOKUP('Xlookup set'!$S1103,'Xlookup set'!$A$1:$R$1374,16,FALSE)=0,"",VLOOKUP('Xlookup set'!$S1103,'Xlookup set'!$A$1:$R$1374,16,FALSE)),"")</f>
        <v/>
      </c>
      <c r="P927" s="500" t="str">
        <f t="array" aca="1" ref="P927" ca="1">IFERROR(Y2IF(VLOOKUP('Xlookup set'!$S1103,'Xlookup set'!$A$1:$R$1374,17,FALSE)=0,"",VLOOKUP('Xlookup set'!$S1103,'Xlookup set'!$A$1:$R$1374,17,FALSE)),"")</f>
        <v/>
      </c>
      <c r="Q927" s="500" t="str">
        <f>IFERROR(IF(VLOOKUP('Xlookup set'!$S1103,'Xlookup set'!$A$1:$R$1374,18,FALSE)=0,"",VLOOKUP('Xlookup set'!$S1103,'Xlookup set'!$A$1:$R$1374,18,FALSE)),"")</f>
        <v/>
      </c>
      <c r="T927" s="500" t="str">
        <f t="shared" si="11"/>
        <v/>
      </c>
    </row>
    <row r="928" spans="1:20" ht="13.5" customHeight="1">
      <c r="A928" s="500" t="str">
        <f>IFERROR(VLOOKUP('Xlookup set'!$S928,'Xlookup set'!$A$1:$R$2000,2,FALSE),"")</f>
        <v/>
      </c>
      <c r="B928" s="500" t="str">
        <f>IF(I928&lt;&gt;"",ドッグキャリー!$I$2,"")</f>
        <v/>
      </c>
      <c r="C928" s="500" t="str">
        <f t="shared" si="9"/>
        <v/>
      </c>
      <c r="D928" s="500" t="str">
        <f t="shared" si="10"/>
        <v/>
      </c>
      <c r="H928" s="218" t="str">
        <f>IFERROR(IF(VLOOKUP('Xlookup set'!$S928,'Xlookup set'!$A$1:$R$2000,9,FALSE)=0,"",VLOOKUP('Xlookup set'!$S928,'Xlookup set'!$A$1:$R$2000,9,FALSE)),"")</f>
        <v/>
      </c>
      <c r="I928" s="500" t="str">
        <f>IFERROR(IF(VLOOKUP('Xlookup set'!$S928,'Xlookup set'!$A$1:$R$2000,10,FALSE)=0,"",VLOOKUP('Xlookup set'!$S928,'Xlookup set'!$A$1:$R$2000,10,FALSE)),"")</f>
        <v/>
      </c>
      <c r="J928" s="500" t="str">
        <f>IFERROR(IF(VLOOKUP('Xlookup set'!$S1104,'Xlookup set'!$A$1:$R$1374,11,FALSE)=0,"",VLOOKUP('Xlookup set'!$S1104,'Xlookup set'!$A$1:$R$1374,11,FALSE)),"")</f>
        <v/>
      </c>
      <c r="K928" s="500" t="str">
        <f>IFERROR(IF(VLOOKUP('Xlookup set'!$S1104,'Xlookup set'!$A$1:$R$1374,12,FALSE)=0,"",VLOOKUP('Xlookup set'!$S1104,'Xlookup set'!$A$1:$R$1374,12,FALSE)),"")</f>
        <v/>
      </c>
      <c r="L928" s="500" t="str">
        <f>IFERROR(IF(VLOOKUP('Xlookup set'!$S1104,'Xlookup set'!$A$1:$R$1374,13,FALSE)=0,"",VLOOKUP('Xlookup set'!$S1104,'Xlookup set'!$A$1:$R$1374,13,FALSE)),"")</f>
        <v/>
      </c>
      <c r="M928" s="500" t="str">
        <f>IFERROR(IF(VLOOKUP('Xlookup set'!$S1104,'Xlookup set'!$A$1:$R$1374,14,FALSE)=0,"",VLOOKUP('Xlookup set'!$S1104,'Xlookup set'!$A$1:$R$1374,14,FALSE)),"")</f>
        <v/>
      </c>
      <c r="N928" s="500" t="str">
        <f>IFERROR(IF(VLOOKUP('Xlookup set'!$S1104,'Xlookup set'!$A$1:$R$1374,15,FALSE)=0,"",VLOOKUP('Xlookup set'!$S1104,'Xlookup set'!$A$1:$R$1374,15,FALSE)),"")</f>
        <v/>
      </c>
      <c r="O928" s="500" t="str">
        <f>IFERROR(IF(VLOOKUP('Xlookup set'!$S1104,'Xlookup set'!$A$1:$R$1374,16,FALSE)=0,"",VLOOKUP('Xlookup set'!$S1104,'Xlookup set'!$A$1:$R$1374,16,FALSE)),"")</f>
        <v/>
      </c>
      <c r="P928" s="500" t="str">
        <f t="array" aca="1" ref="P928" ca="1">IFERROR(Y2IF(VLOOKUP('Xlookup set'!$S1104,'Xlookup set'!$A$1:$R$1374,17,FALSE)=0,"",VLOOKUP('Xlookup set'!$S1104,'Xlookup set'!$A$1:$R$1374,17,FALSE)),"")</f>
        <v/>
      </c>
      <c r="Q928" s="500" t="str">
        <f>IFERROR(IF(VLOOKUP('Xlookup set'!$S1104,'Xlookup set'!$A$1:$R$1374,18,FALSE)=0,"",VLOOKUP('Xlookup set'!$S1104,'Xlookup set'!$A$1:$R$1374,18,FALSE)),"")</f>
        <v/>
      </c>
      <c r="T928" s="500" t="str">
        <f t="shared" si="11"/>
        <v/>
      </c>
    </row>
    <row r="929" spans="1:20" ht="13.5" customHeight="1">
      <c r="A929" s="500" t="str">
        <f>IFERROR(VLOOKUP('Xlookup set'!$S929,'Xlookup set'!$A$1:$R$2000,2,FALSE),"")</f>
        <v/>
      </c>
      <c r="B929" s="500" t="str">
        <f>IF(I929&lt;&gt;"",ドッグキャリー!$I$2,"")</f>
        <v/>
      </c>
      <c r="C929" s="500" t="str">
        <f t="shared" si="9"/>
        <v/>
      </c>
      <c r="D929" s="500" t="str">
        <f t="shared" si="10"/>
        <v/>
      </c>
      <c r="H929" s="218" t="str">
        <f>IFERROR(IF(VLOOKUP('Xlookup set'!$S929,'Xlookup set'!$A$1:$R$2000,9,FALSE)=0,"",VLOOKUP('Xlookup set'!$S929,'Xlookup set'!$A$1:$R$2000,9,FALSE)),"")</f>
        <v/>
      </c>
      <c r="I929" s="500" t="str">
        <f>IFERROR(IF(VLOOKUP('Xlookup set'!$S929,'Xlookup set'!$A$1:$R$2000,10,FALSE)=0,"",VLOOKUP('Xlookup set'!$S929,'Xlookup set'!$A$1:$R$2000,10,FALSE)),"")</f>
        <v/>
      </c>
      <c r="J929" s="500" t="str">
        <f>IFERROR(IF(VLOOKUP('Xlookup set'!$S1105,'Xlookup set'!$A$1:$R$1374,11,FALSE)=0,"",VLOOKUP('Xlookup set'!$S1105,'Xlookup set'!$A$1:$R$1374,11,FALSE)),"")</f>
        <v/>
      </c>
      <c r="K929" s="500" t="str">
        <f>IFERROR(IF(VLOOKUP('Xlookup set'!$S1105,'Xlookup set'!$A$1:$R$1374,12,FALSE)=0,"",VLOOKUP('Xlookup set'!$S1105,'Xlookup set'!$A$1:$R$1374,12,FALSE)),"")</f>
        <v/>
      </c>
      <c r="L929" s="500" t="str">
        <f>IFERROR(IF(VLOOKUP('Xlookup set'!$S1105,'Xlookup set'!$A$1:$R$1374,13,FALSE)=0,"",VLOOKUP('Xlookup set'!$S1105,'Xlookup set'!$A$1:$R$1374,13,FALSE)),"")</f>
        <v/>
      </c>
      <c r="M929" s="500" t="str">
        <f>IFERROR(IF(VLOOKUP('Xlookup set'!$S1105,'Xlookup set'!$A$1:$R$1374,14,FALSE)=0,"",VLOOKUP('Xlookup set'!$S1105,'Xlookup set'!$A$1:$R$1374,14,FALSE)),"")</f>
        <v/>
      </c>
      <c r="N929" s="500" t="str">
        <f>IFERROR(IF(VLOOKUP('Xlookup set'!$S1105,'Xlookup set'!$A$1:$R$1374,15,FALSE)=0,"",VLOOKUP('Xlookup set'!$S1105,'Xlookup set'!$A$1:$R$1374,15,FALSE)),"")</f>
        <v/>
      </c>
      <c r="O929" s="500" t="str">
        <f>IFERROR(IF(VLOOKUP('Xlookup set'!$S1105,'Xlookup set'!$A$1:$R$1374,16,FALSE)=0,"",VLOOKUP('Xlookup set'!$S1105,'Xlookup set'!$A$1:$R$1374,16,FALSE)),"")</f>
        <v/>
      </c>
      <c r="P929" s="500" t="str">
        <f t="array" aca="1" ref="P929" ca="1">IFERROR(Y2IF(VLOOKUP('Xlookup set'!$S1105,'Xlookup set'!$A$1:$R$1374,17,FALSE)=0,"",VLOOKUP('Xlookup set'!$S1105,'Xlookup set'!$A$1:$R$1374,17,FALSE)),"")</f>
        <v/>
      </c>
      <c r="Q929" s="500" t="str">
        <f>IFERROR(IF(VLOOKUP('Xlookup set'!$S1105,'Xlookup set'!$A$1:$R$1374,18,FALSE)=0,"",VLOOKUP('Xlookup set'!$S1105,'Xlookup set'!$A$1:$R$1374,18,FALSE)),"")</f>
        <v/>
      </c>
      <c r="T929" s="500" t="str">
        <f t="shared" si="11"/>
        <v/>
      </c>
    </row>
    <row r="930" spans="1:20" ht="13.5" customHeight="1">
      <c r="A930" s="500" t="str">
        <f>IFERROR(VLOOKUP('Xlookup set'!$S930,'Xlookup set'!$A$1:$R$2000,2,FALSE),"")</f>
        <v/>
      </c>
      <c r="B930" s="500" t="str">
        <f>IF(I930&lt;&gt;"",ドッグキャリー!$I$2,"")</f>
        <v/>
      </c>
      <c r="C930" s="500" t="str">
        <f t="shared" si="9"/>
        <v/>
      </c>
      <c r="D930" s="500" t="str">
        <f t="shared" si="10"/>
        <v/>
      </c>
      <c r="H930" s="218" t="str">
        <f>IFERROR(IF(VLOOKUP('Xlookup set'!$S930,'Xlookup set'!$A$1:$R$2000,9,FALSE)=0,"",VLOOKUP('Xlookup set'!$S930,'Xlookup set'!$A$1:$R$2000,9,FALSE)),"")</f>
        <v/>
      </c>
      <c r="I930" s="500" t="str">
        <f>IFERROR(IF(VLOOKUP('Xlookup set'!$S930,'Xlookup set'!$A$1:$R$2000,10,FALSE)=0,"",VLOOKUP('Xlookup set'!$S930,'Xlookup set'!$A$1:$R$2000,10,FALSE)),"")</f>
        <v/>
      </c>
      <c r="J930" s="500" t="str">
        <f>IFERROR(IF(VLOOKUP('Xlookup set'!$S1106,'Xlookup set'!$A$1:$R$1374,11,FALSE)=0,"",VLOOKUP('Xlookup set'!$S1106,'Xlookup set'!$A$1:$R$1374,11,FALSE)),"")</f>
        <v/>
      </c>
      <c r="K930" s="500" t="str">
        <f>IFERROR(IF(VLOOKUP('Xlookup set'!$S1106,'Xlookup set'!$A$1:$R$1374,12,FALSE)=0,"",VLOOKUP('Xlookup set'!$S1106,'Xlookup set'!$A$1:$R$1374,12,FALSE)),"")</f>
        <v/>
      </c>
      <c r="L930" s="500" t="str">
        <f>IFERROR(IF(VLOOKUP('Xlookup set'!$S1106,'Xlookup set'!$A$1:$R$1374,13,FALSE)=0,"",VLOOKUP('Xlookup set'!$S1106,'Xlookup set'!$A$1:$R$1374,13,FALSE)),"")</f>
        <v/>
      </c>
      <c r="M930" s="500" t="str">
        <f>IFERROR(IF(VLOOKUP('Xlookup set'!$S1106,'Xlookup set'!$A$1:$R$1374,14,FALSE)=0,"",VLOOKUP('Xlookup set'!$S1106,'Xlookup set'!$A$1:$R$1374,14,FALSE)),"")</f>
        <v/>
      </c>
      <c r="N930" s="500" t="str">
        <f>IFERROR(IF(VLOOKUP('Xlookup set'!$S1106,'Xlookup set'!$A$1:$R$1374,15,FALSE)=0,"",VLOOKUP('Xlookup set'!$S1106,'Xlookup set'!$A$1:$R$1374,15,FALSE)),"")</f>
        <v/>
      </c>
      <c r="O930" s="500" t="str">
        <f>IFERROR(IF(VLOOKUP('Xlookup set'!$S1106,'Xlookup set'!$A$1:$R$1374,16,FALSE)=0,"",VLOOKUP('Xlookup set'!$S1106,'Xlookup set'!$A$1:$R$1374,16,FALSE)),"")</f>
        <v/>
      </c>
      <c r="P930" s="500" t="str">
        <f t="array" aca="1" ref="P930" ca="1">IFERROR(Y2IF(VLOOKUP('Xlookup set'!$S1106,'Xlookup set'!$A$1:$R$1374,17,FALSE)=0,"",VLOOKUP('Xlookup set'!$S1106,'Xlookup set'!$A$1:$R$1374,17,FALSE)),"")</f>
        <v/>
      </c>
      <c r="Q930" s="500" t="str">
        <f>IFERROR(IF(VLOOKUP('Xlookup set'!$S1106,'Xlookup set'!$A$1:$R$1374,18,FALSE)=0,"",VLOOKUP('Xlookup set'!$S1106,'Xlookup set'!$A$1:$R$1374,18,FALSE)),"")</f>
        <v/>
      </c>
      <c r="T930" s="500" t="str">
        <f t="shared" si="11"/>
        <v/>
      </c>
    </row>
    <row r="931" spans="1:20" ht="13.5" customHeight="1">
      <c r="A931" s="500" t="str">
        <f>IFERROR(VLOOKUP('Xlookup set'!$S931,'Xlookup set'!$A$1:$R$2000,2,FALSE),"")</f>
        <v/>
      </c>
      <c r="B931" s="500" t="str">
        <f>IF(I931&lt;&gt;"",ドッグキャリー!$I$2,"")</f>
        <v/>
      </c>
      <c r="C931" s="500" t="str">
        <f t="shared" si="9"/>
        <v/>
      </c>
      <c r="D931" s="500" t="str">
        <f t="shared" si="10"/>
        <v/>
      </c>
      <c r="H931" s="218" t="str">
        <f>IFERROR(IF(VLOOKUP('Xlookup set'!$S931,'Xlookup set'!$A$1:$R$2000,9,FALSE)=0,"",VLOOKUP('Xlookup set'!$S931,'Xlookup set'!$A$1:$R$2000,9,FALSE)),"")</f>
        <v/>
      </c>
      <c r="I931" s="500" t="str">
        <f>IFERROR(IF(VLOOKUP('Xlookup set'!$S931,'Xlookup set'!$A$1:$R$2000,10,FALSE)=0,"",VLOOKUP('Xlookup set'!$S931,'Xlookup set'!$A$1:$R$2000,10,FALSE)),"")</f>
        <v/>
      </c>
      <c r="J931" s="500" t="str">
        <f>IFERROR(IF(VLOOKUP('Xlookup set'!$S1107,'Xlookup set'!$A$1:$R$1374,11,FALSE)=0,"",VLOOKUP('Xlookup set'!$S1107,'Xlookup set'!$A$1:$R$1374,11,FALSE)),"")</f>
        <v/>
      </c>
      <c r="K931" s="500" t="str">
        <f>IFERROR(IF(VLOOKUP('Xlookup set'!$S1107,'Xlookup set'!$A$1:$R$1374,12,FALSE)=0,"",VLOOKUP('Xlookup set'!$S1107,'Xlookup set'!$A$1:$R$1374,12,FALSE)),"")</f>
        <v/>
      </c>
      <c r="L931" s="500" t="str">
        <f>IFERROR(IF(VLOOKUP('Xlookup set'!$S1107,'Xlookup set'!$A$1:$R$1374,13,FALSE)=0,"",VLOOKUP('Xlookup set'!$S1107,'Xlookup set'!$A$1:$R$1374,13,FALSE)),"")</f>
        <v/>
      </c>
      <c r="M931" s="500" t="str">
        <f>IFERROR(IF(VLOOKUP('Xlookup set'!$S1107,'Xlookup set'!$A$1:$R$1374,14,FALSE)=0,"",VLOOKUP('Xlookup set'!$S1107,'Xlookup set'!$A$1:$R$1374,14,FALSE)),"")</f>
        <v/>
      </c>
      <c r="N931" s="500" t="str">
        <f>IFERROR(IF(VLOOKUP('Xlookup set'!$S1107,'Xlookup set'!$A$1:$R$1374,15,FALSE)=0,"",VLOOKUP('Xlookup set'!$S1107,'Xlookup set'!$A$1:$R$1374,15,FALSE)),"")</f>
        <v/>
      </c>
      <c r="O931" s="500" t="str">
        <f>IFERROR(IF(VLOOKUP('Xlookup set'!$S1107,'Xlookup set'!$A$1:$R$1374,16,FALSE)=0,"",VLOOKUP('Xlookup set'!$S1107,'Xlookup set'!$A$1:$R$1374,16,FALSE)),"")</f>
        <v/>
      </c>
      <c r="P931" s="500" t="str">
        <f t="array" aca="1" ref="P931" ca="1">IFERROR(Y2IF(VLOOKUP('Xlookup set'!$S1107,'Xlookup set'!$A$1:$R$1374,17,FALSE)=0,"",VLOOKUP('Xlookup set'!$S1107,'Xlookup set'!$A$1:$R$1374,17,FALSE)),"")</f>
        <v/>
      </c>
      <c r="Q931" s="500" t="str">
        <f>IFERROR(IF(VLOOKUP('Xlookup set'!$S1107,'Xlookup set'!$A$1:$R$1374,18,FALSE)=0,"",VLOOKUP('Xlookup set'!$S1107,'Xlookup set'!$A$1:$R$1374,18,FALSE)),"")</f>
        <v/>
      </c>
      <c r="T931" s="500" t="str">
        <f t="shared" si="11"/>
        <v/>
      </c>
    </row>
    <row r="932" spans="1:20" ht="13.5" customHeight="1">
      <c r="A932" s="500" t="str">
        <f>IFERROR(VLOOKUP('Xlookup set'!$S932,'Xlookup set'!$A$1:$R$2000,2,FALSE),"")</f>
        <v/>
      </c>
      <c r="B932" s="500" t="str">
        <f>IF(I932&lt;&gt;"",ドッグキャリー!$I$2,"")</f>
        <v/>
      </c>
      <c r="C932" s="500" t="str">
        <f t="shared" si="9"/>
        <v/>
      </c>
      <c r="D932" s="500" t="str">
        <f t="shared" si="10"/>
        <v/>
      </c>
      <c r="H932" s="218" t="str">
        <f>IFERROR(IF(VLOOKUP('Xlookup set'!$S932,'Xlookup set'!$A$1:$R$2000,9,FALSE)=0,"",VLOOKUP('Xlookup set'!$S932,'Xlookup set'!$A$1:$R$2000,9,FALSE)),"")</f>
        <v/>
      </c>
      <c r="I932" s="500" t="str">
        <f>IFERROR(IF(VLOOKUP('Xlookup set'!$S932,'Xlookup set'!$A$1:$R$2000,10,FALSE)=0,"",VLOOKUP('Xlookup set'!$S932,'Xlookup set'!$A$1:$R$2000,10,FALSE)),"")</f>
        <v/>
      </c>
      <c r="J932" s="500" t="str">
        <f>IFERROR(IF(VLOOKUP('Xlookup set'!$S1108,'Xlookup set'!$A$1:$R$1374,11,FALSE)=0,"",VLOOKUP('Xlookup set'!$S1108,'Xlookup set'!$A$1:$R$1374,11,FALSE)),"")</f>
        <v/>
      </c>
      <c r="K932" s="500" t="str">
        <f>IFERROR(IF(VLOOKUP('Xlookup set'!$S1108,'Xlookup set'!$A$1:$R$1374,12,FALSE)=0,"",VLOOKUP('Xlookup set'!$S1108,'Xlookup set'!$A$1:$R$1374,12,FALSE)),"")</f>
        <v/>
      </c>
      <c r="L932" s="500" t="str">
        <f>IFERROR(IF(VLOOKUP('Xlookup set'!$S1108,'Xlookup set'!$A$1:$R$1374,13,FALSE)=0,"",VLOOKUP('Xlookup set'!$S1108,'Xlookup set'!$A$1:$R$1374,13,FALSE)),"")</f>
        <v/>
      </c>
      <c r="M932" s="500" t="str">
        <f>IFERROR(IF(VLOOKUP('Xlookup set'!$S1108,'Xlookup set'!$A$1:$R$1374,14,FALSE)=0,"",VLOOKUP('Xlookup set'!$S1108,'Xlookup set'!$A$1:$R$1374,14,FALSE)),"")</f>
        <v/>
      </c>
      <c r="N932" s="500" t="str">
        <f>IFERROR(IF(VLOOKUP('Xlookup set'!$S1108,'Xlookup set'!$A$1:$R$1374,15,FALSE)=0,"",VLOOKUP('Xlookup set'!$S1108,'Xlookup set'!$A$1:$R$1374,15,FALSE)),"")</f>
        <v/>
      </c>
      <c r="O932" s="500" t="str">
        <f>IFERROR(IF(VLOOKUP('Xlookup set'!$S1108,'Xlookup set'!$A$1:$R$1374,16,FALSE)=0,"",VLOOKUP('Xlookup set'!$S1108,'Xlookup set'!$A$1:$R$1374,16,FALSE)),"")</f>
        <v/>
      </c>
      <c r="P932" s="500" t="str">
        <f t="array" aca="1" ref="P932" ca="1">IFERROR(Y2IF(VLOOKUP('Xlookup set'!$S1108,'Xlookup set'!$A$1:$R$1374,17,FALSE)=0,"",VLOOKUP('Xlookup set'!$S1108,'Xlookup set'!$A$1:$R$1374,17,FALSE)),"")</f>
        <v/>
      </c>
      <c r="Q932" s="500" t="str">
        <f>IFERROR(IF(VLOOKUP('Xlookup set'!$S1108,'Xlookup set'!$A$1:$R$1374,18,FALSE)=0,"",VLOOKUP('Xlookup set'!$S1108,'Xlookup set'!$A$1:$R$1374,18,FALSE)),"")</f>
        <v/>
      </c>
      <c r="T932" s="500" t="str">
        <f t="shared" si="11"/>
        <v/>
      </c>
    </row>
    <row r="933" spans="1:20" ht="13.5" customHeight="1">
      <c r="A933" s="500" t="str">
        <f>IFERROR(VLOOKUP('Xlookup set'!$S933,'Xlookup set'!$A$1:$R$2000,2,FALSE),"")</f>
        <v/>
      </c>
      <c r="B933" s="500" t="str">
        <f>IF(I933&lt;&gt;"",ドッグキャリー!$I$2,"")</f>
        <v/>
      </c>
      <c r="C933" s="500" t="str">
        <f t="shared" si="9"/>
        <v/>
      </c>
      <c r="D933" s="500" t="str">
        <f t="shared" si="10"/>
        <v/>
      </c>
      <c r="H933" s="218" t="str">
        <f>IFERROR(IF(VLOOKUP('Xlookup set'!$S933,'Xlookup set'!$A$1:$R$2000,9,FALSE)=0,"",VLOOKUP('Xlookup set'!$S933,'Xlookup set'!$A$1:$R$2000,9,FALSE)),"")</f>
        <v/>
      </c>
      <c r="I933" s="500" t="str">
        <f>IFERROR(IF(VLOOKUP('Xlookup set'!$S933,'Xlookup set'!$A$1:$R$2000,10,FALSE)=0,"",VLOOKUP('Xlookup set'!$S933,'Xlookup set'!$A$1:$R$2000,10,FALSE)),"")</f>
        <v/>
      </c>
      <c r="J933" s="500" t="str">
        <f>IFERROR(IF(VLOOKUP('Xlookup set'!$S1109,'Xlookup set'!$A$1:$R$1374,11,FALSE)=0,"",VLOOKUP('Xlookup set'!$S1109,'Xlookup set'!$A$1:$R$1374,11,FALSE)),"")</f>
        <v/>
      </c>
      <c r="K933" s="500" t="str">
        <f>IFERROR(IF(VLOOKUP('Xlookup set'!$S1109,'Xlookup set'!$A$1:$R$1374,12,FALSE)=0,"",VLOOKUP('Xlookup set'!$S1109,'Xlookup set'!$A$1:$R$1374,12,FALSE)),"")</f>
        <v/>
      </c>
      <c r="L933" s="500" t="str">
        <f>IFERROR(IF(VLOOKUP('Xlookup set'!$S1109,'Xlookup set'!$A$1:$R$1374,13,FALSE)=0,"",VLOOKUP('Xlookup set'!$S1109,'Xlookup set'!$A$1:$R$1374,13,FALSE)),"")</f>
        <v/>
      </c>
      <c r="M933" s="500" t="str">
        <f>IFERROR(IF(VLOOKUP('Xlookup set'!$S1109,'Xlookup set'!$A$1:$R$1374,14,FALSE)=0,"",VLOOKUP('Xlookup set'!$S1109,'Xlookup set'!$A$1:$R$1374,14,FALSE)),"")</f>
        <v/>
      </c>
      <c r="N933" s="500" t="str">
        <f>IFERROR(IF(VLOOKUP('Xlookup set'!$S1109,'Xlookup set'!$A$1:$R$1374,15,FALSE)=0,"",VLOOKUP('Xlookup set'!$S1109,'Xlookup set'!$A$1:$R$1374,15,FALSE)),"")</f>
        <v/>
      </c>
      <c r="O933" s="500" t="str">
        <f>IFERROR(IF(VLOOKUP('Xlookup set'!$S1109,'Xlookup set'!$A$1:$R$1374,16,FALSE)=0,"",VLOOKUP('Xlookup set'!$S1109,'Xlookup set'!$A$1:$R$1374,16,FALSE)),"")</f>
        <v/>
      </c>
      <c r="P933" s="500" t="str">
        <f t="array" aca="1" ref="P933" ca="1">IFERROR(Y2IF(VLOOKUP('Xlookup set'!$S1109,'Xlookup set'!$A$1:$R$1374,17,FALSE)=0,"",VLOOKUP('Xlookup set'!$S1109,'Xlookup set'!$A$1:$R$1374,17,FALSE)),"")</f>
        <v/>
      </c>
      <c r="Q933" s="500" t="str">
        <f>IFERROR(IF(VLOOKUP('Xlookup set'!$S1109,'Xlookup set'!$A$1:$R$1374,18,FALSE)=0,"",VLOOKUP('Xlookup set'!$S1109,'Xlookup set'!$A$1:$R$1374,18,FALSE)),"")</f>
        <v/>
      </c>
      <c r="T933" s="500" t="str">
        <f t="shared" si="11"/>
        <v/>
      </c>
    </row>
    <row r="934" spans="1:20" ht="13.5" customHeight="1">
      <c r="A934" s="500" t="str">
        <f>IFERROR(VLOOKUP('Xlookup set'!$S934,'Xlookup set'!$A$1:$R$2000,2,FALSE),"")</f>
        <v/>
      </c>
      <c r="B934" s="500" t="str">
        <f>IF(I934&lt;&gt;"",ドッグキャリー!$I$2,"")</f>
        <v/>
      </c>
      <c r="C934" s="500" t="str">
        <f t="shared" si="9"/>
        <v/>
      </c>
      <c r="D934" s="500" t="str">
        <f t="shared" si="10"/>
        <v/>
      </c>
      <c r="H934" s="218" t="str">
        <f>IFERROR(IF(VLOOKUP('Xlookup set'!$S934,'Xlookup set'!$A$1:$R$2000,9,FALSE)=0,"",VLOOKUP('Xlookup set'!$S934,'Xlookup set'!$A$1:$R$2000,9,FALSE)),"")</f>
        <v/>
      </c>
      <c r="I934" s="500" t="str">
        <f>IFERROR(IF(VLOOKUP('Xlookup set'!$S934,'Xlookup set'!$A$1:$R$2000,10,FALSE)=0,"",VLOOKUP('Xlookup set'!$S934,'Xlookup set'!$A$1:$R$2000,10,FALSE)),"")</f>
        <v/>
      </c>
      <c r="J934" s="500" t="str">
        <f>IFERROR(IF(VLOOKUP('Xlookup set'!$S1110,'Xlookup set'!$A$1:$R$1374,11,FALSE)=0,"",VLOOKUP('Xlookup set'!$S1110,'Xlookup set'!$A$1:$R$1374,11,FALSE)),"")</f>
        <v/>
      </c>
      <c r="K934" s="500" t="str">
        <f>IFERROR(IF(VLOOKUP('Xlookup set'!$S1110,'Xlookup set'!$A$1:$R$1374,12,FALSE)=0,"",VLOOKUP('Xlookup set'!$S1110,'Xlookup set'!$A$1:$R$1374,12,FALSE)),"")</f>
        <v/>
      </c>
      <c r="L934" s="500" t="str">
        <f>IFERROR(IF(VLOOKUP('Xlookup set'!$S1110,'Xlookup set'!$A$1:$R$1374,13,FALSE)=0,"",VLOOKUP('Xlookup set'!$S1110,'Xlookup set'!$A$1:$R$1374,13,FALSE)),"")</f>
        <v/>
      </c>
      <c r="M934" s="500" t="str">
        <f>IFERROR(IF(VLOOKUP('Xlookup set'!$S1110,'Xlookup set'!$A$1:$R$1374,14,FALSE)=0,"",VLOOKUP('Xlookup set'!$S1110,'Xlookup set'!$A$1:$R$1374,14,FALSE)),"")</f>
        <v/>
      </c>
      <c r="N934" s="500" t="str">
        <f>IFERROR(IF(VLOOKUP('Xlookup set'!$S1110,'Xlookup set'!$A$1:$R$1374,15,FALSE)=0,"",VLOOKUP('Xlookup set'!$S1110,'Xlookup set'!$A$1:$R$1374,15,FALSE)),"")</f>
        <v/>
      </c>
      <c r="O934" s="500" t="str">
        <f>IFERROR(IF(VLOOKUP('Xlookup set'!$S1110,'Xlookup set'!$A$1:$R$1374,16,FALSE)=0,"",VLOOKUP('Xlookup set'!$S1110,'Xlookup set'!$A$1:$R$1374,16,FALSE)),"")</f>
        <v/>
      </c>
      <c r="P934" s="500" t="str">
        <f t="array" aca="1" ref="P934" ca="1">IFERROR(Y2IF(VLOOKUP('Xlookup set'!$S1110,'Xlookup set'!$A$1:$R$1374,17,FALSE)=0,"",VLOOKUP('Xlookup set'!$S1110,'Xlookup set'!$A$1:$R$1374,17,FALSE)),"")</f>
        <v/>
      </c>
      <c r="Q934" s="500" t="str">
        <f>IFERROR(IF(VLOOKUP('Xlookup set'!$S1110,'Xlookup set'!$A$1:$R$1374,18,FALSE)=0,"",VLOOKUP('Xlookup set'!$S1110,'Xlookup set'!$A$1:$R$1374,18,FALSE)),"")</f>
        <v/>
      </c>
      <c r="T934" s="500" t="str">
        <f t="shared" si="11"/>
        <v/>
      </c>
    </row>
    <row r="935" spans="1:20" ht="13.5" customHeight="1">
      <c r="A935" s="500" t="str">
        <f>IFERROR(VLOOKUP('Xlookup set'!$S935,'Xlookup set'!$A$1:$R$2000,2,FALSE),"")</f>
        <v/>
      </c>
      <c r="B935" s="500" t="str">
        <f>IF(I935&lt;&gt;"",ドッグキャリー!$I$2,"")</f>
        <v/>
      </c>
      <c r="C935" s="500" t="str">
        <f t="shared" si="9"/>
        <v/>
      </c>
      <c r="D935" s="500" t="str">
        <f t="shared" si="10"/>
        <v/>
      </c>
      <c r="H935" s="218" t="str">
        <f>IFERROR(IF(VLOOKUP('Xlookup set'!$S935,'Xlookup set'!$A$1:$R$2000,9,FALSE)=0,"",VLOOKUP('Xlookup set'!$S935,'Xlookup set'!$A$1:$R$2000,9,FALSE)),"")</f>
        <v/>
      </c>
      <c r="I935" s="500" t="str">
        <f>IFERROR(IF(VLOOKUP('Xlookup set'!$S935,'Xlookup set'!$A$1:$R$2000,10,FALSE)=0,"",VLOOKUP('Xlookup set'!$S935,'Xlookup set'!$A$1:$R$2000,10,FALSE)),"")</f>
        <v/>
      </c>
      <c r="J935" s="500" t="str">
        <f>IFERROR(IF(VLOOKUP('Xlookup set'!$S1111,'Xlookup set'!$A$1:$R$1374,11,FALSE)=0,"",VLOOKUP('Xlookup set'!$S1111,'Xlookup set'!$A$1:$R$1374,11,FALSE)),"")</f>
        <v/>
      </c>
      <c r="K935" s="500" t="str">
        <f>IFERROR(IF(VLOOKUP('Xlookup set'!$S1111,'Xlookup set'!$A$1:$R$1374,12,FALSE)=0,"",VLOOKUP('Xlookup set'!$S1111,'Xlookup set'!$A$1:$R$1374,12,FALSE)),"")</f>
        <v/>
      </c>
      <c r="L935" s="500" t="str">
        <f>IFERROR(IF(VLOOKUP('Xlookup set'!$S1111,'Xlookup set'!$A$1:$R$1374,13,FALSE)=0,"",VLOOKUP('Xlookup set'!$S1111,'Xlookup set'!$A$1:$R$1374,13,FALSE)),"")</f>
        <v/>
      </c>
      <c r="M935" s="500" t="str">
        <f>IFERROR(IF(VLOOKUP('Xlookup set'!$S1111,'Xlookup set'!$A$1:$R$1374,14,FALSE)=0,"",VLOOKUP('Xlookup set'!$S1111,'Xlookup set'!$A$1:$R$1374,14,FALSE)),"")</f>
        <v/>
      </c>
      <c r="N935" s="500" t="str">
        <f>IFERROR(IF(VLOOKUP('Xlookup set'!$S1111,'Xlookup set'!$A$1:$R$1374,15,FALSE)=0,"",VLOOKUP('Xlookup set'!$S1111,'Xlookup set'!$A$1:$R$1374,15,FALSE)),"")</f>
        <v/>
      </c>
      <c r="O935" s="500" t="str">
        <f>IFERROR(IF(VLOOKUP('Xlookup set'!$S1111,'Xlookup set'!$A$1:$R$1374,16,FALSE)=0,"",VLOOKUP('Xlookup set'!$S1111,'Xlookup set'!$A$1:$R$1374,16,FALSE)),"")</f>
        <v/>
      </c>
      <c r="P935" s="500" t="str">
        <f t="array" aca="1" ref="P935" ca="1">IFERROR(Y2IF(VLOOKUP('Xlookup set'!$S1111,'Xlookup set'!$A$1:$R$1374,17,FALSE)=0,"",VLOOKUP('Xlookup set'!$S1111,'Xlookup set'!$A$1:$R$1374,17,FALSE)),"")</f>
        <v/>
      </c>
      <c r="Q935" s="500" t="str">
        <f>IFERROR(IF(VLOOKUP('Xlookup set'!$S1111,'Xlookup set'!$A$1:$R$1374,18,FALSE)=0,"",VLOOKUP('Xlookup set'!$S1111,'Xlookup set'!$A$1:$R$1374,18,FALSE)),"")</f>
        <v/>
      </c>
      <c r="T935" s="500" t="str">
        <f t="shared" si="11"/>
        <v/>
      </c>
    </row>
    <row r="936" spans="1:20" ht="13.5" customHeight="1">
      <c r="A936" s="500" t="str">
        <f>IFERROR(VLOOKUP('Xlookup set'!$S936,'Xlookup set'!$A$1:$R$2000,2,FALSE),"")</f>
        <v/>
      </c>
      <c r="B936" s="500" t="str">
        <f>IF(I936&lt;&gt;"",ドッグキャリー!$I$2,"")</f>
        <v/>
      </c>
      <c r="C936" s="500" t="str">
        <f t="shared" si="9"/>
        <v/>
      </c>
      <c r="D936" s="500" t="str">
        <f t="shared" si="10"/>
        <v/>
      </c>
      <c r="H936" s="218" t="str">
        <f>IFERROR(IF(VLOOKUP('Xlookup set'!$S936,'Xlookup set'!$A$1:$R$2000,9,FALSE)=0,"",VLOOKUP('Xlookup set'!$S936,'Xlookup set'!$A$1:$R$2000,9,FALSE)),"")</f>
        <v/>
      </c>
      <c r="I936" s="500" t="str">
        <f>IFERROR(IF(VLOOKUP('Xlookup set'!$S936,'Xlookup set'!$A$1:$R$2000,10,FALSE)=0,"",VLOOKUP('Xlookup set'!$S936,'Xlookup set'!$A$1:$R$2000,10,FALSE)),"")</f>
        <v/>
      </c>
      <c r="J936" s="500" t="str">
        <f>IFERROR(IF(VLOOKUP('Xlookup set'!$S1112,'Xlookup set'!$A$1:$R$1374,11,FALSE)=0,"",VLOOKUP('Xlookup set'!$S1112,'Xlookup set'!$A$1:$R$1374,11,FALSE)),"")</f>
        <v/>
      </c>
      <c r="K936" s="500" t="str">
        <f>IFERROR(IF(VLOOKUP('Xlookup set'!$S1112,'Xlookup set'!$A$1:$R$1374,12,FALSE)=0,"",VLOOKUP('Xlookup set'!$S1112,'Xlookup set'!$A$1:$R$1374,12,FALSE)),"")</f>
        <v/>
      </c>
      <c r="L936" s="500" t="str">
        <f>IFERROR(IF(VLOOKUP('Xlookup set'!$S1112,'Xlookup set'!$A$1:$R$1374,13,FALSE)=0,"",VLOOKUP('Xlookup set'!$S1112,'Xlookup set'!$A$1:$R$1374,13,FALSE)),"")</f>
        <v/>
      </c>
      <c r="M936" s="500" t="str">
        <f>IFERROR(IF(VLOOKUP('Xlookup set'!$S1112,'Xlookup set'!$A$1:$R$1374,14,FALSE)=0,"",VLOOKUP('Xlookup set'!$S1112,'Xlookup set'!$A$1:$R$1374,14,FALSE)),"")</f>
        <v/>
      </c>
      <c r="N936" s="500" t="str">
        <f>IFERROR(IF(VLOOKUP('Xlookup set'!$S1112,'Xlookup set'!$A$1:$R$1374,15,FALSE)=0,"",VLOOKUP('Xlookup set'!$S1112,'Xlookup set'!$A$1:$R$1374,15,FALSE)),"")</f>
        <v/>
      </c>
      <c r="O936" s="500" t="str">
        <f>IFERROR(IF(VLOOKUP('Xlookup set'!$S1112,'Xlookup set'!$A$1:$R$1374,16,FALSE)=0,"",VLOOKUP('Xlookup set'!$S1112,'Xlookup set'!$A$1:$R$1374,16,FALSE)),"")</f>
        <v/>
      </c>
      <c r="P936" s="500" t="str">
        <f t="array" aca="1" ref="P936" ca="1">IFERROR(Y2IF(VLOOKUP('Xlookup set'!$S1112,'Xlookup set'!$A$1:$R$1374,17,FALSE)=0,"",VLOOKUP('Xlookup set'!$S1112,'Xlookup set'!$A$1:$R$1374,17,FALSE)),"")</f>
        <v/>
      </c>
      <c r="Q936" s="500" t="str">
        <f>IFERROR(IF(VLOOKUP('Xlookup set'!$S1112,'Xlookup set'!$A$1:$R$1374,18,FALSE)=0,"",VLOOKUP('Xlookup set'!$S1112,'Xlookup set'!$A$1:$R$1374,18,FALSE)),"")</f>
        <v/>
      </c>
      <c r="T936" s="500" t="str">
        <f t="shared" si="11"/>
        <v/>
      </c>
    </row>
    <row r="937" spans="1:20" ht="13.5" customHeight="1">
      <c r="A937" s="500" t="str">
        <f>IFERROR(VLOOKUP('Xlookup set'!$S937,'Xlookup set'!$A$1:$R$2000,2,FALSE),"")</f>
        <v/>
      </c>
      <c r="B937" s="500" t="str">
        <f>IF(I937&lt;&gt;"",ドッグキャリー!$I$2,"")</f>
        <v/>
      </c>
      <c r="C937" s="500" t="str">
        <f t="shared" si="9"/>
        <v/>
      </c>
      <c r="D937" s="500" t="str">
        <f t="shared" si="10"/>
        <v/>
      </c>
      <c r="H937" s="218" t="str">
        <f>IFERROR(IF(VLOOKUP('Xlookup set'!$S937,'Xlookup set'!$A$1:$R$2000,9,FALSE)=0,"",VLOOKUP('Xlookup set'!$S937,'Xlookup set'!$A$1:$R$2000,9,FALSE)),"")</f>
        <v/>
      </c>
      <c r="I937" s="500" t="str">
        <f>IFERROR(IF(VLOOKUP('Xlookup set'!$S937,'Xlookup set'!$A$1:$R$2000,10,FALSE)=0,"",VLOOKUP('Xlookup set'!$S937,'Xlookup set'!$A$1:$R$2000,10,FALSE)),"")</f>
        <v/>
      </c>
      <c r="J937" s="500" t="str">
        <f>IFERROR(IF(VLOOKUP('Xlookup set'!$S1113,'Xlookup set'!$A$1:$R$1374,11,FALSE)=0,"",VLOOKUP('Xlookup set'!$S1113,'Xlookup set'!$A$1:$R$1374,11,FALSE)),"")</f>
        <v/>
      </c>
      <c r="K937" s="500" t="str">
        <f>IFERROR(IF(VLOOKUP('Xlookup set'!$S1113,'Xlookup set'!$A$1:$R$1374,12,FALSE)=0,"",VLOOKUP('Xlookup set'!$S1113,'Xlookup set'!$A$1:$R$1374,12,FALSE)),"")</f>
        <v/>
      </c>
      <c r="L937" s="500" t="str">
        <f>IFERROR(IF(VLOOKUP('Xlookup set'!$S1113,'Xlookup set'!$A$1:$R$1374,13,FALSE)=0,"",VLOOKUP('Xlookup set'!$S1113,'Xlookup set'!$A$1:$R$1374,13,FALSE)),"")</f>
        <v/>
      </c>
      <c r="M937" s="500" t="str">
        <f>IFERROR(IF(VLOOKUP('Xlookup set'!$S1113,'Xlookup set'!$A$1:$R$1374,14,FALSE)=0,"",VLOOKUP('Xlookup set'!$S1113,'Xlookup set'!$A$1:$R$1374,14,FALSE)),"")</f>
        <v/>
      </c>
      <c r="N937" s="500" t="str">
        <f>IFERROR(IF(VLOOKUP('Xlookup set'!$S1113,'Xlookup set'!$A$1:$R$1374,15,FALSE)=0,"",VLOOKUP('Xlookup set'!$S1113,'Xlookup set'!$A$1:$R$1374,15,FALSE)),"")</f>
        <v/>
      </c>
      <c r="O937" s="500" t="str">
        <f>IFERROR(IF(VLOOKUP('Xlookup set'!$S1113,'Xlookup set'!$A$1:$R$1374,16,FALSE)=0,"",VLOOKUP('Xlookup set'!$S1113,'Xlookup set'!$A$1:$R$1374,16,FALSE)),"")</f>
        <v/>
      </c>
      <c r="P937" s="500" t="str">
        <f t="array" aca="1" ref="P937" ca="1">IFERROR(Y2IF(VLOOKUP('Xlookup set'!$S1113,'Xlookup set'!$A$1:$R$1374,17,FALSE)=0,"",VLOOKUP('Xlookup set'!$S1113,'Xlookup set'!$A$1:$R$1374,17,FALSE)),"")</f>
        <v/>
      </c>
      <c r="Q937" s="500" t="str">
        <f>IFERROR(IF(VLOOKUP('Xlookup set'!$S1113,'Xlookup set'!$A$1:$R$1374,18,FALSE)=0,"",VLOOKUP('Xlookup set'!$S1113,'Xlookup set'!$A$1:$R$1374,18,FALSE)),"")</f>
        <v/>
      </c>
      <c r="T937" s="500" t="str">
        <f t="shared" si="11"/>
        <v/>
      </c>
    </row>
    <row r="938" spans="1:20" ht="13.5" customHeight="1">
      <c r="A938" s="500" t="str">
        <f>IFERROR(VLOOKUP('Xlookup set'!$S938,'Xlookup set'!$A$1:$R$2000,2,FALSE),"")</f>
        <v/>
      </c>
      <c r="B938" s="500" t="str">
        <f>IF(I938&lt;&gt;"",ドッグキャリー!$I$2,"")</f>
        <v/>
      </c>
      <c r="C938" s="500" t="str">
        <f t="shared" si="9"/>
        <v/>
      </c>
      <c r="D938" s="500" t="str">
        <f t="shared" si="10"/>
        <v/>
      </c>
      <c r="H938" s="218" t="str">
        <f>IFERROR(IF(VLOOKUP('Xlookup set'!$S938,'Xlookup set'!$A$1:$R$2000,9,FALSE)=0,"",VLOOKUP('Xlookup set'!$S938,'Xlookup set'!$A$1:$R$2000,9,FALSE)),"")</f>
        <v/>
      </c>
      <c r="I938" s="500" t="str">
        <f>IFERROR(IF(VLOOKUP('Xlookup set'!$S938,'Xlookup set'!$A$1:$R$2000,10,FALSE)=0,"",VLOOKUP('Xlookup set'!$S938,'Xlookup set'!$A$1:$R$2000,10,FALSE)),"")</f>
        <v/>
      </c>
      <c r="J938" s="500" t="str">
        <f>IFERROR(IF(VLOOKUP('Xlookup set'!$S1114,'Xlookup set'!$A$1:$R$1374,11,FALSE)=0,"",VLOOKUP('Xlookup set'!$S1114,'Xlookup set'!$A$1:$R$1374,11,FALSE)),"")</f>
        <v/>
      </c>
      <c r="K938" s="500" t="str">
        <f>IFERROR(IF(VLOOKUP('Xlookup set'!$S1114,'Xlookup set'!$A$1:$R$1374,12,FALSE)=0,"",VLOOKUP('Xlookup set'!$S1114,'Xlookup set'!$A$1:$R$1374,12,FALSE)),"")</f>
        <v/>
      </c>
      <c r="L938" s="500" t="str">
        <f>IFERROR(IF(VLOOKUP('Xlookup set'!$S1114,'Xlookup set'!$A$1:$R$1374,13,FALSE)=0,"",VLOOKUP('Xlookup set'!$S1114,'Xlookup set'!$A$1:$R$1374,13,FALSE)),"")</f>
        <v/>
      </c>
      <c r="M938" s="500" t="str">
        <f>IFERROR(IF(VLOOKUP('Xlookup set'!$S1114,'Xlookup set'!$A$1:$R$1374,14,FALSE)=0,"",VLOOKUP('Xlookup set'!$S1114,'Xlookup set'!$A$1:$R$1374,14,FALSE)),"")</f>
        <v/>
      </c>
      <c r="N938" s="500" t="str">
        <f>IFERROR(IF(VLOOKUP('Xlookup set'!$S1114,'Xlookup set'!$A$1:$R$1374,15,FALSE)=0,"",VLOOKUP('Xlookup set'!$S1114,'Xlookup set'!$A$1:$R$1374,15,FALSE)),"")</f>
        <v/>
      </c>
      <c r="O938" s="500" t="str">
        <f>IFERROR(IF(VLOOKUP('Xlookup set'!$S1114,'Xlookup set'!$A$1:$R$1374,16,FALSE)=0,"",VLOOKUP('Xlookup set'!$S1114,'Xlookup set'!$A$1:$R$1374,16,FALSE)),"")</f>
        <v/>
      </c>
      <c r="P938" s="500" t="str">
        <f t="array" aca="1" ref="P938" ca="1">IFERROR(Y2IF(VLOOKUP('Xlookup set'!$S1114,'Xlookup set'!$A$1:$R$1374,17,FALSE)=0,"",VLOOKUP('Xlookup set'!$S1114,'Xlookup set'!$A$1:$R$1374,17,FALSE)),"")</f>
        <v/>
      </c>
      <c r="Q938" s="500" t="str">
        <f>IFERROR(IF(VLOOKUP('Xlookup set'!$S1114,'Xlookup set'!$A$1:$R$1374,18,FALSE)=0,"",VLOOKUP('Xlookup set'!$S1114,'Xlookup set'!$A$1:$R$1374,18,FALSE)),"")</f>
        <v/>
      </c>
      <c r="T938" s="500" t="str">
        <f t="shared" si="11"/>
        <v/>
      </c>
    </row>
    <row r="939" spans="1:20" ht="13.5" customHeight="1">
      <c r="A939" s="500" t="str">
        <f>IFERROR(VLOOKUP('Xlookup set'!$S939,'Xlookup set'!$A$1:$R$2000,2,FALSE),"")</f>
        <v/>
      </c>
      <c r="B939" s="500" t="str">
        <f>IF(I939&lt;&gt;"",ドッグキャリー!$I$2,"")</f>
        <v/>
      </c>
      <c r="C939" s="500" t="str">
        <f t="shared" si="9"/>
        <v/>
      </c>
      <c r="D939" s="500" t="str">
        <f t="shared" si="10"/>
        <v/>
      </c>
      <c r="H939" s="218" t="str">
        <f>IFERROR(IF(VLOOKUP('Xlookup set'!$S939,'Xlookup set'!$A$1:$R$2000,9,FALSE)=0,"",VLOOKUP('Xlookup set'!$S939,'Xlookup set'!$A$1:$R$2000,9,FALSE)),"")</f>
        <v/>
      </c>
      <c r="I939" s="500" t="str">
        <f>IFERROR(IF(VLOOKUP('Xlookup set'!$S939,'Xlookup set'!$A$1:$R$2000,10,FALSE)=0,"",VLOOKUP('Xlookup set'!$S939,'Xlookup set'!$A$1:$R$2000,10,FALSE)),"")</f>
        <v/>
      </c>
      <c r="J939" s="500" t="str">
        <f>IFERROR(IF(VLOOKUP('Xlookup set'!$S1115,'Xlookup set'!$A$1:$R$1374,11,FALSE)=0,"",VLOOKUP('Xlookup set'!$S1115,'Xlookup set'!$A$1:$R$1374,11,FALSE)),"")</f>
        <v/>
      </c>
      <c r="K939" s="500" t="str">
        <f>IFERROR(IF(VLOOKUP('Xlookup set'!$S1115,'Xlookup set'!$A$1:$R$1374,12,FALSE)=0,"",VLOOKUP('Xlookup set'!$S1115,'Xlookup set'!$A$1:$R$1374,12,FALSE)),"")</f>
        <v/>
      </c>
      <c r="L939" s="500" t="str">
        <f>IFERROR(IF(VLOOKUP('Xlookup set'!$S1115,'Xlookup set'!$A$1:$R$1374,13,FALSE)=0,"",VLOOKUP('Xlookup set'!$S1115,'Xlookup set'!$A$1:$R$1374,13,FALSE)),"")</f>
        <v/>
      </c>
      <c r="M939" s="500" t="str">
        <f>IFERROR(IF(VLOOKUP('Xlookup set'!$S1115,'Xlookup set'!$A$1:$R$1374,14,FALSE)=0,"",VLOOKUP('Xlookup set'!$S1115,'Xlookup set'!$A$1:$R$1374,14,FALSE)),"")</f>
        <v/>
      </c>
      <c r="N939" s="500" t="str">
        <f>IFERROR(IF(VLOOKUP('Xlookup set'!$S1115,'Xlookup set'!$A$1:$R$1374,15,FALSE)=0,"",VLOOKUP('Xlookup set'!$S1115,'Xlookup set'!$A$1:$R$1374,15,FALSE)),"")</f>
        <v/>
      </c>
      <c r="O939" s="500" t="str">
        <f>IFERROR(IF(VLOOKUP('Xlookup set'!$S1115,'Xlookup set'!$A$1:$R$1374,16,FALSE)=0,"",VLOOKUP('Xlookup set'!$S1115,'Xlookup set'!$A$1:$R$1374,16,FALSE)),"")</f>
        <v/>
      </c>
      <c r="P939" s="500" t="str">
        <f t="array" aca="1" ref="P939" ca="1">IFERROR(Y2IF(VLOOKUP('Xlookup set'!$S1115,'Xlookup set'!$A$1:$R$1374,17,FALSE)=0,"",VLOOKUP('Xlookup set'!$S1115,'Xlookup set'!$A$1:$R$1374,17,FALSE)),"")</f>
        <v/>
      </c>
      <c r="Q939" s="500" t="str">
        <f>IFERROR(IF(VLOOKUP('Xlookup set'!$S1115,'Xlookup set'!$A$1:$R$1374,18,FALSE)=0,"",VLOOKUP('Xlookup set'!$S1115,'Xlookup set'!$A$1:$R$1374,18,FALSE)),"")</f>
        <v/>
      </c>
      <c r="T939" s="500" t="str">
        <f t="shared" si="11"/>
        <v/>
      </c>
    </row>
    <row r="940" spans="1:20" ht="13.5" customHeight="1">
      <c r="A940" s="500" t="str">
        <f>IFERROR(VLOOKUP('Xlookup set'!$S940,'Xlookup set'!$A$1:$R$2000,2,FALSE),"")</f>
        <v/>
      </c>
      <c r="B940" s="500" t="str">
        <f>IF(I940&lt;&gt;"",ドッグキャリー!$I$2,"")</f>
        <v/>
      </c>
      <c r="C940" s="500" t="str">
        <f t="shared" si="9"/>
        <v/>
      </c>
      <c r="D940" s="500" t="str">
        <f t="shared" si="10"/>
        <v/>
      </c>
      <c r="H940" s="218" t="str">
        <f>IFERROR(IF(VLOOKUP('Xlookup set'!$S940,'Xlookup set'!$A$1:$R$2000,9,FALSE)=0,"",VLOOKUP('Xlookup set'!$S940,'Xlookup set'!$A$1:$R$2000,9,FALSE)),"")</f>
        <v/>
      </c>
      <c r="I940" s="500" t="str">
        <f>IFERROR(IF(VLOOKUP('Xlookup set'!$S940,'Xlookup set'!$A$1:$R$2000,10,FALSE)=0,"",VLOOKUP('Xlookup set'!$S940,'Xlookup set'!$A$1:$R$2000,10,FALSE)),"")</f>
        <v/>
      </c>
      <c r="J940" s="500" t="str">
        <f>IFERROR(IF(VLOOKUP('Xlookup set'!$S1116,'Xlookup set'!$A$1:$R$1374,11,FALSE)=0,"",VLOOKUP('Xlookup set'!$S1116,'Xlookup set'!$A$1:$R$1374,11,FALSE)),"")</f>
        <v/>
      </c>
      <c r="K940" s="500" t="str">
        <f>IFERROR(IF(VLOOKUP('Xlookup set'!$S1116,'Xlookup set'!$A$1:$R$1374,12,FALSE)=0,"",VLOOKUP('Xlookup set'!$S1116,'Xlookup set'!$A$1:$R$1374,12,FALSE)),"")</f>
        <v/>
      </c>
      <c r="L940" s="500" t="str">
        <f>IFERROR(IF(VLOOKUP('Xlookup set'!$S1116,'Xlookup set'!$A$1:$R$1374,13,FALSE)=0,"",VLOOKUP('Xlookup set'!$S1116,'Xlookup set'!$A$1:$R$1374,13,FALSE)),"")</f>
        <v/>
      </c>
      <c r="M940" s="500" t="str">
        <f>IFERROR(IF(VLOOKUP('Xlookup set'!$S1116,'Xlookup set'!$A$1:$R$1374,14,FALSE)=0,"",VLOOKUP('Xlookup set'!$S1116,'Xlookup set'!$A$1:$R$1374,14,FALSE)),"")</f>
        <v/>
      </c>
      <c r="N940" s="500" t="str">
        <f>IFERROR(IF(VLOOKUP('Xlookup set'!$S1116,'Xlookup set'!$A$1:$R$1374,15,FALSE)=0,"",VLOOKUP('Xlookup set'!$S1116,'Xlookup set'!$A$1:$R$1374,15,FALSE)),"")</f>
        <v/>
      </c>
      <c r="O940" s="500" t="str">
        <f>IFERROR(IF(VLOOKUP('Xlookup set'!$S1116,'Xlookup set'!$A$1:$R$1374,16,FALSE)=0,"",VLOOKUP('Xlookup set'!$S1116,'Xlookup set'!$A$1:$R$1374,16,FALSE)),"")</f>
        <v/>
      </c>
      <c r="P940" s="500" t="str">
        <f t="array" aca="1" ref="P940" ca="1">IFERROR(Y2IF(VLOOKUP('Xlookup set'!$S1116,'Xlookup set'!$A$1:$R$1374,17,FALSE)=0,"",VLOOKUP('Xlookup set'!$S1116,'Xlookup set'!$A$1:$R$1374,17,FALSE)),"")</f>
        <v/>
      </c>
      <c r="Q940" s="500" t="str">
        <f>IFERROR(IF(VLOOKUP('Xlookup set'!$S1116,'Xlookup set'!$A$1:$R$1374,18,FALSE)=0,"",VLOOKUP('Xlookup set'!$S1116,'Xlookup set'!$A$1:$R$1374,18,FALSE)),"")</f>
        <v/>
      </c>
      <c r="T940" s="500" t="str">
        <f t="shared" si="11"/>
        <v/>
      </c>
    </row>
    <row r="941" spans="1:20" ht="13.5" customHeight="1">
      <c r="A941" s="500" t="str">
        <f>IFERROR(VLOOKUP('Xlookup set'!$S941,'Xlookup set'!$A$1:$R$2000,2,FALSE),"")</f>
        <v/>
      </c>
      <c r="B941" s="500" t="str">
        <f>IF(I941&lt;&gt;"",ドッグキャリー!$I$2,"")</f>
        <v/>
      </c>
      <c r="C941" s="500" t="str">
        <f t="shared" si="9"/>
        <v/>
      </c>
      <c r="D941" s="500" t="str">
        <f t="shared" si="10"/>
        <v/>
      </c>
      <c r="H941" s="218" t="str">
        <f>IFERROR(IF(VLOOKUP('Xlookup set'!$S941,'Xlookup set'!$A$1:$R$2000,9,FALSE)=0,"",VLOOKUP('Xlookup set'!$S941,'Xlookup set'!$A$1:$R$2000,9,FALSE)),"")</f>
        <v/>
      </c>
      <c r="I941" s="500" t="str">
        <f>IFERROR(IF(VLOOKUP('Xlookup set'!$S941,'Xlookup set'!$A$1:$R$2000,10,FALSE)=0,"",VLOOKUP('Xlookup set'!$S941,'Xlookup set'!$A$1:$R$2000,10,FALSE)),"")</f>
        <v/>
      </c>
      <c r="J941" s="500" t="str">
        <f>IFERROR(IF(VLOOKUP('Xlookup set'!$S1117,'Xlookup set'!$A$1:$R$1374,11,FALSE)=0,"",VLOOKUP('Xlookup set'!$S1117,'Xlookup set'!$A$1:$R$1374,11,FALSE)),"")</f>
        <v/>
      </c>
      <c r="K941" s="500" t="str">
        <f>IFERROR(IF(VLOOKUP('Xlookup set'!$S1117,'Xlookup set'!$A$1:$R$1374,12,FALSE)=0,"",VLOOKUP('Xlookup set'!$S1117,'Xlookup set'!$A$1:$R$1374,12,FALSE)),"")</f>
        <v/>
      </c>
      <c r="L941" s="500" t="str">
        <f>IFERROR(IF(VLOOKUP('Xlookup set'!$S1117,'Xlookup set'!$A$1:$R$1374,13,FALSE)=0,"",VLOOKUP('Xlookup set'!$S1117,'Xlookup set'!$A$1:$R$1374,13,FALSE)),"")</f>
        <v/>
      </c>
      <c r="M941" s="500" t="str">
        <f>IFERROR(IF(VLOOKUP('Xlookup set'!$S1117,'Xlookup set'!$A$1:$R$1374,14,FALSE)=0,"",VLOOKUP('Xlookup set'!$S1117,'Xlookup set'!$A$1:$R$1374,14,FALSE)),"")</f>
        <v/>
      </c>
      <c r="N941" s="500" t="str">
        <f>IFERROR(IF(VLOOKUP('Xlookup set'!$S1117,'Xlookup set'!$A$1:$R$1374,15,FALSE)=0,"",VLOOKUP('Xlookup set'!$S1117,'Xlookup set'!$A$1:$R$1374,15,FALSE)),"")</f>
        <v/>
      </c>
      <c r="O941" s="500" t="str">
        <f>IFERROR(IF(VLOOKUP('Xlookup set'!$S1117,'Xlookup set'!$A$1:$R$1374,16,FALSE)=0,"",VLOOKUP('Xlookup set'!$S1117,'Xlookup set'!$A$1:$R$1374,16,FALSE)),"")</f>
        <v/>
      </c>
      <c r="P941" s="500" t="str">
        <f t="array" aca="1" ref="P941" ca="1">IFERROR(Y2IF(VLOOKUP('Xlookup set'!$S1117,'Xlookup set'!$A$1:$R$1374,17,FALSE)=0,"",VLOOKUP('Xlookup set'!$S1117,'Xlookup set'!$A$1:$R$1374,17,FALSE)),"")</f>
        <v/>
      </c>
      <c r="Q941" s="500" t="str">
        <f>IFERROR(IF(VLOOKUP('Xlookup set'!$S1117,'Xlookup set'!$A$1:$R$1374,18,FALSE)=0,"",VLOOKUP('Xlookup set'!$S1117,'Xlookup set'!$A$1:$R$1374,18,FALSE)),"")</f>
        <v/>
      </c>
      <c r="T941" s="500" t="str">
        <f t="shared" si="11"/>
        <v/>
      </c>
    </row>
    <row r="942" spans="1:20" ht="13.5" customHeight="1">
      <c r="A942" s="500" t="str">
        <f>IFERROR(VLOOKUP('Xlookup set'!$S942,'Xlookup set'!$A$1:$R$2000,2,FALSE),"")</f>
        <v/>
      </c>
      <c r="B942" s="500" t="str">
        <f>IF(I942&lt;&gt;"",ドッグキャリー!$I$2,"")</f>
        <v/>
      </c>
      <c r="C942" s="500" t="str">
        <f t="shared" si="9"/>
        <v/>
      </c>
      <c r="D942" s="500" t="str">
        <f t="shared" si="10"/>
        <v/>
      </c>
      <c r="H942" s="218" t="str">
        <f>IFERROR(IF(VLOOKUP('Xlookup set'!$S942,'Xlookup set'!$A$1:$R$2000,9,FALSE)=0,"",VLOOKUP('Xlookup set'!$S942,'Xlookup set'!$A$1:$R$2000,9,FALSE)),"")</f>
        <v/>
      </c>
      <c r="I942" s="500" t="str">
        <f>IFERROR(IF(VLOOKUP('Xlookup set'!$S942,'Xlookup set'!$A$1:$R$2000,10,FALSE)=0,"",VLOOKUP('Xlookup set'!$S942,'Xlookup set'!$A$1:$R$2000,10,FALSE)),"")</f>
        <v/>
      </c>
      <c r="J942" s="500" t="str">
        <f>IFERROR(IF(VLOOKUP('Xlookup set'!$S1118,'Xlookup set'!$A$1:$R$1374,11,FALSE)=0,"",VLOOKUP('Xlookup set'!$S1118,'Xlookup set'!$A$1:$R$1374,11,FALSE)),"")</f>
        <v/>
      </c>
      <c r="K942" s="500" t="str">
        <f>IFERROR(IF(VLOOKUP('Xlookup set'!$S1118,'Xlookup set'!$A$1:$R$1374,12,FALSE)=0,"",VLOOKUP('Xlookup set'!$S1118,'Xlookup set'!$A$1:$R$1374,12,FALSE)),"")</f>
        <v/>
      </c>
      <c r="L942" s="500" t="str">
        <f>IFERROR(IF(VLOOKUP('Xlookup set'!$S1118,'Xlookup set'!$A$1:$R$1374,13,FALSE)=0,"",VLOOKUP('Xlookup set'!$S1118,'Xlookup set'!$A$1:$R$1374,13,FALSE)),"")</f>
        <v/>
      </c>
      <c r="M942" s="500" t="str">
        <f>IFERROR(IF(VLOOKUP('Xlookup set'!$S1118,'Xlookup set'!$A$1:$R$1374,14,FALSE)=0,"",VLOOKUP('Xlookup set'!$S1118,'Xlookup set'!$A$1:$R$1374,14,FALSE)),"")</f>
        <v/>
      </c>
      <c r="N942" s="500" t="str">
        <f>IFERROR(IF(VLOOKUP('Xlookup set'!$S1118,'Xlookup set'!$A$1:$R$1374,15,FALSE)=0,"",VLOOKUP('Xlookup set'!$S1118,'Xlookup set'!$A$1:$R$1374,15,FALSE)),"")</f>
        <v/>
      </c>
      <c r="O942" s="500" t="str">
        <f>IFERROR(IF(VLOOKUP('Xlookup set'!$S1118,'Xlookup set'!$A$1:$R$1374,16,FALSE)=0,"",VLOOKUP('Xlookup set'!$S1118,'Xlookup set'!$A$1:$R$1374,16,FALSE)),"")</f>
        <v/>
      </c>
      <c r="P942" s="500" t="str">
        <f t="array" aca="1" ref="P942" ca="1">IFERROR(Y2IF(VLOOKUP('Xlookup set'!$S1118,'Xlookup set'!$A$1:$R$1374,17,FALSE)=0,"",VLOOKUP('Xlookup set'!$S1118,'Xlookup set'!$A$1:$R$1374,17,FALSE)),"")</f>
        <v/>
      </c>
      <c r="Q942" s="500" t="str">
        <f>IFERROR(IF(VLOOKUP('Xlookup set'!$S1118,'Xlookup set'!$A$1:$R$1374,18,FALSE)=0,"",VLOOKUP('Xlookup set'!$S1118,'Xlookup set'!$A$1:$R$1374,18,FALSE)),"")</f>
        <v/>
      </c>
      <c r="T942" s="500" t="str">
        <f t="shared" si="11"/>
        <v/>
      </c>
    </row>
    <row r="943" spans="1:20" ht="13.5" customHeight="1">
      <c r="A943" s="500" t="str">
        <f>IFERROR(VLOOKUP('Xlookup set'!$S943,'Xlookup set'!$A$1:$R$2000,2,FALSE),"")</f>
        <v/>
      </c>
      <c r="B943" s="500" t="str">
        <f>IF(I943&lt;&gt;"",ドッグキャリー!$I$2,"")</f>
        <v/>
      </c>
      <c r="C943" s="500" t="str">
        <f t="shared" si="9"/>
        <v/>
      </c>
      <c r="D943" s="500" t="str">
        <f t="shared" si="10"/>
        <v/>
      </c>
      <c r="H943" s="218" t="str">
        <f>IFERROR(IF(VLOOKUP('Xlookup set'!$S943,'Xlookup set'!$A$1:$R$2000,9,FALSE)=0,"",VLOOKUP('Xlookup set'!$S943,'Xlookup set'!$A$1:$R$2000,9,FALSE)),"")</f>
        <v/>
      </c>
      <c r="I943" s="500" t="str">
        <f>IFERROR(IF(VLOOKUP('Xlookup set'!$S943,'Xlookup set'!$A$1:$R$2000,10,FALSE)=0,"",VLOOKUP('Xlookup set'!$S943,'Xlookup set'!$A$1:$R$2000,10,FALSE)),"")</f>
        <v/>
      </c>
      <c r="J943" s="500" t="str">
        <f>IFERROR(IF(VLOOKUP('Xlookup set'!$S1119,'Xlookup set'!$A$1:$R$1374,11,FALSE)=0,"",VLOOKUP('Xlookup set'!$S1119,'Xlookup set'!$A$1:$R$1374,11,FALSE)),"")</f>
        <v/>
      </c>
      <c r="K943" s="500" t="str">
        <f>IFERROR(IF(VLOOKUP('Xlookup set'!$S1119,'Xlookup set'!$A$1:$R$1374,12,FALSE)=0,"",VLOOKUP('Xlookup set'!$S1119,'Xlookup set'!$A$1:$R$1374,12,FALSE)),"")</f>
        <v/>
      </c>
      <c r="L943" s="500" t="str">
        <f>IFERROR(IF(VLOOKUP('Xlookup set'!$S1119,'Xlookup set'!$A$1:$R$1374,13,FALSE)=0,"",VLOOKUP('Xlookup set'!$S1119,'Xlookup set'!$A$1:$R$1374,13,FALSE)),"")</f>
        <v/>
      </c>
      <c r="M943" s="500" t="str">
        <f>IFERROR(IF(VLOOKUP('Xlookup set'!$S1119,'Xlookup set'!$A$1:$R$1374,14,FALSE)=0,"",VLOOKUP('Xlookup set'!$S1119,'Xlookup set'!$A$1:$R$1374,14,FALSE)),"")</f>
        <v/>
      </c>
      <c r="N943" s="500" t="str">
        <f>IFERROR(IF(VLOOKUP('Xlookup set'!$S1119,'Xlookup set'!$A$1:$R$1374,15,FALSE)=0,"",VLOOKUP('Xlookup set'!$S1119,'Xlookup set'!$A$1:$R$1374,15,FALSE)),"")</f>
        <v/>
      </c>
      <c r="O943" s="500" t="str">
        <f>IFERROR(IF(VLOOKUP('Xlookup set'!$S1119,'Xlookup set'!$A$1:$R$1374,16,FALSE)=0,"",VLOOKUP('Xlookup set'!$S1119,'Xlookup set'!$A$1:$R$1374,16,FALSE)),"")</f>
        <v/>
      </c>
      <c r="P943" s="500" t="str">
        <f t="array" aca="1" ref="P943" ca="1">IFERROR(Y2IF(VLOOKUP('Xlookup set'!$S1119,'Xlookup set'!$A$1:$R$1374,17,FALSE)=0,"",VLOOKUP('Xlookup set'!$S1119,'Xlookup set'!$A$1:$R$1374,17,FALSE)),"")</f>
        <v/>
      </c>
      <c r="Q943" s="500" t="str">
        <f>IFERROR(IF(VLOOKUP('Xlookup set'!$S1119,'Xlookup set'!$A$1:$R$1374,18,FALSE)=0,"",VLOOKUP('Xlookup set'!$S1119,'Xlookup set'!$A$1:$R$1374,18,FALSE)),"")</f>
        <v/>
      </c>
      <c r="T943" s="500" t="str">
        <f t="shared" si="11"/>
        <v/>
      </c>
    </row>
    <row r="944" spans="1:20" ht="13.5" customHeight="1">
      <c r="A944" s="500" t="str">
        <f>IFERROR(VLOOKUP('Xlookup set'!$S944,'Xlookup set'!$A$1:$R$2000,2,FALSE),"")</f>
        <v/>
      </c>
      <c r="B944" s="500" t="str">
        <f>IF(I944&lt;&gt;"",ドッグキャリー!$I$2,"")</f>
        <v/>
      </c>
      <c r="C944" s="500" t="str">
        <f t="shared" si="9"/>
        <v/>
      </c>
      <c r="D944" s="500" t="str">
        <f t="shared" si="10"/>
        <v/>
      </c>
      <c r="H944" s="218" t="str">
        <f>IFERROR(IF(VLOOKUP('Xlookup set'!$S944,'Xlookup set'!$A$1:$R$2000,9,FALSE)=0,"",VLOOKUP('Xlookup set'!$S944,'Xlookup set'!$A$1:$R$2000,9,FALSE)),"")</f>
        <v/>
      </c>
      <c r="I944" s="500" t="str">
        <f>IFERROR(IF(VLOOKUP('Xlookup set'!$S944,'Xlookup set'!$A$1:$R$2000,10,FALSE)=0,"",VLOOKUP('Xlookup set'!$S944,'Xlookup set'!$A$1:$R$2000,10,FALSE)),"")</f>
        <v/>
      </c>
      <c r="J944" s="500" t="str">
        <f>IFERROR(IF(VLOOKUP('Xlookup set'!$S1120,'Xlookup set'!$A$1:$R$1374,11,FALSE)=0,"",VLOOKUP('Xlookup set'!$S1120,'Xlookup set'!$A$1:$R$1374,11,FALSE)),"")</f>
        <v/>
      </c>
      <c r="K944" s="500" t="str">
        <f>IFERROR(IF(VLOOKUP('Xlookup set'!$S1120,'Xlookup set'!$A$1:$R$1374,12,FALSE)=0,"",VLOOKUP('Xlookup set'!$S1120,'Xlookup set'!$A$1:$R$1374,12,FALSE)),"")</f>
        <v/>
      </c>
      <c r="L944" s="500" t="str">
        <f>IFERROR(IF(VLOOKUP('Xlookup set'!$S1120,'Xlookup set'!$A$1:$R$1374,13,FALSE)=0,"",VLOOKUP('Xlookup set'!$S1120,'Xlookup set'!$A$1:$R$1374,13,FALSE)),"")</f>
        <v/>
      </c>
      <c r="M944" s="500" t="str">
        <f>IFERROR(IF(VLOOKUP('Xlookup set'!$S1120,'Xlookup set'!$A$1:$R$1374,14,FALSE)=0,"",VLOOKUP('Xlookup set'!$S1120,'Xlookup set'!$A$1:$R$1374,14,FALSE)),"")</f>
        <v/>
      </c>
      <c r="N944" s="500" t="str">
        <f>IFERROR(IF(VLOOKUP('Xlookup set'!$S1120,'Xlookup set'!$A$1:$R$1374,15,FALSE)=0,"",VLOOKUP('Xlookup set'!$S1120,'Xlookup set'!$A$1:$R$1374,15,FALSE)),"")</f>
        <v/>
      </c>
      <c r="O944" s="500" t="str">
        <f>IFERROR(IF(VLOOKUP('Xlookup set'!$S1120,'Xlookup set'!$A$1:$R$1374,16,FALSE)=0,"",VLOOKUP('Xlookup set'!$S1120,'Xlookup set'!$A$1:$R$1374,16,FALSE)),"")</f>
        <v/>
      </c>
      <c r="P944" s="500" t="str">
        <f t="array" aca="1" ref="P944" ca="1">IFERROR(Y2IF(VLOOKUP('Xlookup set'!$S1120,'Xlookup set'!$A$1:$R$1374,17,FALSE)=0,"",VLOOKUP('Xlookup set'!$S1120,'Xlookup set'!$A$1:$R$1374,17,FALSE)),"")</f>
        <v/>
      </c>
      <c r="Q944" s="500" t="str">
        <f>IFERROR(IF(VLOOKUP('Xlookup set'!$S1120,'Xlookup set'!$A$1:$R$1374,18,FALSE)=0,"",VLOOKUP('Xlookup set'!$S1120,'Xlookup set'!$A$1:$R$1374,18,FALSE)),"")</f>
        <v/>
      </c>
      <c r="T944" s="500" t="str">
        <f t="shared" si="11"/>
        <v/>
      </c>
    </row>
    <row r="945" spans="1:20" ht="13.5" customHeight="1">
      <c r="A945" s="500" t="str">
        <f>IFERROR(VLOOKUP('Xlookup set'!$S945,'Xlookup set'!$A$1:$R$2000,2,FALSE),"")</f>
        <v/>
      </c>
      <c r="B945" s="500" t="str">
        <f>IF(I945&lt;&gt;"",ドッグキャリー!$I$2,"")</f>
        <v/>
      </c>
      <c r="C945" s="500" t="str">
        <f t="shared" si="9"/>
        <v/>
      </c>
      <c r="D945" s="500" t="str">
        <f t="shared" si="10"/>
        <v/>
      </c>
      <c r="H945" s="218" t="str">
        <f>IFERROR(IF(VLOOKUP('Xlookup set'!$S945,'Xlookup set'!$A$1:$R$2000,9,FALSE)=0,"",VLOOKUP('Xlookup set'!$S945,'Xlookup set'!$A$1:$R$2000,9,FALSE)),"")</f>
        <v/>
      </c>
      <c r="I945" s="500" t="str">
        <f>IFERROR(IF(VLOOKUP('Xlookup set'!$S945,'Xlookup set'!$A$1:$R$2000,10,FALSE)=0,"",VLOOKUP('Xlookup set'!$S945,'Xlookup set'!$A$1:$R$2000,10,FALSE)),"")</f>
        <v/>
      </c>
      <c r="J945" s="500" t="str">
        <f>IFERROR(IF(VLOOKUP('Xlookup set'!$S1121,'Xlookup set'!$A$1:$R$1374,11,FALSE)=0,"",VLOOKUP('Xlookup set'!$S1121,'Xlookup set'!$A$1:$R$1374,11,FALSE)),"")</f>
        <v/>
      </c>
      <c r="K945" s="500" t="str">
        <f>IFERROR(IF(VLOOKUP('Xlookup set'!$S1121,'Xlookup set'!$A$1:$R$1374,12,FALSE)=0,"",VLOOKUP('Xlookup set'!$S1121,'Xlookup set'!$A$1:$R$1374,12,FALSE)),"")</f>
        <v/>
      </c>
      <c r="L945" s="500" t="str">
        <f>IFERROR(IF(VLOOKUP('Xlookup set'!$S1121,'Xlookup set'!$A$1:$R$1374,13,FALSE)=0,"",VLOOKUP('Xlookup set'!$S1121,'Xlookup set'!$A$1:$R$1374,13,FALSE)),"")</f>
        <v/>
      </c>
      <c r="M945" s="500" t="str">
        <f>IFERROR(IF(VLOOKUP('Xlookup set'!$S1121,'Xlookup set'!$A$1:$R$1374,14,FALSE)=0,"",VLOOKUP('Xlookup set'!$S1121,'Xlookup set'!$A$1:$R$1374,14,FALSE)),"")</f>
        <v/>
      </c>
      <c r="N945" s="500" t="str">
        <f>IFERROR(IF(VLOOKUP('Xlookup set'!$S1121,'Xlookup set'!$A$1:$R$1374,15,FALSE)=0,"",VLOOKUP('Xlookup set'!$S1121,'Xlookup set'!$A$1:$R$1374,15,FALSE)),"")</f>
        <v/>
      </c>
      <c r="O945" s="500" t="str">
        <f>IFERROR(IF(VLOOKUP('Xlookup set'!$S1121,'Xlookup set'!$A$1:$R$1374,16,FALSE)=0,"",VLOOKUP('Xlookup set'!$S1121,'Xlookup set'!$A$1:$R$1374,16,FALSE)),"")</f>
        <v/>
      </c>
      <c r="P945" s="500" t="str">
        <f t="array" aca="1" ref="P945" ca="1">IFERROR(Y2IF(VLOOKUP('Xlookup set'!$S1121,'Xlookup set'!$A$1:$R$1374,17,FALSE)=0,"",VLOOKUP('Xlookup set'!$S1121,'Xlookup set'!$A$1:$R$1374,17,FALSE)),"")</f>
        <v/>
      </c>
      <c r="Q945" s="500" t="str">
        <f>IFERROR(IF(VLOOKUP('Xlookup set'!$S1121,'Xlookup set'!$A$1:$R$1374,18,FALSE)=0,"",VLOOKUP('Xlookup set'!$S1121,'Xlookup set'!$A$1:$R$1374,18,FALSE)),"")</f>
        <v/>
      </c>
      <c r="T945" s="500" t="str">
        <f t="shared" si="11"/>
        <v/>
      </c>
    </row>
    <row r="946" spans="1:20" ht="13.5" customHeight="1">
      <c r="A946" s="500" t="str">
        <f>IFERROR(VLOOKUP('Xlookup set'!$S946,'Xlookup set'!$A$1:$R$2000,2,FALSE),"")</f>
        <v/>
      </c>
      <c r="B946" s="500" t="str">
        <f>IF(I946&lt;&gt;"",ドッグキャリー!$I$2,"")</f>
        <v/>
      </c>
      <c r="C946" s="500" t="str">
        <f t="shared" si="9"/>
        <v/>
      </c>
      <c r="D946" s="500" t="str">
        <f t="shared" si="10"/>
        <v/>
      </c>
      <c r="H946" s="218" t="str">
        <f>IFERROR(IF(VLOOKUP('Xlookup set'!$S946,'Xlookup set'!$A$1:$R$2000,9,FALSE)=0,"",VLOOKUP('Xlookup set'!$S946,'Xlookup set'!$A$1:$R$2000,9,FALSE)),"")</f>
        <v/>
      </c>
      <c r="I946" s="500" t="str">
        <f>IFERROR(IF(VLOOKUP('Xlookup set'!$S946,'Xlookup set'!$A$1:$R$2000,10,FALSE)=0,"",VLOOKUP('Xlookup set'!$S946,'Xlookup set'!$A$1:$R$2000,10,FALSE)),"")</f>
        <v/>
      </c>
      <c r="J946" s="500" t="str">
        <f>IFERROR(IF(VLOOKUP('Xlookup set'!$S1122,'Xlookup set'!$A$1:$R$1374,11,FALSE)=0,"",VLOOKUP('Xlookup set'!$S1122,'Xlookup set'!$A$1:$R$1374,11,FALSE)),"")</f>
        <v/>
      </c>
      <c r="K946" s="500" t="str">
        <f>IFERROR(IF(VLOOKUP('Xlookup set'!$S1122,'Xlookup set'!$A$1:$R$1374,12,FALSE)=0,"",VLOOKUP('Xlookup set'!$S1122,'Xlookup set'!$A$1:$R$1374,12,FALSE)),"")</f>
        <v/>
      </c>
      <c r="L946" s="500" t="str">
        <f>IFERROR(IF(VLOOKUP('Xlookup set'!$S1122,'Xlookup set'!$A$1:$R$1374,13,FALSE)=0,"",VLOOKUP('Xlookup set'!$S1122,'Xlookup set'!$A$1:$R$1374,13,FALSE)),"")</f>
        <v/>
      </c>
      <c r="M946" s="500" t="str">
        <f>IFERROR(IF(VLOOKUP('Xlookup set'!$S1122,'Xlookup set'!$A$1:$R$1374,14,FALSE)=0,"",VLOOKUP('Xlookup set'!$S1122,'Xlookup set'!$A$1:$R$1374,14,FALSE)),"")</f>
        <v/>
      </c>
      <c r="N946" s="500" t="str">
        <f>IFERROR(IF(VLOOKUP('Xlookup set'!$S1122,'Xlookup set'!$A$1:$R$1374,15,FALSE)=0,"",VLOOKUP('Xlookup set'!$S1122,'Xlookup set'!$A$1:$R$1374,15,FALSE)),"")</f>
        <v/>
      </c>
      <c r="O946" s="500" t="str">
        <f>IFERROR(IF(VLOOKUP('Xlookup set'!$S1122,'Xlookup set'!$A$1:$R$1374,16,FALSE)=0,"",VLOOKUP('Xlookup set'!$S1122,'Xlookup set'!$A$1:$R$1374,16,FALSE)),"")</f>
        <v/>
      </c>
      <c r="P946" s="500" t="str">
        <f t="array" aca="1" ref="P946" ca="1">IFERROR(Y2IF(VLOOKUP('Xlookup set'!$S1122,'Xlookup set'!$A$1:$R$1374,17,FALSE)=0,"",VLOOKUP('Xlookup set'!$S1122,'Xlookup set'!$A$1:$R$1374,17,FALSE)),"")</f>
        <v/>
      </c>
      <c r="Q946" s="500" t="str">
        <f>IFERROR(IF(VLOOKUP('Xlookup set'!$S1122,'Xlookup set'!$A$1:$R$1374,18,FALSE)=0,"",VLOOKUP('Xlookup set'!$S1122,'Xlookup set'!$A$1:$R$1374,18,FALSE)),"")</f>
        <v/>
      </c>
      <c r="T946" s="500" t="str">
        <f t="shared" si="11"/>
        <v/>
      </c>
    </row>
    <row r="947" spans="1:20" ht="13.5" customHeight="1">
      <c r="A947" s="500" t="str">
        <f>IFERROR(VLOOKUP('Xlookup set'!$S947,'Xlookup set'!$A$1:$R$2000,2,FALSE),"")</f>
        <v/>
      </c>
      <c r="B947" s="500" t="str">
        <f>IF(I947&lt;&gt;"",ドッグキャリー!$I$2,"")</f>
        <v/>
      </c>
      <c r="C947" s="500" t="str">
        <f t="shared" si="9"/>
        <v/>
      </c>
      <c r="D947" s="500" t="str">
        <f t="shared" si="10"/>
        <v/>
      </c>
      <c r="H947" s="218" t="str">
        <f>IFERROR(IF(VLOOKUP('Xlookup set'!$S947,'Xlookup set'!$A$1:$R$2000,9,FALSE)=0,"",VLOOKUP('Xlookup set'!$S947,'Xlookup set'!$A$1:$R$2000,9,FALSE)),"")</f>
        <v/>
      </c>
      <c r="I947" s="500" t="str">
        <f>IFERROR(IF(VLOOKUP('Xlookup set'!$S947,'Xlookup set'!$A$1:$R$2000,10,FALSE)=0,"",VLOOKUP('Xlookup set'!$S947,'Xlookup set'!$A$1:$R$2000,10,FALSE)),"")</f>
        <v/>
      </c>
      <c r="J947" s="500" t="str">
        <f>IFERROR(IF(VLOOKUP('Xlookup set'!$S1123,'Xlookup set'!$A$1:$R$1374,11,FALSE)=0,"",VLOOKUP('Xlookup set'!$S1123,'Xlookup set'!$A$1:$R$1374,11,FALSE)),"")</f>
        <v/>
      </c>
      <c r="K947" s="500" t="str">
        <f>IFERROR(IF(VLOOKUP('Xlookup set'!$S1123,'Xlookup set'!$A$1:$R$1374,12,FALSE)=0,"",VLOOKUP('Xlookup set'!$S1123,'Xlookup set'!$A$1:$R$1374,12,FALSE)),"")</f>
        <v/>
      </c>
      <c r="L947" s="500" t="str">
        <f>IFERROR(IF(VLOOKUP('Xlookup set'!$S1123,'Xlookup set'!$A$1:$R$1374,13,FALSE)=0,"",VLOOKUP('Xlookup set'!$S1123,'Xlookup set'!$A$1:$R$1374,13,FALSE)),"")</f>
        <v/>
      </c>
      <c r="M947" s="500" t="str">
        <f>IFERROR(IF(VLOOKUP('Xlookup set'!$S1123,'Xlookup set'!$A$1:$R$1374,14,FALSE)=0,"",VLOOKUP('Xlookup set'!$S1123,'Xlookup set'!$A$1:$R$1374,14,FALSE)),"")</f>
        <v/>
      </c>
      <c r="N947" s="500" t="str">
        <f>IFERROR(IF(VLOOKUP('Xlookup set'!$S1123,'Xlookup set'!$A$1:$R$1374,15,FALSE)=0,"",VLOOKUP('Xlookup set'!$S1123,'Xlookup set'!$A$1:$R$1374,15,FALSE)),"")</f>
        <v/>
      </c>
      <c r="O947" s="500" t="str">
        <f>IFERROR(IF(VLOOKUP('Xlookup set'!$S1123,'Xlookup set'!$A$1:$R$1374,16,FALSE)=0,"",VLOOKUP('Xlookup set'!$S1123,'Xlookup set'!$A$1:$R$1374,16,FALSE)),"")</f>
        <v/>
      </c>
      <c r="P947" s="500" t="str">
        <f t="array" aca="1" ref="P947" ca="1">IFERROR(Y2IF(VLOOKUP('Xlookup set'!$S1123,'Xlookup set'!$A$1:$R$1374,17,FALSE)=0,"",VLOOKUP('Xlookup set'!$S1123,'Xlookup set'!$A$1:$R$1374,17,FALSE)),"")</f>
        <v/>
      </c>
      <c r="Q947" s="500" t="str">
        <f>IFERROR(IF(VLOOKUP('Xlookup set'!$S1123,'Xlookup set'!$A$1:$R$1374,18,FALSE)=0,"",VLOOKUP('Xlookup set'!$S1123,'Xlookup set'!$A$1:$R$1374,18,FALSE)),"")</f>
        <v/>
      </c>
      <c r="T947" s="500" t="str">
        <f t="shared" si="11"/>
        <v/>
      </c>
    </row>
    <row r="948" spans="1:20" ht="13.5" customHeight="1">
      <c r="A948" s="500" t="str">
        <f>IFERROR(VLOOKUP('Xlookup set'!$S948,'Xlookup set'!$A$1:$R$2000,2,FALSE),"")</f>
        <v/>
      </c>
      <c r="B948" s="500" t="str">
        <f>IF(I948&lt;&gt;"",ドッグキャリー!$I$2,"")</f>
        <v/>
      </c>
      <c r="C948" s="500" t="str">
        <f t="shared" si="9"/>
        <v/>
      </c>
      <c r="D948" s="500" t="str">
        <f t="shared" si="10"/>
        <v/>
      </c>
      <c r="H948" s="218" t="str">
        <f>IFERROR(IF(VLOOKUP('Xlookup set'!$S948,'Xlookup set'!$A$1:$R$2000,9,FALSE)=0,"",VLOOKUP('Xlookup set'!$S948,'Xlookup set'!$A$1:$R$2000,9,FALSE)),"")</f>
        <v/>
      </c>
      <c r="I948" s="500" t="str">
        <f>IFERROR(IF(VLOOKUP('Xlookup set'!$S948,'Xlookup set'!$A$1:$R$2000,10,FALSE)=0,"",VLOOKUP('Xlookup set'!$S948,'Xlookup set'!$A$1:$R$2000,10,FALSE)),"")</f>
        <v/>
      </c>
      <c r="J948" s="500" t="str">
        <f>IFERROR(IF(VLOOKUP('Xlookup set'!$S1124,'Xlookup set'!$A$1:$R$1374,11,FALSE)=0,"",VLOOKUP('Xlookup set'!$S1124,'Xlookup set'!$A$1:$R$1374,11,FALSE)),"")</f>
        <v/>
      </c>
      <c r="K948" s="500" t="str">
        <f>IFERROR(IF(VLOOKUP('Xlookup set'!$S1124,'Xlookup set'!$A$1:$R$1374,12,FALSE)=0,"",VLOOKUP('Xlookup set'!$S1124,'Xlookup set'!$A$1:$R$1374,12,FALSE)),"")</f>
        <v/>
      </c>
      <c r="L948" s="500" t="str">
        <f>IFERROR(IF(VLOOKUP('Xlookup set'!$S1124,'Xlookup set'!$A$1:$R$1374,13,FALSE)=0,"",VLOOKUP('Xlookup set'!$S1124,'Xlookup set'!$A$1:$R$1374,13,FALSE)),"")</f>
        <v/>
      </c>
      <c r="M948" s="500" t="str">
        <f>IFERROR(IF(VLOOKUP('Xlookup set'!$S1124,'Xlookup set'!$A$1:$R$1374,14,FALSE)=0,"",VLOOKUP('Xlookup set'!$S1124,'Xlookup set'!$A$1:$R$1374,14,FALSE)),"")</f>
        <v/>
      </c>
      <c r="N948" s="500" t="str">
        <f>IFERROR(IF(VLOOKUP('Xlookup set'!$S1124,'Xlookup set'!$A$1:$R$1374,15,FALSE)=0,"",VLOOKUP('Xlookup set'!$S1124,'Xlookup set'!$A$1:$R$1374,15,FALSE)),"")</f>
        <v/>
      </c>
      <c r="O948" s="500" t="str">
        <f>IFERROR(IF(VLOOKUP('Xlookup set'!$S1124,'Xlookup set'!$A$1:$R$1374,16,FALSE)=0,"",VLOOKUP('Xlookup set'!$S1124,'Xlookup set'!$A$1:$R$1374,16,FALSE)),"")</f>
        <v/>
      </c>
      <c r="P948" s="500" t="str">
        <f t="array" aca="1" ref="P948" ca="1">IFERROR(Y2IF(VLOOKUP('Xlookup set'!$S1124,'Xlookup set'!$A$1:$R$1374,17,FALSE)=0,"",VLOOKUP('Xlookup set'!$S1124,'Xlookup set'!$A$1:$R$1374,17,FALSE)),"")</f>
        <v/>
      </c>
      <c r="Q948" s="500" t="str">
        <f>IFERROR(IF(VLOOKUP('Xlookup set'!$S1124,'Xlookup set'!$A$1:$R$1374,18,FALSE)=0,"",VLOOKUP('Xlookup set'!$S1124,'Xlookup set'!$A$1:$R$1374,18,FALSE)),"")</f>
        <v/>
      </c>
      <c r="T948" s="500" t="str">
        <f t="shared" si="11"/>
        <v/>
      </c>
    </row>
    <row r="949" spans="1:20" ht="13.5" customHeight="1">
      <c r="A949" s="500" t="str">
        <f>IFERROR(VLOOKUP('Xlookup set'!$S949,'Xlookup set'!$A$1:$R$2000,2,FALSE),"")</f>
        <v/>
      </c>
      <c r="B949" s="500" t="str">
        <f>IF(I949&lt;&gt;"",ドッグキャリー!$I$2,"")</f>
        <v/>
      </c>
      <c r="C949" s="500" t="str">
        <f t="shared" si="9"/>
        <v/>
      </c>
      <c r="D949" s="500" t="str">
        <f t="shared" si="10"/>
        <v/>
      </c>
      <c r="H949" s="218" t="str">
        <f>IFERROR(IF(VLOOKUP('Xlookup set'!$S949,'Xlookup set'!$A$1:$R$2000,9,FALSE)=0,"",VLOOKUP('Xlookup set'!$S949,'Xlookup set'!$A$1:$R$2000,9,FALSE)),"")</f>
        <v/>
      </c>
      <c r="I949" s="500" t="str">
        <f>IFERROR(IF(VLOOKUP('Xlookup set'!$S949,'Xlookup set'!$A$1:$R$2000,10,FALSE)=0,"",VLOOKUP('Xlookup set'!$S949,'Xlookup set'!$A$1:$R$2000,10,FALSE)),"")</f>
        <v/>
      </c>
      <c r="J949" s="500" t="str">
        <f>IFERROR(IF(VLOOKUP('Xlookup set'!$S1125,'Xlookup set'!$A$1:$R$1374,11,FALSE)=0,"",VLOOKUP('Xlookup set'!$S1125,'Xlookup set'!$A$1:$R$1374,11,FALSE)),"")</f>
        <v/>
      </c>
      <c r="K949" s="500" t="str">
        <f>IFERROR(IF(VLOOKUP('Xlookup set'!$S1125,'Xlookup set'!$A$1:$R$1374,12,FALSE)=0,"",VLOOKUP('Xlookup set'!$S1125,'Xlookup set'!$A$1:$R$1374,12,FALSE)),"")</f>
        <v/>
      </c>
      <c r="L949" s="500" t="str">
        <f>IFERROR(IF(VLOOKUP('Xlookup set'!$S1125,'Xlookup set'!$A$1:$R$1374,13,FALSE)=0,"",VLOOKUP('Xlookup set'!$S1125,'Xlookup set'!$A$1:$R$1374,13,FALSE)),"")</f>
        <v/>
      </c>
      <c r="M949" s="500" t="str">
        <f>IFERROR(IF(VLOOKUP('Xlookup set'!$S1125,'Xlookup set'!$A$1:$R$1374,14,FALSE)=0,"",VLOOKUP('Xlookup set'!$S1125,'Xlookup set'!$A$1:$R$1374,14,FALSE)),"")</f>
        <v/>
      </c>
      <c r="N949" s="500" t="str">
        <f>IFERROR(IF(VLOOKUP('Xlookup set'!$S1125,'Xlookup set'!$A$1:$R$1374,15,FALSE)=0,"",VLOOKUP('Xlookup set'!$S1125,'Xlookup set'!$A$1:$R$1374,15,FALSE)),"")</f>
        <v/>
      </c>
      <c r="O949" s="500" t="str">
        <f>IFERROR(IF(VLOOKUP('Xlookup set'!$S1125,'Xlookup set'!$A$1:$R$1374,16,FALSE)=0,"",VLOOKUP('Xlookup set'!$S1125,'Xlookup set'!$A$1:$R$1374,16,FALSE)),"")</f>
        <v/>
      </c>
      <c r="P949" s="500" t="str">
        <f t="array" aca="1" ref="P949" ca="1">IFERROR(Y2IF(VLOOKUP('Xlookup set'!$S1125,'Xlookup set'!$A$1:$R$1374,17,FALSE)=0,"",VLOOKUP('Xlookup set'!$S1125,'Xlookup set'!$A$1:$R$1374,17,FALSE)),"")</f>
        <v/>
      </c>
      <c r="Q949" s="500" t="str">
        <f>IFERROR(IF(VLOOKUP('Xlookup set'!$S1125,'Xlookup set'!$A$1:$R$1374,18,FALSE)=0,"",VLOOKUP('Xlookup set'!$S1125,'Xlookup set'!$A$1:$R$1374,18,FALSE)),"")</f>
        <v/>
      </c>
      <c r="T949" s="500" t="str">
        <f t="shared" si="11"/>
        <v/>
      </c>
    </row>
    <row r="950" spans="1:20" ht="13.5" customHeight="1">
      <c r="A950" s="500" t="str">
        <f>IFERROR(VLOOKUP('Xlookup set'!$S950,'Xlookup set'!$A$1:$R$2000,2,FALSE),"")</f>
        <v/>
      </c>
      <c r="B950" s="500" t="str">
        <f>IF(I950&lt;&gt;"",ドッグキャリー!$I$2,"")</f>
        <v/>
      </c>
      <c r="C950" s="500" t="str">
        <f t="shared" si="9"/>
        <v/>
      </c>
      <c r="D950" s="500" t="str">
        <f t="shared" si="10"/>
        <v/>
      </c>
      <c r="H950" s="218" t="str">
        <f>IFERROR(IF(VLOOKUP('Xlookup set'!$S950,'Xlookup set'!$A$1:$R$2000,9,FALSE)=0,"",VLOOKUP('Xlookup set'!$S950,'Xlookup set'!$A$1:$R$2000,9,FALSE)),"")</f>
        <v/>
      </c>
      <c r="I950" s="500" t="str">
        <f>IFERROR(IF(VLOOKUP('Xlookup set'!$S950,'Xlookup set'!$A$1:$R$2000,10,FALSE)=0,"",VLOOKUP('Xlookup set'!$S950,'Xlookup set'!$A$1:$R$2000,10,FALSE)),"")</f>
        <v/>
      </c>
      <c r="J950" s="500" t="str">
        <f>IFERROR(IF(VLOOKUP('Xlookup set'!$S1126,'Xlookup set'!$A$1:$R$1374,11,FALSE)=0,"",VLOOKUP('Xlookup set'!$S1126,'Xlookup set'!$A$1:$R$1374,11,FALSE)),"")</f>
        <v/>
      </c>
      <c r="K950" s="500" t="str">
        <f>IFERROR(IF(VLOOKUP('Xlookup set'!$S1126,'Xlookup set'!$A$1:$R$1374,12,FALSE)=0,"",VLOOKUP('Xlookup set'!$S1126,'Xlookup set'!$A$1:$R$1374,12,FALSE)),"")</f>
        <v/>
      </c>
      <c r="L950" s="500" t="str">
        <f>IFERROR(IF(VLOOKUP('Xlookup set'!$S1126,'Xlookup set'!$A$1:$R$1374,13,FALSE)=0,"",VLOOKUP('Xlookup set'!$S1126,'Xlookup set'!$A$1:$R$1374,13,FALSE)),"")</f>
        <v/>
      </c>
      <c r="M950" s="500" t="str">
        <f>IFERROR(IF(VLOOKUP('Xlookup set'!$S1126,'Xlookup set'!$A$1:$R$1374,14,FALSE)=0,"",VLOOKUP('Xlookup set'!$S1126,'Xlookup set'!$A$1:$R$1374,14,FALSE)),"")</f>
        <v/>
      </c>
      <c r="N950" s="500" t="str">
        <f>IFERROR(IF(VLOOKUP('Xlookup set'!$S1126,'Xlookup set'!$A$1:$R$1374,15,FALSE)=0,"",VLOOKUP('Xlookup set'!$S1126,'Xlookup set'!$A$1:$R$1374,15,FALSE)),"")</f>
        <v/>
      </c>
      <c r="O950" s="500" t="str">
        <f>IFERROR(IF(VLOOKUP('Xlookup set'!$S1126,'Xlookup set'!$A$1:$R$1374,16,FALSE)=0,"",VLOOKUP('Xlookup set'!$S1126,'Xlookup set'!$A$1:$R$1374,16,FALSE)),"")</f>
        <v/>
      </c>
      <c r="P950" s="500" t="str">
        <f t="array" aca="1" ref="P950" ca="1">IFERROR(Y2IF(VLOOKUP('Xlookup set'!$S1126,'Xlookup set'!$A$1:$R$1374,17,FALSE)=0,"",VLOOKUP('Xlookup set'!$S1126,'Xlookup set'!$A$1:$R$1374,17,FALSE)),"")</f>
        <v/>
      </c>
      <c r="Q950" s="500" t="str">
        <f>IFERROR(IF(VLOOKUP('Xlookup set'!$S1126,'Xlookup set'!$A$1:$R$1374,18,FALSE)=0,"",VLOOKUP('Xlookup set'!$S1126,'Xlookup set'!$A$1:$R$1374,18,FALSE)),"")</f>
        <v/>
      </c>
      <c r="T950" s="500" t="str">
        <f t="shared" si="11"/>
        <v/>
      </c>
    </row>
    <row r="951" spans="1:20" ht="13.5" customHeight="1">
      <c r="A951" s="500" t="str">
        <f>IFERROR(VLOOKUP('Xlookup set'!$S951,'Xlookup set'!$A$1:$R$2000,2,FALSE),"")</f>
        <v/>
      </c>
      <c r="B951" s="500" t="str">
        <f>IF(I951&lt;&gt;"",ドッグキャリー!$I$2,"")</f>
        <v/>
      </c>
      <c r="C951" s="500" t="str">
        <f t="shared" si="9"/>
        <v/>
      </c>
      <c r="D951" s="500" t="str">
        <f t="shared" si="10"/>
        <v/>
      </c>
      <c r="H951" s="218" t="str">
        <f>IFERROR(IF(VLOOKUP('Xlookup set'!$S951,'Xlookup set'!$A$1:$R$2000,9,FALSE)=0,"",VLOOKUP('Xlookup set'!$S951,'Xlookup set'!$A$1:$R$2000,9,FALSE)),"")</f>
        <v/>
      </c>
      <c r="I951" s="500" t="str">
        <f>IFERROR(IF(VLOOKUP('Xlookup set'!$S951,'Xlookup set'!$A$1:$R$2000,10,FALSE)=0,"",VLOOKUP('Xlookup set'!$S951,'Xlookup set'!$A$1:$R$2000,10,FALSE)),"")</f>
        <v/>
      </c>
      <c r="J951" s="500" t="str">
        <f>IFERROR(IF(VLOOKUP('Xlookup set'!$S1127,'Xlookup set'!$A$1:$R$1374,11,FALSE)=0,"",VLOOKUP('Xlookup set'!$S1127,'Xlookup set'!$A$1:$R$1374,11,FALSE)),"")</f>
        <v/>
      </c>
      <c r="K951" s="500" t="str">
        <f>IFERROR(IF(VLOOKUP('Xlookup set'!$S1127,'Xlookup set'!$A$1:$R$1374,12,FALSE)=0,"",VLOOKUP('Xlookup set'!$S1127,'Xlookup set'!$A$1:$R$1374,12,FALSE)),"")</f>
        <v/>
      </c>
      <c r="L951" s="500" t="str">
        <f>IFERROR(IF(VLOOKUP('Xlookup set'!$S1127,'Xlookup set'!$A$1:$R$1374,13,FALSE)=0,"",VLOOKUP('Xlookup set'!$S1127,'Xlookup set'!$A$1:$R$1374,13,FALSE)),"")</f>
        <v/>
      </c>
      <c r="M951" s="500" t="str">
        <f>IFERROR(IF(VLOOKUP('Xlookup set'!$S1127,'Xlookup set'!$A$1:$R$1374,14,FALSE)=0,"",VLOOKUP('Xlookup set'!$S1127,'Xlookup set'!$A$1:$R$1374,14,FALSE)),"")</f>
        <v/>
      </c>
      <c r="N951" s="500" t="str">
        <f>IFERROR(IF(VLOOKUP('Xlookup set'!$S1127,'Xlookup set'!$A$1:$R$1374,15,FALSE)=0,"",VLOOKUP('Xlookup set'!$S1127,'Xlookup set'!$A$1:$R$1374,15,FALSE)),"")</f>
        <v/>
      </c>
      <c r="O951" s="500" t="str">
        <f>IFERROR(IF(VLOOKUP('Xlookup set'!$S1127,'Xlookup set'!$A$1:$R$1374,16,FALSE)=0,"",VLOOKUP('Xlookup set'!$S1127,'Xlookup set'!$A$1:$R$1374,16,FALSE)),"")</f>
        <v/>
      </c>
      <c r="P951" s="500" t="str">
        <f t="array" aca="1" ref="P951" ca="1">IFERROR(Y2IF(VLOOKUP('Xlookup set'!$S1127,'Xlookup set'!$A$1:$R$1374,17,FALSE)=0,"",VLOOKUP('Xlookup set'!$S1127,'Xlookup set'!$A$1:$R$1374,17,FALSE)),"")</f>
        <v/>
      </c>
      <c r="Q951" s="500" t="str">
        <f>IFERROR(IF(VLOOKUP('Xlookup set'!$S1127,'Xlookup set'!$A$1:$R$1374,18,FALSE)=0,"",VLOOKUP('Xlookup set'!$S1127,'Xlookup set'!$A$1:$R$1374,18,FALSE)),"")</f>
        <v/>
      </c>
      <c r="T951" s="500" t="str">
        <f t="shared" si="11"/>
        <v/>
      </c>
    </row>
    <row r="952" spans="1:20" ht="13.5" customHeight="1">
      <c r="A952" s="500" t="str">
        <f>IFERROR(VLOOKUP('Xlookup set'!$S952,'Xlookup set'!$A$1:$R$2000,2,FALSE),"")</f>
        <v/>
      </c>
      <c r="B952" s="500" t="str">
        <f>IF(I952&lt;&gt;"",ドッグキャリー!$I$2,"")</f>
        <v/>
      </c>
      <c r="C952" s="500" t="str">
        <f t="shared" si="9"/>
        <v/>
      </c>
      <c r="D952" s="500" t="str">
        <f t="shared" si="10"/>
        <v/>
      </c>
      <c r="H952" s="218" t="str">
        <f>IFERROR(IF(VLOOKUP('Xlookup set'!$S952,'Xlookup set'!$A$1:$R$2000,9,FALSE)=0,"",VLOOKUP('Xlookup set'!$S952,'Xlookup set'!$A$1:$R$2000,9,FALSE)),"")</f>
        <v/>
      </c>
      <c r="I952" s="500" t="str">
        <f>IFERROR(IF(VLOOKUP('Xlookup set'!$S952,'Xlookup set'!$A$1:$R$2000,10,FALSE)=0,"",VLOOKUP('Xlookup set'!$S952,'Xlookup set'!$A$1:$R$2000,10,FALSE)),"")</f>
        <v/>
      </c>
      <c r="J952" s="500" t="str">
        <f>IFERROR(IF(VLOOKUP('Xlookup set'!$S1128,'Xlookup set'!$A$1:$R$1374,11,FALSE)=0,"",VLOOKUP('Xlookup set'!$S1128,'Xlookup set'!$A$1:$R$1374,11,FALSE)),"")</f>
        <v/>
      </c>
      <c r="K952" s="500" t="str">
        <f>IFERROR(IF(VLOOKUP('Xlookup set'!$S1128,'Xlookup set'!$A$1:$R$1374,12,FALSE)=0,"",VLOOKUP('Xlookup set'!$S1128,'Xlookup set'!$A$1:$R$1374,12,FALSE)),"")</f>
        <v/>
      </c>
      <c r="L952" s="500" t="str">
        <f>IFERROR(IF(VLOOKUP('Xlookup set'!$S1128,'Xlookup set'!$A$1:$R$1374,13,FALSE)=0,"",VLOOKUP('Xlookup set'!$S1128,'Xlookup set'!$A$1:$R$1374,13,FALSE)),"")</f>
        <v/>
      </c>
      <c r="M952" s="500" t="str">
        <f>IFERROR(IF(VLOOKUP('Xlookup set'!$S1128,'Xlookup set'!$A$1:$R$1374,14,FALSE)=0,"",VLOOKUP('Xlookup set'!$S1128,'Xlookup set'!$A$1:$R$1374,14,FALSE)),"")</f>
        <v/>
      </c>
      <c r="N952" s="500" t="str">
        <f>IFERROR(IF(VLOOKUP('Xlookup set'!$S1128,'Xlookup set'!$A$1:$R$1374,15,FALSE)=0,"",VLOOKUP('Xlookup set'!$S1128,'Xlookup set'!$A$1:$R$1374,15,FALSE)),"")</f>
        <v/>
      </c>
      <c r="O952" s="500" t="str">
        <f>IFERROR(IF(VLOOKUP('Xlookup set'!$S1128,'Xlookup set'!$A$1:$R$1374,16,FALSE)=0,"",VLOOKUP('Xlookup set'!$S1128,'Xlookup set'!$A$1:$R$1374,16,FALSE)),"")</f>
        <v/>
      </c>
      <c r="P952" s="500" t="str">
        <f t="array" aca="1" ref="P952" ca="1">IFERROR(Y2IF(VLOOKUP('Xlookup set'!$S1128,'Xlookup set'!$A$1:$R$1374,17,FALSE)=0,"",VLOOKUP('Xlookup set'!$S1128,'Xlookup set'!$A$1:$R$1374,17,FALSE)),"")</f>
        <v/>
      </c>
      <c r="Q952" s="500" t="str">
        <f>IFERROR(IF(VLOOKUP('Xlookup set'!$S1128,'Xlookup set'!$A$1:$R$1374,18,FALSE)=0,"",VLOOKUP('Xlookup set'!$S1128,'Xlookup set'!$A$1:$R$1374,18,FALSE)),"")</f>
        <v/>
      </c>
      <c r="T952" s="500" t="str">
        <f t="shared" si="11"/>
        <v/>
      </c>
    </row>
    <row r="953" spans="1:20" ht="13.5" customHeight="1">
      <c r="A953" s="500" t="str">
        <f>IFERROR(VLOOKUP('Xlookup set'!$S953,'Xlookup set'!$A$1:$R$2000,2,FALSE),"")</f>
        <v/>
      </c>
      <c r="B953" s="500" t="str">
        <f>IF(I953&lt;&gt;"",ドッグキャリー!$I$2,"")</f>
        <v/>
      </c>
      <c r="C953" s="500" t="str">
        <f t="shared" si="9"/>
        <v/>
      </c>
      <c r="D953" s="500" t="str">
        <f t="shared" si="10"/>
        <v/>
      </c>
      <c r="H953" s="218" t="str">
        <f>IFERROR(IF(VLOOKUP('Xlookup set'!$S953,'Xlookup set'!$A$1:$R$2000,9,FALSE)=0,"",VLOOKUP('Xlookup set'!$S953,'Xlookup set'!$A$1:$R$2000,9,FALSE)),"")</f>
        <v/>
      </c>
      <c r="I953" s="500" t="str">
        <f>IFERROR(IF(VLOOKUP('Xlookup set'!$S953,'Xlookup set'!$A$1:$R$2000,10,FALSE)=0,"",VLOOKUP('Xlookup set'!$S953,'Xlookup set'!$A$1:$R$2000,10,FALSE)),"")</f>
        <v/>
      </c>
      <c r="J953" s="500" t="str">
        <f>IFERROR(IF(VLOOKUP('Xlookup set'!$S1129,'Xlookup set'!$A$1:$R$1374,11,FALSE)=0,"",VLOOKUP('Xlookup set'!$S1129,'Xlookup set'!$A$1:$R$1374,11,FALSE)),"")</f>
        <v/>
      </c>
      <c r="K953" s="500" t="str">
        <f>IFERROR(IF(VLOOKUP('Xlookup set'!$S1129,'Xlookup set'!$A$1:$R$1374,12,FALSE)=0,"",VLOOKUP('Xlookup set'!$S1129,'Xlookup set'!$A$1:$R$1374,12,FALSE)),"")</f>
        <v/>
      </c>
      <c r="L953" s="500" t="str">
        <f>IFERROR(IF(VLOOKUP('Xlookup set'!$S1129,'Xlookup set'!$A$1:$R$1374,13,FALSE)=0,"",VLOOKUP('Xlookup set'!$S1129,'Xlookup set'!$A$1:$R$1374,13,FALSE)),"")</f>
        <v/>
      </c>
      <c r="M953" s="500" t="str">
        <f>IFERROR(IF(VLOOKUP('Xlookup set'!$S1129,'Xlookup set'!$A$1:$R$1374,14,FALSE)=0,"",VLOOKUP('Xlookup set'!$S1129,'Xlookup set'!$A$1:$R$1374,14,FALSE)),"")</f>
        <v/>
      </c>
      <c r="N953" s="500" t="str">
        <f>IFERROR(IF(VLOOKUP('Xlookup set'!$S1129,'Xlookup set'!$A$1:$R$1374,15,FALSE)=0,"",VLOOKUP('Xlookup set'!$S1129,'Xlookup set'!$A$1:$R$1374,15,FALSE)),"")</f>
        <v/>
      </c>
      <c r="O953" s="500" t="str">
        <f>IFERROR(IF(VLOOKUP('Xlookup set'!$S1129,'Xlookup set'!$A$1:$R$1374,16,FALSE)=0,"",VLOOKUP('Xlookup set'!$S1129,'Xlookup set'!$A$1:$R$1374,16,FALSE)),"")</f>
        <v/>
      </c>
      <c r="P953" s="500" t="str">
        <f t="array" aca="1" ref="P953" ca="1">IFERROR(Y2IF(VLOOKUP('Xlookup set'!$S1129,'Xlookup set'!$A$1:$R$1374,17,FALSE)=0,"",VLOOKUP('Xlookup set'!$S1129,'Xlookup set'!$A$1:$R$1374,17,FALSE)),"")</f>
        <v/>
      </c>
      <c r="Q953" s="500" t="str">
        <f>IFERROR(IF(VLOOKUP('Xlookup set'!$S1129,'Xlookup set'!$A$1:$R$1374,18,FALSE)=0,"",VLOOKUP('Xlookup set'!$S1129,'Xlookup set'!$A$1:$R$1374,18,FALSE)),"")</f>
        <v/>
      </c>
      <c r="T953" s="500" t="str">
        <f t="shared" si="11"/>
        <v/>
      </c>
    </row>
    <row r="954" spans="1:20" ht="13.5" customHeight="1">
      <c r="A954" s="500" t="str">
        <f>IFERROR(VLOOKUP('Xlookup set'!$S954,'Xlookup set'!$A$1:$R$2000,2,FALSE),"")</f>
        <v/>
      </c>
      <c r="B954" s="500" t="str">
        <f>IF(I954&lt;&gt;"",ドッグキャリー!$I$2,"")</f>
        <v/>
      </c>
      <c r="C954" s="500" t="str">
        <f t="shared" si="9"/>
        <v/>
      </c>
      <c r="D954" s="500" t="str">
        <f t="shared" si="10"/>
        <v/>
      </c>
      <c r="H954" s="218" t="str">
        <f>IFERROR(IF(VLOOKUP('Xlookup set'!$S954,'Xlookup set'!$A$1:$R$2000,9,FALSE)=0,"",VLOOKUP('Xlookup set'!$S954,'Xlookup set'!$A$1:$R$2000,9,FALSE)),"")</f>
        <v/>
      </c>
      <c r="I954" s="500" t="str">
        <f>IFERROR(IF(VLOOKUP('Xlookup set'!$S954,'Xlookup set'!$A$1:$R$2000,10,FALSE)=0,"",VLOOKUP('Xlookup set'!$S954,'Xlookup set'!$A$1:$R$2000,10,FALSE)),"")</f>
        <v/>
      </c>
      <c r="J954" s="500" t="str">
        <f>IFERROR(IF(VLOOKUP('Xlookup set'!$S1130,'Xlookup set'!$A$1:$R$1374,11,FALSE)=0,"",VLOOKUP('Xlookup set'!$S1130,'Xlookup set'!$A$1:$R$1374,11,FALSE)),"")</f>
        <v/>
      </c>
      <c r="K954" s="500" t="str">
        <f>IFERROR(IF(VLOOKUP('Xlookup set'!$S1130,'Xlookup set'!$A$1:$R$1374,12,FALSE)=0,"",VLOOKUP('Xlookup set'!$S1130,'Xlookup set'!$A$1:$R$1374,12,FALSE)),"")</f>
        <v/>
      </c>
      <c r="L954" s="500" t="str">
        <f>IFERROR(IF(VLOOKUP('Xlookup set'!$S1130,'Xlookup set'!$A$1:$R$1374,13,FALSE)=0,"",VLOOKUP('Xlookup set'!$S1130,'Xlookup set'!$A$1:$R$1374,13,FALSE)),"")</f>
        <v/>
      </c>
      <c r="M954" s="500" t="str">
        <f>IFERROR(IF(VLOOKUP('Xlookup set'!$S1130,'Xlookup set'!$A$1:$R$1374,14,FALSE)=0,"",VLOOKUP('Xlookup set'!$S1130,'Xlookup set'!$A$1:$R$1374,14,FALSE)),"")</f>
        <v/>
      </c>
      <c r="N954" s="500" t="str">
        <f>IFERROR(IF(VLOOKUP('Xlookup set'!$S1130,'Xlookup set'!$A$1:$R$1374,15,FALSE)=0,"",VLOOKUP('Xlookup set'!$S1130,'Xlookup set'!$A$1:$R$1374,15,FALSE)),"")</f>
        <v/>
      </c>
      <c r="O954" s="500" t="str">
        <f>IFERROR(IF(VLOOKUP('Xlookup set'!$S1130,'Xlookup set'!$A$1:$R$1374,16,FALSE)=0,"",VLOOKUP('Xlookup set'!$S1130,'Xlookup set'!$A$1:$R$1374,16,FALSE)),"")</f>
        <v/>
      </c>
      <c r="P954" s="500" t="str">
        <f t="array" aca="1" ref="P954" ca="1">IFERROR(Y2IF(VLOOKUP('Xlookup set'!$S1130,'Xlookup set'!$A$1:$R$1374,17,FALSE)=0,"",VLOOKUP('Xlookup set'!$S1130,'Xlookup set'!$A$1:$R$1374,17,FALSE)),"")</f>
        <v/>
      </c>
      <c r="Q954" s="500" t="str">
        <f>IFERROR(IF(VLOOKUP('Xlookup set'!$S1130,'Xlookup set'!$A$1:$R$1374,18,FALSE)=0,"",VLOOKUP('Xlookup set'!$S1130,'Xlookup set'!$A$1:$R$1374,18,FALSE)),"")</f>
        <v/>
      </c>
      <c r="T954" s="500" t="str">
        <f t="shared" si="11"/>
        <v/>
      </c>
    </row>
    <row r="955" spans="1:20" ht="13.5" customHeight="1">
      <c r="A955" s="500" t="str">
        <f>IFERROR(VLOOKUP('Xlookup set'!$S955,'Xlookup set'!$A$1:$R$2000,2,FALSE),"")</f>
        <v/>
      </c>
      <c r="B955" s="500" t="str">
        <f>IF(I955&lt;&gt;"",ドッグキャリー!$I$2,"")</f>
        <v/>
      </c>
      <c r="C955" s="500" t="str">
        <f t="shared" si="9"/>
        <v/>
      </c>
      <c r="D955" s="500" t="str">
        <f t="shared" si="10"/>
        <v/>
      </c>
      <c r="H955" s="218" t="str">
        <f>IFERROR(IF(VLOOKUP('Xlookup set'!$S955,'Xlookup set'!$A$1:$R$2000,9,FALSE)=0,"",VLOOKUP('Xlookup set'!$S955,'Xlookup set'!$A$1:$R$2000,9,FALSE)),"")</f>
        <v/>
      </c>
      <c r="I955" s="500" t="str">
        <f>IFERROR(IF(VLOOKUP('Xlookup set'!$S955,'Xlookup set'!$A$1:$R$2000,10,FALSE)=0,"",VLOOKUP('Xlookup set'!$S955,'Xlookup set'!$A$1:$R$2000,10,FALSE)),"")</f>
        <v/>
      </c>
      <c r="J955" s="500" t="str">
        <f>IFERROR(IF(VLOOKUP('Xlookup set'!$S1131,'Xlookup set'!$A$1:$R$1374,11,FALSE)=0,"",VLOOKUP('Xlookup set'!$S1131,'Xlookup set'!$A$1:$R$1374,11,FALSE)),"")</f>
        <v/>
      </c>
      <c r="K955" s="500" t="str">
        <f>IFERROR(IF(VLOOKUP('Xlookup set'!$S1131,'Xlookup set'!$A$1:$R$1374,12,FALSE)=0,"",VLOOKUP('Xlookup set'!$S1131,'Xlookup set'!$A$1:$R$1374,12,FALSE)),"")</f>
        <v/>
      </c>
      <c r="L955" s="500" t="str">
        <f>IFERROR(IF(VLOOKUP('Xlookup set'!$S1131,'Xlookup set'!$A$1:$R$1374,13,FALSE)=0,"",VLOOKUP('Xlookup set'!$S1131,'Xlookup set'!$A$1:$R$1374,13,FALSE)),"")</f>
        <v/>
      </c>
      <c r="M955" s="500" t="str">
        <f>IFERROR(IF(VLOOKUP('Xlookup set'!$S1131,'Xlookup set'!$A$1:$R$1374,14,FALSE)=0,"",VLOOKUP('Xlookup set'!$S1131,'Xlookup set'!$A$1:$R$1374,14,FALSE)),"")</f>
        <v/>
      </c>
      <c r="N955" s="500" t="str">
        <f>IFERROR(IF(VLOOKUP('Xlookup set'!$S1131,'Xlookup set'!$A$1:$R$1374,15,FALSE)=0,"",VLOOKUP('Xlookup set'!$S1131,'Xlookup set'!$A$1:$R$1374,15,FALSE)),"")</f>
        <v/>
      </c>
      <c r="O955" s="500" t="str">
        <f>IFERROR(IF(VLOOKUP('Xlookup set'!$S1131,'Xlookup set'!$A$1:$R$1374,16,FALSE)=0,"",VLOOKUP('Xlookup set'!$S1131,'Xlookup set'!$A$1:$R$1374,16,FALSE)),"")</f>
        <v/>
      </c>
      <c r="P955" s="500" t="str">
        <f t="array" aca="1" ref="P955" ca="1">IFERROR(Y2IF(VLOOKUP('Xlookup set'!$S1131,'Xlookup set'!$A$1:$R$1374,17,FALSE)=0,"",VLOOKUP('Xlookup set'!$S1131,'Xlookup set'!$A$1:$R$1374,17,FALSE)),"")</f>
        <v/>
      </c>
      <c r="Q955" s="500" t="str">
        <f>IFERROR(IF(VLOOKUP('Xlookup set'!$S1131,'Xlookup set'!$A$1:$R$1374,18,FALSE)=0,"",VLOOKUP('Xlookup set'!$S1131,'Xlookup set'!$A$1:$R$1374,18,FALSE)),"")</f>
        <v/>
      </c>
      <c r="T955" s="500" t="str">
        <f t="shared" si="11"/>
        <v/>
      </c>
    </row>
    <row r="956" spans="1:20" ht="13.5" customHeight="1">
      <c r="A956" s="500" t="str">
        <f>IFERROR(VLOOKUP('Xlookup set'!$S956,'Xlookup set'!$A$1:$R$2000,2,FALSE),"")</f>
        <v/>
      </c>
      <c r="B956" s="500" t="str">
        <f>IF(I956&lt;&gt;"",ドッグキャリー!$I$2,"")</f>
        <v/>
      </c>
      <c r="C956" s="500" t="str">
        <f t="shared" si="9"/>
        <v/>
      </c>
      <c r="D956" s="500" t="str">
        <f t="shared" si="10"/>
        <v/>
      </c>
      <c r="H956" s="218" t="str">
        <f>IFERROR(IF(VLOOKUP('Xlookup set'!$S956,'Xlookup set'!$A$1:$R$2000,9,FALSE)=0,"",VLOOKUP('Xlookup set'!$S956,'Xlookup set'!$A$1:$R$2000,9,FALSE)),"")</f>
        <v/>
      </c>
      <c r="I956" s="500" t="str">
        <f>IFERROR(IF(VLOOKUP('Xlookup set'!$S956,'Xlookup set'!$A$1:$R$2000,10,FALSE)=0,"",VLOOKUP('Xlookup set'!$S956,'Xlookup set'!$A$1:$R$2000,10,FALSE)),"")</f>
        <v/>
      </c>
      <c r="J956" s="500" t="str">
        <f>IFERROR(IF(VLOOKUP('Xlookup set'!$S1132,'Xlookup set'!$A$1:$R$1374,11,FALSE)=0,"",VLOOKUP('Xlookup set'!$S1132,'Xlookup set'!$A$1:$R$1374,11,FALSE)),"")</f>
        <v/>
      </c>
      <c r="K956" s="500" t="str">
        <f>IFERROR(IF(VLOOKUP('Xlookup set'!$S1132,'Xlookup set'!$A$1:$R$1374,12,FALSE)=0,"",VLOOKUP('Xlookup set'!$S1132,'Xlookup set'!$A$1:$R$1374,12,FALSE)),"")</f>
        <v/>
      </c>
      <c r="L956" s="500" t="str">
        <f>IFERROR(IF(VLOOKUP('Xlookup set'!$S1132,'Xlookup set'!$A$1:$R$1374,13,FALSE)=0,"",VLOOKUP('Xlookup set'!$S1132,'Xlookup set'!$A$1:$R$1374,13,FALSE)),"")</f>
        <v/>
      </c>
      <c r="M956" s="500" t="str">
        <f>IFERROR(IF(VLOOKUP('Xlookup set'!$S1132,'Xlookup set'!$A$1:$R$1374,14,FALSE)=0,"",VLOOKUP('Xlookup set'!$S1132,'Xlookup set'!$A$1:$R$1374,14,FALSE)),"")</f>
        <v/>
      </c>
      <c r="N956" s="500" t="str">
        <f>IFERROR(IF(VLOOKUP('Xlookup set'!$S1132,'Xlookup set'!$A$1:$R$1374,15,FALSE)=0,"",VLOOKUP('Xlookup set'!$S1132,'Xlookup set'!$A$1:$R$1374,15,FALSE)),"")</f>
        <v/>
      </c>
      <c r="O956" s="500" t="str">
        <f>IFERROR(IF(VLOOKUP('Xlookup set'!$S1132,'Xlookup set'!$A$1:$R$1374,16,FALSE)=0,"",VLOOKUP('Xlookup set'!$S1132,'Xlookup set'!$A$1:$R$1374,16,FALSE)),"")</f>
        <v/>
      </c>
      <c r="P956" s="500" t="str">
        <f t="array" aca="1" ref="P956" ca="1">IFERROR(Y2IF(VLOOKUP('Xlookup set'!$S1132,'Xlookup set'!$A$1:$R$1374,17,FALSE)=0,"",VLOOKUP('Xlookup set'!$S1132,'Xlookup set'!$A$1:$R$1374,17,FALSE)),"")</f>
        <v/>
      </c>
      <c r="Q956" s="500" t="str">
        <f>IFERROR(IF(VLOOKUP('Xlookup set'!$S1132,'Xlookup set'!$A$1:$R$1374,18,FALSE)=0,"",VLOOKUP('Xlookup set'!$S1132,'Xlookup set'!$A$1:$R$1374,18,FALSE)),"")</f>
        <v/>
      </c>
      <c r="T956" s="500" t="str">
        <f t="shared" si="11"/>
        <v/>
      </c>
    </row>
    <row r="957" spans="1:20" ht="13.5" customHeight="1">
      <c r="A957" s="500" t="str">
        <f>IFERROR(VLOOKUP('Xlookup set'!$S957,'Xlookup set'!$A$1:$R$2000,2,FALSE),"")</f>
        <v/>
      </c>
      <c r="B957" s="500" t="str">
        <f>IF(I957&lt;&gt;"",ドッグキャリー!$I$2,"")</f>
        <v/>
      </c>
      <c r="C957" s="500" t="str">
        <f t="shared" si="9"/>
        <v/>
      </c>
      <c r="D957" s="500" t="str">
        <f t="shared" si="10"/>
        <v/>
      </c>
      <c r="H957" s="218" t="str">
        <f>IFERROR(IF(VLOOKUP('Xlookup set'!$S957,'Xlookup set'!$A$1:$R$2000,9,FALSE)=0,"",VLOOKUP('Xlookup set'!$S957,'Xlookup set'!$A$1:$R$2000,9,FALSE)),"")</f>
        <v/>
      </c>
      <c r="I957" s="500" t="str">
        <f>IFERROR(IF(VLOOKUP('Xlookup set'!$S957,'Xlookup set'!$A$1:$R$2000,10,FALSE)=0,"",VLOOKUP('Xlookup set'!$S957,'Xlookup set'!$A$1:$R$2000,10,FALSE)),"")</f>
        <v/>
      </c>
      <c r="J957" s="500" t="str">
        <f>IFERROR(IF(VLOOKUP('Xlookup set'!$S1133,'Xlookup set'!$A$1:$R$1374,11,FALSE)=0,"",VLOOKUP('Xlookup set'!$S1133,'Xlookup set'!$A$1:$R$1374,11,FALSE)),"")</f>
        <v/>
      </c>
      <c r="K957" s="500" t="str">
        <f>IFERROR(IF(VLOOKUP('Xlookup set'!$S1133,'Xlookup set'!$A$1:$R$1374,12,FALSE)=0,"",VLOOKUP('Xlookup set'!$S1133,'Xlookup set'!$A$1:$R$1374,12,FALSE)),"")</f>
        <v/>
      </c>
      <c r="L957" s="500" t="str">
        <f>IFERROR(IF(VLOOKUP('Xlookup set'!$S1133,'Xlookup set'!$A$1:$R$1374,13,FALSE)=0,"",VLOOKUP('Xlookup set'!$S1133,'Xlookup set'!$A$1:$R$1374,13,FALSE)),"")</f>
        <v/>
      </c>
      <c r="M957" s="500" t="str">
        <f>IFERROR(IF(VLOOKUP('Xlookup set'!$S1133,'Xlookup set'!$A$1:$R$1374,14,FALSE)=0,"",VLOOKUP('Xlookup set'!$S1133,'Xlookup set'!$A$1:$R$1374,14,FALSE)),"")</f>
        <v/>
      </c>
      <c r="N957" s="500" t="str">
        <f>IFERROR(IF(VLOOKUP('Xlookup set'!$S1133,'Xlookup set'!$A$1:$R$1374,15,FALSE)=0,"",VLOOKUP('Xlookup set'!$S1133,'Xlookup set'!$A$1:$R$1374,15,FALSE)),"")</f>
        <v/>
      </c>
      <c r="O957" s="500" t="str">
        <f>IFERROR(IF(VLOOKUP('Xlookup set'!$S1133,'Xlookup set'!$A$1:$R$1374,16,FALSE)=0,"",VLOOKUP('Xlookup set'!$S1133,'Xlookup set'!$A$1:$R$1374,16,FALSE)),"")</f>
        <v/>
      </c>
      <c r="P957" s="500" t="str">
        <f t="array" aca="1" ref="P957" ca="1">IFERROR(Y2IF(VLOOKUP('Xlookup set'!$S1133,'Xlookup set'!$A$1:$R$1374,17,FALSE)=0,"",VLOOKUP('Xlookup set'!$S1133,'Xlookup set'!$A$1:$R$1374,17,FALSE)),"")</f>
        <v/>
      </c>
      <c r="Q957" s="500" t="str">
        <f>IFERROR(IF(VLOOKUP('Xlookup set'!$S1133,'Xlookup set'!$A$1:$R$1374,18,FALSE)=0,"",VLOOKUP('Xlookup set'!$S1133,'Xlookup set'!$A$1:$R$1374,18,FALSE)),"")</f>
        <v/>
      </c>
      <c r="T957" s="500" t="str">
        <f t="shared" si="11"/>
        <v/>
      </c>
    </row>
    <row r="958" spans="1:20" ht="13.5" customHeight="1">
      <c r="A958" s="500" t="str">
        <f>IFERROR(VLOOKUP('Xlookup set'!$S958,'Xlookup set'!$A$1:$R$2000,2,FALSE),"")</f>
        <v/>
      </c>
      <c r="B958" s="500" t="str">
        <f>IF(I958&lt;&gt;"",ドッグキャリー!$I$2,"")</f>
        <v/>
      </c>
      <c r="C958" s="500" t="str">
        <f t="shared" si="9"/>
        <v/>
      </c>
      <c r="D958" s="500" t="str">
        <f t="shared" si="10"/>
        <v/>
      </c>
      <c r="H958" s="218" t="str">
        <f>IFERROR(IF(VLOOKUP('Xlookup set'!$S958,'Xlookup set'!$A$1:$R$2000,9,FALSE)=0,"",VLOOKUP('Xlookup set'!$S958,'Xlookup set'!$A$1:$R$2000,9,FALSE)),"")</f>
        <v/>
      </c>
      <c r="I958" s="500" t="str">
        <f>IFERROR(IF(VLOOKUP('Xlookup set'!$S958,'Xlookup set'!$A$1:$R$2000,10,FALSE)=0,"",VLOOKUP('Xlookup set'!$S958,'Xlookup set'!$A$1:$R$2000,10,FALSE)),"")</f>
        <v/>
      </c>
      <c r="J958" s="500" t="str">
        <f>IFERROR(IF(VLOOKUP('Xlookup set'!$S1134,'Xlookup set'!$A$1:$R$1374,11,FALSE)=0,"",VLOOKUP('Xlookup set'!$S1134,'Xlookup set'!$A$1:$R$1374,11,FALSE)),"")</f>
        <v/>
      </c>
      <c r="K958" s="500" t="str">
        <f>IFERROR(IF(VLOOKUP('Xlookup set'!$S1134,'Xlookup set'!$A$1:$R$1374,12,FALSE)=0,"",VLOOKUP('Xlookup set'!$S1134,'Xlookup set'!$A$1:$R$1374,12,FALSE)),"")</f>
        <v/>
      </c>
      <c r="L958" s="500" t="str">
        <f>IFERROR(IF(VLOOKUP('Xlookup set'!$S1134,'Xlookup set'!$A$1:$R$1374,13,FALSE)=0,"",VLOOKUP('Xlookup set'!$S1134,'Xlookup set'!$A$1:$R$1374,13,FALSE)),"")</f>
        <v/>
      </c>
      <c r="M958" s="500" t="str">
        <f>IFERROR(IF(VLOOKUP('Xlookup set'!$S1134,'Xlookup set'!$A$1:$R$1374,14,FALSE)=0,"",VLOOKUP('Xlookup set'!$S1134,'Xlookup set'!$A$1:$R$1374,14,FALSE)),"")</f>
        <v/>
      </c>
      <c r="N958" s="500" t="str">
        <f>IFERROR(IF(VLOOKUP('Xlookup set'!$S1134,'Xlookup set'!$A$1:$R$1374,15,FALSE)=0,"",VLOOKUP('Xlookup set'!$S1134,'Xlookup set'!$A$1:$R$1374,15,FALSE)),"")</f>
        <v/>
      </c>
      <c r="O958" s="500" t="str">
        <f>IFERROR(IF(VLOOKUP('Xlookup set'!$S1134,'Xlookup set'!$A$1:$R$1374,16,FALSE)=0,"",VLOOKUP('Xlookup set'!$S1134,'Xlookup set'!$A$1:$R$1374,16,FALSE)),"")</f>
        <v/>
      </c>
      <c r="P958" s="500" t="str">
        <f t="array" aca="1" ref="P958" ca="1">IFERROR(Y2IF(VLOOKUP('Xlookup set'!$S1134,'Xlookup set'!$A$1:$R$1374,17,FALSE)=0,"",VLOOKUP('Xlookup set'!$S1134,'Xlookup set'!$A$1:$R$1374,17,FALSE)),"")</f>
        <v/>
      </c>
      <c r="Q958" s="500" t="str">
        <f>IFERROR(IF(VLOOKUP('Xlookup set'!$S1134,'Xlookup set'!$A$1:$R$1374,18,FALSE)=0,"",VLOOKUP('Xlookup set'!$S1134,'Xlookup set'!$A$1:$R$1374,18,FALSE)),"")</f>
        <v/>
      </c>
      <c r="T958" s="500" t="str">
        <f t="shared" si="11"/>
        <v/>
      </c>
    </row>
    <row r="959" spans="1:20" ht="13.5" customHeight="1">
      <c r="A959" s="500" t="str">
        <f>IFERROR(VLOOKUP('Xlookup set'!$S959,'Xlookup set'!$A$1:$R$2000,2,FALSE),"")</f>
        <v/>
      </c>
      <c r="B959" s="500" t="str">
        <f>IF(I959&lt;&gt;"",ドッグキャリー!$I$2,"")</f>
        <v/>
      </c>
      <c r="C959" s="500" t="str">
        <f t="shared" si="9"/>
        <v/>
      </c>
      <c r="D959" s="500" t="str">
        <f t="shared" si="10"/>
        <v/>
      </c>
      <c r="H959" s="218" t="str">
        <f>IFERROR(IF(VLOOKUP('Xlookup set'!$S959,'Xlookup set'!$A$1:$R$2000,9,FALSE)=0,"",VLOOKUP('Xlookup set'!$S959,'Xlookup set'!$A$1:$R$2000,9,FALSE)),"")</f>
        <v/>
      </c>
      <c r="I959" s="500" t="str">
        <f>IFERROR(IF(VLOOKUP('Xlookup set'!$S959,'Xlookup set'!$A$1:$R$2000,10,FALSE)=0,"",VLOOKUP('Xlookup set'!$S959,'Xlookup set'!$A$1:$R$2000,10,FALSE)),"")</f>
        <v/>
      </c>
      <c r="J959" s="500" t="str">
        <f>IFERROR(IF(VLOOKUP('Xlookup set'!$S1135,'Xlookup set'!$A$1:$R$1374,11,FALSE)=0,"",VLOOKUP('Xlookup set'!$S1135,'Xlookup set'!$A$1:$R$1374,11,FALSE)),"")</f>
        <v/>
      </c>
      <c r="K959" s="500" t="str">
        <f>IFERROR(IF(VLOOKUP('Xlookup set'!$S1135,'Xlookup set'!$A$1:$R$1374,12,FALSE)=0,"",VLOOKUP('Xlookup set'!$S1135,'Xlookup set'!$A$1:$R$1374,12,FALSE)),"")</f>
        <v/>
      </c>
      <c r="L959" s="500" t="str">
        <f>IFERROR(IF(VLOOKUP('Xlookup set'!$S1135,'Xlookup set'!$A$1:$R$1374,13,FALSE)=0,"",VLOOKUP('Xlookup set'!$S1135,'Xlookup set'!$A$1:$R$1374,13,FALSE)),"")</f>
        <v/>
      </c>
      <c r="M959" s="500" t="str">
        <f>IFERROR(IF(VLOOKUP('Xlookup set'!$S1135,'Xlookup set'!$A$1:$R$1374,14,FALSE)=0,"",VLOOKUP('Xlookup set'!$S1135,'Xlookup set'!$A$1:$R$1374,14,FALSE)),"")</f>
        <v/>
      </c>
      <c r="N959" s="500" t="str">
        <f>IFERROR(IF(VLOOKUP('Xlookup set'!$S1135,'Xlookup set'!$A$1:$R$1374,15,FALSE)=0,"",VLOOKUP('Xlookup set'!$S1135,'Xlookup set'!$A$1:$R$1374,15,FALSE)),"")</f>
        <v/>
      </c>
      <c r="O959" s="500" t="str">
        <f>IFERROR(IF(VLOOKUP('Xlookup set'!$S1135,'Xlookup set'!$A$1:$R$1374,16,FALSE)=0,"",VLOOKUP('Xlookup set'!$S1135,'Xlookup set'!$A$1:$R$1374,16,FALSE)),"")</f>
        <v/>
      </c>
      <c r="P959" s="500" t="str">
        <f t="array" aca="1" ref="P959" ca="1">IFERROR(Y2IF(VLOOKUP('Xlookup set'!$S1135,'Xlookup set'!$A$1:$R$1374,17,FALSE)=0,"",VLOOKUP('Xlookup set'!$S1135,'Xlookup set'!$A$1:$R$1374,17,FALSE)),"")</f>
        <v/>
      </c>
      <c r="Q959" s="500" t="str">
        <f>IFERROR(IF(VLOOKUP('Xlookup set'!$S1135,'Xlookup set'!$A$1:$R$1374,18,FALSE)=0,"",VLOOKUP('Xlookup set'!$S1135,'Xlookup set'!$A$1:$R$1374,18,FALSE)),"")</f>
        <v/>
      </c>
      <c r="T959" s="500" t="str">
        <f t="shared" si="11"/>
        <v/>
      </c>
    </row>
    <row r="960" spans="1:20" ht="13.5" customHeight="1">
      <c r="A960" s="500" t="str">
        <f>IFERROR(VLOOKUP('Xlookup set'!$S960,'Xlookup set'!$A$1:$R$2000,2,FALSE),"")</f>
        <v/>
      </c>
      <c r="B960" s="500" t="str">
        <f>IF(I960&lt;&gt;"",ドッグキャリー!$I$2,"")</f>
        <v/>
      </c>
      <c r="C960" s="500" t="str">
        <f t="shared" si="9"/>
        <v/>
      </c>
      <c r="D960" s="500" t="str">
        <f t="shared" si="10"/>
        <v/>
      </c>
      <c r="H960" s="218" t="str">
        <f>IFERROR(IF(VLOOKUP('Xlookup set'!$S960,'Xlookup set'!$A$1:$R$2000,9,FALSE)=0,"",VLOOKUP('Xlookup set'!$S960,'Xlookup set'!$A$1:$R$2000,9,FALSE)),"")</f>
        <v/>
      </c>
      <c r="I960" s="500" t="str">
        <f>IFERROR(IF(VLOOKUP('Xlookup set'!$S960,'Xlookup set'!$A$1:$R$2000,10,FALSE)=0,"",VLOOKUP('Xlookup set'!$S960,'Xlookup set'!$A$1:$R$2000,10,FALSE)),"")</f>
        <v/>
      </c>
      <c r="J960" s="500" t="str">
        <f>IFERROR(IF(VLOOKUP('Xlookup set'!$S1136,'Xlookup set'!$A$1:$R$1374,11,FALSE)=0,"",VLOOKUP('Xlookup set'!$S1136,'Xlookup set'!$A$1:$R$1374,11,FALSE)),"")</f>
        <v/>
      </c>
      <c r="K960" s="500" t="str">
        <f>IFERROR(IF(VLOOKUP('Xlookup set'!$S1136,'Xlookup set'!$A$1:$R$1374,12,FALSE)=0,"",VLOOKUP('Xlookup set'!$S1136,'Xlookup set'!$A$1:$R$1374,12,FALSE)),"")</f>
        <v/>
      </c>
      <c r="L960" s="500" t="str">
        <f>IFERROR(IF(VLOOKUP('Xlookup set'!$S1136,'Xlookup set'!$A$1:$R$1374,13,FALSE)=0,"",VLOOKUP('Xlookup set'!$S1136,'Xlookup set'!$A$1:$R$1374,13,FALSE)),"")</f>
        <v/>
      </c>
      <c r="M960" s="500" t="str">
        <f>IFERROR(IF(VLOOKUP('Xlookup set'!$S1136,'Xlookup set'!$A$1:$R$1374,14,FALSE)=0,"",VLOOKUP('Xlookup set'!$S1136,'Xlookup set'!$A$1:$R$1374,14,FALSE)),"")</f>
        <v/>
      </c>
      <c r="N960" s="500" t="str">
        <f>IFERROR(IF(VLOOKUP('Xlookup set'!$S1136,'Xlookup set'!$A$1:$R$1374,15,FALSE)=0,"",VLOOKUP('Xlookup set'!$S1136,'Xlookup set'!$A$1:$R$1374,15,FALSE)),"")</f>
        <v/>
      </c>
      <c r="O960" s="500" t="str">
        <f>IFERROR(IF(VLOOKUP('Xlookup set'!$S1136,'Xlookup set'!$A$1:$R$1374,16,FALSE)=0,"",VLOOKUP('Xlookup set'!$S1136,'Xlookup set'!$A$1:$R$1374,16,FALSE)),"")</f>
        <v/>
      </c>
      <c r="P960" s="500" t="str">
        <f t="array" aca="1" ref="P960" ca="1">IFERROR(Y2IF(VLOOKUP('Xlookup set'!$S1136,'Xlookup set'!$A$1:$R$1374,17,FALSE)=0,"",VLOOKUP('Xlookup set'!$S1136,'Xlookup set'!$A$1:$R$1374,17,FALSE)),"")</f>
        <v/>
      </c>
      <c r="Q960" s="500" t="str">
        <f>IFERROR(IF(VLOOKUP('Xlookup set'!$S1136,'Xlookup set'!$A$1:$R$1374,18,FALSE)=0,"",VLOOKUP('Xlookup set'!$S1136,'Xlookup set'!$A$1:$R$1374,18,FALSE)),"")</f>
        <v/>
      </c>
      <c r="T960" s="500" t="str">
        <f t="shared" si="11"/>
        <v/>
      </c>
    </row>
    <row r="961" spans="1:20" ht="13.5" customHeight="1">
      <c r="A961" s="500" t="str">
        <f>IFERROR(VLOOKUP('Xlookup set'!$S961,'Xlookup set'!$A$1:$R$2000,2,FALSE),"")</f>
        <v/>
      </c>
      <c r="B961" s="500" t="str">
        <f>IF(I961&lt;&gt;"",ドッグキャリー!$I$2,"")</f>
        <v/>
      </c>
      <c r="C961" s="500" t="str">
        <f t="shared" si="9"/>
        <v/>
      </c>
      <c r="D961" s="500" t="str">
        <f t="shared" si="10"/>
        <v/>
      </c>
      <c r="H961" s="218" t="str">
        <f>IFERROR(IF(VLOOKUP('Xlookup set'!$S961,'Xlookup set'!$A$1:$R$2000,9,FALSE)=0,"",VLOOKUP('Xlookup set'!$S961,'Xlookup set'!$A$1:$R$2000,9,FALSE)),"")</f>
        <v/>
      </c>
      <c r="I961" s="500" t="str">
        <f>IFERROR(IF(VLOOKUP('Xlookup set'!$S961,'Xlookup set'!$A$1:$R$2000,10,FALSE)=0,"",VLOOKUP('Xlookup set'!$S961,'Xlookup set'!$A$1:$R$2000,10,FALSE)),"")</f>
        <v/>
      </c>
      <c r="J961" s="500" t="str">
        <f>IFERROR(IF(VLOOKUP('Xlookup set'!$S1137,'Xlookup set'!$A$1:$R$1374,11,FALSE)=0,"",VLOOKUP('Xlookup set'!$S1137,'Xlookup set'!$A$1:$R$1374,11,FALSE)),"")</f>
        <v/>
      </c>
      <c r="K961" s="500" t="str">
        <f>IFERROR(IF(VLOOKUP('Xlookup set'!$S1137,'Xlookup set'!$A$1:$R$1374,12,FALSE)=0,"",VLOOKUP('Xlookup set'!$S1137,'Xlookup set'!$A$1:$R$1374,12,FALSE)),"")</f>
        <v/>
      </c>
      <c r="L961" s="500" t="str">
        <f>IFERROR(IF(VLOOKUP('Xlookup set'!$S1137,'Xlookup set'!$A$1:$R$1374,13,FALSE)=0,"",VLOOKUP('Xlookup set'!$S1137,'Xlookup set'!$A$1:$R$1374,13,FALSE)),"")</f>
        <v/>
      </c>
      <c r="M961" s="500" t="str">
        <f>IFERROR(IF(VLOOKUP('Xlookup set'!$S1137,'Xlookup set'!$A$1:$R$1374,14,FALSE)=0,"",VLOOKUP('Xlookup set'!$S1137,'Xlookup set'!$A$1:$R$1374,14,FALSE)),"")</f>
        <v/>
      </c>
      <c r="N961" s="500" t="str">
        <f>IFERROR(IF(VLOOKUP('Xlookup set'!$S1137,'Xlookup set'!$A$1:$R$1374,15,FALSE)=0,"",VLOOKUP('Xlookup set'!$S1137,'Xlookup set'!$A$1:$R$1374,15,FALSE)),"")</f>
        <v/>
      </c>
      <c r="O961" s="500" t="str">
        <f>IFERROR(IF(VLOOKUP('Xlookup set'!$S1137,'Xlookup set'!$A$1:$R$1374,16,FALSE)=0,"",VLOOKUP('Xlookup set'!$S1137,'Xlookup set'!$A$1:$R$1374,16,FALSE)),"")</f>
        <v/>
      </c>
      <c r="P961" s="500" t="str">
        <f t="array" aca="1" ref="P961" ca="1">IFERROR(Y2IF(VLOOKUP('Xlookup set'!$S1137,'Xlookup set'!$A$1:$R$1374,17,FALSE)=0,"",VLOOKUP('Xlookup set'!$S1137,'Xlookup set'!$A$1:$R$1374,17,FALSE)),"")</f>
        <v/>
      </c>
      <c r="Q961" s="500" t="str">
        <f>IFERROR(IF(VLOOKUP('Xlookup set'!$S1137,'Xlookup set'!$A$1:$R$1374,18,FALSE)=0,"",VLOOKUP('Xlookup set'!$S1137,'Xlookup set'!$A$1:$R$1374,18,FALSE)),"")</f>
        <v/>
      </c>
      <c r="T961" s="500" t="str">
        <f t="shared" si="11"/>
        <v/>
      </c>
    </row>
    <row r="962" spans="1:20" ht="13.5" customHeight="1">
      <c r="A962" s="500" t="str">
        <f>IFERROR(VLOOKUP('Xlookup set'!$S962,'Xlookup set'!$A$1:$R$2000,2,FALSE),"")</f>
        <v/>
      </c>
      <c r="B962" s="500" t="str">
        <f>IF(I962&lt;&gt;"",ドッグキャリー!$I$2,"")</f>
        <v/>
      </c>
      <c r="C962" s="500" t="str">
        <f t="shared" si="9"/>
        <v/>
      </c>
      <c r="D962" s="500" t="str">
        <f t="shared" si="10"/>
        <v/>
      </c>
      <c r="H962" s="218" t="str">
        <f>IFERROR(IF(VLOOKUP('Xlookup set'!$S962,'Xlookup set'!$A$1:$R$2000,9,FALSE)=0,"",VLOOKUP('Xlookup set'!$S962,'Xlookup set'!$A$1:$R$2000,9,FALSE)),"")</f>
        <v/>
      </c>
      <c r="I962" s="500" t="str">
        <f>IFERROR(IF(VLOOKUP('Xlookup set'!$S962,'Xlookup set'!$A$1:$R$2000,10,FALSE)=0,"",VLOOKUP('Xlookup set'!$S962,'Xlookup set'!$A$1:$R$2000,10,FALSE)),"")</f>
        <v/>
      </c>
      <c r="J962" s="500" t="str">
        <f>IFERROR(IF(VLOOKUP('Xlookup set'!$S1138,'Xlookup set'!$A$1:$R$1374,11,FALSE)=0,"",VLOOKUP('Xlookup set'!$S1138,'Xlookup set'!$A$1:$R$1374,11,FALSE)),"")</f>
        <v/>
      </c>
      <c r="K962" s="500" t="str">
        <f>IFERROR(IF(VLOOKUP('Xlookup set'!$S1138,'Xlookup set'!$A$1:$R$1374,12,FALSE)=0,"",VLOOKUP('Xlookup set'!$S1138,'Xlookup set'!$A$1:$R$1374,12,FALSE)),"")</f>
        <v/>
      </c>
      <c r="L962" s="500" t="str">
        <f>IFERROR(IF(VLOOKUP('Xlookup set'!$S1138,'Xlookup set'!$A$1:$R$1374,13,FALSE)=0,"",VLOOKUP('Xlookup set'!$S1138,'Xlookup set'!$A$1:$R$1374,13,FALSE)),"")</f>
        <v/>
      </c>
      <c r="M962" s="500" t="str">
        <f>IFERROR(IF(VLOOKUP('Xlookup set'!$S1138,'Xlookup set'!$A$1:$R$1374,14,FALSE)=0,"",VLOOKUP('Xlookup set'!$S1138,'Xlookup set'!$A$1:$R$1374,14,FALSE)),"")</f>
        <v/>
      </c>
      <c r="N962" s="500" t="str">
        <f>IFERROR(IF(VLOOKUP('Xlookup set'!$S1138,'Xlookup set'!$A$1:$R$1374,15,FALSE)=0,"",VLOOKUP('Xlookup set'!$S1138,'Xlookup set'!$A$1:$R$1374,15,FALSE)),"")</f>
        <v/>
      </c>
      <c r="O962" s="500" t="str">
        <f>IFERROR(IF(VLOOKUP('Xlookup set'!$S1138,'Xlookup set'!$A$1:$R$1374,16,FALSE)=0,"",VLOOKUP('Xlookup set'!$S1138,'Xlookup set'!$A$1:$R$1374,16,FALSE)),"")</f>
        <v/>
      </c>
      <c r="P962" s="500" t="str">
        <f t="array" aca="1" ref="P962" ca="1">IFERROR(Y2IF(VLOOKUP('Xlookup set'!$S1138,'Xlookup set'!$A$1:$R$1374,17,FALSE)=0,"",VLOOKUP('Xlookup set'!$S1138,'Xlookup set'!$A$1:$R$1374,17,FALSE)),"")</f>
        <v/>
      </c>
      <c r="Q962" s="500" t="str">
        <f>IFERROR(IF(VLOOKUP('Xlookup set'!$S1138,'Xlookup set'!$A$1:$R$1374,18,FALSE)=0,"",VLOOKUP('Xlookup set'!$S1138,'Xlookup set'!$A$1:$R$1374,18,FALSE)),"")</f>
        <v/>
      </c>
      <c r="T962" s="500" t="str">
        <f t="shared" si="11"/>
        <v/>
      </c>
    </row>
    <row r="963" spans="1:20" ht="13.5" customHeight="1">
      <c r="A963" s="500" t="str">
        <f>IFERROR(VLOOKUP('Xlookup set'!$S963,'Xlookup set'!$A$1:$R$2000,2,FALSE),"")</f>
        <v/>
      </c>
      <c r="B963" s="500" t="str">
        <f>IF(I963&lt;&gt;"",ドッグキャリー!$I$2,"")</f>
        <v/>
      </c>
      <c r="C963" s="500" t="str">
        <f t="shared" si="9"/>
        <v/>
      </c>
      <c r="D963" s="500" t="str">
        <f t="shared" si="10"/>
        <v/>
      </c>
      <c r="H963" s="218" t="str">
        <f>IFERROR(IF(VLOOKUP('Xlookup set'!$S963,'Xlookup set'!$A$1:$R$2000,9,FALSE)=0,"",VLOOKUP('Xlookup set'!$S963,'Xlookup set'!$A$1:$R$2000,9,FALSE)),"")</f>
        <v/>
      </c>
      <c r="I963" s="500" t="str">
        <f>IFERROR(IF(VLOOKUP('Xlookup set'!$S963,'Xlookup set'!$A$1:$R$2000,10,FALSE)=0,"",VLOOKUP('Xlookup set'!$S963,'Xlookup set'!$A$1:$R$2000,10,FALSE)),"")</f>
        <v/>
      </c>
      <c r="J963" s="500" t="str">
        <f>IFERROR(IF(VLOOKUP('Xlookup set'!$S1139,'Xlookup set'!$A$1:$R$1374,11,FALSE)=0,"",VLOOKUP('Xlookup set'!$S1139,'Xlookup set'!$A$1:$R$1374,11,FALSE)),"")</f>
        <v/>
      </c>
      <c r="K963" s="500" t="str">
        <f>IFERROR(IF(VLOOKUP('Xlookup set'!$S1139,'Xlookup set'!$A$1:$R$1374,12,FALSE)=0,"",VLOOKUP('Xlookup set'!$S1139,'Xlookup set'!$A$1:$R$1374,12,FALSE)),"")</f>
        <v/>
      </c>
      <c r="L963" s="500" t="str">
        <f>IFERROR(IF(VLOOKUP('Xlookup set'!$S1139,'Xlookup set'!$A$1:$R$1374,13,FALSE)=0,"",VLOOKUP('Xlookup set'!$S1139,'Xlookup set'!$A$1:$R$1374,13,FALSE)),"")</f>
        <v/>
      </c>
      <c r="M963" s="500" t="str">
        <f>IFERROR(IF(VLOOKUP('Xlookup set'!$S1139,'Xlookup set'!$A$1:$R$1374,14,FALSE)=0,"",VLOOKUP('Xlookup set'!$S1139,'Xlookup set'!$A$1:$R$1374,14,FALSE)),"")</f>
        <v/>
      </c>
      <c r="N963" s="500" t="str">
        <f>IFERROR(IF(VLOOKUP('Xlookup set'!$S1139,'Xlookup set'!$A$1:$R$1374,15,FALSE)=0,"",VLOOKUP('Xlookup set'!$S1139,'Xlookup set'!$A$1:$R$1374,15,FALSE)),"")</f>
        <v/>
      </c>
      <c r="O963" s="500" t="str">
        <f>IFERROR(IF(VLOOKUP('Xlookup set'!$S1139,'Xlookup set'!$A$1:$R$1374,16,FALSE)=0,"",VLOOKUP('Xlookup set'!$S1139,'Xlookup set'!$A$1:$R$1374,16,FALSE)),"")</f>
        <v/>
      </c>
      <c r="P963" s="500" t="str">
        <f t="array" aca="1" ref="P963" ca="1">IFERROR(Y2IF(VLOOKUP('Xlookup set'!$S1139,'Xlookup set'!$A$1:$R$1374,17,FALSE)=0,"",VLOOKUP('Xlookup set'!$S1139,'Xlookup set'!$A$1:$R$1374,17,FALSE)),"")</f>
        <v/>
      </c>
      <c r="Q963" s="500" t="str">
        <f>IFERROR(IF(VLOOKUP('Xlookup set'!$S1139,'Xlookup set'!$A$1:$R$1374,18,FALSE)=0,"",VLOOKUP('Xlookup set'!$S1139,'Xlookup set'!$A$1:$R$1374,18,FALSE)),"")</f>
        <v/>
      </c>
      <c r="T963" s="500" t="str">
        <f t="shared" si="11"/>
        <v/>
      </c>
    </row>
    <row r="964" spans="1:20" ht="13.5" customHeight="1">
      <c r="A964" s="500" t="str">
        <f>IFERROR(VLOOKUP('Xlookup set'!$S964,'Xlookup set'!$A$1:$R$2000,2,FALSE),"")</f>
        <v/>
      </c>
      <c r="B964" s="500" t="str">
        <f>IF(I964&lt;&gt;"",ドッグキャリー!$I$2,"")</f>
        <v/>
      </c>
      <c r="C964" s="500" t="str">
        <f t="shared" si="9"/>
        <v/>
      </c>
      <c r="D964" s="500" t="str">
        <f t="shared" si="10"/>
        <v/>
      </c>
      <c r="H964" s="218" t="str">
        <f>IFERROR(IF(VLOOKUP('Xlookup set'!$S964,'Xlookup set'!$A$1:$R$2000,9,FALSE)=0,"",VLOOKUP('Xlookup set'!$S964,'Xlookup set'!$A$1:$R$2000,9,FALSE)),"")</f>
        <v/>
      </c>
      <c r="I964" s="500" t="str">
        <f>IFERROR(IF(VLOOKUP('Xlookup set'!$S964,'Xlookup set'!$A$1:$R$2000,10,FALSE)=0,"",VLOOKUP('Xlookup set'!$S964,'Xlookup set'!$A$1:$R$2000,10,FALSE)),"")</f>
        <v/>
      </c>
      <c r="J964" s="500" t="str">
        <f>IFERROR(IF(VLOOKUP('Xlookup set'!$S1140,'Xlookup set'!$A$1:$R$1374,11,FALSE)=0,"",VLOOKUP('Xlookup set'!$S1140,'Xlookup set'!$A$1:$R$1374,11,FALSE)),"")</f>
        <v/>
      </c>
      <c r="K964" s="500" t="str">
        <f>IFERROR(IF(VLOOKUP('Xlookup set'!$S1140,'Xlookup set'!$A$1:$R$1374,12,FALSE)=0,"",VLOOKUP('Xlookup set'!$S1140,'Xlookup set'!$A$1:$R$1374,12,FALSE)),"")</f>
        <v/>
      </c>
      <c r="L964" s="500" t="str">
        <f>IFERROR(IF(VLOOKUP('Xlookup set'!$S1140,'Xlookup set'!$A$1:$R$1374,13,FALSE)=0,"",VLOOKUP('Xlookup set'!$S1140,'Xlookup set'!$A$1:$R$1374,13,FALSE)),"")</f>
        <v/>
      </c>
      <c r="M964" s="500" t="str">
        <f>IFERROR(IF(VLOOKUP('Xlookup set'!$S1140,'Xlookup set'!$A$1:$R$1374,14,FALSE)=0,"",VLOOKUP('Xlookup set'!$S1140,'Xlookup set'!$A$1:$R$1374,14,FALSE)),"")</f>
        <v/>
      </c>
      <c r="N964" s="500" t="str">
        <f>IFERROR(IF(VLOOKUP('Xlookup set'!$S1140,'Xlookup set'!$A$1:$R$1374,15,FALSE)=0,"",VLOOKUP('Xlookup set'!$S1140,'Xlookup set'!$A$1:$R$1374,15,FALSE)),"")</f>
        <v/>
      </c>
      <c r="O964" s="500" t="str">
        <f>IFERROR(IF(VLOOKUP('Xlookup set'!$S1140,'Xlookup set'!$A$1:$R$1374,16,FALSE)=0,"",VLOOKUP('Xlookup set'!$S1140,'Xlookup set'!$A$1:$R$1374,16,FALSE)),"")</f>
        <v/>
      </c>
      <c r="P964" s="500" t="str">
        <f t="array" aca="1" ref="P964" ca="1">IFERROR(Y2IF(VLOOKUP('Xlookup set'!$S1140,'Xlookup set'!$A$1:$R$1374,17,FALSE)=0,"",VLOOKUP('Xlookup set'!$S1140,'Xlookup set'!$A$1:$R$1374,17,FALSE)),"")</f>
        <v/>
      </c>
      <c r="Q964" s="500" t="str">
        <f>IFERROR(IF(VLOOKUP('Xlookup set'!$S1140,'Xlookup set'!$A$1:$R$1374,18,FALSE)=0,"",VLOOKUP('Xlookup set'!$S1140,'Xlookup set'!$A$1:$R$1374,18,FALSE)),"")</f>
        <v/>
      </c>
      <c r="T964" s="500" t="str">
        <f t="shared" si="11"/>
        <v/>
      </c>
    </row>
    <row r="965" spans="1:20" ht="13.5" customHeight="1">
      <c r="A965" s="500" t="str">
        <f>IFERROR(VLOOKUP('Xlookup set'!$S965,'Xlookup set'!$A$1:$R$2000,2,FALSE),"")</f>
        <v/>
      </c>
      <c r="B965" s="500" t="str">
        <f>IF(I965&lt;&gt;"",ドッグキャリー!$I$2,"")</f>
        <v/>
      </c>
      <c r="C965" s="500" t="str">
        <f t="shared" si="9"/>
        <v/>
      </c>
      <c r="D965" s="500" t="str">
        <f t="shared" si="10"/>
        <v/>
      </c>
      <c r="H965" s="218" t="str">
        <f>IFERROR(IF(VLOOKUP('Xlookup set'!$S965,'Xlookup set'!$A$1:$R$2000,9,FALSE)=0,"",VLOOKUP('Xlookup set'!$S965,'Xlookup set'!$A$1:$R$2000,9,FALSE)),"")</f>
        <v/>
      </c>
      <c r="I965" s="500" t="str">
        <f>IFERROR(IF(VLOOKUP('Xlookup set'!$S965,'Xlookup set'!$A$1:$R$2000,10,FALSE)=0,"",VLOOKUP('Xlookup set'!$S965,'Xlookup set'!$A$1:$R$2000,10,FALSE)),"")</f>
        <v/>
      </c>
      <c r="J965" s="500" t="str">
        <f>IFERROR(IF(VLOOKUP('Xlookup set'!$S1141,'Xlookup set'!$A$1:$R$1374,11,FALSE)=0,"",VLOOKUP('Xlookup set'!$S1141,'Xlookup set'!$A$1:$R$1374,11,FALSE)),"")</f>
        <v/>
      </c>
      <c r="K965" s="500" t="str">
        <f>IFERROR(IF(VLOOKUP('Xlookup set'!$S1141,'Xlookup set'!$A$1:$R$1374,12,FALSE)=0,"",VLOOKUP('Xlookup set'!$S1141,'Xlookup set'!$A$1:$R$1374,12,FALSE)),"")</f>
        <v/>
      </c>
      <c r="L965" s="500" t="str">
        <f>IFERROR(IF(VLOOKUP('Xlookup set'!$S1141,'Xlookup set'!$A$1:$R$1374,13,FALSE)=0,"",VLOOKUP('Xlookup set'!$S1141,'Xlookup set'!$A$1:$R$1374,13,FALSE)),"")</f>
        <v/>
      </c>
      <c r="M965" s="500" t="str">
        <f>IFERROR(IF(VLOOKUP('Xlookup set'!$S1141,'Xlookup set'!$A$1:$R$1374,14,FALSE)=0,"",VLOOKUP('Xlookup set'!$S1141,'Xlookup set'!$A$1:$R$1374,14,FALSE)),"")</f>
        <v/>
      </c>
      <c r="N965" s="500" t="str">
        <f>IFERROR(IF(VLOOKUP('Xlookup set'!$S1141,'Xlookup set'!$A$1:$R$1374,15,FALSE)=0,"",VLOOKUP('Xlookup set'!$S1141,'Xlookup set'!$A$1:$R$1374,15,FALSE)),"")</f>
        <v/>
      </c>
      <c r="O965" s="500" t="str">
        <f>IFERROR(IF(VLOOKUP('Xlookup set'!$S1141,'Xlookup set'!$A$1:$R$1374,16,FALSE)=0,"",VLOOKUP('Xlookup set'!$S1141,'Xlookup set'!$A$1:$R$1374,16,FALSE)),"")</f>
        <v/>
      </c>
      <c r="P965" s="500" t="str">
        <f t="array" aca="1" ref="P965" ca="1">IFERROR(Y2IF(VLOOKUP('Xlookup set'!$S1141,'Xlookup set'!$A$1:$R$1374,17,FALSE)=0,"",VLOOKUP('Xlookup set'!$S1141,'Xlookup set'!$A$1:$R$1374,17,FALSE)),"")</f>
        <v/>
      </c>
      <c r="Q965" s="500" t="str">
        <f>IFERROR(IF(VLOOKUP('Xlookup set'!$S1141,'Xlookup set'!$A$1:$R$1374,18,FALSE)=0,"",VLOOKUP('Xlookup set'!$S1141,'Xlookup set'!$A$1:$R$1374,18,FALSE)),"")</f>
        <v/>
      </c>
      <c r="T965" s="500" t="str">
        <f t="shared" si="11"/>
        <v/>
      </c>
    </row>
    <row r="966" spans="1:20" ht="13.5" customHeight="1">
      <c r="A966" s="500" t="str">
        <f>IFERROR(VLOOKUP('Xlookup set'!$S966,'Xlookup set'!$A$1:$R$2000,2,FALSE),"")</f>
        <v/>
      </c>
      <c r="B966" s="500" t="str">
        <f>IF(I966&lt;&gt;"",ドッグキャリー!$I$2,"")</f>
        <v/>
      </c>
      <c r="C966" s="500" t="str">
        <f t="shared" si="9"/>
        <v/>
      </c>
      <c r="D966" s="500" t="str">
        <f t="shared" si="10"/>
        <v/>
      </c>
      <c r="H966" s="218" t="str">
        <f>IFERROR(IF(VLOOKUP('Xlookup set'!$S966,'Xlookup set'!$A$1:$R$2000,9,FALSE)=0,"",VLOOKUP('Xlookup set'!$S966,'Xlookup set'!$A$1:$R$2000,9,FALSE)),"")</f>
        <v/>
      </c>
      <c r="I966" s="500" t="str">
        <f>IFERROR(IF(VLOOKUP('Xlookup set'!$S966,'Xlookup set'!$A$1:$R$2000,10,FALSE)=0,"",VLOOKUP('Xlookup set'!$S966,'Xlookup set'!$A$1:$R$2000,10,FALSE)),"")</f>
        <v/>
      </c>
      <c r="J966" s="500" t="str">
        <f>IFERROR(IF(VLOOKUP('Xlookup set'!$S1142,'Xlookup set'!$A$1:$R$1374,11,FALSE)=0,"",VLOOKUP('Xlookup set'!$S1142,'Xlookup set'!$A$1:$R$1374,11,FALSE)),"")</f>
        <v/>
      </c>
      <c r="K966" s="500" t="str">
        <f>IFERROR(IF(VLOOKUP('Xlookup set'!$S1142,'Xlookup set'!$A$1:$R$1374,12,FALSE)=0,"",VLOOKUP('Xlookup set'!$S1142,'Xlookup set'!$A$1:$R$1374,12,FALSE)),"")</f>
        <v/>
      </c>
      <c r="L966" s="500" t="str">
        <f>IFERROR(IF(VLOOKUP('Xlookup set'!$S1142,'Xlookup set'!$A$1:$R$1374,13,FALSE)=0,"",VLOOKUP('Xlookup set'!$S1142,'Xlookup set'!$A$1:$R$1374,13,FALSE)),"")</f>
        <v/>
      </c>
      <c r="M966" s="500" t="str">
        <f>IFERROR(IF(VLOOKUP('Xlookup set'!$S1142,'Xlookup set'!$A$1:$R$1374,14,FALSE)=0,"",VLOOKUP('Xlookup set'!$S1142,'Xlookup set'!$A$1:$R$1374,14,FALSE)),"")</f>
        <v/>
      </c>
      <c r="N966" s="500" t="str">
        <f>IFERROR(IF(VLOOKUP('Xlookup set'!$S1142,'Xlookup set'!$A$1:$R$1374,15,FALSE)=0,"",VLOOKUP('Xlookup set'!$S1142,'Xlookup set'!$A$1:$R$1374,15,FALSE)),"")</f>
        <v/>
      </c>
      <c r="O966" s="500" t="str">
        <f>IFERROR(IF(VLOOKUP('Xlookup set'!$S1142,'Xlookup set'!$A$1:$R$1374,16,FALSE)=0,"",VLOOKUP('Xlookup set'!$S1142,'Xlookup set'!$A$1:$R$1374,16,FALSE)),"")</f>
        <v/>
      </c>
      <c r="P966" s="500" t="str">
        <f t="array" aca="1" ref="P966" ca="1">IFERROR(Y2IF(VLOOKUP('Xlookup set'!$S1142,'Xlookup set'!$A$1:$R$1374,17,FALSE)=0,"",VLOOKUP('Xlookup set'!$S1142,'Xlookup set'!$A$1:$R$1374,17,FALSE)),"")</f>
        <v/>
      </c>
      <c r="Q966" s="500" t="str">
        <f>IFERROR(IF(VLOOKUP('Xlookup set'!$S1142,'Xlookup set'!$A$1:$R$1374,18,FALSE)=0,"",VLOOKUP('Xlookup set'!$S1142,'Xlookup set'!$A$1:$R$1374,18,FALSE)),"")</f>
        <v/>
      </c>
      <c r="T966" s="500" t="str">
        <f t="shared" si="11"/>
        <v/>
      </c>
    </row>
    <row r="967" spans="1:20" ht="13.5" customHeight="1">
      <c r="A967" s="500" t="str">
        <f>IFERROR(VLOOKUP('Xlookup set'!$S967,'Xlookup set'!$A$1:$R$2000,2,FALSE),"")</f>
        <v/>
      </c>
      <c r="B967" s="500" t="str">
        <f>IF(I967&lt;&gt;"",ドッグキャリー!$I$2,"")</f>
        <v/>
      </c>
      <c r="C967" s="500" t="str">
        <f t="shared" si="9"/>
        <v/>
      </c>
      <c r="D967" s="500" t="str">
        <f t="shared" si="10"/>
        <v/>
      </c>
      <c r="H967" s="218" t="str">
        <f>IFERROR(IF(VLOOKUP('Xlookup set'!$S967,'Xlookup set'!$A$1:$R$2000,9,FALSE)=0,"",VLOOKUP('Xlookup set'!$S967,'Xlookup set'!$A$1:$R$2000,9,FALSE)),"")</f>
        <v/>
      </c>
      <c r="I967" s="500" t="str">
        <f>IFERROR(IF(VLOOKUP('Xlookup set'!$S967,'Xlookup set'!$A$1:$R$2000,10,FALSE)=0,"",VLOOKUP('Xlookup set'!$S967,'Xlookup set'!$A$1:$R$2000,10,FALSE)),"")</f>
        <v/>
      </c>
      <c r="J967" s="500" t="str">
        <f>IFERROR(IF(VLOOKUP('Xlookup set'!$S1143,'Xlookup set'!$A$1:$R$1374,11,FALSE)=0,"",VLOOKUP('Xlookup set'!$S1143,'Xlookup set'!$A$1:$R$1374,11,FALSE)),"")</f>
        <v/>
      </c>
      <c r="K967" s="500" t="str">
        <f>IFERROR(IF(VLOOKUP('Xlookup set'!$S1143,'Xlookup set'!$A$1:$R$1374,12,FALSE)=0,"",VLOOKUP('Xlookup set'!$S1143,'Xlookup set'!$A$1:$R$1374,12,FALSE)),"")</f>
        <v/>
      </c>
      <c r="L967" s="500" t="str">
        <f>IFERROR(IF(VLOOKUP('Xlookup set'!$S1143,'Xlookup set'!$A$1:$R$1374,13,FALSE)=0,"",VLOOKUP('Xlookup set'!$S1143,'Xlookup set'!$A$1:$R$1374,13,FALSE)),"")</f>
        <v/>
      </c>
      <c r="M967" s="500" t="str">
        <f>IFERROR(IF(VLOOKUP('Xlookup set'!$S1143,'Xlookup set'!$A$1:$R$1374,14,FALSE)=0,"",VLOOKUP('Xlookup set'!$S1143,'Xlookup set'!$A$1:$R$1374,14,FALSE)),"")</f>
        <v/>
      </c>
      <c r="N967" s="500" t="str">
        <f>IFERROR(IF(VLOOKUP('Xlookup set'!$S1143,'Xlookup set'!$A$1:$R$1374,15,FALSE)=0,"",VLOOKUP('Xlookup set'!$S1143,'Xlookup set'!$A$1:$R$1374,15,FALSE)),"")</f>
        <v/>
      </c>
      <c r="O967" s="500" t="str">
        <f>IFERROR(IF(VLOOKUP('Xlookup set'!$S1143,'Xlookup set'!$A$1:$R$1374,16,FALSE)=0,"",VLOOKUP('Xlookup set'!$S1143,'Xlookup set'!$A$1:$R$1374,16,FALSE)),"")</f>
        <v/>
      </c>
      <c r="P967" s="500" t="str">
        <f t="array" aca="1" ref="P967" ca="1">IFERROR(Y2IF(VLOOKUP('Xlookup set'!$S1143,'Xlookup set'!$A$1:$R$1374,17,FALSE)=0,"",VLOOKUP('Xlookup set'!$S1143,'Xlookup set'!$A$1:$R$1374,17,FALSE)),"")</f>
        <v/>
      </c>
      <c r="Q967" s="500" t="str">
        <f>IFERROR(IF(VLOOKUP('Xlookup set'!$S1143,'Xlookup set'!$A$1:$R$1374,18,FALSE)=0,"",VLOOKUP('Xlookup set'!$S1143,'Xlookup set'!$A$1:$R$1374,18,FALSE)),"")</f>
        <v/>
      </c>
      <c r="T967" s="500" t="str">
        <f t="shared" si="11"/>
        <v/>
      </c>
    </row>
    <row r="968" spans="1:20" ht="13.5" customHeight="1">
      <c r="A968" s="500" t="str">
        <f>IFERROR(VLOOKUP('Xlookup set'!$S968,'Xlookup set'!$A$1:$R$2000,2,FALSE),"")</f>
        <v/>
      </c>
      <c r="B968" s="500" t="str">
        <f>IF(I968&lt;&gt;"",ドッグキャリー!$I$2,"")</f>
        <v/>
      </c>
      <c r="C968" s="500" t="str">
        <f t="shared" si="9"/>
        <v/>
      </c>
      <c r="D968" s="500" t="str">
        <f t="shared" si="10"/>
        <v/>
      </c>
      <c r="H968" s="218" t="str">
        <f>IFERROR(IF(VLOOKUP('Xlookup set'!$S968,'Xlookup set'!$A$1:$R$2000,9,FALSE)=0,"",VLOOKUP('Xlookup set'!$S968,'Xlookup set'!$A$1:$R$2000,9,FALSE)),"")</f>
        <v/>
      </c>
      <c r="I968" s="500" t="str">
        <f>IFERROR(IF(VLOOKUP('Xlookup set'!$S968,'Xlookup set'!$A$1:$R$2000,10,FALSE)=0,"",VLOOKUP('Xlookup set'!$S968,'Xlookup set'!$A$1:$R$2000,10,FALSE)),"")</f>
        <v/>
      </c>
      <c r="J968" s="500" t="str">
        <f>IFERROR(IF(VLOOKUP('Xlookup set'!$S1144,'Xlookup set'!$A$1:$R$1374,11,FALSE)=0,"",VLOOKUP('Xlookup set'!$S1144,'Xlookup set'!$A$1:$R$1374,11,FALSE)),"")</f>
        <v/>
      </c>
      <c r="K968" s="500" t="str">
        <f>IFERROR(IF(VLOOKUP('Xlookup set'!$S1144,'Xlookup set'!$A$1:$R$1374,12,FALSE)=0,"",VLOOKUP('Xlookup set'!$S1144,'Xlookup set'!$A$1:$R$1374,12,FALSE)),"")</f>
        <v/>
      </c>
      <c r="L968" s="500" t="str">
        <f>IFERROR(IF(VLOOKUP('Xlookup set'!$S1144,'Xlookup set'!$A$1:$R$1374,13,FALSE)=0,"",VLOOKUP('Xlookup set'!$S1144,'Xlookup set'!$A$1:$R$1374,13,FALSE)),"")</f>
        <v/>
      </c>
      <c r="M968" s="500" t="str">
        <f>IFERROR(IF(VLOOKUP('Xlookup set'!$S1144,'Xlookup set'!$A$1:$R$1374,14,FALSE)=0,"",VLOOKUP('Xlookup set'!$S1144,'Xlookup set'!$A$1:$R$1374,14,FALSE)),"")</f>
        <v/>
      </c>
      <c r="N968" s="500" t="str">
        <f>IFERROR(IF(VLOOKUP('Xlookup set'!$S1144,'Xlookup set'!$A$1:$R$1374,15,FALSE)=0,"",VLOOKUP('Xlookup set'!$S1144,'Xlookup set'!$A$1:$R$1374,15,FALSE)),"")</f>
        <v/>
      </c>
      <c r="O968" s="500" t="str">
        <f>IFERROR(IF(VLOOKUP('Xlookup set'!$S1144,'Xlookup set'!$A$1:$R$1374,16,FALSE)=0,"",VLOOKUP('Xlookup set'!$S1144,'Xlookup set'!$A$1:$R$1374,16,FALSE)),"")</f>
        <v/>
      </c>
      <c r="P968" s="500" t="str">
        <f t="array" aca="1" ref="P968" ca="1">IFERROR(Y2IF(VLOOKUP('Xlookup set'!$S1144,'Xlookup set'!$A$1:$R$1374,17,FALSE)=0,"",VLOOKUP('Xlookup set'!$S1144,'Xlookup set'!$A$1:$R$1374,17,FALSE)),"")</f>
        <v/>
      </c>
      <c r="Q968" s="500" t="str">
        <f>IFERROR(IF(VLOOKUP('Xlookup set'!$S1144,'Xlookup set'!$A$1:$R$1374,18,FALSE)=0,"",VLOOKUP('Xlookup set'!$S1144,'Xlookup set'!$A$1:$R$1374,18,FALSE)),"")</f>
        <v/>
      </c>
      <c r="T968" s="500" t="str">
        <f t="shared" si="11"/>
        <v/>
      </c>
    </row>
    <row r="969" spans="1:20" ht="13.5" customHeight="1">
      <c r="A969" s="500" t="str">
        <f>IFERROR(VLOOKUP('Xlookup set'!$S969,'Xlookup set'!$A$1:$R$2000,2,FALSE),"")</f>
        <v/>
      </c>
      <c r="B969" s="500" t="str">
        <f>IF(I969&lt;&gt;"",ドッグキャリー!$I$2,"")</f>
        <v/>
      </c>
      <c r="C969" s="500" t="str">
        <f t="shared" si="9"/>
        <v/>
      </c>
      <c r="D969" s="500" t="str">
        <f t="shared" si="10"/>
        <v/>
      </c>
      <c r="H969" s="218" t="str">
        <f>IFERROR(IF(VLOOKUP('Xlookup set'!$S969,'Xlookup set'!$A$1:$R$2000,9,FALSE)=0,"",VLOOKUP('Xlookup set'!$S969,'Xlookup set'!$A$1:$R$2000,9,FALSE)),"")</f>
        <v/>
      </c>
      <c r="I969" s="500" t="str">
        <f>IFERROR(IF(VLOOKUP('Xlookup set'!$S969,'Xlookup set'!$A$1:$R$2000,10,FALSE)=0,"",VLOOKUP('Xlookup set'!$S969,'Xlookup set'!$A$1:$R$2000,10,FALSE)),"")</f>
        <v/>
      </c>
      <c r="J969" s="500" t="str">
        <f>IFERROR(IF(VLOOKUP('Xlookup set'!$S1145,'Xlookup set'!$A$1:$R$1374,11,FALSE)=0,"",VLOOKUP('Xlookup set'!$S1145,'Xlookup set'!$A$1:$R$1374,11,FALSE)),"")</f>
        <v/>
      </c>
      <c r="K969" s="500" t="str">
        <f>IFERROR(IF(VLOOKUP('Xlookup set'!$S1145,'Xlookup set'!$A$1:$R$1374,12,FALSE)=0,"",VLOOKUP('Xlookup set'!$S1145,'Xlookup set'!$A$1:$R$1374,12,FALSE)),"")</f>
        <v/>
      </c>
      <c r="L969" s="500" t="str">
        <f>IFERROR(IF(VLOOKUP('Xlookup set'!$S1145,'Xlookup set'!$A$1:$R$1374,13,FALSE)=0,"",VLOOKUP('Xlookup set'!$S1145,'Xlookup set'!$A$1:$R$1374,13,FALSE)),"")</f>
        <v/>
      </c>
      <c r="M969" s="500" t="str">
        <f>IFERROR(IF(VLOOKUP('Xlookup set'!$S1145,'Xlookup set'!$A$1:$R$1374,14,FALSE)=0,"",VLOOKUP('Xlookup set'!$S1145,'Xlookup set'!$A$1:$R$1374,14,FALSE)),"")</f>
        <v/>
      </c>
      <c r="N969" s="500" t="str">
        <f>IFERROR(IF(VLOOKUP('Xlookup set'!$S1145,'Xlookup set'!$A$1:$R$1374,15,FALSE)=0,"",VLOOKUP('Xlookup set'!$S1145,'Xlookup set'!$A$1:$R$1374,15,FALSE)),"")</f>
        <v/>
      </c>
      <c r="O969" s="500" t="str">
        <f>IFERROR(IF(VLOOKUP('Xlookup set'!$S1145,'Xlookup set'!$A$1:$R$1374,16,FALSE)=0,"",VLOOKUP('Xlookup set'!$S1145,'Xlookup set'!$A$1:$R$1374,16,FALSE)),"")</f>
        <v/>
      </c>
      <c r="P969" s="500" t="str">
        <f t="array" aca="1" ref="P969" ca="1">IFERROR(Y2IF(VLOOKUP('Xlookup set'!$S1145,'Xlookup set'!$A$1:$R$1374,17,FALSE)=0,"",VLOOKUP('Xlookup set'!$S1145,'Xlookup set'!$A$1:$R$1374,17,FALSE)),"")</f>
        <v/>
      </c>
      <c r="Q969" s="500" t="str">
        <f>IFERROR(IF(VLOOKUP('Xlookup set'!$S1145,'Xlookup set'!$A$1:$R$1374,18,FALSE)=0,"",VLOOKUP('Xlookup set'!$S1145,'Xlookup set'!$A$1:$R$1374,18,FALSE)),"")</f>
        <v/>
      </c>
      <c r="T969" s="500" t="str">
        <f t="shared" si="11"/>
        <v/>
      </c>
    </row>
    <row r="970" spans="1:20" ht="13.5" customHeight="1">
      <c r="A970" s="500" t="str">
        <f>IFERROR(VLOOKUP('Xlookup set'!$S970,'Xlookup set'!$A$1:$R$2000,2,FALSE),"")</f>
        <v/>
      </c>
      <c r="B970" s="500" t="str">
        <f>IF(I970&lt;&gt;"",ドッグキャリー!$I$2,"")</f>
        <v/>
      </c>
      <c r="C970" s="500" t="str">
        <f t="shared" si="9"/>
        <v/>
      </c>
      <c r="D970" s="500" t="str">
        <f t="shared" si="10"/>
        <v/>
      </c>
      <c r="H970" s="218" t="str">
        <f>IFERROR(IF(VLOOKUP('Xlookup set'!$S970,'Xlookup set'!$A$1:$R$2000,9,FALSE)=0,"",VLOOKUP('Xlookup set'!$S970,'Xlookup set'!$A$1:$R$2000,9,FALSE)),"")</f>
        <v/>
      </c>
      <c r="I970" s="500" t="str">
        <f>IFERROR(IF(VLOOKUP('Xlookup set'!$S970,'Xlookup set'!$A$1:$R$2000,10,FALSE)=0,"",VLOOKUP('Xlookup set'!$S970,'Xlookup set'!$A$1:$R$2000,10,FALSE)),"")</f>
        <v/>
      </c>
      <c r="J970" s="500" t="str">
        <f>IFERROR(IF(VLOOKUP('Xlookup set'!$S1146,'Xlookup set'!$A$1:$R$1374,11,FALSE)=0,"",VLOOKUP('Xlookup set'!$S1146,'Xlookup set'!$A$1:$R$1374,11,FALSE)),"")</f>
        <v/>
      </c>
      <c r="K970" s="500" t="str">
        <f>IFERROR(IF(VLOOKUP('Xlookup set'!$S1146,'Xlookup set'!$A$1:$R$1374,12,FALSE)=0,"",VLOOKUP('Xlookup set'!$S1146,'Xlookup set'!$A$1:$R$1374,12,FALSE)),"")</f>
        <v/>
      </c>
      <c r="L970" s="500" t="str">
        <f>IFERROR(IF(VLOOKUP('Xlookup set'!$S1146,'Xlookup set'!$A$1:$R$1374,13,FALSE)=0,"",VLOOKUP('Xlookup set'!$S1146,'Xlookup set'!$A$1:$R$1374,13,FALSE)),"")</f>
        <v/>
      </c>
      <c r="M970" s="500" t="str">
        <f>IFERROR(IF(VLOOKUP('Xlookup set'!$S1146,'Xlookup set'!$A$1:$R$1374,14,FALSE)=0,"",VLOOKUP('Xlookup set'!$S1146,'Xlookup set'!$A$1:$R$1374,14,FALSE)),"")</f>
        <v/>
      </c>
      <c r="N970" s="500" t="str">
        <f>IFERROR(IF(VLOOKUP('Xlookup set'!$S1146,'Xlookup set'!$A$1:$R$1374,15,FALSE)=0,"",VLOOKUP('Xlookup set'!$S1146,'Xlookup set'!$A$1:$R$1374,15,FALSE)),"")</f>
        <v/>
      </c>
      <c r="O970" s="500" t="str">
        <f>IFERROR(IF(VLOOKUP('Xlookup set'!$S1146,'Xlookup set'!$A$1:$R$1374,16,FALSE)=0,"",VLOOKUP('Xlookup set'!$S1146,'Xlookup set'!$A$1:$R$1374,16,FALSE)),"")</f>
        <v/>
      </c>
      <c r="P970" s="500" t="str">
        <f t="array" aca="1" ref="P970" ca="1">IFERROR(Y2IF(VLOOKUP('Xlookup set'!$S1146,'Xlookup set'!$A$1:$R$1374,17,FALSE)=0,"",VLOOKUP('Xlookup set'!$S1146,'Xlookup set'!$A$1:$R$1374,17,FALSE)),"")</f>
        <v/>
      </c>
      <c r="Q970" s="500" t="str">
        <f>IFERROR(IF(VLOOKUP('Xlookup set'!$S1146,'Xlookup set'!$A$1:$R$1374,18,FALSE)=0,"",VLOOKUP('Xlookup set'!$S1146,'Xlookup set'!$A$1:$R$1374,18,FALSE)),"")</f>
        <v/>
      </c>
      <c r="T970" s="500" t="str">
        <f t="shared" si="11"/>
        <v/>
      </c>
    </row>
    <row r="971" spans="1:20" ht="13.5" customHeight="1">
      <c r="A971" s="500" t="str">
        <f>IFERROR(VLOOKUP('Xlookup set'!$S971,'Xlookup set'!$A$1:$R$2000,2,FALSE),"")</f>
        <v/>
      </c>
      <c r="B971" s="500" t="str">
        <f>IF(I971&lt;&gt;"",ドッグキャリー!$I$2,"")</f>
        <v/>
      </c>
      <c r="C971" s="500" t="str">
        <f t="shared" si="9"/>
        <v/>
      </c>
      <c r="D971" s="500" t="str">
        <f t="shared" si="10"/>
        <v/>
      </c>
      <c r="H971" s="218" t="str">
        <f>IFERROR(IF(VLOOKUP('Xlookup set'!$S971,'Xlookup set'!$A$1:$R$2000,9,FALSE)=0,"",VLOOKUP('Xlookup set'!$S971,'Xlookup set'!$A$1:$R$2000,9,FALSE)),"")</f>
        <v/>
      </c>
      <c r="I971" s="500" t="str">
        <f>IFERROR(IF(VLOOKUP('Xlookup set'!$S971,'Xlookup set'!$A$1:$R$2000,10,FALSE)=0,"",VLOOKUP('Xlookup set'!$S971,'Xlookup set'!$A$1:$R$2000,10,FALSE)),"")</f>
        <v/>
      </c>
      <c r="J971" s="500" t="str">
        <f>IFERROR(IF(VLOOKUP('Xlookup set'!$S1147,'Xlookup set'!$A$1:$R$1374,11,FALSE)=0,"",VLOOKUP('Xlookup set'!$S1147,'Xlookup set'!$A$1:$R$1374,11,FALSE)),"")</f>
        <v/>
      </c>
      <c r="K971" s="500" t="str">
        <f>IFERROR(IF(VLOOKUP('Xlookup set'!$S1147,'Xlookup set'!$A$1:$R$1374,12,FALSE)=0,"",VLOOKUP('Xlookup set'!$S1147,'Xlookup set'!$A$1:$R$1374,12,FALSE)),"")</f>
        <v/>
      </c>
      <c r="L971" s="500" t="str">
        <f>IFERROR(IF(VLOOKUP('Xlookup set'!$S1147,'Xlookup set'!$A$1:$R$1374,13,FALSE)=0,"",VLOOKUP('Xlookup set'!$S1147,'Xlookup set'!$A$1:$R$1374,13,FALSE)),"")</f>
        <v/>
      </c>
      <c r="M971" s="500" t="str">
        <f>IFERROR(IF(VLOOKUP('Xlookup set'!$S1147,'Xlookup set'!$A$1:$R$1374,14,FALSE)=0,"",VLOOKUP('Xlookup set'!$S1147,'Xlookup set'!$A$1:$R$1374,14,FALSE)),"")</f>
        <v/>
      </c>
      <c r="N971" s="500" t="str">
        <f>IFERROR(IF(VLOOKUP('Xlookup set'!$S1147,'Xlookup set'!$A$1:$R$1374,15,FALSE)=0,"",VLOOKUP('Xlookup set'!$S1147,'Xlookup set'!$A$1:$R$1374,15,FALSE)),"")</f>
        <v/>
      </c>
      <c r="O971" s="500" t="str">
        <f>IFERROR(IF(VLOOKUP('Xlookup set'!$S1147,'Xlookup set'!$A$1:$R$1374,16,FALSE)=0,"",VLOOKUP('Xlookup set'!$S1147,'Xlookup set'!$A$1:$R$1374,16,FALSE)),"")</f>
        <v/>
      </c>
      <c r="P971" s="500" t="str">
        <f t="array" aca="1" ref="P971" ca="1">IFERROR(Y2IF(VLOOKUP('Xlookup set'!$S1147,'Xlookup set'!$A$1:$R$1374,17,FALSE)=0,"",VLOOKUP('Xlookup set'!$S1147,'Xlookup set'!$A$1:$R$1374,17,FALSE)),"")</f>
        <v/>
      </c>
      <c r="Q971" s="500" t="str">
        <f>IFERROR(IF(VLOOKUP('Xlookup set'!$S1147,'Xlookup set'!$A$1:$R$1374,18,FALSE)=0,"",VLOOKUP('Xlookup set'!$S1147,'Xlookup set'!$A$1:$R$1374,18,FALSE)),"")</f>
        <v/>
      </c>
      <c r="T971" s="500" t="str">
        <f t="shared" si="11"/>
        <v/>
      </c>
    </row>
    <row r="972" spans="1:20" ht="13.5" customHeight="1">
      <c r="A972" s="500" t="str">
        <f>IFERROR(VLOOKUP('Xlookup set'!$S972,'Xlookup set'!$A$1:$R$2000,2,FALSE),"")</f>
        <v/>
      </c>
      <c r="B972" s="500" t="str">
        <f>IF(I972&lt;&gt;"",ドッグキャリー!$I$2,"")</f>
        <v/>
      </c>
      <c r="C972" s="500" t="str">
        <f t="shared" si="9"/>
        <v/>
      </c>
      <c r="D972" s="500" t="str">
        <f t="shared" si="10"/>
        <v/>
      </c>
      <c r="H972" s="218" t="str">
        <f>IFERROR(IF(VLOOKUP('Xlookup set'!$S972,'Xlookup set'!$A$1:$R$2000,9,FALSE)=0,"",VLOOKUP('Xlookup set'!$S972,'Xlookup set'!$A$1:$R$2000,9,FALSE)),"")</f>
        <v/>
      </c>
      <c r="I972" s="500" t="str">
        <f>IFERROR(IF(VLOOKUP('Xlookup set'!$S972,'Xlookup set'!$A$1:$R$2000,10,FALSE)=0,"",VLOOKUP('Xlookup set'!$S972,'Xlookup set'!$A$1:$R$2000,10,FALSE)),"")</f>
        <v/>
      </c>
      <c r="J972" s="500" t="str">
        <f>IFERROR(IF(VLOOKUP('Xlookup set'!$S1148,'Xlookup set'!$A$1:$R$1374,11,FALSE)=0,"",VLOOKUP('Xlookup set'!$S1148,'Xlookup set'!$A$1:$R$1374,11,FALSE)),"")</f>
        <v/>
      </c>
      <c r="K972" s="500" t="str">
        <f>IFERROR(IF(VLOOKUP('Xlookup set'!$S1148,'Xlookup set'!$A$1:$R$1374,12,FALSE)=0,"",VLOOKUP('Xlookup set'!$S1148,'Xlookup set'!$A$1:$R$1374,12,FALSE)),"")</f>
        <v/>
      </c>
      <c r="L972" s="500" t="str">
        <f>IFERROR(IF(VLOOKUP('Xlookup set'!$S1148,'Xlookup set'!$A$1:$R$1374,13,FALSE)=0,"",VLOOKUP('Xlookup set'!$S1148,'Xlookup set'!$A$1:$R$1374,13,FALSE)),"")</f>
        <v/>
      </c>
      <c r="M972" s="500" t="str">
        <f>IFERROR(IF(VLOOKUP('Xlookup set'!$S1148,'Xlookup set'!$A$1:$R$1374,14,FALSE)=0,"",VLOOKUP('Xlookup set'!$S1148,'Xlookup set'!$A$1:$R$1374,14,FALSE)),"")</f>
        <v/>
      </c>
      <c r="N972" s="500" t="str">
        <f>IFERROR(IF(VLOOKUP('Xlookup set'!$S1148,'Xlookup set'!$A$1:$R$1374,15,FALSE)=0,"",VLOOKUP('Xlookup set'!$S1148,'Xlookup set'!$A$1:$R$1374,15,FALSE)),"")</f>
        <v/>
      </c>
      <c r="O972" s="500" t="str">
        <f>IFERROR(IF(VLOOKUP('Xlookup set'!$S1148,'Xlookup set'!$A$1:$R$1374,16,FALSE)=0,"",VLOOKUP('Xlookup set'!$S1148,'Xlookup set'!$A$1:$R$1374,16,FALSE)),"")</f>
        <v/>
      </c>
      <c r="P972" s="500" t="str">
        <f t="array" aca="1" ref="P972" ca="1">IFERROR(Y2IF(VLOOKUP('Xlookup set'!$S1148,'Xlookup set'!$A$1:$R$1374,17,FALSE)=0,"",VLOOKUP('Xlookup set'!$S1148,'Xlookup set'!$A$1:$R$1374,17,FALSE)),"")</f>
        <v/>
      </c>
      <c r="Q972" s="500" t="str">
        <f>IFERROR(IF(VLOOKUP('Xlookup set'!$S1148,'Xlookup set'!$A$1:$R$1374,18,FALSE)=0,"",VLOOKUP('Xlookup set'!$S1148,'Xlookup set'!$A$1:$R$1374,18,FALSE)),"")</f>
        <v/>
      </c>
      <c r="T972" s="500" t="str">
        <f t="shared" si="11"/>
        <v/>
      </c>
    </row>
    <row r="973" spans="1:20" ht="13.5" customHeight="1">
      <c r="A973" s="500" t="str">
        <f>IFERROR(VLOOKUP('Xlookup set'!$S973,'Xlookup set'!$A$1:$R$2000,2,FALSE),"")</f>
        <v/>
      </c>
      <c r="B973" s="500" t="str">
        <f>IF(I973&lt;&gt;"",ドッグキャリー!$I$2,"")</f>
        <v/>
      </c>
      <c r="C973" s="500" t="str">
        <f t="shared" si="9"/>
        <v/>
      </c>
      <c r="D973" s="500" t="str">
        <f t="shared" si="10"/>
        <v/>
      </c>
      <c r="H973" s="218" t="str">
        <f>IFERROR(IF(VLOOKUP('Xlookup set'!$S973,'Xlookup set'!$A$1:$R$2000,9,FALSE)=0,"",VLOOKUP('Xlookup set'!$S973,'Xlookup set'!$A$1:$R$2000,9,FALSE)),"")</f>
        <v/>
      </c>
      <c r="I973" s="500" t="str">
        <f>IFERROR(IF(VLOOKUP('Xlookup set'!$S973,'Xlookup set'!$A$1:$R$2000,10,FALSE)=0,"",VLOOKUP('Xlookup set'!$S973,'Xlookup set'!$A$1:$R$2000,10,FALSE)),"")</f>
        <v/>
      </c>
      <c r="J973" s="500" t="str">
        <f>IFERROR(IF(VLOOKUP('Xlookup set'!$S1149,'Xlookup set'!$A$1:$R$1374,11,FALSE)=0,"",VLOOKUP('Xlookup set'!$S1149,'Xlookup set'!$A$1:$R$1374,11,FALSE)),"")</f>
        <v/>
      </c>
      <c r="K973" s="500" t="str">
        <f>IFERROR(IF(VLOOKUP('Xlookup set'!$S1149,'Xlookup set'!$A$1:$R$1374,12,FALSE)=0,"",VLOOKUP('Xlookup set'!$S1149,'Xlookup set'!$A$1:$R$1374,12,FALSE)),"")</f>
        <v/>
      </c>
      <c r="L973" s="500" t="str">
        <f>IFERROR(IF(VLOOKUP('Xlookup set'!$S1149,'Xlookup set'!$A$1:$R$1374,13,FALSE)=0,"",VLOOKUP('Xlookup set'!$S1149,'Xlookup set'!$A$1:$R$1374,13,FALSE)),"")</f>
        <v/>
      </c>
      <c r="M973" s="500" t="str">
        <f>IFERROR(IF(VLOOKUP('Xlookup set'!$S1149,'Xlookup set'!$A$1:$R$1374,14,FALSE)=0,"",VLOOKUP('Xlookup set'!$S1149,'Xlookup set'!$A$1:$R$1374,14,FALSE)),"")</f>
        <v/>
      </c>
      <c r="N973" s="500" t="str">
        <f>IFERROR(IF(VLOOKUP('Xlookup set'!$S1149,'Xlookup set'!$A$1:$R$1374,15,FALSE)=0,"",VLOOKUP('Xlookup set'!$S1149,'Xlookup set'!$A$1:$R$1374,15,FALSE)),"")</f>
        <v/>
      </c>
      <c r="O973" s="500" t="str">
        <f>IFERROR(IF(VLOOKUP('Xlookup set'!$S1149,'Xlookup set'!$A$1:$R$1374,16,FALSE)=0,"",VLOOKUP('Xlookup set'!$S1149,'Xlookup set'!$A$1:$R$1374,16,FALSE)),"")</f>
        <v/>
      </c>
      <c r="P973" s="500" t="str">
        <f t="array" aca="1" ref="P973" ca="1">IFERROR(Y2IF(VLOOKUP('Xlookup set'!$S1149,'Xlookup set'!$A$1:$R$1374,17,FALSE)=0,"",VLOOKUP('Xlookup set'!$S1149,'Xlookup set'!$A$1:$R$1374,17,FALSE)),"")</f>
        <v/>
      </c>
      <c r="Q973" s="500" t="str">
        <f>IFERROR(IF(VLOOKUP('Xlookup set'!$S1149,'Xlookup set'!$A$1:$R$1374,18,FALSE)=0,"",VLOOKUP('Xlookup set'!$S1149,'Xlookup set'!$A$1:$R$1374,18,FALSE)),"")</f>
        <v/>
      </c>
      <c r="T973" s="500" t="str">
        <f t="shared" si="11"/>
        <v/>
      </c>
    </row>
    <row r="974" spans="1:20" ht="13.5" customHeight="1">
      <c r="A974" s="500" t="str">
        <f>IFERROR(VLOOKUP('Xlookup set'!$S974,'Xlookup set'!$A$1:$R$2000,2,FALSE),"")</f>
        <v/>
      </c>
      <c r="B974" s="500" t="str">
        <f>IF(I974&lt;&gt;"",ドッグキャリー!$I$2,"")</f>
        <v/>
      </c>
      <c r="C974" s="500" t="str">
        <f t="shared" si="9"/>
        <v/>
      </c>
      <c r="D974" s="500" t="str">
        <f t="shared" si="10"/>
        <v/>
      </c>
      <c r="H974" s="218" t="str">
        <f>IFERROR(IF(VLOOKUP('Xlookup set'!$S974,'Xlookup set'!$A$1:$R$2000,9,FALSE)=0,"",VLOOKUP('Xlookup set'!$S974,'Xlookup set'!$A$1:$R$2000,9,FALSE)),"")</f>
        <v/>
      </c>
      <c r="I974" s="500" t="str">
        <f>IFERROR(IF(VLOOKUP('Xlookup set'!$S974,'Xlookup set'!$A$1:$R$2000,10,FALSE)=0,"",VLOOKUP('Xlookup set'!$S974,'Xlookup set'!$A$1:$R$2000,10,FALSE)),"")</f>
        <v/>
      </c>
      <c r="J974" s="500" t="str">
        <f>IFERROR(IF(VLOOKUP('Xlookup set'!$S1150,'Xlookup set'!$A$1:$R$1374,11,FALSE)=0,"",VLOOKUP('Xlookup set'!$S1150,'Xlookup set'!$A$1:$R$1374,11,FALSE)),"")</f>
        <v/>
      </c>
      <c r="K974" s="500" t="str">
        <f>IFERROR(IF(VLOOKUP('Xlookup set'!$S1150,'Xlookup set'!$A$1:$R$1374,12,FALSE)=0,"",VLOOKUP('Xlookup set'!$S1150,'Xlookup set'!$A$1:$R$1374,12,FALSE)),"")</f>
        <v/>
      </c>
      <c r="L974" s="500" t="str">
        <f>IFERROR(IF(VLOOKUP('Xlookup set'!$S1150,'Xlookup set'!$A$1:$R$1374,13,FALSE)=0,"",VLOOKUP('Xlookup set'!$S1150,'Xlookup set'!$A$1:$R$1374,13,FALSE)),"")</f>
        <v/>
      </c>
      <c r="M974" s="500" t="str">
        <f>IFERROR(IF(VLOOKUP('Xlookup set'!$S1150,'Xlookup set'!$A$1:$R$1374,14,FALSE)=0,"",VLOOKUP('Xlookup set'!$S1150,'Xlookup set'!$A$1:$R$1374,14,FALSE)),"")</f>
        <v/>
      </c>
      <c r="N974" s="500" t="str">
        <f>IFERROR(IF(VLOOKUP('Xlookup set'!$S1150,'Xlookup set'!$A$1:$R$1374,15,FALSE)=0,"",VLOOKUP('Xlookup set'!$S1150,'Xlookup set'!$A$1:$R$1374,15,FALSE)),"")</f>
        <v/>
      </c>
      <c r="O974" s="500" t="str">
        <f>IFERROR(IF(VLOOKUP('Xlookup set'!$S1150,'Xlookup set'!$A$1:$R$1374,16,FALSE)=0,"",VLOOKUP('Xlookup set'!$S1150,'Xlookup set'!$A$1:$R$1374,16,FALSE)),"")</f>
        <v/>
      </c>
      <c r="P974" s="500" t="str">
        <f t="array" aca="1" ref="P974" ca="1">IFERROR(Y2IF(VLOOKUP('Xlookup set'!$S1150,'Xlookup set'!$A$1:$R$1374,17,FALSE)=0,"",VLOOKUP('Xlookup set'!$S1150,'Xlookup set'!$A$1:$R$1374,17,FALSE)),"")</f>
        <v/>
      </c>
      <c r="Q974" s="500" t="str">
        <f>IFERROR(IF(VLOOKUP('Xlookup set'!$S1150,'Xlookup set'!$A$1:$R$1374,18,FALSE)=0,"",VLOOKUP('Xlookup set'!$S1150,'Xlookup set'!$A$1:$R$1374,18,FALSE)),"")</f>
        <v/>
      </c>
      <c r="T974" s="500" t="str">
        <f t="shared" si="11"/>
        <v/>
      </c>
    </row>
    <row r="975" spans="1:20" ht="13.5" customHeight="1">
      <c r="A975" s="500" t="str">
        <f>IFERROR(VLOOKUP('Xlookup set'!$S975,'Xlookup set'!$A$1:$R$2000,2,FALSE),"")</f>
        <v/>
      </c>
      <c r="B975" s="500" t="str">
        <f>IF(I975&lt;&gt;"",ドッグキャリー!$I$2,"")</f>
        <v/>
      </c>
      <c r="C975" s="500" t="str">
        <f t="shared" si="9"/>
        <v/>
      </c>
      <c r="D975" s="500" t="str">
        <f t="shared" si="10"/>
        <v/>
      </c>
      <c r="H975" s="218" t="str">
        <f>IFERROR(IF(VLOOKUP('Xlookup set'!$S975,'Xlookup set'!$A$1:$R$2000,9,FALSE)=0,"",VLOOKUP('Xlookup set'!$S975,'Xlookup set'!$A$1:$R$2000,9,FALSE)),"")</f>
        <v/>
      </c>
      <c r="I975" s="500" t="str">
        <f>IFERROR(IF(VLOOKUP('Xlookup set'!$S975,'Xlookup set'!$A$1:$R$2000,10,FALSE)=0,"",VLOOKUP('Xlookup set'!$S975,'Xlookup set'!$A$1:$R$2000,10,FALSE)),"")</f>
        <v/>
      </c>
      <c r="J975" s="500" t="str">
        <f>IFERROR(IF(VLOOKUP('Xlookup set'!$S1151,'Xlookup set'!$A$1:$R$1374,11,FALSE)=0,"",VLOOKUP('Xlookup set'!$S1151,'Xlookup set'!$A$1:$R$1374,11,FALSE)),"")</f>
        <v/>
      </c>
      <c r="K975" s="500" t="str">
        <f>IFERROR(IF(VLOOKUP('Xlookup set'!$S1151,'Xlookup set'!$A$1:$R$1374,12,FALSE)=0,"",VLOOKUP('Xlookup set'!$S1151,'Xlookup set'!$A$1:$R$1374,12,FALSE)),"")</f>
        <v/>
      </c>
      <c r="L975" s="500" t="str">
        <f>IFERROR(IF(VLOOKUP('Xlookup set'!$S1151,'Xlookup set'!$A$1:$R$1374,13,FALSE)=0,"",VLOOKUP('Xlookup set'!$S1151,'Xlookup set'!$A$1:$R$1374,13,FALSE)),"")</f>
        <v/>
      </c>
      <c r="M975" s="500" t="str">
        <f>IFERROR(IF(VLOOKUP('Xlookup set'!$S1151,'Xlookup set'!$A$1:$R$1374,14,FALSE)=0,"",VLOOKUP('Xlookup set'!$S1151,'Xlookup set'!$A$1:$R$1374,14,FALSE)),"")</f>
        <v/>
      </c>
      <c r="N975" s="500" t="str">
        <f>IFERROR(IF(VLOOKUP('Xlookup set'!$S1151,'Xlookup set'!$A$1:$R$1374,15,FALSE)=0,"",VLOOKUP('Xlookup set'!$S1151,'Xlookup set'!$A$1:$R$1374,15,FALSE)),"")</f>
        <v/>
      </c>
      <c r="O975" s="500" t="str">
        <f>IFERROR(IF(VLOOKUP('Xlookup set'!$S1151,'Xlookup set'!$A$1:$R$1374,16,FALSE)=0,"",VLOOKUP('Xlookup set'!$S1151,'Xlookup set'!$A$1:$R$1374,16,FALSE)),"")</f>
        <v/>
      </c>
      <c r="P975" s="500" t="str">
        <f t="array" aca="1" ref="P975" ca="1">IFERROR(Y2IF(VLOOKUP('Xlookup set'!$S1151,'Xlookup set'!$A$1:$R$1374,17,FALSE)=0,"",VLOOKUP('Xlookup set'!$S1151,'Xlookup set'!$A$1:$R$1374,17,FALSE)),"")</f>
        <v/>
      </c>
      <c r="Q975" s="500" t="str">
        <f>IFERROR(IF(VLOOKUP('Xlookup set'!$S1151,'Xlookup set'!$A$1:$R$1374,18,FALSE)=0,"",VLOOKUP('Xlookup set'!$S1151,'Xlookup set'!$A$1:$R$1374,18,FALSE)),"")</f>
        <v/>
      </c>
      <c r="T975" s="500" t="str">
        <f t="shared" si="11"/>
        <v/>
      </c>
    </row>
    <row r="976" spans="1:20" ht="13.5" customHeight="1">
      <c r="A976" s="500" t="str">
        <f>IFERROR(VLOOKUP('Xlookup set'!$S976,'Xlookup set'!$A$1:$R$2000,2,FALSE),"")</f>
        <v/>
      </c>
      <c r="B976" s="500" t="str">
        <f>IF(I976&lt;&gt;"",ドッグキャリー!$I$2,"")</f>
        <v/>
      </c>
      <c r="C976" s="500" t="str">
        <f t="shared" si="9"/>
        <v/>
      </c>
      <c r="D976" s="500" t="str">
        <f t="shared" si="10"/>
        <v/>
      </c>
      <c r="H976" s="218" t="str">
        <f>IFERROR(IF(VLOOKUP('Xlookup set'!$S976,'Xlookup set'!$A$1:$R$2000,9,FALSE)=0,"",VLOOKUP('Xlookup set'!$S976,'Xlookup set'!$A$1:$R$2000,9,FALSE)),"")</f>
        <v/>
      </c>
      <c r="I976" s="500" t="str">
        <f>IFERROR(IF(VLOOKUP('Xlookup set'!$S976,'Xlookup set'!$A$1:$R$2000,10,FALSE)=0,"",VLOOKUP('Xlookup set'!$S976,'Xlookup set'!$A$1:$R$2000,10,FALSE)),"")</f>
        <v/>
      </c>
      <c r="J976" s="500" t="str">
        <f>IFERROR(IF(VLOOKUP('Xlookup set'!$S1152,'Xlookup set'!$A$1:$R$1374,11,FALSE)=0,"",VLOOKUP('Xlookup set'!$S1152,'Xlookup set'!$A$1:$R$1374,11,FALSE)),"")</f>
        <v/>
      </c>
      <c r="K976" s="500" t="str">
        <f>IFERROR(IF(VLOOKUP('Xlookup set'!$S1152,'Xlookup set'!$A$1:$R$1374,12,FALSE)=0,"",VLOOKUP('Xlookup set'!$S1152,'Xlookup set'!$A$1:$R$1374,12,FALSE)),"")</f>
        <v/>
      </c>
      <c r="L976" s="500" t="str">
        <f>IFERROR(IF(VLOOKUP('Xlookup set'!$S1152,'Xlookup set'!$A$1:$R$1374,13,FALSE)=0,"",VLOOKUP('Xlookup set'!$S1152,'Xlookup set'!$A$1:$R$1374,13,FALSE)),"")</f>
        <v/>
      </c>
      <c r="M976" s="500" t="str">
        <f>IFERROR(IF(VLOOKUP('Xlookup set'!$S1152,'Xlookup set'!$A$1:$R$1374,14,FALSE)=0,"",VLOOKUP('Xlookup set'!$S1152,'Xlookup set'!$A$1:$R$1374,14,FALSE)),"")</f>
        <v/>
      </c>
      <c r="N976" s="500" t="str">
        <f>IFERROR(IF(VLOOKUP('Xlookup set'!$S1152,'Xlookup set'!$A$1:$R$1374,15,FALSE)=0,"",VLOOKUP('Xlookup set'!$S1152,'Xlookup set'!$A$1:$R$1374,15,FALSE)),"")</f>
        <v/>
      </c>
      <c r="O976" s="500" t="str">
        <f>IFERROR(IF(VLOOKUP('Xlookup set'!$S1152,'Xlookup set'!$A$1:$R$1374,16,FALSE)=0,"",VLOOKUP('Xlookup set'!$S1152,'Xlookup set'!$A$1:$R$1374,16,FALSE)),"")</f>
        <v/>
      </c>
      <c r="P976" s="500" t="str">
        <f t="array" aca="1" ref="P976" ca="1">IFERROR(Y2IF(VLOOKUP('Xlookup set'!$S1152,'Xlookup set'!$A$1:$R$1374,17,FALSE)=0,"",VLOOKUP('Xlookup set'!$S1152,'Xlookup set'!$A$1:$R$1374,17,FALSE)),"")</f>
        <v/>
      </c>
      <c r="Q976" s="500" t="str">
        <f>IFERROR(IF(VLOOKUP('Xlookup set'!$S1152,'Xlookup set'!$A$1:$R$1374,18,FALSE)=0,"",VLOOKUP('Xlookup set'!$S1152,'Xlookup set'!$A$1:$R$1374,18,FALSE)),"")</f>
        <v/>
      </c>
      <c r="T976" s="500" t="str">
        <f t="shared" si="11"/>
        <v/>
      </c>
    </row>
    <row r="977" spans="1:20" ht="13.5" customHeight="1">
      <c r="A977" s="500" t="str">
        <f>IFERROR(VLOOKUP('Xlookup set'!$S977,'Xlookup set'!$A$1:$R$2000,2,FALSE),"")</f>
        <v/>
      </c>
      <c r="B977" s="500" t="str">
        <f>IF(I977&lt;&gt;"",ドッグキャリー!$I$2,"")</f>
        <v/>
      </c>
      <c r="C977" s="500" t="str">
        <f t="shared" si="9"/>
        <v/>
      </c>
      <c r="D977" s="500" t="str">
        <f t="shared" si="10"/>
        <v/>
      </c>
      <c r="H977" s="218" t="str">
        <f>IFERROR(IF(VLOOKUP('Xlookup set'!$S977,'Xlookup set'!$A$1:$R$2000,9,FALSE)=0,"",VLOOKUP('Xlookup set'!$S977,'Xlookup set'!$A$1:$R$2000,9,FALSE)),"")</f>
        <v/>
      </c>
      <c r="I977" s="500" t="str">
        <f>IFERROR(IF(VLOOKUP('Xlookup set'!$S977,'Xlookup set'!$A$1:$R$2000,10,FALSE)=0,"",VLOOKUP('Xlookup set'!$S977,'Xlookup set'!$A$1:$R$2000,10,FALSE)),"")</f>
        <v/>
      </c>
      <c r="J977" s="500" t="str">
        <f>IFERROR(IF(VLOOKUP('Xlookup set'!$S1153,'Xlookup set'!$A$1:$R$1374,11,FALSE)=0,"",VLOOKUP('Xlookup set'!$S1153,'Xlookup set'!$A$1:$R$1374,11,FALSE)),"")</f>
        <v/>
      </c>
      <c r="K977" s="500" t="str">
        <f>IFERROR(IF(VLOOKUP('Xlookup set'!$S1153,'Xlookup set'!$A$1:$R$1374,12,FALSE)=0,"",VLOOKUP('Xlookup set'!$S1153,'Xlookup set'!$A$1:$R$1374,12,FALSE)),"")</f>
        <v/>
      </c>
      <c r="L977" s="500" t="str">
        <f>IFERROR(IF(VLOOKUP('Xlookup set'!$S1153,'Xlookup set'!$A$1:$R$1374,13,FALSE)=0,"",VLOOKUP('Xlookup set'!$S1153,'Xlookup set'!$A$1:$R$1374,13,FALSE)),"")</f>
        <v/>
      </c>
      <c r="M977" s="500" t="str">
        <f>IFERROR(IF(VLOOKUP('Xlookup set'!$S1153,'Xlookup set'!$A$1:$R$1374,14,FALSE)=0,"",VLOOKUP('Xlookup set'!$S1153,'Xlookup set'!$A$1:$R$1374,14,FALSE)),"")</f>
        <v/>
      </c>
      <c r="N977" s="500" t="str">
        <f>IFERROR(IF(VLOOKUP('Xlookup set'!$S1153,'Xlookup set'!$A$1:$R$1374,15,FALSE)=0,"",VLOOKUP('Xlookup set'!$S1153,'Xlookup set'!$A$1:$R$1374,15,FALSE)),"")</f>
        <v/>
      </c>
      <c r="O977" s="500" t="str">
        <f>IFERROR(IF(VLOOKUP('Xlookup set'!$S1153,'Xlookup set'!$A$1:$R$1374,16,FALSE)=0,"",VLOOKUP('Xlookup set'!$S1153,'Xlookup set'!$A$1:$R$1374,16,FALSE)),"")</f>
        <v/>
      </c>
      <c r="P977" s="500" t="str">
        <f t="array" aca="1" ref="P977" ca="1">IFERROR(Y2IF(VLOOKUP('Xlookup set'!$S1153,'Xlookup set'!$A$1:$R$1374,17,FALSE)=0,"",VLOOKUP('Xlookup set'!$S1153,'Xlookup set'!$A$1:$R$1374,17,FALSE)),"")</f>
        <v/>
      </c>
      <c r="Q977" s="500" t="str">
        <f>IFERROR(IF(VLOOKUP('Xlookup set'!$S1153,'Xlookup set'!$A$1:$R$1374,18,FALSE)=0,"",VLOOKUP('Xlookup set'!$S1153,'Xlookup set'!$A$1:$R$1374,18,FALSE)),"")</f>
        <v/>
      </c>
      <c r="T977" s="500" t="str">
        <f t="shared" si="11"/>
        <v/>
      </c>
    </row>
    <row r="978" spans="1:20" ht="13.5" customHeight="1">
      <c r="A978" s="500" t="str">
        <f>IFERROR(VLOOKUP('Xlookup set'!$S978,'Xlookup set'!$A$1:$R$2000,2,FALSE),"")</f>
        <v/>
      </c>
      <c r="B978" s="500" t="str">
        <f>IF(I978&lt;&gt;"",ドッグキャリー!$I$2,"")</f>
        <v/>
      </c>
      <c r="C978" s="500" t="str">
        <f t="shared" si="9"/>
        <v/>
      </c>
      <c r="D978" s="500" t="str">
        <f t="shared" si="10"/>
        <v/>
      </c>
      <c r="H978" s="218" t="str">
        <f>IFERROR(IF(VLOOKUP('Xlookup set'!$S978,'Xlookup set'!$A$1:$R$2000,9,FALSE)=0,"",VLOOKUP('Xlookup set'!$S978,'Xlookup set'!$A$1:$R$2000,9,FALSE)),"")</f>
        <v/>
      </c>
      <c r="I978" s="500" t="str">
        <f>IFERROR(IF(VLOOKUP('Xlookup set'!$S978,'Xlookup set'!$A$1:$R$2000,10,FALSE)=0,"",VLOOKUP('Xlookup set'!$S978,'Xlookup set'!$A$1:$R$2000,10,FALSE)),"")</f>
        <v/>
      </c>
      <c r="J978" s="500" t="str">
        <f>IFERROR(IF(VLOOKUP('Xlookup set'!$S1154,'Xlookup set'!$A$1:$R$1374,11,FALSE)=0,"",VLOOKUP('Xlookup set'!$S1154,'Xlookup set'!$A$1:$R$1374,11,FALSE)),"")</f>
        <v/>
      </c>
      <c r="K978" s="500" t="str">
        <f>IFERROR(IF(VLOOKUP('Xlookup set'!$S1154,'Xlookup set'!$A$1:$R$1374,12,FALSE)=0,"",VLOOKUP('Xlookup set'!$S1154,'Xlookup set'!$A$1:$R$1374,12,FALSE)),"")</f>
        <v/>
      </c>
      <c r="L978" s="500" t="str">
        <f>IFERROR(IF(VLOOKUP('Xlookup set'!$S1154,'Xlookup set'!$A$1:$R$1374,13,FALSE)=0,"",VLOOKUP('Xlookup set'!$S1154,'Xlookup set'!$A$1:$R$1374,13,FALSE)),"")</f>
        <v/>
      </c>
      <c r="M978" s="500" t="str">
        <f>IFERROR(IF(VLOOKUP('Xlookup set'!$S1154,'Xlookup set'!$A$1:$R$1374,14,FALSE)=0,"",VLOOKUP('Xlookup set'!$S1154,'Xlookup set'!$A$1:$R$1374,14,FALSE)),"")</f>
        <v/>
      </c>
      <c r="N978" s="500" t="str">
        <f>IFERROR(IF(VLOOKUP('Xlookup set'!$S1154,'Xlookup set'!$A$1:$R$1374,15,FALSE)=0,"",VLOOKUP('Xlookup set'!$S1154,'Xlookup set'!$A$1:$R$1374,15,FALSE)),"")</f>
        <v/>
      </c>
      <c r="O978" s="500" t="str">
        <f>IFERROR(IF(VLOOKUP('Xlookup set'!$S1154,'Xlookup set'!$A$1:$R$1374,16,FALSE)=0,"",VLOOKUP('Xlookup set'!$S1154,'Xlookup set'!$A$1:$R$1374,16,FALSE)),"")</f>
        <v/>
      </c>
      <c r="P978" s="500" t="str">
        <f t="array" aca="1" ref="P978" ca="1">IFERROR(Y2IF(VLOOKUP('Xlookup set'!$S1154,'Xlookup set'!$A$1:$R$1374,17,FALSE)=0,"",VLOOKUP('Xlookup set'!$S1154,'Xlookup set'!$A$1:$R$1374,17,FALSE)),"")</f>
        <v/>
      </c>
      <c r="Q978" s="500" t="str">
        <f>IFERROR(IF(VLOOKUP('Xlookup set'!$S1154,'Xlookup set'!$A$1:$R$1374,18,FALSE)=0,"",VLOOKUP('Xlookup set'!$S1154,'Xlookup set'!$A$1:$R$1374,18,FALSE)),"")</f>
        <v/>
      </c>
      <c r="T978" s="500" t="str">
        <f t="shared" si="11"/>
        <v/>
      </c>
    </row>
    <row r="979" spans="1:20" ht="13.5" customHeight="1">
      <c r="A979" s="500" t="str">
        <f>IFERROR(VLOOKUP('Xlookup set'!$S979,'Xlookup set'!$A$1:$R$2000,2,FALSE),"")</f>
        <v/>
      </c>
      <c r="B979" s="500" t="str">
        <f>IF(I979&lt;&gt;"",ドッグキャリー!$I$2,"")</f>
        <v/>
      </c>
      <c r="C979" s="500" t="str">
        <f t="shared" si="9"/>
        <v/>
      </c>
      <c r="D979" s="500" t="str">
        <f t="shared" si="10"/>
        <v/>
      </c>
      <c r="H979" s="218" t="str">
        <f>IFERROR(IF(VLOOKUP('Xlookup set'!$S979,'Xlookup set'!$A$1:$R$2000,9,FALSE)=0,"",VLOOKUP('Xlookup set'!$S979,'Xlookup set'!$A$1:$R$2000,9,FALSE)),"")</f>
        <v/>
      </c>
      <c r="I979" s="500" t="str">
        <f>IFERROR(IF(VLOOKUP('Xlookup set'!$S979,'Xlookup set'!$A$1:$R$2000,10,FALSE)=0,"",VLOOKUP('Xlookup set'!$S979,'Xlookup set'!$A$1:$R$2000,10,FALSE)),"")</f>
        <v/>
      </c>
      <c r="J979" s="500" t="str">
        <f>IFERROR(IF(VLOOKUP('Xlookup set'!$S1155,'Xlookup set'!$A$1:$R$1374,11,FALSE)=0,"",VLOOKUP('Xlookup set'!$S1155,'Xlookup set'!$A$1:$R$1374,11,FALSE)),"")</f>
        <v/>
      </c>
      <c r="K979" s="500" t="str">
        <f>IFERROR(IF(VLOOKUP('Xlookup set'!$S1155,'Xlookup set'!$A$1:$R$1374,12,FALSE)=0,"",VLOOKUP('Xlookup set'!$S1155,'Xlookup set'!$A$1:$R$1374,12,FALSE)),"")</f>
        <v/>
      </c>
      <c r="L979" s="500" t="str">
        <f>IFERROR(IF(VLOOKUP('Xlookup set'!$S1155,'Xlookup set'!$A$1:$R$1374,13,FALSE)=0,"",VLOOKUP('Xlookup set'!$S1155,'Xlookup set'!$A$1:$R$1374,13,FALSE)),"")</f>
        <v/>
      </c>
      <c r="M979" s="500" t="str">
        <f>IFERROR(IF(VLOOKUP('Xlookup set'!$S1155,'Xlookup set'!$A$1:$R$1374,14,FALSE)=0,"",VLOOKUP('Xlookup set'!$S1155,'Xlookup set'!$A$1:$R$1374,14,FALSE)),"")</f>
        <v/>
      </c>
      <c r="N979" s="500" t="str">
        <f>IFERROR(IF(VLOOKUP('Xlookup set'!$S1155,'Xlookup set'!$A$1:$R$1374,15,FALSE)=0,"",VLOOKUP('Xlookup set'!$S1155,'Xlookup set'!$A$1:$R$1374,15,FALSE)),"")</f>
        <v/>
      </c>
      <c r="O979" s="500" t="str">
        <f>IFERROR(IF(VLOOKUP('Xlookup set'!$S1155,'Xlookup set'!$A$1:$R$1374,16,FALSE)=0,"",VLOOKUP('Xlookup set'!$S1155,'Xlookup set'!$A$1:$R$1374,16,FALSE)),"")</f>
        <v/>
      </c>
      <c r="P979" s="500" t="str">
        <f t="array" aca="1" ref="P979" ca="1">IFERROR(Y2IF(VLOOKUP('Xlookup set'!$S1155,'Xlookup set'!$A$1:$R$1374,17,FALSE)=0,"",VLOOKUP('Xlookup set'!$S1155,'Xlookup set'!$A$1:$R$1374,17,FALSE)),"")</f>
        <v/>
      </c>
      <c r="Q979" s="500" t="str">
        <f>IFERROR(IF(VLOOKUP('Xlookup set'!$S1155,'Xlookup set'!$A$1:$R$1374,18,FALSE)=0,"",VLOOKUP('Xlookup set'!$S1155,'Xlookup set'!$A$1:$R$1374,18,FALSE)),"")</f>
        <v/>
      </c>
      <c r="T979" s="500" t="str">
        <f t="shared" si="11"/>
        <v/>
      </c>
    </row>
    <row r="980" spans="1:20" ht="13.5" customHeight="1">
      <c r="A980" s="500" t="str">
        <f>IFERROR(VLOOKUP('Xlookup set'!$S980,'Xlookup set'!$A$1:$R$2000,2,FALSE),"")</f>
        <v/>
      </c>
      <c r="B980" s="500" t="str">
        <f>IF(I980&lt;&gt;"",ドッグキャリー!$I$2,"")</f>
        <v/>
      </c>
      <c r="C980" s="500" t="str">
        <f t="shared" si="9"/>
        <v/>
      </c>
      <c r="D980" s="500" t="str">
        <f t="shared" si="10"/>
        <v/>
      </c>
      <c r="H980" s="218" t="str">
        <f>IFERROR(IF(VLOOKUP('Xlookup set'!$S980,'Xlookup set'!$A$1:$R$2000,9,FALSE)=0,"",VLOOKUP('Xlookup set'!$S980,'Xlookup set'!$A$1:$R$2000,9,FALSE)),"")</f>
        <v/>
      </c>
      <c r="I980" s="500" t="str">
        <f>IFERROR(IF(VLOOKUP('Xlookup set'!$S980,'Xlookup set'!$A$1:$R$2000,10,FALSE)=0,"",VLOOKUP('Xlookup set'!$S980,'Xlookup set'!$A$1:$R$2000,10,FALSE)),"")</f>
        <v/>
      </c>
      <c r="J980" s="500" t="str">
        <f>IFERROR(IF(VLOOKUP('Xlookup set'!$S1156,'Xlookup set'!$A$1:$R$1374,11,FALSE)=0,"",VLOOKUP('Xlookup set'!$S1156,'Xlookup set'!$A$1:$R$1374,11,FALSE)),"")</f>
        <v/>
      </c>
      <c r="K980" s="500" t="str">
        <f>IFERROR(IF(VLOOKUP('Xlookup set'!$S1156,'Xlookup set'!$A$1:$R$1374,12,FALSE)=0,"",VLOOKUP('Xlookup set'!$S1156,'Xlookup set'!$A$1:$R$1374,12,FALSE)),"")</f>
        <v/>
      </c>
      <c r="L980" s="500" t="str">
        <f>IFERROR(IF(VLOOKUP('Xlookup set'!$S1156,'Xlookup set'!$A$1:$R$1374,13,FALSE)=0,"",VLOOKUP('Xlookup set'!$S1156,'Xlookup set'!$A$1:$R$1374,13,FALSE)),"")</f>
        <v/>
      </c>
      <c r="M980" s="500" t="str">
        <f>IFERROR(IF(VLOOKUP('Xlookup set'!$S1156,'Xlookup set'!$A$1:$R$1374,14,FALSE)=0,"",VLOOKUP('Xlookup set'!$S1156,'Xlookup set'!$A$1:$R$1374,14,FALSE)),"")</f>
        <v/>
      </c>
      <c r="N980" s="500" t="str">
        <f>IFERROR(IF(VLOOKUP('Xlookup set'!$S1156,'Xlookup set'!$A$1:$R$1374,15,FALSE)=0,"",VLOOKUP('Xlookup set'!$S1156,'Xlookup set'!$A$1:$R$1374,15,FALSE)),"")</f>
        <v/>
      </c>
      <c r="O980" s="500" t="str">
        <f>IFERROR(IF(VLOOKUP('Xlookup set'!$S1156,'Xlookup set'!$A$1:$R$1374,16,FALSE)=0,"",VLOOKUP('Xlookup set'!$S1156,'Xlookup set'!$A$1:$R$1374,16,FALSE)),"")</f>
        <v/>
      </c>
      <c r="P980" s="500" t="str">
        <f t="array" aca="1" ref="P980" ca="1">IFERROR(Y2IF(VLOOKUP('Xlookup set'!$S1156,'Xlookup set'!$A$1:$R$1374,17,FALSE)=0,"",VLOOKUP('Xlookup set'!$S1156,'Xlookup set'!$A$1:$R$1374,17,FALSE)),"")</f>
        <v/>
      </c>
      <c r="Q980" s="500" t="str">
        <f>IFERROR(IF(VLOOKUP('Xlookup set'!$S1156,'Xlookup set'!$A$1:$R$1374,18,FALSE)=0,"",VLOOKUP('Xlookup set'!$S1156,'Xlookup set'!$A$1:$R$1374,18,FALSE)),"")</f>
        <v/>
      </c>
      <c r="T980" s="500" t="str">
        <f t="shared" si="11"/>
        <v/>
      </c>
    </row>
    <row r="981" spans="1:20" ht="13.5" customHeight="1">
      <c r="A981" s="500" t="str">
        <f>IFERROR(VLOOKUP('Xlookup set'!$S981,'Xlookup set'!$A$1:$R$2000,2,FALSE),"")</f>
        <v/>
      </c>
      <c r="B981" s="500" t="str">
        <f>IF(I981&lt;&gt;"",ドッグキャリー!$I$2,"")</f>
        <v/>
      </c>
      <c r="C981" s="500" t="str">
        <f t="shared" si="9"/>
        <v/>
      </c>
      <c r="D981" s="500" t="str">
        <f t="shared" si="10"/>
        <v/>
      </c>
      <c r="H981" s="218" t="str">
        <f>IFERROR(IF(VLOOKUP('Xlookup set'!$S981,'Xlookup set'!$A$1:$R$2000,9,FALSE)=0,"",VLOOKUP('Xlookup set'!$S981,'Xlookup set'!$A$1:$R$2000,9,FALSE)),"")</f>
        <v/>
      </c>
      <c r="I981" s="500" t="str">
        <f>IFERROR(IF(VLOOKUP('Xlookup set'!$S981,'Xlookup set'!$A$1:$R$2000,10,FALSE)=0,"",VLOOKUP('Xlookup set'!$S981,'Xlookup set'!$A$1:$R$2000,10,FALSE)),"")</f>
        <v/>
      </c>
      <c r="J981" s="500" t="str">
        <f>IFERROR(IF(VLOOKUP('Xlookup set'!$S1157,'Xlookup set'!$A$1:$R$1374,11,FALSE)=0,"",VLOOKUP('Xlookup set'!$S1157,'Xlookup set'!$A$1:$R$1374,11,FALSE)),"")</f>
        <v/>
      </c>
      <c r="K981" s="500" t="str">
        <f>IFERROR(IF(VLOOKUP('Xlookup set'!$S1157,'Xlookup set'!$A$1:$R$1374,12,FALSE)=0,"",VLOOKUP('Xlookup set'!$S1157,'Xlookup set'!$A$1:$R$1374,12,FALSE)),"")</f>
        <v/>
      </c>
      <c r="L981" s="500" t="str">
        <f>IFERROR(IF(VLOOKUP('Xlookup set'!$S1157,'Xlookup set'!$A$1:$R$1374,13,FALSE)=0,"",VLOOKUP('Xlookup set'!$S1157,'Xlookup set'!$A$1:$R$1374,13,FALSE)),"")</f>
        <v/>
      </c>
      <c r="M981" s="500" t="str">
        <f>IFERROR(IF(VLOOKUP('Xlookup set'!$S1157,'Xlookup set'!$A$1:$R$1374,14,FALSE)=0,"",VLOOKUP('Xlookup set'!$S1157,'Xlookup set'!$A$1:$R$1374,14,FALSE)),"")</f>
        <v/>
      </c>
      <c r="N981" s="500" t="str">
        <f>IFERROR(IF(VLOOKUP('Xlookup set'!$S1157,'Xlookup set'!$A$1:$R$1374,15,FALSE)=0,"",VLOOKUP('Xlookup set'!$S1157,'Xlookup set'!$A$1:$R$1374,15,FALSE)),"")</f>
        <v/>
      </c>
      <c r="O981" s="500" t="str">
        <f>IFERROR(IF(VLOOKUP('Xlookup set'!$S1157,'Xlookup set'!$A$1:$R$1374,16,FALSE)=0,"",VLOOKUP('Xlookup set'!$S1157,'Xlookup set'!$A$1:$R$1374,16,FALSE)),"")</f>
        <v/>
      </c>
      <c r="P981" s="500" t="str">
        <f t="array" aca="1" ref="P981" ca="1">IFERROR(Y2IF(VLOOKUP('Xlookup set'!$S1157,'Xlookup set'!$A$1:$R$1374,17,FALSE)=0,"",VLOOKUP('Xlookup set'!$S1157,'Xlookup set'!$A$1:$R$1374,17,FALSE)),"")</f>
        <v/>
      </c>
      <c r="Q981" s="500" t="str">
        <f>IFERROR(IF(VLOOKUP('Xlookup set'!$S1157,'Xlookup set'!$A$1:$R$1374,18,FALSE)=0,"",VLOOKUP('Xlookup set'!$S1157,'Xlookup set'!$A$1:$R$1374,18,FALSE)),"")</f>
        <v/>
      </c>
      <c r="T981" s="500" t="str">
        <f t="shared" si="11"/>
        <v/>
      </c>
    </row>
    <row r="982" spans="1:20" ht="13.5" customHeight="1">
      <c r="A982" s="500" t="str">
        <f>IFERROR(VLOOKUP('Xlookup set'!$S982,'Xlookup set'!$A$1:$R$2000,2,FALSE),"")</f>
        <v/>
      </c>
      <c r="B982" s="500" t="str">
        <f>IF(I982&lt;&gt;"",ドッグキャリー!$I$2,"")</f>
        <v/>
      </c>
      <c r="C982" s="500" t="str">
        <f t="shared" si="9"/>
        <v/>
      </c>
      <c r="D982" s="500" t="str">
        <f t="shared" si="10"/>
        <v/>
      </c>
      <c r="H982" s="218" t="str">
        <f>IFERROR(IF(VLOOKUP('Xlookup set'!$S982,'Xlookup set'!$A$1:$R$2000,9,FALSE)=0,"",VLOOKUP('Xlookup set'!$S982,'Xlookup set'!$A$1:$R$2000,9,FALSE)),"")</f>
        <v/>
      </c>
      <c r="I982" s="500" t="str">
        <f>IFERROR(IF(VLOOKUP('Xlookup set'!$S982,'Xlookup set'!$A$1:$R$2000,10,FALSE)=0,"",VLOOKUP('Xlookup set'!$S982,'Xlookup set'!$A$1:$R$2000,10,FALSE)),"")</f>
        <v/>
      </c>
      <c r="J982" s="500" t="str">
        <f>IFERROR(IF(VLOOKUP('Xlookup set'!$S1158,'Xlookup set'!$A$1:$R$1374,11,FALSE)=0,"",VLOOKUP('Xlookup set'!$S1158,'Xlookup set'!$A$1:$R$1374,11,FALSE)),"")</f>
        <v/>
      </c>
      <c r="K982" s="500" t="str">
        <f>IFERROR(IF(VLOOKUP('Xlookup set'!$S1158,'Xlookup set'!$A$1:$R$1374,12,FALSE)=0,"",VLOOKUP('Xlookup set'!$S1158,'Xlookup set'!$A$1:$R$1374,12,FALSE)),"")</f>
        <v/>
      </c>
      <c r="L982" s="500" t="str">
        <f>IFERROR(IF(VLOOKUP('Xlookup set'!$S1158,'Xlookup set'!$A$1:$R$1374,13,FALSE)=0,"",VLOOKUP('Xlookup set'!$S1158,'Xlookup set'!$A$1:$R$1374,13,FALSE)),"")</f>
        <v/>
      </c>
      <c r="M982" s="500" t="str">
        <f>IFERROR(IF(VLOOKUP('Xlookup set'!$S1158,'Xlookup set'!$A$1:$R$1374,14,FALSE)=0,"",VLOOKUP('Xlookup set'!$S1158,'Xlookup set'!$A$1:$R$1374,14,FALSE)),"")</f>
        <v/>
      </c>
      <c r="N982" s="500" t="str">
        <f>IFERROR(IF(VLOOKUP('Xlookup set'!$S1158,'Xlookup set'!$A$1:$R$1374,15,FALSE)=0,"",VLOOKUP('Xlookup set'!$S1158,'Xlookup set'!$A$1:$R$1374,15,FALSE)),"")</f>
        <v/>
      </c>
      <c r="O982" s="500" t="str">
        <f>IFERROR(IF(VLOOKUP('Xlookup set'!$S1158,'Xlookup set'!$A$1:$R$1374,16,FALSE)=0,"",VLOOKUP('Xlookup set'!$S1158,'Xlookup set'!$A$1:$R$1374,16,FALSE)),"")</f>
        <v/>
      </c>
      <c r="P982" s="500" t="str">
        <f t="array" aca="1" ref="P982" ca="1">IFERROR(Y2IF(VLOOKUP('Xlookup set'!$S1158,'Xlookup set'!$A$1:$R$1374,17,FALSE)=0,"",VLOOKUP('Xlookup set'!$S1158,'Xlookup set'!$A$1:$R$1374,17,FALSE)),"")</f>
        <v/>
      </c>
      <c r="Q982" s="500" t="str">
        <f>IFERROR(IF(VLOOKUP('Xlookup set'!$S1158,'Xlookup set'!$A$1:$R$1374,18,FALSE)=0,"",VLOOKUP('Xlookup set'!$S1158,'Xlookup set'!$A$1:$R$1374,18,FALSE)),"")</f>
        <v/>
      </c>
      <c r="T982" s="500" t="str">
        <f t="shared" si="11"/>
        <v/>
      </c>
    </row>
    <row r="983" spans="1:20" ht="13.5" customHeight="1">
      <c r="A983" s="500" t="str">
        <f>IFERROR(VLOOKUP('Xlookup set'!$S983,'Xlookup set'!$A$1:$R$2000,2,FALSE),"")</f>
        <v/>
      </c>
      <c r="B983" s="500" t="str">
        <f>IF(I983&lt;&gt;"",ドッグキャリー!$I$2,"")</f>
        <v/>
      </c>
      <c r="C983" s="500" t="str">
        <f t="shared" si="9"/>
        <v/>
      </c>
      <c r="D983" s="500" t="str">
        <f t="shared" si="10"/>
        <v/>
      </c>
      <c r="H983" s="218" t="str">
        <f>IFERROR(IF(VLOOKUP('Xlookup set'!$S983,'Xlookup set'!$A$1:$R$2000,9,FALSE)=0,"",VLOOKUP('Xlookup set'!$S983,'Xlookup set'!$A$1:$R$2000,9,FALSE)),"")</f>
        <v/>
      </c>
      <c r="I983" s="500" t="str">
        <f>IFERROR(IF(VLOOKUP('Xlookup set'!$S983,'Xlookup set'!$A$1:$R$2000,10,FALSE)=0,"",VLOOKUP('Xlookup set'!$S983,'Xlookup set'!$A$1:$R$2000,10,FALSE)),"")</f>
        <v/>
      </c>
      <c r="J983" s="500" t="str">
        <f>IFERROR(IF(VLOOKUP('Xlookup set'!$S1159,'Xlookup set'!$A$1:$R$1374,11,FALSE)=0,"",VLOOKUP('Xlookup set'!$S1159,'Xlookup set'!$A$1:$R$1374,11,FALSE)),"")</f>
        <v/>
      </c>
      <c r="K983" s="500" t="str">
        <f>IFERROR(IF(VLOOKUP('Xlookup set'!$S1159,'Xlookup set'!$A$1:$R$1374,12,FALSE)=0,"",VLOOKUP('Xlookup set'!$S1159,'Xlookup set'!$A$1:$R$1374,12,FALSE)),"")</f>
        <v/>
      </c>
      <c r="L983" s="500" t="str">
        <f>IFERROR(IF(VLOOKUP('Xlookup set'!$S1159,'Xlookup set'!$A$1:$R$1374,13,FALSE)=0,"",VLOOKUP('Xlookup set'!$S1159,'Xlookup set'!$A$1:$R$1374,13,FALSE)),"")</f>
        <v/>
      </c>
      <c r="M983" s="500" t="str">
        <f>IFERROR(IF(VLOOKUP('Xlookup set'!$S1159,'Xlookup set'!$A$1:$R$1374,14,FALSE)=0,"",VLOOKUP('Xlookup set'!$S1159,'Xlookup set'!$A$1:$R$1374,14,FALSE)),"")</f>
        <v/>
      </c>
      <c r="N983" s="500" t="str">
        <f>IFERROR(IF(VLOOKUP('Xlookup set'!$S1159,'Xlookup set'!$A$1:$R$1374,15,FALSE)=0,"",VLOOKUP('Xlookup set'!$S1159,'Xlookup set'!$A$1:$R$1374,15,FALSE)),"")</f>
        <v/>
      </c>
      <c r="O983" s="500" t="str">
        <f>IFERROR(IF(VLOOKUP('Xlookup set'!$S1159,'Xlookup set'!$A$1:$R$1374,16,FALSE)=0,"",VLOOKUP('Xlookup set'!$S1159,'Xlookup set'!$A$1:$R$1374,16,FALSE)),"")</f>
        <v/>
      </c>
      <c r="P983" s="500" t="str">
        <f t="array" aca="1" ref="P983" ca="1">IFERROR(Y2IF(VLOOKUP('Xlookup set'!$S1159,'Xlookup set'!$A$1:$R$1374,17,FALSE)=0,"",VLOOKUP('Xlookup set'!$S1159,'Xlookup set'!$A$1:$R$1374,17,FALSE)),"")</f>
        <v/>
      </c>
      <c r="Q983" s="500" t="str">
        <f>IFERROR(IF(VLOOKUP('Xlookup set'!$S1159,'Xlookup set'!$A$1:$R$1374,18,FALSE)=0,"",VLOOKUP('Xlookup set'!$S1159,'Xlookup set'!$A$1:$R$1374,18,FALSE)),"")</f>
        <v/>
      </c>
      <c r="T983" s="500" t="str">
        <f t="shared" si="11"/>
        <v/>
      </c>
    </row>
    <row r="984" spans="1:20" ht="13.5" customHeight="1">
      <c r="A984" s="500" t="str">
        <f>IFERROR(VLOOKUP('Xlookup set'!$S984,'Xlookup set'!$A$1:$R$2000,2,FALSE),"")</f>
        <v/>
      </c>
      <c r="B984" s="500" t="str">
        <f>IF(I984&lt;&gt;"",ドッグキャリー!$I$2,"")</f>
        <v/>
      </c>
      <c r="C984" s="500" t="str">
        <f t="shared" si="9"/>
        <v/>
      </c>
      <c r="D984" s="500" t="str">
        <f t="shared" si="10"/>
        <v/>
      </c>
      <c r="H984" s="218" t="str">
        <f>IFERROR(IF(VLOOKUP('Xlookup set'!$S984,'Xlookup set'!$A$1:$R$2000,9,FALSE)=0,"",VLOOKUP('Xlookup set'!$S984,'Xlookup set'!$A$1:$R$2000,9,FALSE)),"")</f>
        <v/>
      </c>
      <c r="I984" s="500" t="str">
        <f>IFERROR(IF(VLOOKUP('Xlookup set'!$S984,'Xlookup set'!$A$1:$R$2000,10,FALSE)=0,"",VLOOKUP('Xlookup set'!$S984,'Xlookup set'!$A$1:$R$2000,10,FALSE)),"")</f>
        <v/>
      </c>
      <c r="J984" s="500" t="str">
        <f>IFERROR(IF(VLOOKUP('Xlookup set'!$S1160,'Xlookup set'!$A$1:$R$1374,11,FALSE)=0,"",VLOOKUP('Xlookup set'!$S1160,'Xlookup set'!$A$1:$R$1374,11,FALSE)),"")</f>
        <v/>
      </c>
      <c r="K984" s="500" t="str">
        <f>IFERROR(IF(VLOOKUP('Xlookup set'!$S1160,'Xlookup set'!$A$1:$R$1374,12,FALSE)=0,"",VLOOKUP('Xlookup set'!$S1160,'Xlookup set'!$A$1:$R$1374,12,FALSE)),"")</f>
        <v/>
      </c>
      <c r="L984" s="500" t="str">
        <f>IFERROR(IF(VLOOKUP('Xlookup set'!$S1160,'Xlookup set'!$A$1:$R$1374,13,FALSE)=0,"",VLOOKUP('Xlookup set'!$S1160,'Xlookup set'!$A$1:$R$1374,13,FALSE)),"")</f>
        <v/>
      </c>
      <c r="M984" s="500" t="str">
        <f>IFERROR(IF(VLOOKUP('Xlookup set'!$S1160,'Xlookup set'!$A$1:$R$1374,14,FALSE)=0,"",VLOOKUP('Xlookup set'!$S1160,'Xlookup set'!$A$1:$R$1374,14,FALSE)),"")</f>
        <v/>
      </c>
      <c r="N984" s="500" t="str">
        <f>IFERROR(IF(VLOOKUP('Xlookup set'!$S1160,'Xlookup set'!$A$1:$R$1374,15,FALSE)=0,"",VLOOKUP('Xlookup set'!$S1160,'Xlookup set'!$A$1:$R$1374,15,FALSE)),"")</f>
        <v/>
      </c>
      <c r="O984" s="500" t="str">
        <f>IFERROR(IF(VLOOKUP('Xlookup set'!$S1160,'Xlookup set'!$A$1:$R$1374,16,FALSE)=0,"",VLOOKUP('Xlookup set'!$S1160,'Xlookup set'!$A$1:$R$1374,16,FALSE)),"")</f>
        <v/>
      </c>
      <c r="P984" s="500" t="str">
        <f t="array" aca="1" ref="P984" ca="1">IFERROR(Y2IF(VLOOKUP('Xlookup set'!$S1160,'Xlookup set'!$A$1:$R$1374,17,FALSE)=0,"",VLOOKUP('Xlookup set'!$S1160,'Xlookup set'!$A$1:$R$1374,17,FALSE)),"")</f>
        <v/>
      </c>
      <c r="Q984" s="500" t="str">
        <f>IFERROR(IF(VLOOKUP('Xlookup set'!$S1160,'Xlookup set'!$A$1:$R$1374,18,FALSE)=0,"",VLOOKUP('Xlookup set'!$S1160,'Xlookup set'!$A$1:$R$1374,18,FALSE)),"")</f>
        <v/>
      </c>
      <c r="T984" s="500" t="str">
        <f t="shared" si="11"/>
        <v/>
      </c>
    </row>
    <row r="985" spans="1:20" ht="13.5" customHeight="1">
      <c r="A985" s="500" t="str">
        <f>IFERROR(VLOOKUP('Xlookup set'!$S985,'Xlookup set'!$A$1:$R$2000,2,FALSE),"")</f>
        <v/>
      </c>
      <c r="B985" s="500" t="str">
        <f>IF(I985&lt;&gt;"",ドッグキャリー!$I$2,"")</f>
        <v/>
      </c>
      <c r="C985" s="500" t="str">
        <f t="shared" si="9"/>
        <v/>
      </c>
      <c r="D985" s="500" t="str">
        <f t="shared" si="10"/>
        <v/>
      </c>
      <c r="H985" s="218" t="str">
        <f>IFERROR(IF(VLOOKUP('Xlookup set'!$S985,'Xlookup set'!$A$1:$R$2000,9,FALSE)=0,"",VLOOKUP('Xlookup set'!$S985,'Xlookup set'!$A$1:$R$2000,9,FALSE)),"")</f>
        <v/>
      </c>
      <c r="I985" s="500" t="str">
        <f>IFERROR(IF(VLOOKUP('Xlookup set'!$S985,'Xlookup set'!$A$1:$R$2000,10,FALSE)=0,"",VLOOKUP('Xlookup set'!$S985,'Xlookup set'!$A$1:$R$2000,10,FALSE)),"")</f>
        <v/>
      </c>
      <c r="J985" s="500" t="str">
        <f>IFERROR(IF(VLOOKUP('Xlookup set'!$S1161,'Xlookup set'!$A$1:$R$1374,11,FALSE)=0,"",VLOOKUP('Xlookup set'!$S1161,'Xlookup set'!$A$1:$R$1374,11,FALSE)),"")</f>
        <v/>
      </c>
      <c r="K985" s="500" t="str">
        <f>IFERROR(IF(VLOOKUP('Xlookup set'!$S1161,'Xlookup set'!$A$1:$R$1374,12,FALSE)=0,"",VLOOKUP('Xlookup set'!$S1161,'Xlookup set'!$A$1:$R$1374,12,FALSE)),"")</f>
        <v/>
      </c>
      <c r="L985" s="500" t="str">
        <f>IFERROR(IF(VLOOKUP('Xlookup set'!$S1161,'Xlookup set'!$A$1:$R$1374,13,FALSE)=0,"",VLOOKUP('Xlookup set'!$S1161,'Xlookup set'!$A$1:$R$1374,13,FALSE)),"")</f>
        <v/>
      </c>
      <c r="M985" s="500" t="str">
        <f>IFERROR(IF(VLOOKUP('Xlookup set'!$S1161,'Xlookup set'!$A$1:$R$1374,14,FALSE)=0,"",VLOOKUP('Xlookup set'!$S1161,'Xlookup set'!$A$1:$R$1374,14,FALSE)),"")</f>
        <v/>
      </c>
      <c r="N985" s="500" t="str">
        <f>IFERROR(IF(VLOOKUP('Xlookup set'!$S1161,'Xlookup set'!$A$1:$R$1374,15,FALSE)=0,"",VLOOKUP('Xlookup set'!$S1161,'Xlookup set'!$A$1:$R$1374,15,FALSE)),"")</f>
        <v/>
      </c>
      <c r="O985" s="500" t="str">
        <f>IFERROR(IF(VLOOKUP('Xlookup set'!$S1161,'Xlookup set'!$A$1:$R$1374,16,FALSE)=0,"",VLOOKUP('Xlookup set'!$S1161,'Xlookup set'!$A$1:$R$1374,16,FALSE)),"")</f>
        <v/>
      </c>
      <c r="P985" s="500" t="str">
        <f t="array" aca="1" ref="P985" ca="1">IFERROR(Y2IF(VLOOKUP('Xlookup set'!$S1161,'Xlookup set'!$A$1:$R$1374,17,FALSE)=0,"",VLOOKUP('Xlookup set'!$S1161,'Xlookup set'!$A$1:$R$1374,17,FALSE)),"")</f>
        <v/>
      </c>
      <c r="Q985" s="500" t="str">
        <f>IFERROR(IF(VLOOKUP('Xlookup set'!$S1161,'Xlookup set'!$A$1:$R$1374,18,FALSE)=0,"",VLOOKUP('Xlookup set'!$S1161,'Xlookup set'!$A$1:$R$1374,18,FALSE)),"")</f>
        <v/>
      </c>
      <c r="T985" s="500" t="str">
        <f t="shared" si="11"/>
        <v/>
      </c>
    </row>
    <row r="986" spans="1:20" ht="13.5" customHeight="1">
      <c r="A986" s="500" t="str">
        <f>IFERROR(VLOOKUP('Xlookup set'!$S986,'Xlookup set'!$A$1:$R$2000,2,FALSE),"")</f>
        <v/>
      </c>
      <c r="B986" s="500" t="str">
        <f>IF(I986&lt;&gt;"",ドッグキャリー!$I$2,"")</f>
        <v/>
      </c>
      <c r="C986" s="500" t="str">
        <f t="shared" si="9"/>
        <v/>
      </c>
      <c r="D986" s="500" t="str">
        <f t="shared" si="10"/>
        <v/>
      </c>
      <c r="H986" s="218" t="str">
        <f>IFERROR(IF(VLOOKUP('Xlookup set'!$S986,'Xlookup set'!$A$1:$R$2000,9,FALSE)=0,"",VLOOKUP('Xlookup set'!$S986,'Xlookup set'!$A$1:$R$2000,9,FALSE)),"")</f>
        <v/>
      </c>
      <c r="I986" s="500" t="str">
        <f>IFERROR(IF(VLOOKUP('Xlookup set'!$S986,'Xlookup set'!$A$1:$R$2000,10,FALSE)=0,"",VLOOKUP('Xlookup set'!$S986,'Xlookup set'!$A$1:$R$2000,10,FALSE)),"")</f>
        <v/>
      </c>
      <c r="J986" s="500" t="str">
        <f>IFERROR(IF(VLOOKUP('Xlookup set'!$S1162,'Xlookup set'!$A$1:$R$1374,11,FALSE)=0,"",VLOOKUP('Xlookup set'!$S1162,'Xlookup set'!$A$1:$R$1374,11,FALSE)),"")</f>
        <v/>
      </c>
      <c r="K986" s="500" t="str">
        <f>IFERROR(IF(VLOOKUP('Xlookup set'!$S1162,'Xlookup set'!$A$1:$R$1374,12,FALSE)=0,"",VLOOKUP('Xlookup set'!$S1162,'Xlookup set'!$A$1:$R$1374,12,FALSE)),"")</f>
        <v/>
      </c>
      <c r="L986" s="500" t="str">
        <f>IFERROR(IF(VLOOKUP('Xlookup set'!$S1162,'Xlookup set'!$A$1:$R$1374,13,FALSE)=0,"",VLOOKUP('Xlookup set'!$S1162,'Xlookup set'!$A$1:$R$1374,13,FALSE)),"")</f>
        <v/>
      </c>
      <c r="M986" s="500" t="str">
        <f>IFERROR(IF(VLOOKUP('Xlookup set'!$S1162,'Xlookup set'!$A$1:$R$1374,14,FALSE)=0,"",VLOOKUP('Xlookup set'!$S1162,'Xlookup set'!$A$1:$R$1374,14,FALSE)),"")</f>
        <v/>
      </c>
      <c r="N986" s="500" t="str">
        <f>IFERROR(IF(VLOOKUP('Xlookup set'!$S1162,'Xlookup set'!$A$1:$R$1374,15,FALSE)=0,"",VLOOKUP('Xlookup set'!$S1162,'Xlookup set'!$A$1:$R$1374,15,FALSE)),"")</f>
        <v/>
      </c>
      <c r="O986" s="500" t="str">
        <f>IFERROR(IF(VLOOKUP('Xlookup set'!$S1162,'Xlookup set'!$A$1:$R$1374,16,FALSE)=0,"",VLOOKUP('Xlookup set'!$S1162,'Xlookup set'!$A$1:$R$1374,16,FALSE)),"")</f>
        <v/>
      </c>
      <c r="P986" s="500" t="str">
        <f t="array" aca="1" ref="P986" ca="1">IFERROR(Y2IF(VLOOKUP('Xlookup set'!$S1162,'Xlookup set'!$A$1:$R$1374,17,FALSE)=0,"",VLOOKUP('Xlookup set'!$S1162,'Xlookup set'!$A$1:$R$1374,17,FALSE)),"")</f>
        <v/>
      </c>
      <c r="Q986" s="500" t="str">
        <f>IFERROR(IF(VLOOKUP('Xlookup set'!$S1162,'Xlookup set'!$A$1:$R$1374,18,FALSE)=0,"",VLOOKUP('Xlookup set'!$S1162,'Xlookup set'!$A$1:$R$1374,18,FALSE)),"")</f>
        <v/>
      </c>
      <c r="T986" s="500" t="str">
        <f t="shared" si="11"/>
        <v/>
      </c>
    </row>
    <row r="987" spans="1:20" ht="13.5" customHeight="1">
      <c r="A987" s="500" t="str">
        <f>IFERROR(VLOOKUP('Xlookup set'!$S987,'Xlookup set'!$A$1:$R$2000,2,FALSE),"")</f>
        <v/>
      </c>
      <c r="B987" s="500" t="str">
        <f>IF(I987&lt;&gt;"",ドッグキャリー!$I$2,"")</f>
        <v/>
      </c>
      <c r="C987" s="500" t="str">
        <f t="shared" si="9"/>
        <v/>
      </c>
      <c r="D987" s="500" t="str">
        <f t="shared" si="10"/>
        <v/>
      </c>
      <c r="H987" s="218" t="str">
        <f>IFERROR(IF(VLOOKUP('Xlookup set'!$S987,'Xlookup set'!$A$1:$R$2000,9,FALSE)=0,"",VLOOKUP('Xlookup set'!$S987,'Xlookup set'!$A$1:$R$2000,9,FALSE)),"")</f>
        <v/>
      </c>
      <c r="I987" s="500" t="str">
        <f>IFERROR(IF(VLOOKUP('Xlookup set'!$S987,'Xlookup set'!$A$1:$R$2000,10,FALSE)=0,"",VLOOKUP('Xlookup set'!$S987,'Xlookup set'!$A$1:$R$2000,10,FALSE)),"")</f>
        <v/>
      </c>
      <c r="J987" s="500" t="str">
        <f>IFERROR(IF(VLOOKUP('Xlookup set'!$S1163,'Xlookup set'!$A$1:$R$1374,11,FALSE)=0,"",VLOOKUP('Xlookup set'!$S1163,'Xlookup set'!$A$1:$R$1374,11,FALSE)),"")</f>
        <v/>
      </c>
      <c r="K987" s="500" t="str">
        <f>IFERROR(IF(VLOOKUP('Xlookup set'!$S1163,'Xlookup set'!$A$1:$R$1374,12,FALSE)=0,"",VLOOKUP('Xlookup set'!$S1163,'Xlookup set'!$A$1:$R$1374,12,FALSE)),"")</f>
        <v/>
      </c>
      <c r="L987" s="500" t="str">
        <f>IFERROR(IF(VLOOKUP('Xlookup set'!$S1163,'Xlookup set'!$A$1:$R$1374,13,FALSE)=0,"",VLOOKUP('Xlookup set'!$S1163,'Xlookup set'!$A$1:$R$1374,13,FALSE)),"")</f>
        <v/>
      </c>
      <c r="M987" s="500" t="str">
        <f>IFERROR(IF(VLOOKUP('Xlookup set'!$S1163,'Xlookup set'!$A$1:$R$1374,14,FALSE)=0,"",VLOOKUP('Xlookup set'!$S1163,'Xlookup set'!$A$1:$R$1374,14,FALSE)),"")</f>
        <v/>
      </c>
      <c r="N987" s="500" t="str">
        <f>IFERROR(IF(VLOOKUP('Xlookup set'!$S1163,'Xlookup set'!$A$1:$R$1374,15,FALSE)=0,"",VLOOKUP('Xlookup set'!$S1163,'Xlookup set'!$A$1:$R$1374,15,FALSE)),"")</f>
        <v/>
      </c>
      <c r="O987" s="500" t="str">
        <f>IFERROR(IF(VLOOKUP('Xlookup set'!$S1163,'Xlookup set'!$A$1:$R$1374,16,FALSE)=0,"",VLOOKUP('Xlookup set'!$S1163,'Xlookup set'!$A$1:$R$1374,16,FALSE)),"")</f>
        <v/>
      </c>
      <c r="P987" s="500" t="str">
        <f t="array" aca="1" ref="P987" ca="1">IFERROR(Y2IF(VLOOKUP('Xlookup set'!$S1163,'Xlookup set'!$A$1:$R$1374,17,FALSE)=0,"",VLOOKUP('Xlookup set'!$S1163,'Xlookup set'!$A$1:$R$1374,17,FALSE)),"")</f>
        <v/>
      </c>
      <c r="Q987" s="500" t="str">
        <f>IFERROR(IF(VLOOKUP('Xlookup set'!$S1163,'Xlookup set'!$A$1:$R$1374,18,FALSE)=0,"",VLOOKUP('Xlookup set'!$S1163,'Xlookup set'!$A$1:$R$1374,18,FALSE)),"")</f>
        <v/>
      </c>
      <c r="T987" s="500" t="str">
        <f t="shared" si="11"/>
        <v/>
      </c>
    </row>
    <row r="988" spans="1:20" ht="13.5" customHeight="1">
      <c r="A988" s="500" t="str">
        <f>IFERROR(VLOOKUP('Xlookup set'!$S988,'Xlookup set'!$A$1:$R$2000,2,FALSE),"")</f>
        <v/>
      </c>
      <c r="B988" s="500" t="str">
        <f>IF(I988&lt;&gt;"",ドッグキャリー!$I$2,"")</f>
        <v/>
      </c>
      <c r="C988" s="500" t="str">
        <f t="shared" si="9"/>
        <v/>
      </c>
      <c r="D988" s="500" t="str">
        <f t="shared" si="10"/>
        <v/>
      </c>
      <c r="H988" s="218" t="str">
        <f>IFERROR(IF(VLOOKUP('Xlookup set'!$S988,'Xlookup set'!$A$1:$R$2000,9,FALSE)=0,"",VLOOKUP('Xlookup set'!$S988,'Xlookup set'!$A$1:$R$2000,9,FALSE)),"")</f>
        <v/>
      </c>
      <c r="I988" s="500" t="str">
        <f>IFERROR(IF(VLOOKUP('Xlookup set'!$S988,'Xlookup set'!$A$1:$R$2000,10,FALSE)=0,"",VLOOKUP('Xlookup set'!$S988,'Xlookup set'!$A$1:$R$2000,10,FALSE)),"")</f>
        <v/>
      </c>
      <c r="J988" s="500" t="str">
        <f>IFERROR(IF(VLOOKUP('Xlookup set'!$S1164,'Xlookup set'!$A$1:$R$1374,11,FALSE)=0,"",VLOOKUP('Xlookup set'!$S1164,'Xlookup set'!$A$1:$R$1374,11,FALSE)),"")</f>
        <v/>
      </c>
      <c r="K988" s="500" t="str">
        <f>IFERROR(IF(VLOOKUP('Xlookup set'!$S1164,'Xlookup set'!$A$1:$R$1374,12,FALSE)=0,"",VLOOKUP('Xlookup set'!$S1164,'Xlookup set'!$A$1:$R$1374,12,FALSE)),"")</f>
        <v/>
      </c>
      <c r="L988" s="500" t="str">
        <f>IFERROR(IF(VLOOKUP('Xlookup set'!$S1164,'Xlookup set'!$A$1:$R$1374,13,FALSE)=0,"",VLOOKUP('Xlookup set'!$S1164,'Xlookup set'!$A$1:$R$1374,13,FALSE)),"")</f>
        <v/>
      </c>
      <c r="M988" s="500" t="str">
        <f>IFERROR(IF(VLOOKUP('Xlookup set'!$S1164,'Xlookup set'!$A$1:$R$1374,14,FALSE)=0,"",VLOOKUP('Xlookup set'!$S1164,'Xlookup set'!$A$1:$R$1374,14,FALSE)),"")</f>
        <v/>
      </c>
      <c r="N988" s="500" t="str">
        <f>IFERROR(IF(VLOOKUP('Xlookup set'!$S1164,'Xlookup set'!$A$1:$R$1374,15,FALSE)=0,"",VLOOKUP('Xlookup set'!$S1164,'Xlookup set'!$A$1:$R$1374,15,FALSE)),"")</f>
        <v/>
      </c>
      <c r="O988" s="500" t="str">
        <f>IFERROR(IF(VLOOKUP('Xlookup set'!$S1164,'Xlookup set'!$A$1:$R$1374,16,FALSE)=0,"",VLOOKUP('Xlookup set'!$S1164,'Xlookup set'!$A$1:$R$1374,16,FALSE)),"")</f>
        <v/>
      </c>
      <c r="P988" s="500" t="str">
        <f t="array" aca="1" ref="P988" ca="1">IFERROR(Y2IF(VLOOKUP('Xlookup set'!$S1164,'Xlookup set'!$A$1:$R$1374,17,FALSE)=0,"",VLOOKUP('Xlookup set'!$S1164,'Xlookup set'!$A$1:$R$1374,17,FALSE)),"")</f>
        <v/>
      </c>
      <c r="Q988" s="500" t="str">
        <f>IFERROR(IF(VLOOKUP('Xlookup set'!$S1164,'Xlookup set'!$A$1:$R$1374,18,FALSE)=0,"",VLOOKUP('Xlookup set'!$S1164,'Xlookup set'!$A$1:$R$1374,18,FALSE)),"")</f>
        <v/>
      </c>
      <c r="T988" s="500" t="str">
        <f t="shared" si="11"/>
        <v/>
      </c>
    </row>
    <row r="989" spans="1:20" ht="13.5" customHeight="1">
      <c r="A989" s="500" t="str">
        <f>IFERROR(VLOOKUP('Xlookup set'!$S989,'Xlookup set'!$A$1:$R$2000,2,FALSE),"")</f>
        <v/>
      </c>
      <c r="B989" s="500" t="str">
        <f>IF(I989&lt;&gt;"",ドッグキャリー!$I$2,"")</f>
        <v/>
      </c>
      <c r="C989" s="500" t="str">
        <f t="shared" si="9"/>
        <v/>
      </c>
      <c r="D989" s="500" t="str">
        <f t="shared" si="10"/>
        <v/>
      </c>
      <c r="H989" s="218" t="str">
        <f>IFERROR(IF(VLOOKUP('Xlookup set'!$S989,'Xlookup set'!$A$1:$R$2000,9,FALSE)=0,"",VLOOKUP('Xlookup set'!$S989,'Xlookup set'!$A$1:$R$2000,9,FALSE)),"")</f>
        <v/>
      </c>
      <c r="I989" s="500" t="str">
        <f>IFERROR(IF(VLOOKUP('Xlookup set'!$S989,'Xlookup set'!$A$1:$R$2000,10,FALSE)=0,"",VLOOKUP('Xlookup set'!$S989,'Xlookup set'!$A$1:$R$2000,10,FALSE)),"")</f>
        <v/>
      </c>
      <c r="J989" s="500" t="str">
        <f>IFERROR(IF(VLOOKUP('Xlookup set'!$S1165,'Xlookup set'!$A$1:$R$1374,11,FALSE)=0,"",VLOOKUP('Xlookup set'!$S1165,'Xlookup set'!$A$1:$R$1374,11,FALSE)),"")</f>
        <v/>
      </c>
      <c r="K989" s="500" t="str">
        <f>IFERROR(IF(VLOOKUP('Xlookup set'!$S1165,'Xlookup set'!$A$1:$R$1374,12,FALSE)=0,"",VLOOKUP('Xlookup set'!$S1165,'Xlookup set'!$A$1:$R$1374,12,FALSE)),"")</f>
        <v/>
      </c>
      <c r="L989" s="500" t="str">
        <f>IFERROR(IF(VLOOKUP('Xlookup set'!$S1165,'Xlookup set'!$A$1:$R$1374,13,FALSE)=0,"",VLOOKUP('Xlookup set'!$S1165,'Xlookup set'!$A$1:$R$1374,13,FALSE)),"")</f>
        <v/>
      </c>
      <c r="M989" s="500" t="str">
        <f>IFERROR(IF(VLOOKUP('Xlookup set'!$S1165,'Xlookup set'!$A$1:$R$1374,14,FALSE)=0,"",VLOOKUP('Xlookup set'!$S1165,'Xlookup set'!$A$1:$R$1374,14,FALSE)),"")</f>
        <v/>
      </c>
      <c r="N989" s="500" t="str">
        <f>IFERROR(IF(VLOOKUP('Xlookup set'!$S1165,'Xlookup set'!$A$1:$R$1374,15,FALSE)=0,"",VLOOKUP('Xlookup set'!$S1165,'Xlookup set'!$A$1:$R$1374,15,FALSE)),"")</f>
        <v/>
      </c>
      <c r="O989" s="500" t="str">
        <f>IFERROR(IF(VLOOKUP('Xlookup set'!$S1165,'Xlookup set'!$A$1:$R$1374,16,FALSE)=0,"",VLOOKUP('Xlookup set'!$S1165,'Xlookup set'!$A$1:$R$1374,16,FALSE)),"")</f>
        <v/>
      </c>
      <c r="P989" s="500" t="str">
        <f t="array" aca="1" ref="P989" ca="1">IFERROR(Y2IF(VLOOKUP('Xlookup set'!$S1165,'Xlookup set'!$A$1:$R$1374,17,FALSE)=0,"",VLOOKUP('Xlookup set'!$S1165,'Xlookup set'!$A$1:$R$1374,17,FALSE)),"")</f>
        <v/>
      </c>
      <c r="Q989" s="500" t="str">
        <f>IFERROR(IF(VLOOKUP('Xlookup set'!$S1165,'Xlookup set'!$A$1:$R$1374,18,FALSE)=0,"",VLOOKUP('Xlookup set'!$S1165,'Xlookup set'!$A$1:$R$1374,18,FALSE)),"")</f>
        <v/>
      </c>
      <c r="T989" s="500" t="str">
        <f t="shared" si="11"/>
        <v/>
      </c>
    </row>
    <row r="990" spans="1:20" ht="13.5" customHeight="1">
      <c r="A990" s="500" t="str">
        <f>IFERROR(VLOOKUP('Xlookup set'!$S990,'Xlookup set'!$A$1:$R$2000,2,FALSE),"")</f>
        <v/>
      </c>
      <c r="B990" s="500" t="str">
        <f>IF(I990&lt;&gt;"",ドッグキャリー!$I$2,"")</f>
        <v/>
      </c>
      <c r="C990" s="500" t="str">
        <f t="shared" si="9"/>
        <v/>
      </c>
      <c r="D990" s="500" t="str">
        <f t="shared" si="10"/>
        <v/>
      </c>
      <c r="H990" s="218" t="str">
        <f>IFERROR(IF(VLOOKUP('Xlookup set'!$S990,'Xlookup set'!$A$1:$R$2000,9,FALSE)=0,"",VLOOKUP('Xlookup set'!$S990,'Xlookup set'!$A$1:$R$2000,9,FALSE)),"")</f>
        <v/>
      </c>
      <c r="I990" s="500" t="str">
        <f>IFERROR(IF(VLOOKUP('Xlookup set'!$S990,'Xlookup set'!$A$1:$R$2000,10,FALSE)=0,"",VLOOKUP('Xlookup set'!$S990,'Xlookup set'!$A$1:$R$2000,10,FALSE)),"")</f>
        <v/>
      </c>
      <c r="J990" s="500" t="str">
        <f>IFERROR(IF(VLOOKUP('Xlookup set'!$S1166,'Xlookup set'!$A$1:$R$1374,11,FALSE)=0,"",VLOOKUP('Xlookup set'!$S1166,'Xlookup set'!$A$1:$R$1374,11,FALSE)),"")</f>
        <v/>
      </c>
      <c r="K990" s="500" t="str">
        <f>IFERROR(IF(VLOOKUP('Xlookup set'!$S1166,'Xlookup set'!$A$1:$R$1374,12,FALSE)=0,"",VLOOKUP('Xlookup set'!$S1166,'Xlookup set'!$A$1:$R$1374,12,FALSE)),"")</f>
        <v/>
      </c>
      <c r="L990" s="500" t="str">
        <f>IFERROR(IF(VLOOKUP('Xlookup set'!$S1166,'Xlookup set'!$A$1:$R$1374,13,FALSE)=0,"",VLOOKUP('Xlookup set'!$S1166,'Xlookup set'!$A$1:$R$1374,13,FALSE)),"")</f>
        <v/>
      </c>
      <c r="M990" s="500" t="str">
        <f>IFERROR(IF(VLOOKUP('Xlookup set'!$S1166,'Xlookup set'!$A$1:$R$1374,14,FALSE)=0,"",VLOOKUP('Xlookup set'!$S1166,'Xlookup set'!$A$1:$R$1374,14,FALSE)),"")</f>
        <v/>
      </c>
      <c r="N990" s="500" t="str">
        <f>IFERROR(IF(VLOOKUP('Xlookup set'!$S1166,'Xlookup set'!$A$1:$R$1374,15,FALSE)=0,"",VLOOKUP('Xlookup set'!$S1166,'Xlookup set'!$A$1:$R$1374,15,FALSE)),"")</f>
        <v/>
      </c>
      <c r="O990" s="500" t="str">
        <f>IFERROR(IF(VLOOKUP('Xlookup set'!$S1166,'Xlookup set'!$A$1:$R$1374,16,FALSE)=0,"",VLOOKUP('Xlookup set'!$S1166,'Xlookup set'!$A$1:$R$1374,16,FALSE)),"")</f>
        <v/>
      </c>
      <c r="P990" s="500" t="str">
        <f t="array" aca="1" ref="P990" ca="1">IFERROR(Y2IF(VLOOKUP('Xlookup set'!$S1166,'Xlookup set'!$A$1:$R$1374,17,FALSE)=0,"",VLOOKUP('Xlookup set'!$S1166,'Xlookup set'!$A$1:$R$1374,17,FALSE)),"")</f>
        <v/>
      </c>
      <c r="Q990" s="500" t="str">
        <f>IFERROR(IF(VLOOKUP('Xlookup set'!$S1166,'Xlookup set'!$A$1:$R$1374,18,FALSE)=0,"",VLOOKUP('Xlookup set'!$S1166,'Xlookup set'!$A$1:$R$1374,18,FALSE)),"")</f>
        <v/>
      </c>
      <c r="T990" s="500" t="str">
        <f t="shared" si="11"/>
        <v/>
      </c>
    </row>
    <row r="991" spans="1:20" ht="13.5" customHeight="1">
      <c r="A991" s="500" t="str">
        <f>IFERROR(VLOOKUP('Xlookup set'!$S991,'Xlookup set'!$A$1:$R$2000,2,FALSE),"")</f>
        <v/>
      </c>
      <c r="B991" s="500" t="str">
        <f>IF(I991&lt;&gt;"",ドッグキャリー!$I$2,"")</f>
        <v/>
      </c>
      <c r="C991" s="500" t="str">
        <f t="shared" si="9"/>
        <v/>
      </c>
      <c r="D991" s="500" t="str">
        <f t="shared" si="10"/>
        <v/>
      </c>
      <c r="H991" s="218" t="str">
        <f>IFERROR(IF(VLOOKUP('Xlookup set'!$S991,'Xlookup set'!$A$1:$R$2000,9,FALSE)=0,"",VLOOKUP('Xlookup set'!$S991,'Xlookup set'!$A$1:$R$2000,9,FALSE)),"")</f>
        <v/>
      </c>
      <c r="I991" s="500" t="str">
        <f>IFERROR(IF(VLOOKUP('Xlookup set'!$S991,'Xlookup set'!$A$1:$R$2000,10,FALSE)=0,"",VLOOKUP('Xlookup set'!$S991,'Xlookup set'!$A$1:$R$2000,10,FALSE)),"")</f>
        <v/>
      </c>
      <c r="J991" s="500" t="str">
        <f>IFERROR(IF(VLOOKUP('Xlookup set'!$S1167,'Xlookup set'!$A$1:$R$1374,11,FALSE)=0,"",VLOOKUP('Xlookup set'!$S1167,'Xlookup set'!$A$1:$R$1374,11,FALSE)),"")</f>
        <v/>
      </c>
      <c r="K991" s="500" t="str">
        <f>IFERROR(IF(VLOOKUP('Xlookup set'!$S1167,'Xlookup set'!$A$1:$R$1374,12,FALSE)=0,"",VLOOKUP('Xlookup set'!$S1167,'Xlookup set'!$A$1:$R$1374,12,FALSE)),"")</f>
        <v/>
      </c>
      <c r="L991" s="500" t="str">
        <f>IFERROR(IF(VLOOKUP('Xlookup set'!$S1167,'Xlookup set'!$A$1:$R$1374,13,FALSE)=0,"",VLOOKUP('Xlookup set'!$S1167,'Xlookup set'!$A$1:$R$1374,13,FALSE)),"")</f>
        <v/>
      </c>
      <c r="M991" s="500" t="str">
        <f>IFERROR(IF(VLOOKUP('Xlookup set'!$S1167,'Xlookup set'!$A$1:$R$1374,14,FALSE)=0,"",VLOOKUP('Xlookup set'!$S1167,'Xlookup set'!$A$1:$R$1374,14,FALSE)),"")</f>
        <v/>
      </c>
      <c r="N991" s="500" t="str">
        <f>IFERROR(IF(VLOOKUP('Xlookup set'!$S1167,'Xlookup set'!$A$1:$R$1374,15,FALSE)=0,"",VLOOKUP('Xlookup set'!$S1167,'Xlookup set'!$A$1:$R$1374,15,FALSE)),"")</f>
        <v/>
      </c>
      <c r="O991" s="500" t="str">
        <f>IFERROR(IF(VLOOKUP('Xlookup set'!$S1167,'Xlookup set'!$A$1:$R$1374,16,FALSE)=0,"",VLOOKUP('Xlookup set'!$S1167,'Xlookup set'!$A$1:$R$1374,16,FALSE)),"")</f>
        <v/>
      </c>
      <c r="P991" s="500" t="str">
        <f t="array" aca="1" ref="P991" ca="1">IFERROR(Y2IF(VLOOKUP('Xlookup set'!$S1167,'Xlookup set'!$A$1:$R$1374,17,FALSE)=0,"",VLOOKUP('Xlookup set'!$S1167,'Xlookup set'!$A$1:$R$1374,17,FALSE)),"")</f>
        <v/>
      </c>
      <c r="Q991" s="500" t="str">
        <f>IFERROR(IF(VLOOKUP('Xlookup set'!$S1167,'Xlookup set'!$A$1:$R$1374,18,FALSE)=0,"",VLOOKUP('Xlookup set'!$S1167,'Xlookup set'!$A$1:$R$1374,18,FALSE)),"")</f>
        <v/>
      </c>
      <c r="T991" s="500" t="str">
        <f t="shared" si="11"/>
        <v/>
      </c>
    </row>
    <row r="992" spans="1:20" ht="13.5" customHeight="1">
      <c r="A992" s="500" t="str">
        <f>IFERROR(VLOOKUP('Xlookup set'!$S992,'Xlookup set'!$A$1:$R$2000,2,FALSE),"")</f>
        <v/>
      </c>
      <c r="B992" s="500" t="str">
        <f>IF(I992&lt;&gt;"",ドッグキャリー!$I$2,"")</f>
        <v/>
      </c>
      <c r="C992" s="500" t="str">
        <f t="shared" si="9"/>
        <v/>
      </c>
      <c r="D992" s="500" t="str">
        <f t="shared" si="10"/>
        <v/>
      </c>
      <c r="H992" s="218" t="str">
        <f>IFERROR(IF(VLOOKUP('Xlookup set'!$S992,'Xlookup set'!$A$1:$R$2000,9,FALSE)=0,"",VLOOKUP('Xlookup set'!$S992,'Xlookup set'!$A$1:$R$2000,9,FALSE)),"")</f>
        <v/>
      </c>
      <c r="I992" s="500" t="str">
        <f>IFERROR(IF(VLOOKUP('Xlookup set'!$S992,'Xlookup set'!$A$1:$R$2000,10,FALSE)=0,"",VLOOKUP('Xlookup set'!$S992,'Xlookup set'!$A$1:$R$2000,10,FALSE)),"")</f>
        <v/>
      </c>
      <c r="J992" s="500" t="str">
        <f>IFERROR(IF(VLOOKUP('Xlookup set'!$S1168,'Xlookup set'!$A$1:$R$1374,11,FALSE)=0,"",VLOOKUP('Xlookup set'!$S1168,'Xlookup set'!$A$1:$R$1374,11,FALSE)),"")</f>
        <v/>
      </c>
      <c r="K992" s="500" t="str">
        <f>IFERROR(IF(VLOOKUP('Xlookup set'!$S1168,'Xlookup set'!$A$1:$R$1374,12,FALSE)=0,"",VLOOKUP('Xlookup set'!$S1168,'Xlookup set'!$A$1:$R$1374,12,FALSE)),"")</f>
        <v/>
      </c>
      <c r="L992" s="500" t="str">
        <f>IFERROR(IF(VLOOKUP('Xlookup set'!$S1168,'Xlookup set'!$A$1:$R$1374,13,FALSE)=0,"",VLOOKUP('Xlookup set'!$S1168,'Xlookup set'!$A$1:$R$1374,13,FALSE)),"")</f>
        <v/>
      </c>
      <c r="M992" s="500" t="str">
        <f>IFERROR(IF(VLOOKUP('Xlookup set'!$S1168,'Xlookup set'!$A$1:$R$1374,14,FALSE)=0,"",VLOOKUP('Xlookup set'!$S1168,'Xlookup set'!$A$1:$R$1374,14,FALSE)),"")</f>
        <v/>
      </c>
      <c r="N992" s="500" t="str">
        <f>IFERROR(IF(VLOOKUP('Xlookup set'!$S1168,'Xlookup set'!$A$1:$R$1374,15,FALSE)=0,"",VLOOKUP('Xlookup set'!$S1168,'Xlookup set'!$A$1:$R$1374,15,FALSE)),"")</f>
        <v/>
      </c>
      <c r="O992" s="500" t="str">
        <f>IFERROR(IF(VLOOKUP('Xlookup set'!$S1168,'Xlookup set'!$A$1:$R$1374,16,FALSE)=0,"",VLOOKUP('Xlookup set'!$S1168,'Xlookup set'!$A$1:$R$1374,16,FALSE)),"")</f>
        <v/>
      </c>
      <c r="P992" s="500" t="str">
        <f t="array" aca="1" ref="P992" ca="1">IFERROR(Y2IF(VLOOKUP('Xlookup set'!$S1168,'Xlookup set'!$A$1:$R$1374,17,FALSE)=0,"",VLOOKUP('Xlookup set'!$S1168,'Xlookup set'!$A$1:$R$1374,17,FALSE)),"")</f>
        <v/>
      </c>
      <c r="Q992" s="500" t="str">
        <f>IFERROR(IF(VLOOKUP('Xlookup set'!$S1168,'Xlookup set'!$A$1:$R$1374,18,FALSE)=0,"",VLOOKUP('Xlookup set'!$S1168,'Xlookup set'!$A$1:$R$1374,18,FALSE)),"")</f>
        <v/>
      </c>
      <c r="T992" s="500" t="str">
        <f t="shared" si="11"/>
        <v/>
      </c>
    </row>
    <row r="993" spans="1:20" ht="13.5" customHeight="1">
      <c r="A993" s="500" t="str">
        <f>IFERROR(VLOOKUP('Xlookup set'!$S993,'Xlookup set'!$A$1:$R$2000,2,FALSE),"")</f>
        <v/>
      </c>
      <c r="B993" s="500" t="str">
        <f>IF(I993&lt;&gt;"",ドッグキャリー!$I$2,"")</f>
        <v/>
      </c>
      <c r="C993" s="500" t="str">
        <f t="shared" si="9"/>
        <v/>
      </c>
      <c r="D993" s="500" t="str">
        <f t="shared" si="10"/>
        <v/>
      </c>
      <c r="H993" s="218" t="str">
        <f>IFERROR(IF(VLOOKUP('Xlookup set'!$S993,'Xlookup set'!$A$1:$R$2000,9,FALSE)=0,"",VLOOKUP('Xlookup set'!$S993,'Xlookup set'!$A$1:$R$2000,9,FALSE)),"")</f>
        <v/>
      </c>
      <c r="I993" s="500" t="str">
        <f>IFERROR(IF(VLOOKUP('Xlookup set'!$S993,'Xlookup set'!$A$1:$R$2000,10,FALSE)=0,"",VLOOKUP('Xlookup set'!$S993,'Xlookup set'!$A$1:$R$2000,10,FALSE)),"")</f>
        <v/>
      </c>
      <c r="J993" s="500" t="str">
        <f>IFERROR(IF(VLOOKUP('Xlookup set'!#REF!,'Xlookup set'!$A$1:$R$1374,11,FALSE)=0,"",VLOOKUP('Xlookup set'!#REF!,'Xlookup set'!$A$1:$R$1374,11,FALSE)),"")</f>
        <v/>
      </c>
      <c r="K993" s="500" t="str">
        <f>IFERROR(IF(VLOOKUP('Xlookup set'!#REF!,'Xlookup set'!$A$1:$R$1374,12,FALSE)=0,"",VLOOKUP('Xlookup set'!#REF!,'Xlookup set'!$A$1:$R$1374,12,FALSE)),"")</f>
        <v/>
      </c>
      <c r="L993" s="500" t="str">
        <f>IFERROR(IF(VLOOKUP('Xlookup set'!#REF!,'Xlookup set'!$A$1:$R$1374,13,FALSE)=0,"",VLOOKUP('Xlookup set'!#REF!,'Xlookup set'!$A$1:$R$1374,13,FALSE)),"")</f>
        <v/>
      </c>
      <c r="M993" s="500" t="str">
        <f>IFERROR(IF(VLOOKUP('Xlookup set'!#REF!,'Xlookup set'!$A$1:$R$1374,14,FALSE)=0,"",VLOOKUP('Xlookup set'!#REF!,'Xlookup set'!$A$1:$R$1374,14,FALSE)),"")</f>
        <v/>
      </c>
      <c r="N993" s="500" t="str">
        <f>IFERROR(IF(VLOOKUP('Xlookup set'!#REF!,'Xlookup set'!$A$1:$R$1374,15,FALSE)=0,"",VLOOKUP('Xlookup set'!#REF!,'Xlookup set'!$A$1:$R$1374,15,FALSE)),"")</f>
        <v/>
      </c>
      <c r="O993" s="500" t="str">
        <f>IFERROR(IF(VLOOKUP('Xlookup set'!#REF!,'Xlookup set'!$A$1:$R$1374,16,FALSE)=0,"",VLOOKUP('Xlookup set'!#REF!,'Xlookup set'!$A$1:$R$1374,16,FALSE)),"")</f>
        <v/>
      </c>
      <c r="P993" s="500" t="e">
        <f ca="1">ARRAY_CONSTRAIN(ARRAYFORMULA(IFERROR(Y2IF(VLOOKUP('Xlookup set'!#REF!,'Xlookup set'!$A$1:$R$1374,17,FALSE)=0,"",VLOOKUP('Xlookup set'!#REF!,'Xlookup set'!$A$1:$R$1374,17,FALSE)),"")), 1, 1)</f>
        <v>#NAME?</v>
      </c>
      <c r="Q993" s="500" t="str">
        <f>IFERROR(IF(VLOOKUP('Xlookup set'!#REF!,'Xlookup set'!$A$1:$R$1374,18,FALSE)=0,"",VLOOKUP('Xlookup set'!#REF!,'Xlookup set'!$A$1:$R$1374,18,FALSE)),"")</f>
        <v/>
      </c>
      <c r="T993" s="500" t="str">
        <f t="shared" si="11"/>
        <v/>
      </c>
    </row>
    <row r="994" spans="1:20" ht="13.5" customHeight="1">
      <c r="A994" s="500" t="str">
        <f>IFERROR(VLOOKUP('Xlookup set'!$S994,'Xlookup set'!$A$1:$R$2000,2,FALSE),"")</f>
        <v/>
      </c>
      <c r="B994" s="500" t="str">
        <f>IF(I994&lt;&gt;"",ドッグキャリー!$I$2,"")</f>
        <v/>
      </c>
      <c r="C994" s="500" t="str">
        <f t="shared" si="9"/>
        <v/>
      </c>
      <c r="D994" s="500" t="str">
        <f t="shared" si="10"/>
        <v/>
      </c>
      <c r="H994" s="218" t="str">
        <f>IFERROR(IF(VLOOKUP('Xlookup set'!$S994,'Xlookup set'!$A$1:$R$2000,9,FALSE)=0,"",VLOOKUP('Xlookup set'!$S994,'Xlookup set'!$A$1:$R$2000,9,FALSE)),"")</f>
        <v/>
      </c>
      <c r="I994" s="500" t="str">
        <f>IFERROR(IF(VLOOKUP('Xlookup set'!$S994,'Xlookup set'!$A$1:$R$2000,10,FALSE)=0,"",VLOOKUP('Xlookup set'!$S994,'Xlookup set'!$A$1:$R$2000,10,FALSE)),"")</f>
        <v/>
      </c>
      <c r="J994" s="500" t="str">
        <f>IFERROR(IF(VLOOKUP('Xlookup set'!#REF!,'Xlookup set'!$A$1:$R$1374,11,FALSE)=0,"",VLOOKUP('Xlookup set'!#REF!,'Xlookup set'!$A$1:$R$1374,11,FALSE)),"")</f>
        <v/>
      </c>
      <c r="K994" s="500" t="str">
        <f>IFERROR(IF(VLOOKUP('Xlookup set'!#REF!,'Xlookup set'!$A$1:$R$1374,12,FALSE)=0,"",VLOOKUP('Xlookup set'!#REF!,'Xlookup set'!$A$1:$R$1374,12,FALSE)),"")</f>
        <v/>
      </c>
      <c r="L994" s="500" t="str">
        <f>IFERROR(IF(VLOOKUP('Xlookup set'!#REF!,'Xlookup set'!$A$1:$R$1374,13,FALSE)=0,"",VLOOKUP('Xlookup set'!#REF!,'Xlookup set'!$A$1:$R$1374,13,FALSE)),"")</f>
        <v/>
      </c>
      <c r="M994" s="500" t="str">
        <f>IFERROR(IF(VLOOKUP('Xlookup set'!#REF!,'Xlookup set'!$A$1:$R$1374,14,FALSE)=0,"",VLOOKUP('Xlookup set'!#REF!,'Xlookup set'!$A$1:$R$1374,14,FALSE)),"")</f>
        <v/>
      </c>
      <c r="N994" s="500" t="str">
        <f>IFERROR(IF(VLOOKUP('Xlookup set'!#REF!,'Xlookup set'!$A$1:$R$1374,15,FALSE)=0,"",VLOOKUP('Xlookup set'!#REF!,'Xlookup set'!$A$1:$R$1374,15,FALSE)),"")</f>
        <v/>
      </c>
      <c r="O994" s="500" t="str">
        <f>IFERROR(IF(VLOOKUP('Xlookup set'!#REF!,'Xlookup set'!$A$1:$R$1374,16,FALSE)=0,"",VLOOKUP('Xlookup set'!#REF!,'Xlookup set'!$A$1:$R$1374,16,FALSE)),"")</f>
        <v/>
      </c>
      <c r="P994" s="500" t="e">
        <f ca="1">ARRAY_CONSTRAIN(ARRAYFORMULA(IFERROR(Y2IF(VLOOKUP('Xlookup set'!#REF!,'Xlookup set'!$A$1:$R$1374,17,FALSE)=0,"",VLOOKUP('Xlookup set'!#REF!,'Xlookup set'!$A$1:$R$1374,17,FALSE)),"")), 1, 1)</f>
        <v>#NAME?</v>
      </c>
      <c r="Q994" s="500" t="str">
        <f>IFERROR(IF(VLOOKUP('Xlookup set'!#REF!,'Xlookup set'!$A$1:$R$1374,18,FALSE)=0,"",VLOOKUP('Xlookup set'!#REF!,'Xlookup set'!$A$1:$R$1374,18,FALSE)),"")</f>
        <v/>
      </c>
      <c r="T994" s="500" t="str">
        <f t="shared" si="11"/>
        <v/>
      </c>
    </row>
    <row r="995" spans="1:20" ht="13.5" customHeight="1">
      <c r="A995" s="500" t="str">
        <f>IFERROR(VLOOKUP('Xlookup set'!$S995,'Xlookup set'!$A$1:$R$2000,2,FALSE),"")</f>
        <v/>
      </c>
      <c r="B995" s="500" t="str">
        <f>IF(I995&lt;&gt;"",ドッグキャリー!$I$2,"")</f>
        <v/>
      </c>
      <c r="C995" s="500" t="str">
        <f t="shared" si="9"/>
        <v/>
      </c>
      <c r="D995" s="500" t="str">
        <f t="shared" si="10"/>
        <v/>
      </c>
      <c r="H995" s="218" t="str">
        <f>IFERROR(IF(VLOOKUP('Xlookup set'!$S995,'Xlookup set'!$A$1:$R$2000,9,FALSE)=0,"",VLOOKUP('Xlookup set'!$S995,'Xlookup set'!$A$1:$R$2000,9,FALSE)),"")</f>
        <v/>
      </c>
      <c r="I995" s="500" t="str">
        <f>IFERROR(IF(VLOOKUP('Xlookup set'!$S995,'Xlookup set'!$A$1:$R$2000,10,FALSE)=0,"",VLOOKUP('Xlookup set'!$S995,'Xlookup set'!$A$1:$R$2000,10,FALSE)),"")</f>
        <v/>
      </c>
      <c r="J995" s="500" t="str">
        <f>IFERROR(IF(VLOOKUP('Xlookup set'!#REF!,'Xlookup set'!$A$1:$R$1374,11,FALSE)=0,"",VLOOKUP('Xlookup set'!#REF!,'Xlookup set'!$A$1:$R$1374,11,FALSE)),"")</f>
        <v/>
      </c>
      <c r="K995" s="500" t="str">
        <f>IFERROR(IF(VLOOKUP('Xlookup set'!#REF!,'Xlookup set'!$A$1:$R$1374,12,FALSE)=0,"",VLOOKUP('Xlookup set'!#REF!,'Xlookup set'!$A$1:$R$1374,12,FALSE)),"")</f>
        <v/>
      </c>
      <c r="L995" s="500" t="str">
        <f>IFERROR(IF(VLOOKUP('Xlookup set'!#REF!,'Xlookup set'!$A$1:$R$1374,13,FALSE)=0,"",VLOOKUP('Xlookup set'!#REF!,'Xlookup set'!$A$1:$R$1374,13,FALSE)),"")</f>
        <v/>
      </c>
      <c r="M995" s="500" t="str">
        <f>IFERROR(IF(VLOOKUP('Xlookup set'!#REF!,'Xlookup set'!$A$1:$R$1374,14,FALSE)=0,"",VLOOKUP('Xlookup set'!#REF!,'Xlookup set'!$A$1:$R$1374,14,FALSE)),"")</f>
        <v/>
      </c>
      <c r="N995" s="500" t="str">
        <f>IFERROR(IF(VLOOKUP('Xlookup set'!#REF!,'Xlookup set'!$A$1:$R$1374,15,FALSE)=0,"",VLOOKUP('Xlookup set'!#REF!,'Xlookup set'!$A$1:$R$1374,15,FALSE)),"")</f>
        <v/>
      </c>
      <c r="O995" s="500" t="str">
        <f>IFERROR(IF(VLOOKUP('Xlookup set'!#REF!,'Xlookup set'!$A$1:$R$1374,16,FALSE)=0,"",VLOOKUP('Xlookup set'!#REF!,'Xlookup set'!$A$1:$R$1374,16,FALSE)),"")</f>
        <v/>
      </c>
      <c r="P995" s="500" t="e">
        <f ca="1">ARRAY_CONSTRAIN(ARRAYFORMULA(IFERROR(Y2IF(VLOOKUP('Xlookup set'!#REF!,'Xlookup set'!$A$1:$R$1374,17,FALSE)=0,"",VLOOKUP('Xlookup set'!#REF!,'Xlookup set'!$A$1:$R$1374,17,FALSE)),"")), 1, 1)</f>
        <v>#NAME?</v>
      </c>
      <c r="Q995" s="500" t="str">
        <f>IFERROR(IF(VLOOKUP('Xlookup set'!#REF!,'Xlookup set'!$A$1:$R$1374,18,FALSE)=0,"",VLOOKUP('Xlookup set'!#REF!,'Xlookup set'!$A$1:$R$1374,18,FALSE)),"")</f>
        <v/>
      </c>
      <c r="T995" s="500" t="str">
        <f t="shared" si="11"/>
        <v/>
      </c>
    </row>
    <row r="996" spans="1:20" ht="13.5" customHeight="1">
      <c r="A996" s="500" t="str">
        <f>IFERROR(VLOOKUP('Xlookup set'!$S996,'Xlookup set'!$A$1:$R$2000,2,FALSE),"")</f>
        <v/>
      </c>
      <c r="B996" s="500" t="str">
        <f>IF(I996&lt;&gt;"",ドッグキャリー!$I$2,"")</f>
        <v/>
      </c>
      <c r="C996" s="500" t="str">
        <f t="shared" si="9"/>
        <v/>
      </c>
      <c r="D996" s="500" t="str">
        <f t="shared" si="10"/>
        <v/>
      </c>
      <c r="H996" s="218" t="str">
        <f>IFERROR(IF(VLOOKUP('Xlookup set'!$S996,'Xlookup set'!$A$1:$R$2000,9,FALSE)=0,"",VLOOKUP('Xlookup set'!$S996,'Xlookup set'!$A$1:$R$2000,9,FALSE)),"")</f>
        <v/>
      </c>
      <c r="I996" s="500" t="str">
        <f>IFERROR(IF(VLOOKUP('Xlookup set'!$S996,'Xlookup set'!$A$1:$R$2000,10,FALSE)=0,"",VLOOKUP('Xlookup set'!$S996,'Xlookup set'!$A$1:$R$2000,10,FALSE)),"")</f>
        <v/>
      </c>
      <c r="J996" s="500" t="str">
        <f>IFERROR(IF(VLOOKUP('Xlookup set'!#REF!,'Xlookup set'!$A$1:$R$1374,11,FALSE)=0,"",VLOOKUP('Xlookup set'!#REF!,'Xlookup set'!$A$1:$R$1374,11,FALSE)),"")</f>
        <v/>
      </c>
      <c r="K996" s="500" t="str">
        <f>IFERROR(IF(VLOOKUP('Xlookup set'!#REF!,'Xlookup set'!$A$1:$R$1374,12,FALSE)=0,"",VLOOKUP('Xlookup set'!#REF!,'Xlookup set'!$A$1:$R$1374,12,FALSE)),"")</f>
        <v/>
      </c>
      <c r="L996" s="500" t="str">
        <f>IFERROR(IF(VLOOKUP('Xlookup set'!#REF!,'Xlookup set'!$A$1:$R$1374,13,FALSE)=0,"",VLOOKUP('Xlookup set'!#REF!,'Xlookup set'!$A$1:$R$1374,13,FALSE)),"")</f>
        <v/>
      </c>
      <c r="M996" s="500" t="str">
        <f>IFERROR(IF(VLOOKUP('Xlookup set'!#REF!,'Xlookup set'!$A$1:$R$1374,14,FALSE)=0,"",VLOOKUP('Xlookup set'!#REF!,'Xlookup set'!$A$1:$R$1374,14,FALSE)),"")</f>
        <v/>
      </c>
      <c r="N996" s="500" t="str">
        <f>IFERROR(IF(VLOOKUP('Xlookup set'!#REF!,'Xlookup set'!$A$1:$R$1374,15,FALSE)=0,"",VLOOKUP('Xlookup set'!#REF!,'Xlookup set'!$A$1:$R$1374,15,FALSE)),"")</f>
        <v/>
      </c>
      <c r="O996" s="500" t="str">
        <f>IFERROR(IF(VLOOKUP('Xlookup set'!#REF!,'Xlookup set'!$A$1:$R$1374,16,FALSE)=0,"",VLOOKUP('Xlookup set'!#REF!,'Xlookup set'!$A$1:$R$1374,16,FALSE)),"")</f>
        <v/>
      </c>
      <c r="P996" s="500" t="e">
        <f ca="1">ARRAY_CONSTRAIN(ARRAYFORMULA(IFERROR(Y2IF(VLOOKUP('Xlookup set'!#REF!,'Xlookup set'!$A$1:$R$1374,17,FALSE)=0,"",VLOOKUP('Xlookup set'!#REF!,'Xlookup set'!$A$1:$R$1374,17,FALSE)),"")), 1, 1)</f>
        <v>#NAME?</v>
      </c>
      <c r="Q996" s="500" t="str">
        <f>IFERROR(IF(VLOOKUP('Xlookup set'!#REF!,'Xlookup set'!$A$1:$R$1374,18,FALSE)=0,"",VLOOKUP('Xlookup set'!#REF!,'Xlookup set'!$A$1:$R$1374,18,FALSE)),"")</f>
        <v/>
      </c>
      <c r="T996" s="500" t="str">
        <f t="shared" si="11"/>
        <v/>
      </c>
    </row>
    <row r="997" spans="1:20" ht="13.5" customHeight="1">
      <c r="A997" s="500" t="str">
        <f>IFERROR(VLOOKUP('Xlookup set'!$S997,'Xlookup set'!$A$1:$R$2000,2,FALSE),"")</f>
        <v/>
      </c>
      <c r="B997" s="500" t="str">
        <f>IF(I997&lt;&gt;"",ドッグキャリー!$I$2,"")</f>
        <v/>
      </c>
      <c r="C997" s="500" t="str">
        <f t="shared" si="9"/>
        <v/>
      </c>
      <c r="D997" s="500" t="str">
        <f t="shared" si="10"/>
        <v/>
      </c>
      <c r="H997" s="218" t="str">
        <f>IFERROR(IF(VLOOKUP('Xlookup set'!$S997,'Xlookup set'!$A$1:$R$2000,9,FALSE)=0,"",VLOOKUP('Xlookup set'!$S997,'Xlookup set'!$A$1:$R$2000,9,FALSE)),"")</f>
        <v/>
      </c>
      <c r="I997" s="500" t="str">
        <f>IFERROR(IF(VLOOKUP('Xlookup set'!$S997,'Xlookup set'!$A$1:$R$2000,10,FALSE)=0,"",VLOOKUP('Xlookup set'!$S997,'Xlookup set'!$A$1:$R$2000,10,FALSE)),"")</f>
        <v/>
      </c>
      <c r="J997" s="500" t="str">
        <f>IFERROR(IF(VLOOKUP('Xlookup set'!#REF!,'Xlookup set'!$A$1:$R$1374,11,FALSE)=0,"",VLOOKUP('Xlookup set'!#REF!,'Xlookup set'!$A$1:$R$1374,11,FALSE)),"")</f>
        <v/>
      </c>
      <c r="K997" s="500" t="str">
        <f>IFERROR(IF(VLOOKUP('Xlookup set'!#REF!,'Xlookup set'!$A$1:$R$1374,12,FALSE)=0,"",VLOOKUP('Xlookup set'!#REF!,'Xlookup set'!$A$1:$R$1374,12,FALSE)),"")</f>
        <v/>
      </c>
      <c r="L997" s="500" t="str">
        <f>IFERROR(IF(VLOOKUP('Xlookup set'!#REF!,'Xlookup set'!$A$1:$R$1374,13,FALSE)=0,"",VLOOKUP('Xlookup set'!#REF!,'Xlookup set'!$A$1:$R$1374,13,FALSE)),"")</f>
        <v/>
      </c>
      <c r="M997" s="500" t="str">
        <f>IFERROR(IF(VLOOKUP('Xlookup set'!#REF!,'Xlookup set'!$A$1:$R$1374,14,FALSE)=0,"",VLOOKUP('Xlookup set'!#REF!,'Xlookup set'!$A$1:$R$1374,14,FALSE)),"")</f>
        <v/>
      </c>
      <c r="N997" s="500" t="str">
        <f>IFERROR(IF(VLOOKUP('Xlookup set'!#REF!,'Xlookup set'!$A$1:$R$1374,15,FALSE)=0,"",VLOOKUP('Xlookup set'!#REF!,'Xlookup set'!$A$1:$R$1374,15,FALSE)),"")</f>
        <v/>
      </c>
      <c r="O997" s="500" t="str">
        <f>IFERROR(IF(VLOOKUP('Xlookup set'!#REF!,'Xlookup set'!$A$1:$R$1374,16,FALSE)=0,"",VLOOKUP('Xlookup set'!#REF!,'Xlookup set'!$A$1:$R$1374,16,FALSE)),"")</f>
        <v/>
      </c>
      <c r="P997" s="500" t="e">
        <f ca="1">ARRAY_CONSTRAIN(ARRAYFORMULA(IFERROR(Y2IF(VLOOKUP('Xlookup set'!#REF!,'Xlookup set'!$A$1:$R$1374,17,FALSE)=0,"",VLOOKUP('Xlookup set'!#REF!,'Xlookup set'!$A$1:$R$1374,17,FALSE)),"")), 1, 1)</f>
        <v>#NAME?</v>
      </c>
      <c r="Q997" s="500" t="str">
        <f>IFERROR(IF(VLOOKUP('Xlookup set'!#REF!,'Xlookup set'!$A$1:$R$1374,18,FALSE)=0,"",VLOOKUP('Xlookup set'!#REF!,'Xlookup set'!$A$1:$R$1374,18,FALSE)),"")</f>
        <v/>
      </c>
      <c r="T997" s="500" t="str">
        <f t="shared" si="11"/>
        <v/>
      </c>
    </row>
    <row r="998" spans="1:20" ht="13.5" customHeight="1">
      <c r="A998" s="500" t="str">
        <f>IFERROR(VLOOKUP('Xlookup set'!$S998,'Xlookup set'!$A$1:$R$2000,2,FALSE),"")</f>
        <v/>
      </c>
      <c r="B998" s="500" t="str">
        <f>IF(I998&lt;&gt;"",ドッグキャリー!$I$2,"")</f>
        <v/>
      </c>
      <c r="C998" s="500" t="str">
        <f t="shared" si="9"/>
        <v/>
      </c>
      <c r="D998" s="500" t="str">
        <f t="shared" si="10"/>
        <v/>
      </c>
      <c r="H998" s="218" t="str">
        <f>IFERROR(IF(VLOOKUP('Xlookup set'!$S998,'Xlookup set'!$A$1:$R$2000,9,FALSE)=0,"",VLOOKUP('Xlookup set'!$S998,'Xlookup set'!$A$1:$R$2000,9,FALSE)),"")</f>
        <v/>
      </c>
      <c r="I998" s="500" t="str">
        <f>IFERROR(IF(VLOOKUP('Xlookup set'!$S998,'Xlookup set'!$A$1:$R$2000,10,FALSE)=0,"",VLOOKUP('Xlookup set'!$S998,'Xlookup set'!$A$1:$R$2000,10,FALSE)),"")</f>
        <v/>
      </c>
      <c r="J998" s="500" t="str">
        <f>IFERROR(IF(VLOOKUP('Xlookup set'!#REF!,'Xlookup set'!$A$1:$R$1374,11,FALSE)=0,"",VLOOKUP('Xlookup set'!#REF!,'Xlookup set'!$A$1:$R$1374,11,FALSE)),"")</f>
        <v/>
      </c>
      <c r="K998" s="500" t="str">
        <f>IFERROR(IF(VLOOKUP('Xlookup set'!#REF!,'Xlookup set'!$A$1:$R$1374,12,FALSE)=0,"",VLOOKUP('Xlookup set'!#REF!,'Xlookup set'!$A$1:$R$1374,12,FALSE)),"")</f>
        <v/>
      </c>
      <c r="L998" s="500" t="str">
        <f>IFERROR(IF(VLOOKUP('Xlookup set'!#REF!,'Xlookup set'!$A$1:$R$1374,13,FALSE)=0,"",VLOOKUP('Xlookup set'!#REF!,'Xlookup set'!$A$1:$R$1374,13,FALSE)),"")</f>
        <v/>
      </c>
      <c r="M998" s="500" t="str">
        <f>IFERROR(IF(VLOOKUP('Xlookup set'!#REF!,'Xlookup set'!$A$1:$R$1374,14,FALSE)=0,"",VLOOKUP('Xlookup set'!#REF!,'Xlookup set'!$A$1:$R$1374,14,FALSE)),"")</f>
        <v/>
      </c>
      <c r="N998" s="500" t="str">
        <f>IFERROR(IF(VLOOKUP('Xlookup set'!#REF!,'Xlookup set'!$A$1:$R$1374,15,FALSE)=0,"",VLOOKUP('Xlookup set'!#REF!,'Xlookup set'!$A$1:$R$1374,15,FALSE)),"")</f>
        <v/>
      </c>
      <c r="O998" s="500" t="str">
        <f>IFERROR(IF(VLOOKUP('Xlookup set'!#REF!,'Xlookup set'!$A$1:$R$1374,16,FALSE)=0,"",VLOOKUP('Xlookup set'!#REF!,'Xlookup set'!$A$1:$R$1374,16,FALSE)),"")</f>
        <v/>
      </c>
      <c r="P998" s="500" t="e">
        <f ca="1">ARRAY_CONSTRAIN(ARRAYFORMULA(IFERROR(Y2IF(VLOOKUP('Xlookup set'!#REF!,'Xlookup set'!$A$1:$R$1374,17,FALSE)=0,"",VLOOKUP('Xlookup set'!#REF!,'Xlookup set'!$A$1:$R$1374,17,FALSE)),"")), 1, 1)</f>
        <v>#NAME?</v>
      </c>
      <c r="Q998" s="500" t="str">
        <f>IFERROR(IF(VLOOKUP('Xlookup set'!#REF!,'Xlookup set'!$A$1:$R$1374,18,FALSE)=0,"",VLOOKUP('Xlookup set'!#REF!,'Xlookup set'!$A$1:$R$1374,18,FALSE)),"")</f>
        <v/>
      </c>
      <c r="T998" s="500" t="str">
        <f t="shared" si="11"/>
        <v/>
      </c>
    </row>
    <row r="999" spans="1:20" ht="13.5" customHeight="1">
      <c r="A999" s="500" t="str">
        <f>IFERROR(VLOOKUP('Xlookup set'!$S999,'Xlookup set'!$A$1:$R$2000,2,FALSE),"")</f>
        <v/>
      </c>
      <c r="B999" s="500" t="str">
        <f>IF(I999&lt;&gt;"",ドッグキャリー!$I$2,"")</f>
        <v/>
      </c>
      <c r="C999" s="500" t="str">
        <f t="shared" si="9"/>
        <v/>
      </c>
      <c r="D999" s="500" t="str">
        <f t="shared" si="10"/>
        <v/>
      </c>
      <c r="H999" s="218" t="str">
        <f>IFERROR(IF(VLOOKUP('Xlookup set'!$S999,'Xlookup set'!$A$1:$R$2000,9,FALSE)=0,"",VLOOKUP('Xlookup set'!$S999,'Xlookup set'!$A$1:$R$2000,9,FALSE)),"")</f>
        <v/>
      </c>
      <c r="I999" s="500" t="str">
        <f>IFERROR(IF(VLOOKUP('Xlookup set'!$S999,'Xlookup set'!$A$1:$R$2000,10,FALSE)=0,"",VLOOKUP('Xlookup set'!$S999,'Xlookup set'!$A$1:$R$2000,10,FALSE)),"")</f>
        <v/>
      </c>
      <c r="J999" s="500" t="str">
        <f>IFERROR(IF(VLOOKUP('Xlookup set'!#REF!,'Xlookup set'!$A$1:$R$1374,11,FALSE)=0,"",VLOOKUP('Xlookup set'!#REF!,'Xlookup set'!$A$1:$R$1374,11,FALSE)),"")</f>
        <v/>
      </c>
      <c r="K999" s="500" t="str">
        <f>IFERROR(IF(VLOOKUP('Xlookup set'!#REF!,'Xlookup set'!$A$1:$R$1374,12,FALSE)=0,"",VLOOKUP('Xlookup set'!#REF!,'Xlookup set'!$A$1:$R$1374,12,FALSE)),"")</f>
        <v/>
      </c>
      <c r="L999" s="500" t="str">
        <f>IFERROR(IF(VLOOKUP('Xlookup set'!#REF!,'Xlookup set'!$A$1:$R$1374,13,FALSE)=0,"",VLOOKUP('Xlookup set'!#REF!,'Xlookup set'!$A$1:$R$1374,13,FALSE)),"")</f>
        <v/>
      </c>
      <c r="M999" s="500" t="str">
        <f>IFERROR(IF(VLOOKUP('Xlookup set'!#REF!,'Xlookup set'!$A$1:$R$1374,14,FALSE)=0,"",VLOOKUP('Xlookup set'!#REF!,'Xlookup set'!$A$1:$R$1374,14,FALSE)),"")</f>
        <v/>
      </c>
      <c r="N999" s="500" t="str">
        <f>IFERROR(IF(VLOOKUP('Xlookup set'!#REF!,'Xlookup set'!$A$1:$R$1374,15,FALSE)=0,"",VLOOKUP('Xlookup set'!#REF!,'Xlookup set'!$A$1:$R$1374,15,FALSE)),"")</f>
        <v/>
      </c>
      <c r="O999" s="500" t="str">
        <f>IFERROR(IF(VLOOKUP('Xlookup set'!#REF!,'Xlookup set'!$A$1:$R$1374,16,FALSE)=0,"",VLOOKUP('Xlookup set'!#REF!,'Xlookup set'!$A$1:$R$1374,16,FALSE)),"")</f>
        <v/>
      </c>
      <c r="P999" s="500" t="e">
        <f ca="1">ARRAY_CONSTRAIN(ARRAYFORMULA(IFERROR(Y2IF(VLOOKUP('Xlookup set'!#REF!,'Xlookup set'!$A$1:$R$1374,17,FALSE)=0,"",VLOOKUP('Xlookup set'!#REF!,'Xlookup set'!$A$1:$R$1374,17,FALSE)),"")), 1, 1)</f>
        <v>#NAME?</v>
      </c>
      <c r="Q999" s="500" t="str">
        <f>IFERROR(IF(VLOOKUP('Xlookup set'!#REF!,'Xlookup set'!$A$1:$R$1374,18,FALSE)=0,"",VLOOKUP('Xlookup set'!#REF!,'Xlookup set'!$A$1:$R$1374,18,FALSE)),"")</f>
        <v/>
      </c>
      <c r="T999" s="500" t="str">
        <f t="shared" si="11"/>
        <v/>
      </c>
    </row>
    <row r="1000" spans="1:20" ht="13.5" customHeight="1">
      <c r="A1000" s="500" t="str">
        <f>IFERROR(VLOOKUP('Xlookup set'!$S1000,'Xlookup set'!$A$1:$R$2000,2,FALSE),"")</f>
        <v/>
      </c>
      <c r="B1000" s="500" t="str">
        <f>IF(I1000&lt;&gt;"",ドッグキャリー!$I$2,"")</f>
        <v/>
      </c>
      <c r="C1000" s="500" t="str">
        <f t="shared" si="9"/>
        <v/>
      </c>
      <c r="D1000" s="500" t="str">
        <f t="shared" si="10"/>
        <v/>
      </c>
      <c r="H1000" s="218" t="str">
        <f>IFERROR(IF(VLOOKUP('Xlookup set'!$S1000,'Xlookup set'!$A$1:$R$2000,9,FALSE)=0,"",VLOOKUP('Xlookup set'!$S1000,'Xlookup set'!$A$1:$R$2000,9,FALSE)),"")</f>
        <v/>
      </c>
      <c r="I1000" s="500" t="str">
        <f>IFERROR(IF(VLOOKUP('Xlookup set'!$S1000,'Xlookup set'!$A$1:$R$2000,10,FALSE)=0,"",VLOOKUP('Xlookup set'!$S1000,'Xlookup set'!$A$1:$R$2000,10,FALSE)),"")</f>
        <v/>
      </c>
      <c r="J1000" s="500" t="str">
        <f>IFERROR(IF(VLOOKUP('Xlookup set'!#REF!,'Xlookup set'!$A$1:$R$1374,11,FALSE)=0,"",VLOOKUP('Xlookup set'!#REF!,'Xlookup set'!$A$1:$R$1374,11,FALSE)),"")</f>
        <v/>
      </c>
      <c r="K1000" s="500" t="str">
        <f>IFERROR(IF(VLOOKUP('Xlookup set'!#REF!,'Xlookup set'!$A$1:$R$1374,12,FALSE)=0,"",VLOOKUP('Xlookup set'!#REF!,'Xlookup set'!$A$1:$R$1374,12,FALSE)),"")</f>
        <v/>
      </c>
      <c r="L1000" s="500" t="str">
        <f>IFERROR(IF(VLOOKUP('Xlookup set'!#REF!,'Xlookup set'!$A$1:$R$1374,13,FALSE)=0,"",VLOOKUP('Xlookup set'!#REF!,'Xlookup set'!$A$1:$R$1374,13,FALSE)),"")</f>
        <v/>
      </c>
      <c r="M1000" s="500" t="str">
        <f>IFERROR(IF(VLOOKUP('Xlookup set'!#REF!,'Xlookup set'!$A$1:$R$1374,14,FALSE)=0,"",VLOOKUP('Xlookup set'!#REF!,'Xlookup set'!$A$1:$R$1374,14,FALSE)),"")</f>
        <v/>
      </c>
      <c r="N1000" s="500" t="str">
        <f>IFERROR(IF(VLOOKUP('Xlookup set'!#REF!,'Xlookup set'!$A$1:$R$1374,15,FALSE)=0,"",VLOOKUP('Xlookup set'!#REF!,'Xlookup set'!$A$1:$R$1374,15,FALSE)),"")</f>
        <v/>
      </c>
      <c r="O1000" s="500" t="str">
        <f>IFERROR(IF(VLOOKUP('Xlookup set'!#REF!,'Xlookup set'!$A$1:$R$1374,16,FALSE)=0,"",VLOOKUP('Xlookup set'!#REF!,'Xlookup set'!$A$1:$R$1374,16,FALSE)),"")</f>
        <v/>
      </c>
      <c r="P1000" s="500" t="e">
        <f ca="1">ARRAY_CONSTRAIN(ARRAYFORMULA(IFERROR(Y2IF(VLOOKUP('Xlookup set'!#REF!,'Xlookup set'!$A$1:$R$1374,17,FALSE)=0,"",VLOOKUP('Xlookup set'!#REF!,'Xlookup set'!$A$1:$R$1374,17,FALSE)),"")), 1, 1)</f>
        <v>#NAME?</v>
      </c>
      <c r="Q1000" s="500" t="str">
        <f>IFERROR(IF(VLOOKUP('Xlookup set'!#REF!,'Xlookup set'!$A$1:$R$1374,18,FALSE)=0,"",VLOOKUP('Xlookup set'!#REF!,'Xlookup set'!$A$1:$R$1374,18,FALSE)),"")</f>
        <v/>
      </c>
      <c r="T1000" s="500" t="str">
        <f t="shared" si="11"/>
        <v/>
      </c>
    </row>
    <row r="1001" spans="1:20" ht="13.5" customHeight="1">
      <c r="A1001" s="500" t="str">
        <f>IFERROR(VLOOKUP('Xlookup set'!$S1001,'Xlookup set'!$A$1:$R$2000,2,FALSE),"")</f>
        <v/>
      </c>
      <c r="B1001" s="500" t="str">
        <f>IF(I1001&lt;&gt;"",ドッグキャリー!$I$2,"")</f>
        <v/>
      </c>
      <c r="C1001" s="500" t="str">
        <f t="shared" si="9"/>
        <v/>
      </c>
      <c r="D1001" s="500" t="str">
        <f t="shared" si="10"/>
        <v/>
      </c>
      <c r="H1001" s="218" t="str">
        <f>IFERROR(IF(VLOOKUP('Xlookup set'!$S1001,'Xlookup set'!$A$1:$R$2000,9,FALSE)=0,"",VLOOKUP('Xlookup set'!$S1001,'Xlookup set'!$A$1:$R$2000,9,FALSE)),"")</f>
        <v/>
      </c>
      <c r="I1001" s="500" t="str">
        <f>IFERROR(IF(VLOOKUP('Xlookup set'!$S1001,'Xlookup set'!$A$1:$R$2000,10,FALSE)=0,"",VLOOKUP('Xlookup set'!$S1001,'Xlookup set'!$A$1:$R$2000,10,FALSE)),"")</f>
        <v/>
      </c>
      <c r="J1001" s="500" t="str">
        <f>IFERROR(IF(VLOOKUP('Xlookup set'!#REF!,'Xlookup set'!$A$1:$R$1374,11,FALSE)=0,"",VLOOKUP('Xlookup set'!#REF!,'Xlookup set'!$A$1:$R$1374,11,FALSE)),"")</f>
        <v/>
      </c>
      <c r="K1001" s="500" t="str">
        <f>IFERROR(IF(VLOOKUP('Xlookup set'!#REF!,'Xlookup set'!$A$1:$R$1374,12,FALSE)=0,"",VLOOKUP('Xlookup set'!#REF!,'Xlookup set'!$A$1:$R$1374,12,FALSE)),"")</f>
        <v/>
      </c>
      <c r="L1001" s="500" t="str">
        <f>IFERROR(IF(VLOOKUP('Xlookup set'!#REF!,'Xlookup set'!$A$1:$R$1374,13,FALSE)=0,"",VLOOKUP('Xlookup set'!#REF!,'Xlookup set'!$A$1:$R$1374,13,FALSE)),"")</f>
        <v/>
      </c>
      <c r="M1001" s="500" t="str">
        <f>IFERROR(IF(VLOOKUP('Xlookup set'!#REF!,'Xlookup set'!$A$1:$R$1374,14,FALSE)=0,"",VLOOKUP('Xlookup set'!#REF!,'Xlookup set'!$A$1:$R$1374,14,FALSE)),"")</f>
        <v/>
      </c>
      <c r="N1001" s="500" t="str">
        <f>IFERROR(IF(VLOOKUP('Xlookup set'!#REF!,'Xlookup set'!$A$1:$R$1374,15,FALSE)=0,"",VLOOKUP('Xlookup set'!#REF!,'Xlookup set'!$A$1:$R$1374,15,FALSE)),"")</f>
        <v/>
      </c>
      <c r="O1001" s="500" t="str">
        <f>IFERROR(IF(VLOOKUP('Xlookup set'!#REF!,'Xlookup set'!$A$1:$R$1374,16,FALSE)=0,"",VLOOKUP('Xlookup set'!#REF!,'Xlookup set'!$A$1:$R$1374,16,FALSE)),"")</f>
        <v/>
      </c>
      <c r="P1001" s="500" t="e">
        <f ca="1">ARRAY_CONSTRAIN(ARRAYFORMULA(IFERROR(Y2IF(VLOOKUP('Xlookup set'!#REF!,'Xlookup set'!$A$1:$R$1374,17,FALSE)=0,"",VLOOKUP('Xlookup set'!#REF!,'Xlookup set'!$A$1:$R$1374,17,FALSE)),"")), 1, 1)</f>
        <v>#NAME?</v>
      </c>
      <c r="Q1001" s="500" t="str">
        <f>IFERROR(IF(VLOOKUP('Xlookup set'!#REF!,'Xlookup set'!$A$1:$R$1374,18,FALSE)=0,"",VLOOKUP('Xlookup set'!#REF!,'Xlookup set'!$A$1:$R$1374,18,FALSE)),"")</f>
        <v/>
      </c>
      <c r="T1001" s="500" t="str">
        <f t="shared" si="11"/>
        <v/>
      </c>
    </row>
    <row r="1002" spans="1:20" ht="13.5" customHeight="1">
      <c r="A1002" s="500" t="str">
        <f>IFERROR(VLOOKUP('Xlookup set'!$S1002,'Xlookup set'!$A$1:$R$2000,2,FALSE),"")</f>
        <v/>
      </c>
      <c r="B1002" s="500" t="str">
        <f>IF(I1002&lt;&gt;"",ドッグキャリー!$I$2,"")</f>
        <v/>
      </c>
      <c r="C1002" s="500" t="str">
        <f t="shared" si="9"/>
        <v/>
      </c>
      <c r="D1002" s="500" t="str">
        <f t="shared" si="10"/>
        <v/>
      </c>
      <c r="H1002" s="218" t="str">
        <f>IFERROR(IF(VLOOKUP('Xlookup set'!$S1002,'Xlookup set'!$A$1:$R$2000,9,FALSE)=0,"",VLOOKUP('Xlookup set'!$S1002,'Xlookup set'!$A$1:$R$2000,9,FALSE)),"")</f>
        <v/>
      </c>
      <c r="I1002" s="500" t="str">
        <f>IFERROR(IF(VLOOKUP('Xlookup set'!$S1002,'Xlookup set'!$A$1:$R$2000,10,FALSE)=0,"",VLOOKUP('Xlookup set'!$S1002,'Xlookup set'!$A$1:$R$2000,10,FALSE)),"")</f>
        <v/>
      </c>
      <c r="J1002" s="500" t="str">
        <f>IFERROR(IF(VLOOKUP('Xlookup set'!#REF!,'Xlookup set'!$A$1:$R$1374,11,FALSE)=0,"",VLOOKUP('Xlookup set'!#REF!,'Xlookup set'!$A$1:$R$1374,11,FALSE)),"")</f>
        <v/>
      </c>
      <c r="K1002" s="500" t="str">
        <f>IFERROR(IF(VLOOKUP('Xlookup set'!#REF!,'Xlookup set'!$A$1:$R$1374,12,FALSE)=0,"",VLOOKUP('Xlookup set'!#REF!,'Xlookup set'!$A$1:$R$1374,12,FALSE)),"")</f>
        <v/>
      </c>
      <c r="L1002" s="500" t="str">
        <f>IFERROR(IF(VLOOKUP('Xlookup set'!#REF!,'Xlookup set'!$A$1:$R$1374,13,FALSE)=0,"",VLOOKUP('Xlookup set'!#REF!,'Xlookup set'!$A$1:$R$1374,13,FALSE)),"")</f>
        <v/>
      </c>
      <c r="M1002" s="500" t="str">
        <f>IFERROR(IF(VLOOKUP('Xlookup set'!#REF!,'Xlookup set'!$A$1:$R$1374,14,FALSE)=0,"",VLOOKUP('Xlookup set'!#REF!,'Xlookup set'!$A$1:$R$1374,14,FALSE)),"")</f>
        <v/>
      </c>
      <c r="N1002" s="500" t="str">
        <f>IFERROR(IF(VLOOKUP('Xlookup set'!#REF!,'Xlookup set'!$A$1:$R$1374,15,FALSE)=0,"",VLOOKUP('Xlookup set'!#REF!,'Xlookup set'!$A$1:$R$1374,15,FALSE)),"")</f>
        <v/>
      </c>
      <c r="O1002" s="500" t="str">
        <f>IFERROR(IF(VLOOKUP('Xlookup set'!#REF!,'Xlookup set'!$A$1:$R$1374,16,FALSE)=0,"",VLOOKUP('Xlookup set'!#REF!,'Xlookup set'!$A$1:$R$1374,16,FALSE)),"")</f>
        <v/>
      </c>
      <c r="P1002" s="500" t="e">
        <f ca="1">ARRAY_CONSTRAIN(ARRAYFORMULA(IFERROR(Y2IF(VLOOKUP('Xlookup set'!#REF!,'Xlookup set'!$A$1:$R$1374,17,FALSE)=0,"",VLOOKUP('Xlookup set'!#REF!,'Xlookup set'!$A$1:$R$1374,17,FALSE)),"")), 1, 1)</f>
        <v>#NAME?</v>
      </c>
      <c r="Q1002" s="500" t="str">
        <f>IFERROR(IF(VLOOKUP('Xlookup set'!#REF!,'Xlookup set'!$A$1:$R$1374,18,FALSE)=0,"",VLOOKUP('Xlookup set'!#REF!,'Xlookup set'!$A$1:$R$1374,18,FALSE)),"")</f>
        <v/>
      </c>
      <c r="T1002" s="500" t="str">
        <f t="shared" si="11"/>
        <v/>
      </c>
    </row>
    <row r="1003" spans="1:20" ht="13.5" customHeight="1">
      <c r="A1003" s="500" t="str">
        <f>IFERROR(VLOOKUP('Xlookup set'!$S1003,'Xlookup set'!$A$1:$R$2000,2,FALSE),"")</f>
        <v/>
      </c>
      <c r="B1003" s="500" t="str">
        <f>IF(I1003&lt;&gt;"",ドッグキャリー!$I$2,"")</f>
        <v/>
      </c>
      <c r="C1003" s="500" t="str">
        <f t="shared" si="9"/>
        <v/>
      </c>
      <c r="D1003" s="500" t="str">
        <f t="shared" si="10"/>
        <v/>
      </c>
      <c r="H1003" s="218" t="str">
        <f>IFERROR(IF(VLOOKUP('Xlookup set'!$S1003,'Xlookup set'!$A$1:$R$2000,9,FALSE)=0,"",VLOOKUP('Xlookup set'!$S1003,'Xlookup set'!$A$1:$R$2000,9,FALSE)),"")</f>
        <v/>
      </c>
      <c r="I1003" s="500" t="str">
        <f>IFERROR(IF(VLOOKUP('Xlookup set'!$S1003,'Xlookup set'!$A$1:$R$2000,10,FALSE)=0,"",VLOOKUP('Xlookup set'!$S1003,'Xlookup set'!$A$1:$R$2000,10,FALSE)),"")</f>
        <v/>
      </c>
      <c r="J1003" s="500" t="str">
        <f>IFERROR(IF(VLOOKUP('Xlookup set'!#REF!,'Xlookup set'!$A$1:$R$1374,11,FALSE)=0,"",VLOOKUP('Xlookup set'!#REF!,'Xlookup set'!$A$1:$R$1374,11,FALSE)),"")</f>
        <v/>
      </c>
      <c r="K1003" s="500" t="str">
        <f>IFERROR(IF(VLOOKUP('Xlookup set'!#REF!,'Xlookup set'!$A$1:$R$1374,12,FALSE)=0,"",VLOOKUP('Xlookup set'!#REF!,'Xlookup set'!$A$1:$R$1374,12,FALSE)),"")</f>
        <v/>
      </c>
      <c r="L1003" s="500" t="str">
        <f>IFERROR(IF(VLOOKUP('Xlookup set'!#REF!,'Xlookup set'!$A$1:$R$1374,13,FALSE)=0,"",VLOOKUP('Xlookup set'!#REF!,'Xlookup set'!$A$1:$R$1374,13,FALSE)),"")</f>
        <v/>
      </c>
      <c r="M1003" s="500" t="str">
        <f>IFERROR(IF(VLOOKUP('Xlookup set'!#REF!,'Xlookup set'!$A$1:$R$1374,14,FALSE)=0,"",VLOOKUP('Xlookup set'!#REF!,'Xlookup set'!$A$1:$R$1374,14,FALSE)),"")</f>
        <v/>
      </c>
      <c r="N1003" s="500" t="str">
        <f>IFERROR(IF(VLOOKUP('Xlookup set'!#REF!,'Xlookup set'!$A$1:$R$1374,15,FALSE)=0,"",VLOOKUP('Xlookup set'!#REF!,'Xlookup set'!$A$1:$R$1374,15,FALSE)),"")</f>
        <v/>
      </c>
      <c r="O1003" s="500" t="str">
        <f>IFERROR(IF(VLOOKUP('Xlookup set'!#REF!,'Xlookup set'!$A$1:$R$1374,16,FALSE)=0,"",VLOOKUP('Xlookup set'!#REF!,'Xlookup set'!$A$1:$R$1374,16,FALSE)),"")</f>
        <v/>
      </c>
      <c r="P1003" s="500" t="e">
        <f ca="1">ARRAY_CONSTRAIN(ARRAYFORMULA(IFERROR(Y2IF(VLOOKUP('Xlookup set'!#REF!,'Xlookup set'!$A$1:$R$1374,17,FALSE)=0,"",VLOOKUP('Xlookup set'!#REF!,'Xlookup set'!$A$1:$R$1374,17,FALSE)),"")), 1, 1)</f>
        <v>#NAME?</v>
      </c>
      <c r="Q1003" s="500" t="str">
        <f>IFERROR(IF(VLOOKUP('Xlookup set'!#REF!,'Xlookup set'!$A$1:$R$1374,18,FALSE)=0,"",VLOOKUP('Xlookup set'!#REF!,'Xlookup set'!$A$1:$R$1374,18,FALSE)),"")</f>
        <v/>
      </c>
      <c r="T1003" s="500" t="str">
        <f t="shared" si="11"/>
        <v/>
      </c>
    </row>
    <row r="1004" spans="1:20" ht="13.5" customHeight="1">
      <c r="A1004" s="500" t="str">
        <f>IFERROR(VLOOKUP('Xlookup set'!$S1004,'Xlookup set'!$A$1:$R$2000,2,FALSE),"")</f>
        <v/>
      </c>
      <c r="B1004" s="500" t="str">
        <f>IF(I1004&lt;&gt;"",ドッグキャリー!$I$2,"")</f>
        <v/>
      </c>
      <c r="C1004" s="500" t="str">
        <f t="shared" si="9"/>
        <v/>
      </c>
      <c r="D1004" s="500" t="str">
        <f t="shared" si="10"/>
        <v/>
      </c>
      <c r="H1004" s="218" t="str">
        <f>IFERROR(IF(VLOOKUP('Xlookup set'!$S1004,'Xlookup set'!$A$1:$R$2000,9,FALSE)=0,"",VLOOKUP('Xlookup set'!$S1004,'Xlookup set'!$A$1:$R$2000,9,FALSE)),"")</f>
        <v/>
      </c>
      <c r="I1004" s="500" t="str">
        <f>IFERROR(IF(VLOOKUP('Xlookup set'!$S1004,'Xlookup set'!$A$1:$R$2000,10,FALSE)=0,"",VLOOKUP('Xlookup set'!$S1004,'Xlookup set'!$A$1:$R$2000,10,FALSE)),"")</f>
        <v/>
      </c>
      <c r="J1004" s="500" t="str">
        <f>IFERROR(IF(VLOOKUP('Xlookup set'!#REF!,'Xlookup set'!$A$1:$R$1374,11,FALSE)=0,"",VLOOKUP('Xlookup set'!#REF!,'Xlookup set'!$A$1:$R$1374,11,FALSE)),"")</f>
        <v/>
      </c>
      <c r="K1004" s="500" t="str">
        <f>IFERROR(IF(VLOOKUP('Xlookup set'!#REF!,'Xlookup set'!$A$1:$R$1374,12,FALSE)=0,"",VLOOKUP('Xlookup set'!#REF!,'Xlookup set'!$A$1:$R$1374,12,FALSE)),"")</f>
        <v/>
      </c>
      <c r="L1004" s="500" t="str">
        <f>IFERROR(IF(VLOOKUP('Xlookup set'!#REF!,'Xlookup set'!$A$1:$R$1374,13,FALSE)=0,"",VLOOKUP('Xlookup set'!#REF!,'Xlookup set'!$A$1:$R$1374,13,FALSE)),"")</f>
        <v/>
      </c>
      <c r="M1004" s="500" t="str">
        <f>IFERROR(IF(VLOOKUP('Xlookup set'!#REF!,'Xlookup set'!$A$1:$R$1374,14,FALSE)=0,"",VLOOKUP('Xlookup set'!#REF!,'Xlookup set'!$A$1:$R$1374,14,FALSE)),"")</f>
        <v/>
      </c>
      <c r="N1004" s="500" t="str">
        <f>IFERROR(IF(VLOOKUP('Xlookup set'!#REF!,'Xlookup set'!$A$1:$R$1374,15,FALSE)=0,"",VLOOKUP('Xlookup set'!#REF!,'Xlookup set'!$A$1:$R$1374,15,FALSE)),"")</f>
        <v/>
      </c>
      <c r="O1004" s="500" t="str">
        <f>IFERROR(IF(VLOOKUP('Xlookup set'!#REF!,'Xlookup set'!$A$1:$R$1374,16,FALSE)=0,"",VLOOKUP('Xlookup set'!#REF!,'Xlookup set'!$A$1:$R$1374,16,FALSE)),"")</f>
        <v/>
      </c>
      <c r="P1004" s="500" t="e">
        <f ca="1">ARRAY_CONSTRAIN(ARRAYFORMULA(IFERROR(Y2IF(VLOOKUP('Xlookup set'!#REF!,'Xlookup set'!$A$1:$R$1374,17,FALSE)=0,"",VLOOKUP('Xlookup set'!#REF!,'Xlookup set'!$A$1:$R$1374,17,FALSE)),"")), 1, 1)</f>
        <v>#NAME?</v>
      </c>
      <c r="Q1004" s="500" t="str">
        <f>IFERROR(IF(VLOOKUP('Xlookup set'!#REF!,'Xlookup set'!$A$1:$R$1374,18,FALSE)=0,"",VLOOKUP('Xlookup set'!#REF!,'Xlookup set'!$A$1:$R$1374,18,FALSE)),"")</f>
        <v/>
      </c>
      <c r="T1004" s="500" t="str">
        <f t="shared" si="11"/>
        <v/>
      </c>
    </row>
    <row r="1005" spans="1:20" ht="13.5" customHeight="1">
      <c r="A1005" s="500" t="str">
        <f>IFERROR(VLOOKUP('Xlookup set'!$S1005,'Xlookup set'!$A$1:$R$2000,2,FALSE),"")</f>
        <v/>
      </c>
      <c r="B1005" s="500" t="str">
        <f>IF(I1005&lt;&gt;"",ドッグキャリー!$I$2,"")</f>
        <v/>
      </c>
      <c r="C1005" s="500" t="str">
        <f t="shared" si="9"/>
        <v/>
      </c>
      <c r="D1005" s="500" t="str">
        <f t="shared" si="10"/>
        <v/>
      </c>
      <c r="H1005" s="218" t="str">
        <f>IFERROR(IF(VLOOKUP('Xlookup set'!$S1005,'Xlookup set'!$A$1:$R$2000,9,FALSE)=0,"",VLOOKUP('Xlookup set'!$S1005,'Xlookup set'!$A$1:$R$2000,9,FALSE)),"")</f>
        <v/>
      </c>
      <c r="I1005" s="500" t="str">
        <f>IFERROR(IF(VLOOKUP('Xlookup set'!$S1005,'Xlookup set'!$A$1:$R$2000,10,FALSE)=0,"",VLOOKUP('Xlookup set'!$S1005,'Xlookup set'!$A$1:$R$2000,10,FALSE)),"")</f>
        <v/>
      </c>
      <c r="J1005" s="500" t="str">
        <f>IFERROR(IF(VLOOKUP('Xlookup set'!#REF!,'Xlookup set'!$A$1:$R$1374,11,FALSE)=0,"",VLOOKUP('Xlookup set'!#REF!,'Xlookup set'!$A$1:$R$1374,11,FALSE)),"")</f>
        <v/>
      </c>
      <c r="K1005" s="500" t="str">
        <f>IFERROR(IF(VLOOKUP('Xlookup set'!#REF!,'Xlookup set'!$A$1:$R$1374,12,FALSE)=0,"",VLOOKUP('Xlookup set'!#REF!,'Xlookup set'!$A$1:$R$1374,12,FALSE)),"")</f>
        <v/>
      </c>
      <c r="L1005" s="500" t="str">
        <f>IFERROR(IF(VLOOKUP('Xlookup set'!#REF!,'Xlookup set'!$A$1:$R$1374,13,FALSE)=0,"",VLOOKUP('Xlookup set'!#REF!,'Xlookup set'!$A$1:$R$1374,13,FALSE)),"")</f>
        <v/>
      </c>
      <c r="M1005" s="500" t="str">
        <f>IFERROR(IF(VLOOKUP('Xlookup set'!#REF!,'Xlookup set'!$A$1:$R$1374,14,FALSE)=0,"",VLOOKUP('Xlookup set'!#REF!,'Xlookup set'!$A$1:$R$1374,14,FALSE)),"")</f>
        <v/>
      </c>
      <c r="N1005" s="500" t="str">
        <f>IFERROR(IF(VLOOKUP('Xlookup set'!#REF!,'Xlookup set'!$A$1:$R$1374,15,FALSE)=0,"",VLOOKUP('Xlookup set'!#REF!,'Xlookup set'!$A$1:$R$1374,15,FALSE)),"")</f>
        <v/>
      </c>
      <c r="O1005" s="500" t="str">
        <f>IFERROR(IF(VLOOKUP('Xlookup set'!#REF!,'Xlookup set'!$A$1:$R$1374,16,FALSE)=0,"",VLOOKUP('Xlookup set'!#REF!,'Xlookup set'!$A$1:$R$1374,16,FALSE)),"")</f>
        <v/>
      </c>
      <c r="P1005" s="500" t="e">
        <f ca="1">ARRAY_CONSTRAIN(ARRAYFORMULA(IFERROR(Y2IF(VLOOKUP('Xlookup set'!#REF!,'Xlookup set'!$A$1:$R$1374,17,FALSE)=0,"",VLOOKUP('Xlookup set'!#REF!,'Xlookup set'!$A$1:$R$1374,17,FALSE)),"")), 1, 1)</f>
        <v>#NAME?</v>
      </c>
      <c r="Q1005" s="500" t="str">
        <f>IFERROR(IF(VLOOKUP('Xlookup set'!#REF!,'Xlookup set'!$A$1:$R$1374,18,FALSE)=0,"",VLOOKUP('Xlookup set'!#REF!,'Xlookup set'!$A$1:$R$1374,18,FALSE)),"")</f>
        <v/>
      </c>
      <c r="T1005" s="500" t="str">
        <f t="shared" si="11"/>
        <v/>
      </c>
    </row>
    <row r="1006" spans="1:20" ht="13.5" customHeight="1">
      <c r="A1006" s="500" t="str">
        <f>IFERROR(VLOOKUP('Xlookup set'!$S1006,'Xlookup set'!$A$1:$R$2000,2,FALSE),"")</f>
        <v/>
      </c>
      <c r="B1006" s="500" t="str">
        <f>IF(I1006&lt;&gt;"",ドッグキャリー!$I$2,"")</f>
        <v/>
      </c>
      <c r="C1006" s="500" t="str">
        <f t="shared" si="9"/>
        <v/>
      </c>
      <c r="D1006" s="500" t="str">
        <f t="shared" si="10"/>
        <v/>
      </c>
      <c r="H1006" s="218" t="str">
        <f>IFERROR(IF(VLOOKUP('Xlookup set'!$S1006,'Xlookup set'!$A$1:$R$2000,9,FALSE)=0,"",VLOOKUP('Xlookup set'!$S1006,'Xlookup set'!$A$1:$R$2000,9,FALSE)),"")</f>
        <v/>
      </c>
      <c r="I1006" s="500" t="str">
        <f>IFERROR(IF(VLOOKUP('Xlookup set'!$S1006,'Xlookup set'!$A$1:$R$2000,10,FALSE)=0,"",VLOOKUP('Xlookup set'!$S1006,'Xlookup set'!$A$1:$R$2000,10,FALSE)),"")</f>
        <v/>
      </c>
      <c r="J1006" s="500" t="str">
        <f>IFERROR(IF(VLOOKUP('Xlookup set'!#REF!,'Xlookup set'!$A$1:$R$1374,11,FALSE)=0,"",VLOOKUP('Xlookup set'!#REF!,'Xlookup set'!$A$1:$R$1374,11,FALSE)),"")</f>
        <v/>
      </c>
      <c r="K1006" s="500" t="str">
        <f>IFERROR(IF(VLOOKUP('Xlookup set'!#REF!,'Xlookup set'!$A$1:$R$1374,12,FALSE)=0,"",VLOOKUP('Xlookup set'!#REF!,'Xlookup set'!$A$1:$R$1374,12,FALSE)),"")</f>
        <v/>
      </c>
      <c r="L1006" s="500" t="str">
        <f>IFERROR(IF(VLOOKUP('Xlookup set'!#REF!,'Xlookup set'!$A$1:$R$1374,13,FALSE)=0,"",VLOOKUP('Xlookup set'!#REF!,'Xlookup set'!$A$1:$R$1374,13,FALSE)),"")</f>
        <v/>
      </c>
      <c r="M1006" s="500" t="str">
        <f>IFERROR(IF(VLOOKUP('Xlookup set'!#REF!,'Xlookup set'!$A$1:$R$1374,14,FALSE)=0,"",VLOOKUP('Xlookup set'!#REF!,'Xlookup set'!$A$1:$R$1374,14,FALSE)),"")</f>
        <v/>
      </c>
      <c r="N1006" s="500" t="str">
        <f>IFERROR(IF(VLOOKUP('Xlookup set'!#REF!,'Xlookup set'!$A$1:$R$1374,15,FALSE)=0,"",VLOOKUP('Xlookup set'!#REF!,'Xlookup set'!$A$1:$R$1374,15,FALSE)),"")</f>
        <v/>
      </c>
      <c r="O1006" s="500" t="str">
        <f>IFERROR(IF(VLOOKUP('Xlookup set'!#REF!,'Xlookup set'!$A$1:$R$1374,16,FALSE)=0,"",VLOOKUP('Xlookup set'!#REF!,'Xlookup set'!$A$1:$R$1374,16,FALSE)),"")</f>
        <v/>
      </c>
      <c r="P1006" s="500" t="e">
        <f ca="1">ARRAY_CONSTRAIN(ARRAYFORMULA(IFERROR(Y2IF(VLOOKUP('Xlookup set'!#REF!,'Xlookup set'!$A$1:$R$1374,17,FALSE)=0,"",VLOOKUP('Xlookup set'!#REF!,'Xlookup set'!$A$1:$R$1374,17,FALSE)),"")), 1, 1)</f>
        <v>#NAME?</v>
      </c>
      <c r="Q1006" s="500" t="str">
        <f>IFERROR(IF(VLOOKUP('Xlookup set'!#REF!,'Xlookup set'!$A$1:$R$1374,18,FALSE)=0,"",VLOOKUP('Xlookup set'!#REF!,'Xlookup set'!$A$1:$R$1374,18,FALSE)),"")</f>
        <v/>
      </c>
      <c r="T1006" s="500" t="str">
        <f t="shared" si="11"/>
        <v/>
      </c>
    </row>
    <row r="1007" spans="1:20" ht="13.5" customHeight="1">
      <c r="A1007" s="500" t="str">
        <f>IFERROR(VLOOKUP('Xlookup set'!$S1007,'Xlookup set'!$A$1:$R$2000,2,FALSE),"")</f>
        <v/>
      </c>
      <c r="B1007" s="500" t="str">
        <f>IF(I1007&lt;&gt;"",ドッグキャリー!$I$2,"")</f>
        <v/>
      </c>
      <c r="C1007" s="500" t="str">
        <f t="shared" si="9"/>
        <v/>
      </c>
      <c r="D1007" s="500" t="str">
        <f t="shared" si="10"/>
        <v/>
      </c>
      <c r="H1007" s="218" t="str">
        <f>IFERROR(IF(VLOOKUP('Xlookup set'!$S1007,'Xlookup set'!$A$1:$R$2000,9,FALSE)=0,"",VLOOKUP('Xlookup set'!$S1007,'Xlookup set'!$A$1:$R$2000,9,FALSE)),"")</f>
        <v/>
      </c>
      <c r="I1007" s="500" t="str">
        <f>IFERROR(IF(VLOOKUP('Xlookup set'!$S1007,'Xlookup set'!$A$1:$R$2000,10,FALSE)=0,"",VLOOKUP('Xlookup set'!$S1007,'Xlookup set'!$A$1:$R$2000,10,FALSE)),"")</f>
        <v/>
      </c>
      <c r="J1007" s="500" t="str">
        <f>IFERROR(IF(VLOOKUP('Xlookup set'!#REF!,'Xlookup set'!$A$1:$R$1374,11,FALSE)=0,"",VLOOKUP('Xlookup set'!#REF!,'Xlookup set'!$A$1:$R$1374,11,FALSE)),"")</f>
        <v/>
      </c>
      <c r="K1007" s="500" t="str">
        <f>IFERROR(IF(VLOOKUP('Xlookup set'!#REF!,'Xlookup set'!$A$1:$R$1374,12,FALSE)=0,"",VLOOKUP('Xlookup set'!#REF!,'Xlookup set'!$A$1:$R$1374,12,FALSE)),"")</f>
        <v/>
      </c>
      <c r="L1007" s="500" t="str">
        <f>IFERROR(IF(VLOOKUP('Xlookup set'!#REF!,'Xlookup set'!$A$1:$R$1374,13,FALSE)=0,"",VLOOKUP('Xlookup set'!#REF!,'Xlookup set'!$A$1:$R$1374,13,FALSE)),"")</f>
        <v/>
      </c>
      <c r="M1007" s="500" t="str">
        <f>IFERROR(IF(VLOOKUP('Xlookup set'!#REF!,'Xlookup set'!$A$1:$R$1374,14,FALSE)=0,"",VLOOKUP('Xlookup set'!#REF!,'Xlookup set'!$A$1:$R$1374,14,FALSE)),"")</f>
        <v/>
      </c>
      <c r="N1007" s="500" t="str">
        <f>IFERROR(IF(VLOOKUP('Xlookup set'!#REF!,'Xlookup set'!$A$1:$R$1374,15,FALSE)=0,"",VLOOKUP('Xlookup set'!#REF!,'Xlookup set'!$A$1:$R$1374,15,FALSE)),"")</f>
        <v/>
      </c>
      <c r="O1007" s="500" t="str">
        <f>IFERROR(IF(VLOOKUP('Xlookup set'!#REF!,'Xlookup set'!$A$1:$R$1374,16,FALSE)=0,"",VLOOKUP('Xlookup set'!#REF!,'Xlookup set'!$A$1:$R$1374,16,FALSE)),"")</f>
        <v/>
      </c>
      <c r="P1007" s="500" t="e">
        <f ca="1">ARRAY_CONSTRAIN(ARRAYFORMULA(IFERROR(Y2IF(VLOOKUP('Xlookup set'!#REF!,'Xlookup set'!$A$1:$R$1374,17,FALSE)=0,"",VLOOKUP('Xlookup set'!#REF!,'Xlookup set'!$A$1:$R$1374,17,FALSE)),"")), 1, 1)</f>
        <v>#NAME?</v>
      </c>
      <c r="Q1007" s="500" t="str">
        <f>IFERROR(IF(VLOOKUP('Xlookup set'!#REF!,'Xlookup set'!$A$1:$R$1374,18,FALSE)=0,"",VLOOKUP('Xlookup set'!#REF!,'Xlookup set'!$A$1:$R$1374,18,FALSE)),"")</f>
        <v/>
      </c>
      <c r="T1007" s="500" t="str">
        <f t="shared" si="11"/>
        <v/>
      </c>
    </row>
    <row r="1008" spans="1:20" ht="13.5" customHeight="1">
      <c r="A1008" s="500" t="str">
        <f>IFERROR(VLOOKUP('Xlookup set'!$S1008,'Xlookup set'!$A$1:$R$2000,2,FALSE),"")</f>
        <v/>
      </c>
      <c r="B1008" s="500" t="str">
        <f>IF(I1008&lt;&gt;"",ドッグキャリー!$I$2,"")</f>
        <v/>
      </c>
      <c r="C1008" s="500" t="str">
        <f t="shared" si="9"/>
        <v/>
      </c>
      <c r="D1008" s="500" t="str">
        <f t="shared" si="10"/>
        <v/>
      </c>
      <c r="H1008" s="218" t="str">
        <f>IFERROR(IF(VLOOKUP('Xlookup set'!$S1008,'Xlookup set'!$A$1:$R$2000,9,FALSE)=0,"",VLOOKUP('Xlookup set'!$S1008,'Xlookup set'!$A$1:$R$2000,9,FALSE)),"")</f>
        <v/>
      </c>
      <c r="I1008" s="500" t="str">
        <f>IFERROR(IF(VLOOKUP('Xlookup set'!$S1008,'Xlookup set'!$A$1:$R$2000,10,FALSE)=0,"",VLOOKUP('Xlookup set'!$S1008,'Xlookup set'!$A$1:$R$2000,10,FALSE)),"")</f>
        <v/>
      </c>
      <c r="J1008" s="500" t="str">
        <f>IFERROR(IF(VLOOKUP('Xlookup set'!#REF!,'Xlookup set'!$A$1:$R$1374,11,FALSE)=0,"",VLOOKUP('Xlookup set'!#REF!,'Xlookup set'!$A$1:$R$1374,11,FALSE)),"")</f>
        <v/>
      </c>
      <c r="K1008" s="500" t="str">
        <f>IFERROR(IF(VLOOKUP('Xlookup set'!#REF!,'Xlookup set'!$A$1:$R$1374,12,FALSE)=0,"",VLOOKUP('Xlookup set'!#REF!,'Xlookup set'!$A$1:$R$1374,12,FALSE)),"")</f>
        <v/>
      </c>
      <c r="L1008" s="500" t="str">
        <f>IFERROR(IF(VLOOKUP('Xlookup set'!#REF!,'Xlookup set'!$A$1:$R$1374,13,FALSE)=0,"",VLOOKUP('Xlookup set'!#REF!,'Xlookup set'!$A$1:$R$1374,13,FALSE)),"")</f>
        <v/>
      </c>
      <c r="M1008" s="500" t="str">
        <f>IFERROR(IF(VLOOKUP('Xlookup set'!#REF!,'Xlookup set'!$A$1:$R$1374,14,FALSE)=0,"",VLOOKUP('Xlookup set'!#REF!,'Xlookup set'!$A$1:$R$1374,14,FALSE)),"")</f>
        <v/>
      </c>
      <c r="N1008" s="500" t="str">
        <f>IFERROR(IF(VLOOKUP('Xlookup set'!#REF!,'Xlookup set'!$A$1:$R$1374,15,FALSE)=0,"",VLOOKUP('Xlookup set'!#REF!,'Xlookup set'!$A$1:$R$1374,15,FALSE)),"")</f>
        <v/>
      </c>
      <c r="O1008" s="500" t="str">
        <f>IFERROR(IF(VLOOKUP('Xlookup set'!#REF!,'Xlookup set'!$A$1:$R$1374,16,FALSE)=0,"",VLOOKUP('Xlookup set'!#REF!,'Xlookup set'!$A$1:$R$1374,16,FALSE)),"")</f>
        <v/>
      </c>
      <c r="P1008" s="500" t="e">
        <f ca="1">ARRAY_CONSTRAIN(ARRAYFORMULA(IFERROR(Y2IF(VLOOKUP('Xlookup set'!#REF!,'Xlookup set'!$A$1:$R$1374,17,FALSE)=0,"",VLOOKUP('Xlookup set'!#REF!,'Xlookup set'!$A$1:$R$1374,17,FALSE)),"")), 1, 1)</f>
        <v>#NAME?</v>
      </c>
      <c r="Q1008" s="500" t="str">
        <f>IFERROR(IF(VLOOKUP('Xlookup set'!#REF!,'Xlookup set'!$A$1:$R$1374,18,FALSE)=0,"",VLOOKUP('Xlookup set'!#REF!,'Xlookup set'!$A$1:$R$1374,18,FALSE)),"")</f>
        <v/>
      </c>
      <c r="T1008" s="500" t="str">
        <f t="shared" si="11"/>
        <v/>
      </c>
    </row>
    <row r="1009" spans="1:20" ht="13.5" customHeight="1">
      <c r="A1009" s="500" t="str">
        <f>IFERROR(VLOOKUP('Xlookup set'!$S1009,'Xlookup set'!$A$1:$R$2000,2,FALSE),"")</f>
        <v/>
      </c>
      <c r="B1009" s="500" t="str">
        <f>IF(I1009&lt;&gt;"",ドッグキャリー!$I$2,"")</f>
        <v/>
      </c>
      <c r="C1009" s="500" t="str">
        <f t="shared" si="9"/>
        <v/>
      </c>
      <c r="D1009" s="500" t="str">
        <f t="shared" si="10"/>
        <v/>
      </c>
      <c r="H1009" s="218" t="str">
        <f>IFERROR(IF(VLOOKUP('Xlookup set'!$S1009,'Xlookup set'!$A$1:$R$2000,9,FALSE)=0,"",VLOOKUP('Xlookup set'!$S1009,'Xlookup set'!$A$1:$R$2000,9,FALSE)),"")</f>
        <v/>
      </c>
      <c r="I1009" s="500" t="str">
        <f>IFERROR(IF(VLOOKUP('Xlookup set'!$S1009,'Xlookup set'!$A$1:$R$2000,10,FALSE)=0,"",VLOOKUP('Xlookup set'!$S1009,'Xlookup set'!$A$1:$R$2000,10,FALSE)),"")</f>
        <v/>
      </c>
      <c r="J1009" s="500" t="str">
        <f>IFERROR(IF(VLOOKUP('Xlookup set'!#REF!,'Xlookup set'!$A$1:$R$1374,11,FALSE)=0,"",VLOOKUP('Xlookup set'!#REF!,'Xlookup set'!$A$1:$R$1374,11,FALSE)),"")</f>
        <v/>
      </c>
      <c r="K1009" s="500" t="str">
        <f>IFERROR(IF(VLOOKUP('Xlookup set'!#REF!,'Xlookup set'!$A$1:$R$1374,12,FALSE)=0,"",VLOOKUP('Xlookup set'!#REF!,'Xlookup set'!$A$1:$R$1374,12,FALSE)),"")</f>
        <v/>
      </c>
      <c r="L1009" s="500" t="str">
        <f>IFERROR(IF(VLOOKUP('Xlookup set'!#REF!,'Xlookup set'!$A$1:$R$1374,13,FALSE)=0,"",VLOOKUP('Xlookup set'!#REF!,'Xlookup set'!$A$1:$R$1374,13,FALSE)),"")</f>
        <v/>
      </c>
      <c r="M1009" s="500" t="str">
        <f>IFERROR(IF(VLOOKUP('Xlookup set'!#REF!,'Xlookup set'!$A$1:$R$1374,14,FALSE)=0,"",VLOOKUP('Xlookup set'!#REF!,'Xlookup set'!$A$1:$R$1374,14,FALSE)),"")</f>
        <v/>
      </c>
      <c r="N1009" s="500" t="str">
        <f>IFERROR(IF(VLOOKUP('Xlookup set'!#REF!,'Xlookup set'!$A$1:$R$1374,15,FALSE)=0,"",VLOOKUP('Xlookup set'!#REF!,'Xlookup set'!$A$1:$R$1374,15,FALSE)),"")</f>
        <v/>
      </c>
      <c r="O1009" s="500" t="str">
        <f>IFERROR(IF(VLOOKUP('Xlookup set'!#REF!,'Xlookup set'!$A$1:$R$1374,16,FALSE)=0,"",VLOOKUP('Xlookup set'!#REF!,'Xlookup set'!$A$1:$R$1374,16,FALSE)),"")</f>
        <v/>
      </c>
      <c r="P1009" s="500" t="e">
        <f ca="1">ARRAY_CONSTRAIN(ARRAYFORMULA(IFERROR(Y2IF(VLOOKUP('Xlookup set'!#REF!,'Xlookup set'!$A$1:$R$1374,17,FALSE)=0,"",VLOOKUP('Xlookup set'!#REF!,'Xlookup set'!$A$1:$R$1374,17,FALSE)),"")), 1, 1)</f>
        <v>#NAME?</v>
      </c>
      <c r="Q1009" s="500" t="str">
        <f>IFERROR(IF(VLOOKUP('Xlookup set'!#REF!,'Xlookup set'!$A$1:$R$1374,18,FALSE)=0,"",VLOOKUP('Xlookup set'!#REF!,'Xlookup set'!$A$1:$R$1374,18,FALSE)),"")</f>
        <v/>
      </c>
      <c r="T1009" s="500" t="str">
        <f t="shared" si="11"/>
        <v/>
      </c>
    </row>
    <row r="1010" spans="1:20" ht="13.5" customHeight="1">
      <c r="A1010" s="500" t="str">
        <f>IFERROR(VLOOKUP('Xlookup set'!$S1010,'Xlookup set'!$A$1:$R$2000,2,FALSE),"")</f>
        <v/>
      </c>
      <c r="B1010" s="500" t="str">
        <f>IF(I1010&lt;&gt;"",ドッグキャリー!$I$2,"")</f>
        <v/>
      </c>
      <c r="C1010" s="500" t="str">
        <f t="shared" si="9"/>
        <v/>
      </c>
      <c r="D1010" s="500" t="str">
        <f t="shared" si="10"/>
        <v/>
      </c>
      <c r="H1010" s="218" t="str">
        <f>IFERROR(IF(VLOOKUP('Xlookup set'!$S1010,'Xlookup set'!$A$1:$R$2000,9,FALSE)=0,"",VLOOKUP('Xlookup set'!$S1010,'Xlookup set'!$A$1:$R$2000,9,FALSE)),"")</f>
        <v/>
      </c>
      <c r="I1010" s="500" t="str">
        <f>IFERROR(IF(VLOOKUP('Xlookup set'!$S1010,'Xlookup set'!$A$1:$R$2000,10,FALSE)=0,"",VLOOKUP('Xlookup set'!$S1010,'Xlookup set'!$A$1:$R$2000,10,FALSE)),"")</f>
        <v/>
      </c>
      <c r="J1010" s="500" t="str">
        <f>IFERROR(IF(VLOOKUP('Xlookup set'!#REF!,'Xlookup set'!$A$1:$R$1374,11,FALSE)=0,"",VLOOKUP('Xlookup set'!#REF!,'Xlookup set'!$A$1:$R$1374,11,FALSE)),"")</f>
        <v/>
      </c>
      <c r="K1010" s="500" t="str">
        <f>IFERROR(IF(VLOOKUP('Xlookup set'!#REF!,'Xlookup set'!$A$1:$R$1374,12,FALSE)=0,"",VLOOKUP('Xlookup set'!#REF!,'Xlookup set'!$A$1:$R$1374,12,FALSE)),"")</f>
        <v/>
      </c>
      <c r="L1010" s="500" t="str">
        <f>IFERROR(IF(VLOOKUP('Xlookup set'!#REF!,'Xlookup set'!$A$1:$R$1374,13,FALSE)=0,"",VLOOKUP('Xlookup set'!#REF!,'Xlookup set'!$A$1:$R$1374,13,FALSE)),"")</f>
        <v/>
      </c>
      <c r="M1010" s="500" t="str">
        <f>IFERROR(IF(VLOOKUP('Xlookup set'!#REF!,'Xlookup set'!$A$1:$R$1374,14,FALSE)=0,"",VLOOKUP('Xlookup set'!#REF!,'Xlookup set'!$A$1:$R$1374,14,FALSE)),"")</f>
        <v/>
      </c>
      <c r="N1010" s="500" t="str">
        <f>IFERROR(IF(VLOOKUP('Xlookup set'!#REF!,'Xlookup set'!$A$1:$R$1374,15,FALSE)=0,"",VLOOKUP('Xlookup set'!#REF!,'Xlookup set'!$A$1:$R$1374,15,FALSE)),"")</f>
        <v/>
      </c>
      <c r="O1010" s="500" t="str">
        <f>IFERROR(IF(VLOOKUP('Xlookup set'!#REF!,'Xlookup set'!$A$1:$R$1374,16,FALSE)=0,"",VLOOKUP('Xlookup set'!#REF!,'Xlookup set'!$A$1:$R$1374,16,FALSE)),"")</f>
        <v/>
      </c>
      <c r="P1010" s="500" t="e">
        <f ca="1">ARRAY_CONSTRAIN(ARRAYFORMULA(IFERROR(Y2IF(VLOOKUP('Xlookup set'!#REF!,'Xlookup set'!$A$1:$R$1374,17,FALSE)=0,"",VLOOKUP('Xlookup set'!#REF!,'Xlookup set'!$A$1:$R$1374,17,FALSE)),"")), 1, 1)</f>
        <v>#NAME?</v>
      </c>
      <c r="Q1010" s="500" t="str">
        <f>IFERROR(IF(VLOOKUP('Xlookup set'!#REF!,'Xlookup set'!$A$1:$R$1374,18,FALSE)=0,"",VLOOKUP('Xlookup set'!#REF!,'Xlookup set'!$A$1:$R$1374,18,FALSE)),"")</f>
        <v/>
      </c>
      <c r="T1010" s="500" t="str">
        <f t="shared" si="11"/>
        <v/>
      </c>
    </row>
    <row r="1011" spans="1:20" ht="13.5" customHeight="1">
      <c r="A1011" s="500" t="str">
        <f>IFERROR(VLOOKUP('Xlookup set'!$S1011,'Xlookup set'!$A$1:$R$2000,2,FALSE),"")</f>
        <v/>
      </c>
      <c r="B1011" s="500" t="str">
        <f>IF(I1011&lt;&gt;"",ドッグキャリー!$I$2,"")</f>
        <v/>
      </c>
      <c r="C1011" s="500" t="str">
        <f t="shared" si="9"/>
        <v/>
      </c>
      <c r="D1011" s="500" t="str">
        <f t="shared" si="10"/>
        <v/>
      </c>
      <c r="H1011" s="218" t="str">
        <f>IFERROR(IF(VLOOKUP('Xlookup set'!$S1011,'Xlookup set'!$A$1:$R$2000,9,FALSE)=0,"",VLOOKUP('Xlookup set'!$S1011,'Xlookup set'!$A$1:$R$2000,9,FALSE)),"")</f>
        <v/>
      </c>
      <c r="I1011" s="500" t="str">
        <f>IFERROR(IF(VLOOKUP('Xlookup set'!$S1011,'Xlookup set'!$A$1:$R$2000,10,FALSE)=0,"",VLOOKUP('Xlookup set'!$S1011,'Xlookup set'!$A$1:$R$2000,10,FALSE)),"")</f>
        <v/>
      </c>
      <c r="J1011" s="500" t="str">
        <f>IFERROR(IF(VLOOKUP('Xlookup set'!#REF!,'Xlookup set'!$A$1:$R$1374,11,FALSE)=0,"",VLOOKUP('Xlookup set'!#REF!,'Xlookup set'!$A$1:$R$1374,11,FALSE)),"")</f>
        <v/>
      </c>
      <c r="K1011" s="500" t="str">
        <f>IFERROR(IF(VLOOKUP('Xlookup set'!#REF!,'Xlookup set'!$A$1:$R$1374,12,FALSE)=0,"",VLOOKUP('Xlookup set'!#REF!,'Xlookup set'!$A$1:$R$1374,12,FALSE)),"")</f>
        <v/>
      </c>
      <c r="L1011" s="500" t="str">
        <f>IFERROR(IF(VLOOKUP('Xlookup set'!#REF!,'Xlookup set'!$A$1:$R$1374,13,FALSE)=0,"",VLOOKUP('Xlookup set'!#REF!,'Xlookup set'!$A$1:$R$1374,13,FALSE)),"")</f>
        <v/>
      </c>
      <c r="M1011" s="500" t="str">
        <f>IFERROR(IF(VLOOKUP('Xlookup set'!#REF!,'Xlookup set'!$A$1:$R$1374,14,FALSE)=0,"",VLOOKUP('Xlookup set'!#REF!,'Xlookup set'!$A$1:$R$1374,14,FALSE)),"")</f>
        <v/>
      </c>
      <c r="N1011" s="500" t="str">
        <f>IFERROR(IF(VLOOKUP('Xlookup set'!#REF!,'Xlookup set'!$A$1:$R$1374,15,FALSE)=0,"",VLOOKUP('Xlookup set'!#REF!,'Xlookup set'!$A$1:$R$1374,15,FALSE)),"")</f>
        <v/>
      </c>
      <c r="O1011" s="500" t="str">
        <f>IFERROR(IF(VLOOKUP('Xlookup set'!#REF!,'Xlookup set'!$A$1:$R$1374,16,FALSE)=0,"",VLOOKUP('Xlookup set'!#REF!,'Xlookup set'!$A$1:$R$1374,16,FALSE)),"")</f>
        <v/>
      </c>
      <c r="P1011" s="500" t="e">
        <f ca="1">ARRAY_CONSTRAIN(ARRAYFORMULA(IFERROR(Y2IF(VLOOKUP('Xlookup set'!#REF!,'Xlookup set'!$A$1:$R$1374,17,FALSE)=0,"",VLOOKUP('Xlookup set'!#REF!,'Xlookup set'!$A$1:$R$1374,17,FALSE)),"")), 1, 1)</f>
        <v>#NAME?</v>
      </c>
      <c r="Q1011" s="500" t="str">
        <f>IFERROR(IF(VLOOKUP('Xlookup set'!#REF!,'Xlookup set'!$A$1:$R$1374,18,FALSE)=0,"",VLOOKUP('Xlookup set'!#REF!,'Xlookup set'!$A$1:$R$1374,18,FALSE)),"")</f>
        <v/>
      </c>
      <c r="T1011" s="500" t="str">
        <f t="shared" si="11"/>
        <v/>
      </c>
    </row>
    <row r="1012" spans="1:20" ht="13.5" customHeight="1">
      <c r="A1012" s="500" t="str">
        <f>IFERROR(VLOOKUP('Xlookup set'!$S1012,'Xlookup set'!$A$1:$R$2000,2,FALSE),"")</f>
        <v/>
      </c>
      <c r="B1012" s="500" t="str">
        <f>IF(I1012&lt;&gt;"",ドッグキャリー!$I$2,"")</f>
        <v/>
      </c>
      <c r="C1012" s="500" t="str">
        <f t="shared" si="9"/>
        <v/>
      </c>
      <c r="D1012" s="500" t="str">
        <f t="shared" si="10"/>
        <v/>
      </c>
      <c r="H1012" s="218" t="str">
        <f>IFERROR(IF(VLOOKUP('Xlookup set'!$S1012,'Xlookup set'!$A$1:$R$2000,9,FALSE)=0,"",VLOOKUP('Xlookup set'!$S1012,'Xlookup set'!$A$1:$R$2000,9,FALSE)),"")</f>
        <v/>
      </c>
      <c r="I1012" s="500" t="str">
        <f>IFERROR(IF(VLOOKUP('Xlookup set'!$S1012,'Xlookup set'!$A$1:$R$2000,10,FALSE)=0,"",VLOOKUP('Xlookup set'!$S1012,'Xlookup set'!$A$1:$R$2000,10,FALSE)),"")</f>
        <v/>
      </c>
      <c r="J1012" s="500" t="str">
        <f>IFERROR(IF(VLOOKUP('Xlookup set'!#REF!,'Xlookup set'!$A$1:$R$1374,11,FALSE)=0,"",VLOOKUP('Xlookup set'!#REF!,'Xlookup set'!$A$1:$R$1374,11,FALSE)),"")</f>
        <v/>
      </c>
      <c r="K1012" s="500" t="str">
        <f>IFERROR(IF(VLOOKUP('Xlookup set'!#REF!,'Xlookup set'!$A$1:$R$1374,12,FALSE)=0,"",VLOOKUP('Xlookup set'!#REF!,'Xlookup set'!$A$1:$R$1374,12,FALSE)),"")</f>
        <v/>
      </c>
      <c r="L1012" s="500" t="str">
        <f>IFERROR(IF(VLOOKUP('Xlookup set'!#REF!,'Xlookup set'!$A$1:$R$1374,13,FALSE)=0,"",VLOOKUP('Xlookup set'!#REF!,'Xlookup set'!$A$1:$R$1374,13,FALSE)),"")</f>
        <v/>
      </c>
      <c r="M1012" s="500" t="str">
        <f>IFERROR(IF(VLOOKUP('Xlookup set'!#REF!,'Xlookup set'!$A$1:$R$1374,14,FALSE)=0,"",VLOOKUP('Xlookup set'!#REF!,'Xlookup set'!$A$1:$R$1374,14,FALSE)),"")</f>
        <v/>
      </c>
      <c r="N1012" s="500" t="str">
        <f>IFERROR(IF(VLOOKUP('Xlookup set'!#REF!,'Xlookup set'!$A$1:$R$1374,15,FALSE)=0,"",VLOOKUP('Xlookup set'!#REF!,'Xlookup set'!$A$1:$R$1374,15,FALSE)),"")</f>
        <v/>
      </c>
      <c r="O1012" s="500" t="str">
        <f>IFERROR(IF(VLOOKUP('Xlookup set'!#REF!,'Xlookup set'!$A$1:$R$1374,16,FALSE)=0,"",VLOOKUP('Xlookup set'!#REF!,'Xlookup set'!$A$1:$R$1374,16,FALSE)),"")</f>
        <v/>
      </c>
      <c r="P1012" s="500" t="e">
        <f ca="1">ARRAY_CONSTRAIN(ARRAYFORMULA(IFERROR(Y2IF(VLOOKUP('Xlookup set'!#REF!,'Xlookup set'!$A$1:$R$1374,17,FALSE)=0,"",VLOOKUP('Xlookup set'!#REF!,'Xlookup set'!$A$1:$R$1374,17,FALSE)),"")), 1, 1)</f>
        <v>#NAME?</v>
      </c>
      <c r="Q1012" s="500" t="str">
        <f>IFERROR(IF(VLOOKUP('Xlookup set'!#REF!,'Xlookup set'!$A$1:$R$1374,18,FALSE)=0,"",VLOOKUP('Xlookup set'!#REF!,'Xlookup set'!$A$1:$R$1374,18,FALSE)),"")</f>
        <v/>
      </c>
      <c r="T1012" s="500" t="str">
        <f t="shared" si="11"/>
        <v/>
      </c>
    </row>
    <row r="1013" spans="1:20" ht="13.5" customHeight="1">
      <c r="A1013" s="500" t="str">
        <f>IFERROR(VLOOKUP('Xlookup set'!$S1013,'Xlookup set'!$A$1:$R$2000,2,FALSE),"")</f>
        <v/>
      </c>
      <c r="B1013" s="500" t="str">
        <f>IF(I1013&lt;&gt;"",ドッグキャリー!$I$2,"")</f>
        <v/>
      </c>
      <c r="C1013" s="500" t="str">
        <f t="shared" si="9"/>
        <v/>
      </c>
      <c r="D1013" s="500" t="str">
        <f t="shared" si="10"/>
        <v/>
      </c>
      <c r="H1013" s="218" t="str">
        <f>IFERROR(IF(VLOOKUP('Xlookup set'!$S1013,'Xlookup set'!$A$1:$R$2000,9,FALSE)=0,"",VLOOKUP('Xlookup set'!$S1013,'Xlookup set'!$A$1:$R$2000,9,FALSE)),"")</f>
        <v/>
      </c>
      <c r="I1013" s="500" t="str">
        <f>IFERROR(IF(VLOOKUP('Xlookup set'!$S1013,'Xlookup set'!$A$1:$R$2000,10,FALSE)=0,"",VLOOKUP('Xlookup set'!$S1013,'Xlookup set'!$A$1:$R$2000,10,FALSE)),"")</f>
        <v/>
      </c>
      <c r="J1013" s="500" t="str">
        <f>IFERROR(IF(VLOOKUP('Xlookup set'!#REF!,'Xlookup set'!$A$1:$R$1374,11,FALSE)=0,"",VLOOKUP('Xlookup set'!#REF!,'Xlookup set'!$A$1:$R$1374,11,FALSE)),"")</f>
        <v/>
      </c>
      <c r="K1013" s="500" t="str">
        <f>IFERROR(IF(VLOOKUP('Xlookup set'!#REF!,'Xlookup set'!$A$1:$R$1374,12,FALSE)=0,"",VLOOKUP('Xlookup set'!#REF!,'Xlookup set'!$A$1:$R$1374,12,FALSE)),"")</f>
        <v/>
      </c>
      <c r="L1013" s="500" t="str">
        <f>IFERROR(IF(VLOOKUP('Xlookup set'!#REF!,'Xlookup set'!$A$1:$R$1374,13,FALSE)=0,"",VLOOKUP('Xlookup set'!#REF!,'Xlookup set'!$A$1:$R$1374,13,FALSE)),"")</f>
        <v/>
      </c>
      <c r="M1013" s="500" t="str">
        <f>IFERROR(IF(VLOOKUP('Xlookup set'!#REF!,'Xlookup set'!$A$1:$R$1374,14,FALSE)=0,"",VLOOKUP('Xlookup set'!#REF!,'Xlookup set'!$A$1:$R$1374,14,FALSE)),"")</f>
        <v/>
      </c>
      <c r="N1013" s="500" t="str">
        <f>IFERROR(IF(VLOOKUP('Xlookup set'!#REF!,'Xlookup set'!$A$1:$R$1374,15,FALSE)=0,"",VLOOKUP('Xlookup set'!#REF!,'Xlookup set'!$A$1:$R$1374,15,FALSE)),"")</f>
        <v/>
      </c>
      <c r="O1013" s="500" t="str">
        <f>IFERROR(IF(VLOOKUP('Xlookup set'!#REF!,'Xlookup set'!$A$1:$R$1374,16,FALSE)=0,"",VLOOKUP('Xlookup set'!#REF!,'Xlookup set'!$A$1:$R$1374,16,FALSE)),"")</f>
        <v/>
      </c>
      <c r="P1013" s="500" t="e">
        <f ca="1">ARRAY_CONSTRAIN(ARRAYFORMULA(IFERROR(Y2IF(VLOOKUP('Xlookup set'!#REF!,'Xlookup set'!$A$1:$R$1374,17,FALSE)=0,"",VLOOKUP('Xlookup set'!#REF!,'Xlookup set'!$A$1:$R$1374,17,FALSE)),"")), 1, 1)</f>
        <v>#NAME?</v>
      </c>
      <c r="Q1013" s="500" t="str">
        <f>IFERROR(IF(VLOOKUP('Xlookup set'!#REF!,'Xlookup set'!$A$1:$R$1374,18,FALSE)=0,"",VLOOKUP('Xlookup set'!#REF!,'Xlookup set'!$A$1:$R$1374,18,FALSE)),"")</f>
        <v/>
      </c>
      <c r="T1013" s="500" t="str">
        <f t="shared" si="11"/>
        <v/>
      </c>
    </row>
    <row r="1014" spans="1:20" ht="13.5" customHeight="1">
      <c r="A1014" s="500" t="str">
        <f>IFERROR(VLOOKUP('Xlookup set'!$S1014,'Xlookup set'!$A$1:$R$2000,2,FALSE),"")</f>
        <v/>
      </c>
      <c r="B1014" s="500" t="str">
        <f>IF(I1014&lt;&gt;"",ドッグキャリー!$I$2,"")</f>
        <v/>
      </c>
      <c r="C1014" s="500" t="str">
        <f t="shared" si="9"/>
        <v/>
      </c>
      <c r="D1014" s="500" t="str">
        <f t="shared" si="10"/>
        <v/>
      </c>
      <c r="H1014" s="218" t="str">
        <f>IFERROR(IF(VLOOKUP('Xlookup set'!$S1014,'Xlookup set'!$A$1:$R$2000,9,FALSE)=0,"",VLOOKUP('Xlookup set'!$S1014,'Xlookup set'!$A$1:$R$2000,9,FALSE)),"")</f>
        <v/>
      </c>
      <c r="I1014" s="500" t="str">
        <f>IFERROR(IF(VLOOKUP('Xlookup set'!$S1014,'Xlookup set'!$A$1:$R$2000,10,FALSE)=0,"",VLOOKUP('Xlookup set'!$S1014,'Xlookup set'!$A$1:$R$2000,10,FALSE)),"")</f>
        <v/>
      </c>
      <c r="J1014" s="500" t="str">
        <f>IFERROR(IF(VLOOKUP('Xlookup set'!#REF!,'Xlookup set'!$A$1:$R$1374,11,FALSE)=0,"",VLOOKUP('Xlookup set'!#REF!,'Xlookup set'!$A$1:$R$1374,11,FALSE)),"")</f>
        <v/>
      </c>
      <c r="K1014" s="500" t="str">
        <f>IFERROR(IF(VLOOKUP('Xlookup set'!#REF!,'Xlookup set'!$A$1:$R$1374,12,FALSE)=0,"",VLOOKUP('Xlookup set'!#REF!,'Xlookup set'!$A$1:$R$1374,12,FALSE)),"")</f>
        <v/>
      </c>
      <c r="L1014" s="500" t="str">
        <f>IFERROR(IF(VLOOKUP('Xlookup set'!#REF!,'Xlookup set'!$A$1:$R$1374,13,FALSE)=0,"",VLOOKUP('Xlookup set'!#REF!,'Xlookup set'!$A$1:$R$1374,13,FALSE)),"")</f>
        <v/>
      </c>
      <c r="M1014" s="500" t="str">
        <f>IFERROR(IF(VLOOKUP('Xlookup set'!#REF!,'Xlookup set'!$A$1:$R$1374,14,FALSE)=0,"",VLOOKUP('Xlookup set'!#REF!,'Xlookup set'!$A$1:$R$1374,14,FALSE)),"")</f>
        <v/>
      </c>
      <c r="N1014" s="500" t="str">
        <f>IFERROR(IF(VLOOKUP('Xlookup set'!#REF!,'Xlookup set'!$A$1:$R$1374,15,FALSE)=0,"",VLOOKUP('Xlookup set'!#REF!,'Xlookup set'!$A$1:$R$1374,15,FALSE)),"")</f>
        <v/>
      </c>
      <c r="O1014" s="500" t="str">
        <f>IFERROR(IF(VLOOKUP('Xlookup set'!#REF!,'Xlookup set'!$A$1:$R$1374,16,FALSE)=0,"",VLOOKUP('Xlookup set'!#REF!,'Xlookup set'!$A$1:$R$1374,16,FALSE)),"")</f>
        <v/>
      </c>
      <c r="P1014" s="500" t="e">
        <f ca="1">ARRAY_CONSTRAIN(ARRAYFORMULA(IFERROR(Y2IF(VLOOKUP('Xlookup set'!#REF!,'Xlookup set'!$A$1:$R$1374,17,FALSE)=0,"",VLOOKUP('Xlookup set'!#REF!,'Xlookup set'!$A$1:$R$1374,17,FALSE)),"")), 1, 1)</f>
        <v>#NAME?</v>
      </c>
      <c r="Q1014" s="500" t="str">
        <f>IFERROR(IF(VLOOKUP('Xlookup set'!#REF!,'Xlookup set'!$A$1:$R$1374,18,FALSE)=0,"",VLOOKUP('Xlookup set'!#REF!,'Xlookup set'!$A$1:$R$1374,18,FALSE)),"")</f>
        <v/>
      </c>
      <c r="T1014" s="500" t="str">
        <f t="shared" si="11"/>
        <v/>
      </c>
    </row>
    <row r="1015" spans="1:20" ht="13.5" customHeight="1">
      <c r="A1015" s="500" t="str">
        <f>IFERROR(VLOOKUP('Xlookup set'!$S1015,'Xlookup set'!$A$1:$R$2000,2,FALSE),"")</f>
        <v/>
      </c>
      <c r="B1015" s="500" t="str">
        <f>IF(I1015&lt;&gt;"",ドッグキャリー!$I$2,"")</f>
        <v/>
      </c>
      <c r="C1015" s="500" t="str">
        <f t="shared" si="9"/>
        <v/>
      </c>
      <c r="D1015" s="500" t="str">
        <f t="shared" si="10"/>
        <v/>
      </c>
      <c r="H1015" s="218" t="str">
        <f>IFERROR(IF(VLOOKUP('Xlookup set'!$S1015,'Xlookup set'!$A$1:$R$2000,9,FALSE)=0,"",VLOOKUP('Xlookup set'!$S1015,'Xlookup set'!$A$1:$R$2000,9,FALSE)),"")</f>
        <v/>
      </c>
      <c r="I1015" s="500" t="str">
        <f>IFERROR(IF(VLOOKUP('Xlookup set'!$S1015,'Xlookup set'!$A$1:$R$2000,10,FALSE)=0,"",VLOOKUP('Xlookup set'!$S1015,'Xlookup set'!$A$1:$R$2000,10,FALSE)),"")</f>
        <v/>
      </c>
      <c r="J1015" s="500" t="str">
        <f>IFERROR(IF(VLOOKUP('Xlookup set'!#REF!,'Xlookup set'!$A$1:$R$1374,11,FALSE)=0,"",VLOOKUP('Xlookup set'!#REF!,'Xlookup set'!$A$1:$R$1374,11,FALSE)),"")</f>
        <v/>
      </c>
      <c r="K1015" s="500" t="str">
        <f>IFERROR(IF(VLOOKUP('Xlookup set'!#REF!,'Xlookup set'!$A$1:$R$1374,12,FALSE)=0,"",VLOOKUP('Xlookup set'!#REF!,'Xlookup set'!$A$1:$R$1374,12,FALSE)),"")</f>
        <v/>
      </c>
      <c r="L1015" s="500" t="str">
        <f>IFERROR(IF(VLOOKUP('Xlookup set'!#REF!,'Xlookup set'!$A$1:$R$1374,13,FALSE)=0,"",VLOOKUP('Xlookup set'!#REF!,'Xlookup set'!$A$1:$R$1374,13,FALSE)),"")</f>
        <v/>
      </c>
      <c r="M1015" s="500" t="str">
        <f>IFERROR(IF(VLOOKUP('Xlookup set'!#REF!,'Xlookup set'!$A$1:$R$1374,14,FALSE)=0,"",VLOOKUP('Xlookup set'!#REF!,'Xlookup set'!$A$1:$R$1374,14,FALSE)),"")</f>
        <v/>
      </c>
      <c r="N1015" s="500" t="str">
        <f>IFERROR(IF(VLOOKUP('Xlookup set'!#REF!,'Xlookup set'!$A$1:$R$1374,15,FALSE)=0,"",VLOOKUP('Xlookup set'!#REF!,'Xlookup set'!$A$1:$R$1374,15,FALSE)),"")</f>
        <v/>
      </c>
      <c r="O1015" s="500" t="str">
        <f>IFERROR(IF(VLOOKUP('Xlookup set'!#REF!,'Xlookup set'!$A$1:$R$1374,16,FALSE)=0,"",VLOOKUP('Xlookup set'!#REF!,'Xlookup set'!$A$1:$R$1374,16,FALSE)),"")</f>
        <v/>
      </c>
      <c r="P1015" s="500" t="e">
        <f ca="1">ARRAY_CONSTRAIN(ARRAYFORMULA(IFERROR(Y2IF(VLOOKUP('Xlookup set'!#REF!,'Xlookup set'!$A$1:$R$1374,17,FALSE)=0,"",VLOOKUP('Xlookup set'!#REF!,'Xlookup set'!$A$1:$R$1374,17,FALSE)),"")), 1, 1)</f>
        <v>#NAME?</v>
      </c>
      <c r="Q1015" s="500" t="str">
        <f>IFERROR(IF(VLOOKUP('Xlookup set'!#REF!,'Xlookup set'!$A$1:$R$1374,18,FALSE)=0,"",VLOOKUP('Xlookup set'!#REF!,'Xlookup set'!$A$1:$R$1374,18,FALSE)),"")</f>
        <v/>
      </c>
      <c r="T1015" s="500" t="str">
        <f t="shared" si="11"/>
        <v/>
      </c>
    </row>
    <row r="1016" spans="1:20" ht="13.5" customHeight="1">
      <c r="A1016" s="500" t="str">
        <f>IFERROR(VLOOKUP('Xlookup set'!$S1016,'Xlookup set'!$A$1:$R$2000,2,FALSE),"")</f>
        <v/>
      </c>
      <c r="B1016" s="500" t="str">
        <f>IF(I1016&lt;&gt;"",ドッグキャリー!$I$2,"")</f>
        <v/>
      </c>
      <c r="C1016" s="500" t="str">
        <f t="shared" si="9"/>
        <v/>
      </c>
      <c r="D1016" s="500" t="str">
        <f t="shared" si="10"/>
        <v/>
      </c>
      <c r="H1016" s="218" t="str">
        <f>IFERROR(IF(VLOOKUP('Xlookup set'!$S1016,'Xlookup set'!$A$1:$R$2000,9,FALSE)=0,"",VLOOKUP('Xlookup set'!$S1016,'Xlookup set'!$A$1:$R$2000,9,FALSE)),"")</f>
        <v/>
      </c>
      <c r="I1016" s="500" t="str">
        <f>IFERROR(IF(VLOOKUP('Xlookup set'!$S1016,'Xlookup set'!$A$1:$R$2000,10,FALSE)=0,"",VLOOKUP('Xlookup set'!$S1016,'Xlookup set'!$A$1:$R$2000,10,FALSE)),"")</f>
        <v/>
      </c>
      <c r="J1016" s="500" t="str">
        <f>IFERROR(IF(VLOOKUP('Xlookup set'!#REF!,'Xlookup set'!$A$1:$R$1374,11,FALSE)=0,"",VLOOKUP('Xlookup set'!#REF!,'Xlookup set'!$A$1:$R$1374,11,FALSE)),"")</f>
        <v/>
      </c>
      <c r="K1016" s="500" t="str">
        <f>IFERROR(IF(VLOOKUP('Xlookup set'!#REF!,'Xlookup set'!$A$1:$R$1374,12,FALSE)=0,"",VLOOKUP('Xlookup set'!#REF!,'Xlookup set'!$A$1:$R$1374,12,FALSE)),"")</f>
        <v/>
      </c>
      <c r="L1016" s="500" t="str">
        <f>IFERROR(IF(VLOOKUP('Xlookup set'!#REF!,'Xlookup set'!$A$1:$R$1374,13,FALSE)=0,"",VLOOKUP('Xlookup set'!#REF!,'Xlookup set'!$A$1:$R$1374,13,FALSE)),"")</f>
        <v/>
      </c>
      <c r="M1016" s="500" t="str">
        <f>IFERROR(IF(VLOOKUP('Xlookup set'!#REF!,'Xlookup set'!$A$1:$R$1374,14,FALSE)=0,"",VLOOKUP('Xlookup set'!#REF!,'Xlookup set'!$A$1:$R$1374,14,FALSE)),"")</f>
        <v/>
      </c>
      <c r="N1016" s="500" t="str">
        <f>IFERROR(IF(VLOOKUP('Xlookup set'!#REF!,'Xlookup set'!$A$1:$R$1374,15,FALSE)=0,"",VLOOKUP('Xlookup set'!#REF!,'Xlookup set'!$A$1:$R$1374,15,FALSE)),"")</f>
        <v/>
      </c>
      <c r="O1016" s="500" t="str">
        <f>IFERROR(IF(VLOOKUP('Xlookup set'!#REF!,'Xlookup set'!$A$1:$R$1374,16,FALSE)=0,"",VLOOKUP('Xlookup set'!#REF!,'Xlookup set'!$A$1:$R$1374,16,FALSE)),"")</f>
        <v/>
      </c>
      <c r="P1016" s="500" t="e">
        <f ca="1">ARRAY_CONSTRAIN(ARRAYFORMULA(IFERROR(Y2IF(VLOOKUP('Xlookup set'!#REF!,'Xlookup set'!$A$1:$R$1374,17,FALSE)=0,"",VLOOKUP('Xlookup set'!#REF!,'Xlookup set'!$A$1:$R$1374,17,FALSE)),"")), 1, 1)</f>
        <v>#NAME?</v>
      </c>
      <c r="Q1016" s="500" t="str">
        <f>IFERROR(IF(VLOOKUP('Xlookup set'!#REF!,'Xlookup set'!$A$1:$R$1374,18,FALSE)=0,"",VLOOKUP('Xlookup set'!#REF!,'Xlookup set'!$A$1:$R$1374,18,FALSE)),"")</f>
        <v/>
      </c>
      <c r="T1016" s="500" t="str">
        <f t="shared" si="11"/>
        <v/>
      </c>
    </row>
    <row r="1017" spans="1:20" ht="13.5" customHeight="1">
      <c r="A1017" s="500" t="str">
        <f>IFERROR(VLOOKUP('Xlookup set'!$S1017,'Xlookup set'!$A$1:$R$2000,2,FALSE),"")</f>
        <v/>
      </c>
      <c r="B1017" s="500" t="str">
        <f>IF(I1017&lt;&gt;"",ドッグキャリー!$I$2,"")</f>
        <v/>
      </c>
      <c r="C1017" s="500" t="str">
        <f t="shared" si="9"/>
        <v/>
      </c>
      <c r="D1017" s="500" t="str">
        <f t="shared" si="10"/>
        <v/>
      </c>
      <c r="H1017" s="218" t="str">
        <f>IFERROR(IF(VLOOKUP('Xlookup set'!$S1017,'Xlookup set'!$A$1:$R$2000,9,FALSE)=0,"",VLOOKUP('Xlookup set'!$S1017,'Xlookup set'!$A$1:$R$2000,9,FALSE)),"")</f>
        <v/>
      </c>
      <c r="I1017" s="500" t="str">
        <f>IFERROR(IF(VLOOKUP('Xlookup set'!$S1017,'Xlookup set'!$A$1:$R$2000,10,FALSE)=0,"",VLOOKUP('Xlookup set'!$S1017,'Xlookup set'!$A$1:$R$2000,10,FALSE)),"")</f>
        <v/>
      </c>
      <c r="J1017" s="500" t="str">
        <f>IFERROR(IF(VLOOKUP('Xlookup set'!#REF!,'Xlookup set'!$A$1:$R$1374,11,FALSE)=0,"",VLOOKUP('Xlookup set'!#REF!,'Xlookup set'!$A$1:$R$1374,11,FALSE)),"")</f>
        <v/>
      </c>
      <c r="K1017" s="500" t="str">
        <f>IFERROR(IF(VLOOKUP('Xlookup set'!#REF!,'Xlookup set'!$A$1:$R$1374,12,FALSE)=0,"",VLOOKUP('Xlookup set'!#REF!,'Xlookup set'!$A$1:$R$1374,12,FALSE)),"")</f>
        <v/>
      </c>
      <c r="L1017" s="500" t="str">
        <f>IFERROR(IF(VLOOKUP('Xlookup set'!#REF!,'Xlookup set'!$A$1:$R$1374,13,FALSE)=0,"",VLOOKUP('Xlookup set'!#REF!,'Xlookup set'!$A$1:$R$1374,13,FALSE)),"")</f>
        <v/>
      </c>
      <c r="M1017" s="500" t="str">
        <f>IFERROR(IF(VLOOKUP('Xlookup set'!#REF!,'Xlookup set'!$A$1:$R$1374,14,FALSE)=0,"",VLOOKUP('Xlookup set'!#REF!,'Xlookup set'!$A$1:$R$1374,14,FALSE)),"")</f>
        <v/>
      </c>
      <c r="N1017" s="500" t="str">
        <f>IFERROR(IF(VLOOKUP('Xlookup set'!#REF!,'Xlookup set'!$A$1:$R$1374,15,FALSE)=0,"",VLOOKUP('Xlookup set'!#REF!,'Xlookup set'!$A$1:$R$1374,15,FALSE)),"")</f>
        <v/>
      </c>
      <c r="O1017" s="500" t="str">
        <f>IFERROR(IF(VLOOKUP('Xlookup set'!#REF!,'Xlookup set'!$A$1:$R$1374,16,FALSE)=0,"",VLOOKUP('Xlookup set'!#REF!,'Xlookup set'!$A$1:$R$1374,16,FALSE)),"")</f>
        <v/>
      </c>
      <c r="P1017" s="500" t="e">
        <f ca="1">ARRAY_CONSTRAIN(ARRAYFORMULA(IFERROR(Y2IF(VLOOKUP('Xlookup set'!#REF!,'Xlookup set'!$A$1:$R$1374,17,FALSE)=0,"",VLOOKUP('Xlookup set'!#REF!,'Xlookup set'!$A$1:$R$1374,17,FALSE)),"")), 1, 1)</f>
        <v>#NAME?</v>
      </c>
      <c r="Q1017" s="500" t="str">
        <f>IFERROR(IF(VLOOKUP('Xlookup set'!#REF!,'Xlookup set'!$A$1:$R$1374,18,FALSE)=0,"",VLOOKUP('Xlookup set'!#REF!,'Xlookup set'!$A$1:$R$1374,18,FALSE)),"")</f>
        <v/>
      </c>
      <c r="T1017" s="500" t="str">
        <f t="shared" si="11"/>
        <v/>
      </c>
    </row>
    <row r="1018" spans="1:20" ht="13.5" customHeight="1">
      <c r="A1018" s="500" t="str">
        <f>IFERROR(VLOOKUP('Xlookup set'!$S1018,'Xlookup set'!$A$1:$R$2000,2,FALSE),"")</f>
        <v/>
      </c>
      <c r="B1018" s="500" t="str">
        <f>IF(I1018&lt;&gt;"",ドッグキャリー!$I$2,"")</f>
        <v/>
      </c>
      <c r="C1018" s="500" t="str">
        <f t="shared" si="9"/>
        <v/>
      </c>
      <c r="D1018" s="500" t="str">
        <f t="shared" si="10"/>
        <v/>
      </c>
      <c r="H1018" s="218" t="str">
        <f>IFERROR(IF(VLOOKUP('Xlookup set'!$S1018,'Xlookup set'!$A$1:$R$2000,9,FALSE)=0,"",VLOOKUP('Xlookup set'!$S1018,'Xlookup set'!$A$1:$R$2000,9,FALSE)),"")</f>
        <v/>
      </c>
      <c r="I1018" s="500" t="str">
        <f>IFERROR(IF(VLOOKUP('Xlookup set'!$S1018,'Xlookup set'!$A$1:$R$2000,10,FALSE)=0,"",VLOOKUP('Xlookup set'!$S1018,'Xlookup set'!$A$1:$R$2000,10,FALSE)),"")</f>
        <v/>
      </c>
      <c r="J1018" s="500" t="str">
        <f>IFERROR(IF(VLOOKUP('Xlookup set'!$S1169,'Xlookup set'!$A$1:$R$1374,11,FALSE)=0,"",VLOOKUP('Xlookup set'!$S1169,'Xlookup set'!$A$1:$R$1374,11,FALSE)),"")</f>
        <v/>
      </c>
      <c r="K1018" s="500" t="str">
        <f>IFERROR(IF(VLOOKUP('Xlookup set'!$S1169,'Xlookup set'!$A$1:$R$1374,12,FALSE)=0,"",VLOOKUP('Xlookup set'!$S1169,'Xlookup set'!$A$1:$R$1374,12,FALSE)),"")</f>
        <v/>
      </c>
      <c r="L1018" s="500" t="str">
        <f>IFERROR(IF(VLOOKUP('Xlookup set'!$S1169,'Xlookup set'!$A$1:$R$1374,13,FALSE)=0,"",VLOOKUP('Xlookup set'!$S1169,'Xlookup set'!$A$1:$R$1374,13,FALSE)),"")</f>
        <v/>
      </c>
      <c r="M1018" s="500" t="str">
        <f>IFERROR(IF(VLOOKUP('Xlookup set'!$S1169,'Xlookup set'!$A$1:$R$1374,14,FALSE)=0,"",VLOOKUP('Xlookup set'!$S1169,'Xlookup set'!$A$1:$R$1374,14,FALSE)),"")</f>
        <v/>
      </c>
      <c r="N1018" s="500" t="str">
        <f>IFERROR(IF(VLOOKUP('Xlookup set'!$S1169,'Xlookup set'!$A$1:$R$1374,15,FALSE)=0,"",VLOOKUP('Xlookup set'!$S1169,'Xlookup set'!$A$1:$R$1374,15,FALSE)),"")</f>
        <v/>
      </c>
      <c r="O1018" s="500" t="str">
        <f>IFERROR(IF(VLOOKUP('Xlookup set'!$S1169,'Xlookup set'!$A$1:$R$1374,16,FALSE)=0,"",VLOOKUP('Xlookup set'!$S1169,'Xlookup set'!$A$1:$R$1374,16,FALSE)),"")</f>
        <v/>
      </c>
      <c r="P1018" s="500" t="str">
        <f t="array" aca="1" ref="P1018" ca="1">IFERROR(Y2IF(VLOOKUP('Xlookup set'!$S1169,'Xlookup set'!$A$1:$R$1374,17,FALSE)=0,"",VLOOKUP('Xlookup set'!$S1169,'Xlookup set'!$A$1:$R$1374,17,FALSE)),"")</f>
        <v/>
      </c>
      <c r="Q1018" s="500" t="str">
        <f>IFERROR(IF(VLOOKUP('Xlookup set'!$S1169,'Xlookup set'!$A$1:$R$1374,18,FALSE)=0,"",VLOOKUP('Xlookup set'!$S1169,'Xlookup set'!$A$1:$R$1374,18,FALSE)),"")</f>
        <v/>
      </c>
      <c r="T1018" s="500" t="str">
        <f t="shared" si="11"/>
        <v/>
      </c>
    </row>
    <row r="1019" spans="1:20" ht="13.5" customHeight="1">
      <c r="A1019" s="500" t="str">
        <f>IFERROR(VLOOKUP('Xlookup set'!$S1019,'Xlookup set'!$A$1:$R$2000,2,FALSE),"")</f>
        <v/>
      </c>
      <c r="B1019" s="500" t="str">
        <f>IF(I1019&lt;&gt;"",ドッグキャリー!$I$2,"")</f>
        <v/>
      </c>
      <c r="C1019" s="500" t="str">
        <f t="shared" si="9"/>
        <v/>
      </c>
      <c r="D1019" s="500" t="str">
        <f t="shared" si="10"/>
        <v/>
      </c>
      <c r="H1019" s="218" t="str">
        <f>IFERROR(IF(VLOOKUP('Xlookup set'!$S1019,'Xlookup set'!$A$1:$R$2000,9,FALSE)=0,"",VLOOKUP('Xlookup set'!$S1019,'Xlookup set'!$A$1:$R$2000,9,FALSE)),"")</f>
        <v/>
      </c>
      <c r="I1019" s="500" t="str">
        <f>IFERROR(IF(VLOOKUP('Xlookup set'!$S1019,'Xlookup set'!$A$1:$R$2000,10,FALSE)=0,"",VLOOKUP('Xlookup set'!$S1019,'Xlookup set'!$A$1:$R$2000,10,FALSE)),"")</f>
        <v/>
      </c>
      <c r="J1019" s="500" t="str">
        <f>IFERROR(IF(VLOOKUP('Xlookup set'!$S1170,'Xlookup set'!$A$1:$R$1374,11,FALSE)=0,"",VLOOKUP('Xlookup set'!$S1170,'Xlookup set'!$A$1:$R$1374,11,FALSE)),"")</f>
        <v/>
      </c>
      <c r="K1019" s="500" t="str">
        <f>IFERROR(IF(VLOOKUP('Xlookup set'!$S1170,'Xlookup set'!$A$1:$R$1374,12,FALSE)=0,"",VLOOKUP('Xlookup set'!$S1170,'Xlookup set'!$A$1:$R$1374,12,FALSE)),"")</f>
        <v/>
      </c>
      <c r="L1019" s="500" t="str">
        <f>IFERROR(IF(VLOOKUP('Xlookup set'!$S1170,'Xlookup set'!$A$1:$R$1374,13,FALSE)=0,"",VLOOKUP('Xlookup set'!$S1170,'Xlookup set'!$A$1:$R$1374,13,FALSE)),"")</f>
        <v/>
      </c>
      <c r="M1019" s="500" t="str">
        <f>IFERROR(IF(VLOOKUP('Xlookup set'!$S1170,'Xlookup set'!$A$1:$R$1374,14,FALSE)=0,"",VLOOKUP('Xlookup set'!$S1170,'Xlookup set'!$A$1:$R$1374,14,FALSE)),"")</f>
        <v/>
      </c>
      <c r="N1019" s="500" t="str">
        <f>IFERROR(IF(VLOOKUP('Xlookup set'!$S1170,'Xlookup set'!$A$1:$R$1374,15,FALSE)=0,"",VLOOKUP('Xlookup set'!$S1170,'Xlookup set'!$A$1:$R$1374,15,FALSE)),"")</f>
        <v/>
      </c>
      <c r="O1019" s="500" t="str">
        <f>IFERROR(IF(VLOOKUP('Xlookup set'!$S1170,'Xlookup set'!$A$1:$R$1374,16,FALSE)=0,"",VLOOKUP('Xlookup set'!$S1170,'Xlookup set'!$A$1:$R$1374,16,FALSE)),"")</f>
        <v/>
      </c>
      <c r="P1019" s="500" t="str">
        <f t="array" aca="1" ref="P1019" ca="1">IFERROR(Y2IF(VLOOKUP('Xlookup set'!$S1170,'Xlookup set'!$A$1:$R$1374,17,FALSE)=0,"",VLOOKUP('Xlookup set'!$S1170,'Xlookup set'!$A$1:$R$1374,17,FALSE)),"")</f>
        <v/>
      </c>
      <c r="Q1019" s="500" t="str">
        <f>IFERROR(IF(VLOOKUP('Xlookup set'!$S1170,'Xlookup set'!$A$1:$R$1374,18,FALSE)=0,"",VLOOKUP('Xlookup set'!$S1170,'Xlookup set'!$A$1:$R$1374,18,FALSE)),"")</f>
        <v/>
      </c>
      <c r="T1019" s="500" t="str">
        <f t="shared" si="11"/>
        <v/>
      </c>
    </row>
    <row r="1020" spans="1:20" ht="13.5" customHeight="1">
      <c r="A1020" s="500" t="str">
        <f>IFERROR(VLOOKUP('Xlookup set'!$S1020,'Xlookup set'!$A$1:$R$2000,2,FALSE),"")</f>
        <v/>
      </c>
      <c r="B1020" s="500" t="str">
        <f>IF(I1020&lt;&gt;"",ドッグキャリー!$I$2,"")</f>
        <v/>
      </c>
      <c r="C1020" s="500" t="str">
        <f t="shared" si="9"/>
        <v/>
      </c>
      <c r="D1020" s="500" t="str">
        <f t="shared" si="10"/>
        <v/>
      </c>
      <c r="H1020" s="218" t="str">
        <f>IFERROR(IF(VLOOKUP('Xlookup set'!$S1020,'Xlookup set'!$A$1:$R$2000,9,FALSE)=0,"",VLOOKUP('Xlookup set'!$S1020,'Xlookup set'!$A$1:$R$2000,9,FALSE)),"")</f>
        <v/>
      </c>
      <c r="I1020" s="500" t="str">
        <f>IFERROR(IF(VLOOKUP('Xlookup set'!$S1020,'Xlookup set'!$A$1:$R$2000,10,FALSE)=0,"",VLOOKUP('Xlookup set'!$S1020,'Xlookup set'!$A$1:$R$2000,10,FALSE)),"")</f>
        <v/>
      </c>
      <c r="J1020" s="500" t="str">
        <f>IFERROR(IF(VLOOKUP('Xlookup set'!$S1171,'Xlookup set'!$A$1:$R$1374,11,FALSE)=0,"",VLOOKUP('Xlookup set'!$S1171,'Xlookup set'!$A$1:$R$1374,11,FALSE)),"")</f>
        <v/>
      </c>
      <c r="K1020" s="500" t="str">
        <f>IFERROR(IF(VLOOKUP('Xlookup set'!$S1171,'Xlookup set'!$A$1:$R$1374,12,FALSE)=0,"",VLOOKUP('Xlookup set'!$S1171,'Xlookup set'!$A$1:$R$1374,12,FALSE)),"")</f>
        <v/>
      </c>
      <c r="L1020" s="500" t="str">
        <f>IFERROR(IF(VLOOKUP('Xlookup set'!$S1171,'Xlookup set'!$A$1:$R$1374,13,FALSE)=0,"",VLOOKUP('Xlookup set'!$S1171,'Xlookup set'!$A$1:$R$1374,13,FALSE)),"")</f>
        <v/>
      </c>
      <c r="M1020" s="500" t="str">
        <f>IFERROR(IF(VLOOKUP('Xlookup set'!$S1171,'Xlookup set'!$A$1:$R$1374,14,FALSE)=0,"",VLOOKUP('Xlookup set'!$S1171,'Xlookup set'!$A$1:$R$1374,14,FALSE)),"")</f>
        <v/>
      </c>
      <c r="N1020" s="500" t="str">
        <f>IFERROR(IF(VLOOKUP('Xlookup set'!$S1171,'Xlookup set'!$A$1:$R$1374,15,FALSE)=0,"",VLOOKUP('Xlookup set'!$S1171,'Xlookup set'!$A$1:$R$1374,15,FALSE)),"")</f>
        <v/>
      </c>
      <c r="O1020" s="500" t="str">
        <f>IFERROR(IF(VLOOKUP('Xlookup set'!$S1171,'Xlookup set'!$A$1:$R$1374,16,FALSE)=0,"",VLOOKUP('Xlookup set'!$S1171,'Xlookup set'!$A$1:$R$1374,16,FALSE)),"")</f>
        <v/>
      </c>
      <c r="P1020" s="500" t="str">
        <f t="array" aca="1" ref="P1020" ca="1">IFERROR(Y2IF(VLOOKUP('Xlookup set'!$S1171,'Xlookup set'!$A$1:$R$1374,17,FALSE)=0,"",VLOOKUP('Xlookup set'!$S1171,'Xlookup set'!$A$1:$R$1374,17,FALSE)),"")</f>
        <v/>
      </c>
      <c r="Q1020" s="500" t="str">
        <f>IFERROR(IF(VLOOKUP('Xlookup set'!$S1171,'Xlookup set'!$A$1:$R$1374,18,FALSE)=0,"",VLOOKUP('Xlookup set'!$S1171,'Xlookup set'!$A$1:$R$1374,18,FALSE)),"")</f>
        <v/>
      </c>
      <c r="T1020" s="500" t="str">
        <f t="shared" si="11"/>
        <v/>
      </c>
    </row>
    <row r="1021" spans="1:20" ht="13.5" customHeight="1">
      <c r="A1021" s="500" t="str">
        <f>IFERROR(VLOOKUP('Xlookup set'!$S1021,'Xlookup set'!$A$1:$R$2000,2,FALSE),"")</f>
        <v/>
      </c>
      <c r="B1021" s="500" t="str">
        <f>IF(I1021&lt;&gt;"",ドッグキャリー!$I$2,"")</f>
        <v/>
      </c>
      <c r="C1021" s="500" t="str">
        <f t="shared" si="9"/>
        <v/>
      </c>
      <c r="D1021" s="500" t="str">
        <f t="shared" si="10"/>
        <v/>
      </c>
      <c r="H1021" s="218" t="str">
        <f>IFERROR(IF(VLOOKUP('Xlookup set'!$S1021,'Xlookup set'!$A$1:$R$2000,9,FALSE)=0,"",VLOOKUP('Xlookup set'!$S1021,'Xlookup set'!$A$1:$R$2000,9,FALSE)),"")</f>
        <v/>
      </c>
      <c r="I1021" s="500" t="str">
        <f>IFERROR(IF(VLOOKUP('Xlookup set'!$S1021,'Xlookup set'!$A$1:$R$2000,10,FALSE)=0,"",VLOOKUP('Xlookup set'!$S1021,'Xlookup set'!$A$1:$R$2000,10,FALSE)),"")</f>
        <v/>
      </c>
      <c r="J1021" s="500" t="str">
        <f>IFERROR(IF(VLOOKUP('Xlookup set'!$S1172,'Xlookup set'!$A$1:$R$1374,11,FALSE)=0,"",VLOOKUP('Xlookup set'!$S1172,'Xlookup set'!$A$1:$R$1374,11,FALSE)),"")</f>
        <v/>
      </c>
      <c r="K1021" s="500" t="str">
        <f>IFERROR(IF(VLOOKUP('Xlookup set'!$S1172,'Xlookup set'!$A$1:$R$1374,12,FALSE)=0,"",VLOOKUP('Xlookup set'!$S1172,'Xlookup set'!$A$1:$R$1374,12,FALSE)),"")</f>
        <v/>
      </c>
      <c r="L1021" s="500" t="str">
        <f>IFERROR(IF(VLOOKUP('Xlookup set'!$S1172,'Xlookup set'!$A$1:$R$1374,13,FALSE)=0,"",VLOOKUP('Xlookup set'!$S1172,'Xlookup set'!$A$1:$R$1374,13,FALSE)),"")</f>
        <v/>
      </c>
      <c r="M1021" s="500" t="str">
        <f>IFERROR(IF(VLOOKUP('Xlookup set'!$S1172,'Xlookup set'!$A$1:$R$1374,14,FALSE)=0,"",VLOOKUP('Xlookup set'!$S1172,'Xlookup set'!$A$1:$R$1374,14,FALSE)),"")</f>
        <v/>
      </c>
      <c r="N1021" s="500" t="str">
        <f>IFERROR(IF(VLOOKUP('Xlookup set'!$S1172,'Xlookup set'!$A$1:$R$1374,15,FALSE)=0,"",VLOOKUP('Xlookup set'!$S1172,'Xlookup set'!$A$1:$R$1374,15,FALSE)),"")</f>
        <v/>
      </c>
      <c r="O1021" s="500" t="str">
        <f>IFERROR(IF(VLOOKUP('Xlookup set'!$S1172,'Xlookup set'!$A$1:$R$1374,16,FALSE)=0,"",VLOOKUP('Xlookup set'!$S1172,'Xlookup set'!$A$1:$R$1374,16,FALSE)),"")</f>
        <v/>
      </c>
      <c r="P1021" s="500" t="str">
        <f t="array" aca="1" ref="P1021" ca="1">IFERROR(Y2IF(VLOOKUP('Xlookup set'!$S1172,'Xlookup set'!$A$1:$R$1374,17,FALSE)=0,"",VLOOKUP('Xlookup set'!$S1172,'Xlookup set'!$A$1:$R$1374,17,FALSE)),"")</f>
        <v/>
      </c>
      <c r="Q1021" s="500" t="str">
        <f>IFERROR(IF(VLOOKUP('Xlookup set'!$S1172,'Xlookup set'!$A$1:$R$1374,18,FALSE)=0,"",VLOOKUP('Xlookup set'!$S1172,'Xlookup set'!$A$1:$R$1374,18,FALSE)),"")</f>
        <v/>
      </c>
      <c r="T1021" s="500" t="str">
        <f t="shared" si="11"/>
        <v/>
      </c>
    </row>
    <row r="1022" spans="1:20" ht="13.5" customHeight="1">
      <c r="A1022" s="500" t="str">
        <f>IFERROR(VLOOKUP('Xlookup set'!$S1022,'Xlookup set'!$A$1:$R$2000,2,FALSE),"")</f>
        <v/>
      </c>
      <c r="B1022" s="500" t="str">
        <f>IF(I1022&lt;&gt;"",ドッグキャリー!$I$2,"")</f>
        <v/>
      </c>
      <c r="C1022" s="500" t="str">
        <f t="shared" ref="C1022:C1269" si="12">IF(I1022&lt;&gt;"",1,"")</f>
        <v/>
      </c>
      <c r="D1022" s="500" t="str">
        <f t="shared" ref="D1022:D1269" si="13">IF(I1022&lt;&gt;"",1,"")</f>
        <v/>
      </c>
      <c r="H1022" s="218" t="str">
        <f>IFERROR(IF(VLOOKUP('Xlookup set'!$S1022,'Xlookup set'!$A$1:$R$2000,9,FALSE)=0,"",VLOOKUP('Xlookup set'!$S1022,'Xlookup set'!$A$1:$R$2000,9,FALSE)),"")</f>
        <v/>
      </c>
      <c r="I1022" s="500" t="str">
        <f>IFERROR(IF(VLOOKUP('Xlookup set'!$S1022,'Xlookup set'!$A$1:$R$2000,10,FALSE)=0,"",VLOOKUP('Xlookup set'!$S1022,'Xlookup set'!$A$1:$R$2000,10,FALSE)),"")</f>
        <v/>
      </c>
      <c r="J1022" s="500" t="str">
        <f>IFERROR(IF(VLOOKUP('Xlookup set'!$S1173,'Xlookup set'!$A$1:$R$1374,11,FALSE)=0,"",VLOOKUP('Xlookup set'!$S1173,'Xlookup set'!$A$1:$R$1374,11,FALSE)),"")</f>
        <v/>
      </c>
      <c r="K1022" s="500" t="str">
        <f>IFERROR(IF(VLOOKUP('Xlookup set'!$S1173,'Xlookup set'!$A$1:$R$1374,12,FALSE)=0,"",VLOOKUP('Xlookup set'!$S1173,'Xlookup set'!$A$1:$R$1374,12,FALSE)),"")</f>
        <v/>
      </c>
      <c r="L1022" s="500" t="str">
        <f>IFERROR(IF(VLOOKUP('Xlookup set'!$S1173,'Xlookup set'!$A$1:$R$1374,13,FALSE)=0,"",VLOOKUP('Xlookup set'!$S1173,'Xlookup set'!$A$1:$R$1374,13,FALSE)),"")</f>
        <v/>
      </c>
      <c r="M1022" s="500" t="str">
        <f>IFERROR(IF(VLOOKUP('Xlookup set'!$S1173,'Xlookup set'!$A$1:$R$1374,14,FALSE)=0,"",VLOOKUP('Xlookup set'!$S1173,'Xlookup set'!$A$1:$R$1374,14,FALSE)),"")</f>
        <v/>
      </c>
      <c r="N1022" s="500" t="str">
        <f>IFERROR(IF(VLOOKUP('Xlookup set'!$S1173,'Xlookup set'!$A$1:$R$1374,15,FALSE)=0,"",VLOOKUP('Xlookup set'!$S1173,'Xlookup set'!$A$1:$R$1374,15,FALSE)),"")</f>
        <v/>
      </c>
      <c r="O1022" s="500" t="str">
        <f>IFERROR(IF(VLOOKUP('Xlookup set'!$S1173,'Xlookup set'!$A$1:$R$1374,16,FALSE)=0,"",VLOOKUP('Xlookup set'!$S1173,'Xlookup set'!$A$1:$R$1374,16,FALSE)),"")</f>
        <v/>
      </c>
      <c r="P1022" s="500" t="str">
        <f t="array" aca="1" ref="P1022" ca="1">IFERROR(Y2IF(VLOOKUP('Xlookup set'!$S1173,'Xlookup set'!$A$1:$R$1374,17,FALSE)=0,"",VLOOKUP('Xlookup set'!$S1173,'Xlookup set'!$A$1:$R$1374,17,FALSE)),"")</f>
        <v/>
      </c>
      <c r="Q1022" s="500" t="str">
        <f>IFERROR(IF(VLOOKUP('Xlookup set'!$S1173,'Xlookup set'!$A$1:$R$1374,18,FALSE)=0,"",VLOOKUP('Xlookup set'!$S1173,'Xlookup set'!$A$1:$R$1374,18,FALSE)),"")</f>
        <v/>
      </c>
      <c r="T1022" s="500" t="str">
        <f t="shared" ref="T1022:T1269" si="14">IF(I1022=1,1,"")</f>
        <v/>
      </c>
    </row>
    <row r="1023" spans="1:20" ht="13.5" customHeight="1">
      <c r="A1023" s="500" t="str">
        <f>IFERROR(VLOOKUP('Xlookup set'!$S1023,'Xlookup set'!$A$1:$R$2000,2,FALSE),"")</f>
        <v/>
      </c>
      <c r="B1023" s="500" t="str">
        <f>IF(I1023&lt;&gt;"",ドッグキャリー!$I$2,"")</f>
        <v/>
      </c>
      <c r="C1023" s="500" t="str">
        <f t="shared" si="12"/>
        <v/>
      </c>
      <c r="D1023" s="500" t="str">
        <f t="shared" si="13"/>
        <v/>
      </c>
      <c r="H1023" s="218" t="str">
        <f>IFERROR(IF(VLOOKUP('Xlookup set'!$S1023,'Xlookup set'!$A$1:$R$2000,9,FALSE)=0,"",VLOOKUP('Xlookup set'!$S1023,'Xlookup set'!$A$1:$R$2000,9,FALSE)),"")</f>
        <v/>
      </c>
      <c r="I1023" s="500" t="str">
        <f>IFERROR(IF(VLOOKUP('Xlookup set'!$S1023,'Xlookup set'!$A$1:$R$2000,10,FALSE)=0,"",VLOOKUP('Xlookup set'!$S1023,'Xlookup set'!$A$1:$R$2000,10,FALSE)),"")</f>
        <v/>
      </c>
      <c r="J1023" s="500" t="str">
        <f>IFERROR(IF(VLOOKUP('Xlookup set'!$S1174,'Xlookup set'!$A$1:$R$1374,11,FALSE)=0,"",VLOOKUP('Xlookup set'!$S1174,'Xlookup set'!$A$1:$R$1374,11,FALSE)),"")</f>
        <v/>
      </c>
      <c r="K1023" s="500" t="str">
        <f>IFERROR(IF(VLOOKUP('Xlookup set'!$S1174,'Xlookup set'!$A$1:$R$1374,12,FALSE)=0,"",VLOOKUP('Xlookup set'!$S1174,'Xlookup set'!$A$1:$R$1374,12,FALSE)),"")</f>
        <v/>
      </c>
      <c r="L1023" s="500" t="str">
        <f>IFERROR(IF(VLOOKUP('Xlookup set'!$S1174,'Xlookup set'!$A$1:$R$1374,13,FALSE)=0,"",VLOOKUP('Xlookup set'!$S1174,'Xlookup set'!$A$1:$R$1374,13,FALSE)),"")</f>
        <v/>
      </c>
      <c r="M1023" s="500" t="str">
        <f>IFERROR(IF(VLOOKUP('Xlookup set'!$S1174,'Xlookup set'!$A$1:$R$1374,14,FALSE)=0,"",VLOOKUP('Xlookup set'!$S1174,'Xlookup set'!$A$1:$R$1374,14,FALSE)),"")</f>
        <v/>
      </c>
      <c r="N1023" s="500" t="str">
        <f>IFERROR(IF(VLOOKUP('Xlookup set'!$S1174,'Xlookup set'!$A$1:$R$1374,15,FALSE)=0,"",VLOOKUP('Xlookup set'!$S1174,'Xlookup set'!$A$1:$R$1374,15,FALSE)),"")</f>
        <v/>
      </c>
      <c r="O1023" s="500" t="str">
        <f>IFERROR(IF(VLOOKUP('Xlookup set'!$S1174,'Xlookup set'!$A$1:$R$1374,16,FALSE)=0,"",VLOOKUP('Xlookup set'!$S1174,'Xlookup set'!$A$1:$R$1374,16,FALSE)),"")</f>
        <v/>
      </c>
      <c r="P1023" s="500" t="str">
        <f t="array" aca="1" ref="P1023" ca="1">IFERROR(Y2IF(VLOOKUP('Xlookup set'!$S1174,'Xlookup set'!$A$1:$R$1374,17,FALSE)=0,"",VLOOKUP('Xlookup set'!$S1174,'Xlookup set'!$A$1:$R$1374,17,FALSE)),"")</f>
        <v/>
      </c>
      <c r="Q1023" s="500" t="str">
        <f>IFERROR(IF(VLOOKUP('Xlookup set'!$S1174,'Xlookup set'!$A$1:$R$1374,18,FALSE)=0,"",VLOOKUP('Xlookup set'!$S1174,'Xlookup set'!$A$1:$R$1374,18,FALSE)),"")</f>
        <v/>
      </c>
      <c r="T1023" s="500" t="str">
        <f t="shared" si="14"/>
        <v/>
      </c>
    </row>
    <row r="1024" spans="1:20" ht="13.5" customHeight="1">
      <c r="A1024" s="500" t="str">
        <f>IFERROR(VLOOKUP('Xlookup set'!$S1024,'Xlookup set'!$A$1:$R$2000,2,FALSE),"")</f>
        <v/>
      </c>
      <c r="B1024" s="500" t="str">
        <f>IF(I1024&lt;&gt;"",ドッグキャリー!$I$2,"")</f>
        <v/>
      </c>
      <c r="C1024" s="500" t="str">
        <f t="shared" si="12"/>
        <v/>
      </c>
      <c r="D1024" s="500" t="str">
        <f t="shared" si="13"/>
        <v/>
      </c>
      <c r="H1024" s="218" t="str">
        <f>IFERROR(IF(VLOOKUP('Xlookup set'!$S1024,'Xlookup set'!$A$1:$R$2000,9,FALSE)=0,"",VLOOKUP('Xlookup set'!$S1024,'Xlookup set'!$A$1:$R$2000,9,FALSE)),"")</f>
        <v/>
      </c>
      <c r="I1024" s="500" t="str">
        <f>IFERROR(IF(VLOOKUP('Xlookup set'!$S1024,'Xlookup set'!$A$1:$R$2000,10,FALSE)=0,"",VLOOKUP('Xlookup set'!$S1024,'Xlookup set'!$A$1:$R$2000,10,FALSE)),"")</f>
        <v/>
      </c>
      <c r="J1024" s="500" t="str">
        <f>IFERROR(IF(VLOOKUP('Xlookup set'!$S1175,'Xlookup set'!$A$1:$R$1374,11,FALSE)=0,"",VLOOKUP('Xlookup set'!$S1175,'Xlookup set'!$A$1:$R$1374,11,FALSE)),"")</f>
        <v/>
      </c>
      <c r="K1024" s="500" t="str">
        <f>IFERROR(IF(VLOOKUP('Xlookup set'!$S1175,'Xlookup set'!$A$1:$R$1374,12,FALSE)=0,"",VLOOKUP('Xlookup set'!$S1175,'Xlookup set'!$A$1:$R$1374,12,FALSE)),"")</f>
        <v/>
      </c>
      <c r="L1024" s="500" t="str">
        <f>IFERROR(IF(VLOOKUP('Xlookup set'!$S1175,'Xlookup set'!$A$1:$R$1374,13,FALSE)=0,"",VLOOKUP('Xlookup set'!$S1175,'Xlookup set'!$A$1:$R$1374,13,FALSE)),"")</f>
        <v/>
      </c>
      <c r="M1024" s="500" t="str">
        <f>IFERROR(IF(VLOOKUP('Xlookup set'!$S1175,'Xlookup set'!$A$1:$R$1374,14,FALSE)=0,"",VLOOKUP('Xlookup set'!$S1175,'Xlookup set'!$A$1:$R$1374,14,FALSE)),"")</f>
        <v/>
      </c>
      <c r="N1024" s="500" t="str">
        <f>IFERROR(IF(VLOOKUP('Xlookup set'!$S1175,'Xlookup set'!$A$1:$R$1374,15,FALSE)=0,"",VLOOKUP('Xlookup set'!$S1175,'Xlookup set'!$A$1:$R$1374,15,FALSE)),"")</f>
        <v/>
      </c>
      <c r="O1024" s="500" t="str">
        <f>IFERROR(IF(VLOOKUP('Xlookup set'!$S1175,'Xlookup set'!$A$1:$R$1374,16,FALSE)=0,"",VLOOKUP('Xlookup set'!$S1175,'Xlookup set'!$A$1:$R$1374,16,FALSE)),"")</f>
        <v/>
      </c>
      <c r="P1024" s="500" t="str">
        <f t="array" aca="1" ref="P1024" ca="1">IFERROR(Y2IF(VLOOKUP('Xlookup set'!$S1175,'Xlookup set'!$A$1:$R$1374,17,FALSE)=0,"",VLOOKUP('Xlookup set'!$S1175,'Xlookup set'!$A$1:$R$1374,17,FALSE)),"")</f>
        <v/>
      </c>
      <c r="Q1024" s="500" t="str">
        <f>IFERROR(IF(VLOOKUP('Xlookup set'!$S1175,'Xlookup set'!$A$1:$R$1374,18,FALSE)=0,"",VLOOKUP('Xlookup set'!$S1175,'Xlookup set'!$A$1:$R$1374,18,FALSE)),"")</f>
        <v/>
      </c>
      <c r="T1024" s="500" t="str">
        <f t="shared" si="14"/>
        <v/>
      </c>
    </row>
    <row r="1025" spans="1:20" ht="13.5" customHeight="1">
      <c r="A1025" s="500" t="str">
        <f>IFERROR(VLOOKUP('Xlookup set'!$S1025,'Xlookup set'!$A$1:$R$2000,2,FALSE),"")</f>
        <v/>
      </c>
      <c r="B1025" s="500" t="str">
        <f>IF(I1025&lt;&gt;"",ドッグキャリー!$I$2,"")</f>
        <v/>
      </c>
      <c r="C1025" s="500" t="str">
        <f t="shared" si="12"/>
        <v/>
      </c>
      <c r="D1025" s="500" t="str">
        <f t="shared" si="13"/>
        <v/>
      </c>
      <c r="H1025" s="218" t="str">
        <f>IFERROR(IF(VLOOKUP('Xlookup set'!$S1025,'Xlookup set'!$A$1:$R$2000,9,FALSE)=0,"",VLOOKUP('Xlookup set'!$S1025,'Xlookup set'!$A$1:$R$2000,9,FALSE)),"")</f>
        <v/>
      </c>
      <c r="I1025" s="500" t="str">
        <f>IFERROR(IF(VLOOKUP('Xlookup set'!$S1025,'Xlookup set'!$A$1:$R$2000,10,FALSE)=0,"",VLOOKUP('Xlookup set'!$S1025,'Xlookup set'!$A$1:$R$2000,10,FALSE)),"")</f>
        <v/>
      </c>
      <c r="J1025" s="500" t="str">
        <f>IFERROR(IF(VLOOKUP('Xlookup set'!$S1176,'Xlookup set'!$A$1:$R$1374,11,FALSE)=0,"",VLOOKUP('Xlookup set'!$S1176,'Xlookup set'!$A$1:$R$1374,11,FALSE)),"")</f>
        <v/>
      </c>
      <c r="K1025" s="500" t="str">
        <f>IFERROR(IF(VLOOKUP('Xlookup set'!$S1176,'Xlookup set'!$A$1:$R$1374,12,FALSE)=0,"",VLOOKUP('Xlookup set'!$S1176,'Xlookup set'!$A$1:$R$1374,12,FALSE)),"")</f>
        <v/>
      </c>
      <c r="L1025" s="500" t="str">
        <f>IFERROR(IF(VLOOKUP('Xlookup set'!$S1176,'Xlookup set'!$A$1:$R$1374,13,FALSE)=0,"",VLOOKUP('Xlookup set'!$S1176,'Xlookup set'!$A$1:$R$1374,13,FALSE)),"")</f>
        <v/>
      </c>
      <c r="M1025" s="500" t="str">
        <f>IFERROR(IF(VLOOKUP('Xlookup set'!$S1176,'Xlookup set'!$A$1:$R$1374,14,FALSE)=0,"",VLOOKUP('Xlookup set'!$S1176,'Xlookup set'!$A$1:$R$1374,14,FALSE)),"")</f>
        <v/>
      </c>
      <c r="N1025" s="500" t="str">
        <f>IFERROR(IF(VLOOKUP('Xlookup set'!$S1176,'Xlookup set'!$A$1:$R$1374,15,FALSE)=0,"",VLOOKUP('Xlookup set'!$S1176,'Xlookup set'!$A$1:$R$1374,15,FALSE)),"")</f>
        <v/>
      </c>
      <c r="O1025" s="500" t="str">
        <f>IFERROR(IF(VLOOKUP('Xlookup set'!$S1176,'Xlookup set'!$A$1:$R$1374,16,FALSE)=0,"",VLOOKUP('Xlookup set'!$S1176,'Xlookup set'!$A$1:$R$1374,16,FALSE)),"")</f>
        <v/>
      </c>
      <c r="P1025" s="500" t="str">
        <f t="array" aca="1" ref="P1025" ca="1">IFERROR(Y2IF(VLOOKUP('Xlookup set'!$S1176,'Xlookup set'!$A$1:$R$1374,17,FALSE)=0,"",VLOOKUP('Xlookup set'!$S1176,'Xlookup set'!$A$1:$R$1374,17,FALSE)),"")</f>
        <v/>
      </c>
      <c r="Q1025" s="500" t="str">
        <f>IFERROR(IF(VLOOKUP('Xlookup set'!$S1176,'Xlookup set'!$A$1:$R$1374,18,FALSE)=0,"",VLOOKUP('Xlookup set'!$S1176,'Xlookup set'!$A$1:$R$1374,18,FALSE)),"")</f>
        <v/>
      </c>
      <c r="T1025" s="500" t="str">
        <f t="shared" si="14"/>
        <v/>
      </c>
    </row>
    <row r="1026" spans="1:20" ht="13.5" customHeight="1">
      <c r="A1026" s="500" t="str">
        <f>IFERROR(VLOOKUP('Xlookup set'!$S1026,'Xlookup set'!$A$1:$R$2000,2,FALSE),"")</f>
        <v/>
      </c>
      <c r="B1026" s="500" t="str">
        <f>IF(I1026&lt;&gt;"",ドッグキャリー!$I$2,"")</f>
        <v/>
      </c>
      <c r="C1026" s="500" t="str">
        <f t="shared" si="12"/>
        <v/>
      </c>
      <c r="D1026" s="500" t="str">
        <f t="shared" si="13"/>
        <v/>
      </c>
      <c r="H1026" s="218" t="str">
        <f>IFERROR(IF(VLOOKUP('Xlookup set'!$S1026,'Xlookup set'!$A$1:$R$2000,9,FALSE)=0,"",VLOOKUP('Xlookup set'!$S1026,'Xlookup set'!$A$1:$R$2000,9,FALSE)),"")</f>
        <v/>
      </c>
      <c r="I1026" s="500" t="str">
        <f>IFERROR(IF(VLOOKUP('Xlookup set'!$S1026,'Xlookup set'!$A$1:$R$2000,10,FALSE)=0,"",VLOOKUP('Xlookup set'!$S1026,'Xlookup set'!$A$1:$R$2000,10,FALSE)),"")</f>
        <v/>
      </c>
      <c r="J1026" s="500" t="str">
        <f>IFERROR(IF(VLOOKUP('Xlookup set'!$S1177,'Xlookup set'!$A$1:$R$1374,11,FALSE)=0,"",VLOOKUP('Xlookup set'!$S1177,'Xlookup set'!$A$1:$R$1374,11,FALSE)),"")</f>
        <v/>
      </c>
      <c r="K1026" s="500" t="str">
        <f>IFERROR(IF(VLOOKUP('Xlookup set'!$S1177,'Xlookup set'!$A$1:$R$1374,12,FALSE)=0,"",VLOOKUP('Xlookup set'!$S1177,'Xlookup set'!$A$1:$R$1374,12,FALSE)),"")</f>
        <v/>
      </c>
      <c r="L1026" s="500" t="str">
        <f>IFERROR(IF(VLOOKUP('Xlookup set'!$S1177,'Xlookup set'!$A$1:$R$1374,13,FALSE)=0,"",VLOOKUP('Xlookup set'!$S1177,'Xlookup set'!$A$1:$R$1374,13,FALSE)),"")</f>
        <v/>
      </c>
      <c r="M1026" s="500" t="str">
        <f>IFERROR(IF(VLOOKUP('Xlookup set'!$S1177,'Xlookup set'!$A$1:$R$1374,14,FALSE)=0,"",VLOOKUP('Xlookup set'!$S1177,'Xlookup set'!$A$1:$R$1374,14,FALSE)),"")</f>
        <v/>
      </c>
      <c r="N1026" s="500" t="str">
        <f>IFERROR(IF(VLOOKUP('Xlookup set'!$S1177,'Xlookup set'!$A$1:$R$1374,15,FALSE)=0,"",VLOOKUP('Xlookup set'!$S1177,'Xlookup set'!$A$1:$R$1374,15,FALSE)),"")</f>
        <v/>
      </c>
      <c r="O1026" s="500" t="str">
        <f>IFERROR(IF(VLOOKUP('Xlookup set'!$S1177,'Xlookup set'!$A$1:$R$1374,16,FALSE)=0,"",VLOOKUP('Xlookup set'!$S1177,'Xlookup set'!$A$1:$R$1374,16,FALSE)),"")</f>
        <v/>
      </c>
      <c r="P1026" s="500" t="str">
        <f t="array" aca="1" ref="P1026" ca="1">IFERROR(Y2IF(VLOOKUP('Xlookup set'!$S1177,'Xlookup set'!$A$1:$R$1374,17,FALSE)=0,"",VLOOKUP('Xlookup set'!$S1177,'Xlookup set'!$A$1:$R$1374,17,FALSE)),"")</f>
        <v/>
      </c>
      <c r="Q1026" s="500" t="str">
        <f>IFERROR(IF(VLOOKUP('Xlookup set'!$S1177,'Xlookup set'!$A$1:$R$1374,18,FALSE)=0,"",VLOOKUP('Xlookup set'!$S1177,'Xlookup set'!$A$1:$R$1374,18,FALSE)),"")</f>
        <v/>
      </c>
      <c r="T1026" s="500" t="str">
        <f t="shared" si="14"/>
        <v/>
      </c>
    </row>
    <row r="1027" spans="1:20" ht="13.5" customHeight="1">
      <c r="A1027" s="500" t="str">
        <f>IFERROR(VLOOKUP('Xlookup set'!$S1027,'Xlookup set'!$A$1:$R$2000,2,FALSE),"")</f>
        <v/>
      </c>
      <c r="B1027" s="500" t="str">
        <f>IF(I1027&lt;&gt;"",ドッグキャリー!$I$2,"")</f>
        <v/>
      </c>
      <c r="C1027" s="500" t="str">
        <f t="shared" si="12"/>
        <v/>
      </c>
      <c r="D1027" s="500" t="str">
        <f t="shared" si="13"/>
        <v/>
      </c>
      <c r="H1027" s="218" t="str">
        <f>IFERROR(IF(VLOOKUP('Xlookup set'!$S1027,'Xlookup set'!$A$1:$R$2000,9,FALSE)=0,"",VLOOKUP('Xlookup set'!$S1027,'Xlookup set'!$A$1:$R$2000,9,FALSE)),"")</f>
        <v/>
      </c>
      <c r="I1027" s="500" t="str">
        <f>IFERROR(IF(VLOOKUP('Xlookup set'!$S1027,'Xlookup set'!$A$1:$R$2000,10,FALSE)=0,"",VLOOKUP('Xlookup set'!$S1027,'Xlookup set'!$A$1:$R$2000,10,FALSE)),"")</f>
        <v/>
      </c>
      <c r="J1027" s="500" t="str">
        <f>IFERROR(IF(VLOOKUP('Xlookup set'!$S1178,'Xlookup set'!$A$1:$R$1374,11,FALSE)=0,"",VLOOKUP('Xlookup set'!$S1178,'Xlookup set'!$A$1:$R$1374,11,FALSE)),"")</f>
        <v/>
      </c>
      <c r="K1027" s="500" t="str">
        <f>IFERROR(IF(VLOOKUP('Xlookup set'!$S1178,'Xlookup set'!$A$1:$R$1374,12,FALSE)=0,"",VLOOKUP('Xlookup set'!$S1178,'Xlookup set'!$A$1:$R$1374,12,FALSE)),"")</f>
        <v/>
      </c>
      <c r="L1027" s="500" t="str">
        <f>IFERROR(IF(VLOOKUP('Xlookup set'!$S1178,'Xlookup set'!$A$1:$R$1374,13,FALSE)=0,"",VLOOKUP('Xlookup set'!$S1178,'Xlookup set'!$A$1:$R$1374,13,FALSE)),"")</f>
        <v/>
      </c>
      <c r="M1027" s="500" t="str">
        <f>IFERROR(IF(VLOOKUP('Xlookup set'!$S1178,'Xlookup set'!$A$1:$R$1374,14,FALSE)=0,"",VLOOKUP('Xlookup set'!$S1178,'Xlookup set'!$A$1:$R$1374,14,FALSE)),"")</f>
        <v/>
      </c>
      <c r="N1027" s="500" t="str">
        <f>IFERROR(IF(VLOOKUP('Xlookup set'!$S1178,'Xlookup set'!$A$1:$R$1374,15,FALSE)=0,"",VLOOKUP('Xlookup set'!$S1178,'Xlookup set'!$A$1:$R$1374,15,FALSE)),"")</f>
        <v/>
      </c>
      <c r="O1027" s="500" t="str">
        <f>IFERROR(IF(VLOOKUP('Xlookup set'!$S1178,'Xlookup set'!$A$1:$R$1374,16,FALSE)=0,"",VLOOKUP('Xlookup set'!$S1178,'Xlookup set'!$A$1:$R$1374,16,FALSE)),"")</f>
        <v/>
      </c>
      <c r="P1027" s="500" t="str">
        <f t="array" aca="1" ref="P1027" ca="1">IFERROR(Y2IF(VLOOKUP('Xlookup set'!$S1178,'Xlookup set'!$A$1:$R$1374,17,FALSE)=0,"",VLOOKUP('Xlookup set'!$S1178,'Xlookup set'!$A$1:$R$1374,17,FALSE)),"")</f>
        <v/>
      </c>
      <c r="Q1027" s="500" t="str">
        <f>IFERROR(IF(VLOOKUP('Xlookup set'!$S1178,'Xlookup set'!$A$1:$R$1374,18,FALSE)=0,"",VLOOKUP('Xlookup set'!$S1178,'Xlookup set'!$A$1:$R$1374,18,FALSE)),"")</f>
        <v/>
      </c>
      <c r="T1027" s="500" t="str">
        <f t="shared" si="14"/>
        <v/>
      </c>
    </row>
    <row r="1028" spans="1:20" ht="13.5" customHeight="1">
      <c r="A1028" s="500" t="str">
        <f>IFERROR(VLOOKUP('Xlookup set'!$S1028,'Xlookup set'!$A$1:$R$2000,2,FALSE),"")</f>
        <v/>
      </c>
      <c r="B1028" s="500" t="str">
        <f>IF(I1028&lt;&gt;"",ドッグキャリー!$I$2,"")</f>
        <v/>
      </c>
      <c r="C1028" s="500" t="str">
        <f t="shared" si="12"/>
        <v/>
      </c>
      <c r="D1028" s="500" t="str">
        <f t="shared" si="13"/>
        <v/>
      </c>
      <c r="H1028" s="218" t="str">
        <f>IFERROR(IF(VLOOKUP('Xlookup set'!$S1028,'Xlookup set'!$A$1:$R$2000,9,FALSE)=0,"",VLOOKUP('Xlookup set'!$S1028,'Xlookup set'!$A$1:$R$2000,9,FALSE)),"")</f>
        <v/>
      </c>
      <c r="I1028" s="500" t="str">
        <f>IFERROR(IF(VLOOKUP('Xlookup set'!$S1028,'Xlookup set'!$A$1:$R$2000,10,FALSE)=0,"",VLOOKUP('Xlookup set'!$S1028,'Xlookup set'!$A$1:$R$2000,10,FALSE)),"")</f>
        <v/>
      </c>
      <c r="J1028" s="500" t="str">
        <f>IFERROR(IF(VLOOKUP('Xlookup set'!$S1179,'Xlookup set'!$A$1:$R$1374,11,FALSE)=0,"",VLOOKUP('Xlookup set'!$S1179,'Xlookup set'!$A$1:$R$1374,11,FALSE)),"")</f>
        <v/>
      </c>
      <c r="K1028" s="500" t="str">
        <f>IFERROR(IF(VLOOKUP('Xlookup set'!$S1179,'Xlookup set'!$A$1:$R$1374,12,FALSE)=0,"",VLOOKUP('Xlookup set'!$S1179,'Xlookup set'!$A$1:$R$1374,12,FALSE)),"")</f>
        <v/>
      </c>
      <c r="L1028" s="500" t="str">
        <f>IFERROR(IF(VLOOKUP('Xlookup set'!$S1179,'Xlookup set'!$A$1:$R$1374,13,FALSE)=0,"",VLOOKUP('Xlookup set'!$S1179,'Xlookup set'!$A$1:$R$1374,13,FALSE)),"")</f>
        <v/>
      </c>
      <c r="M1028" s="500" t="str">
        <f>IFERROR(IF(VLOOKUP('Xlookup set'!$S1179,'Xlookup set'!$A$1:$R$1374,14,FALSE)=0,"",VLOOKUP('Xlookup set'!$S1179,'Xlookup set'!$A$1:$R$1374,14,FALSE)),"")</f>
        <v/>
      </c>
      <c r="N1028" s="500" t="str">
        <f>IFERROR(IF(VLOOKUP('Xlookup set'!$S1179,'Xlookup set'!$A$1:$R$1374,15,FALSE)=0,"",VLOOKUP('Xlookup set'!$S1179,'Xlookup set'!$A$1:$R$1374,15,FALSE)),"")</f>
        <v/>
      </c>
      <c r="O1028" s="500" t="str">
        <f>IFERROR(IF(VLOOKUP('Xlookup set'!$S1179,'Xlookup set'!$A$1:$R$1374,16,FALSE)=0,"",VLOOKUP('Xlookup set'!$S1179,'Xlookup set'!$A$1:$R$1374,16,FALSE)),"")</f>
        <v/>
      </c>
      <c r="P1028" s="500" t="str">
        <f t="array" aca="1" ref="P1028" ca="1">IFERROR(Y2IF(VLOOKUP('Xlookup set'!$S1179,'Xlookup set'!$A$1:$R$1374,17,FALSE)=0,"",VLOOKUP('Xlookup set'!$S1179,'Xlookup set'!$A$1:$R$1374,17,FALSE)),"")</f>
        <v/>
      </c>
      <c r="Q1028" s="500" t="str">
        <f>IFERROR(IF(VLOOKUP('Xlookup set'!$S1179,'Xlookup set'!$A$1:$R$1374,18,FALSE)=0,"",VLOOKUP('Xlookup set'!$S1179,'Xlookup set'!$A$1:$R$1374,18,FALSE)),"")</f>
        <v/>
      </c>
      <c r="T1028" s="500" t="str">
        <f t="shared" si="14"/>
        <v/>
      </c>
    </row>
    <row r="1029" spans="1:20" ht="13.5" customHeight="1">
      <c r="A1029" s="500" t="str">
        <f>IFERROR(VLOOKUP('Xlookup set'!$S1029,'Xlookup set'!$A$1:$R$2000,2,FALSE),"")</f>
        <v/>
      </c>
      <c r="B1029" s="500" t="str">
        <f>IF(I1029&lt;&gt;"",ドッグキャリー!$I$2,"")</f>
        <v/>
      </c>
      <c r="C1029" s="500" t="str">
        <f t="shared" si="12"/>
        <v/>
      </c>
      <c r="D1029" s="500" t="str">
        <f t="shared" si="13"/>
        <v/>
      </c>
      <c r="H1029" s="218" t="str">
        <f>IFERROR(IF(VLOOKUP('Xlookup set'!$S1029,'Xlookup set'!$A$1:$R$2000,9,FALSE)=0,"",VLOOKUP('Xlookup set'!$S1029,'Xlookup set'!$A$1:$R$2000,9,FALSE)),"")</f>
        <v/>
      </c>
      <c r="I1029" s="500" t="str">
        <f>IFERROR(IF(VLOOKUP('Xlookup set'!$S1029,'Xlookup set'!$A$1:$R$2000,10,FALSE)=0,"",VLOOKUP('Xlookup set'!$S1029,'Xlookup set'!$A$1:$R$2000,10,FALSE)),"")</f>
        <v/>
      </c>
      <c r="J1029" s="500" t="str">
        <f>IFERROR(IF(VLOOKUP('Xlookup set'!$S1180,'Xlookup set'!$A$1:$R$1374,11,FALSE)=0,"",VLOOKUP('Xlookup set'!$S1180,'Xlookup set'!$A$1:$R$1374,11,FALSE)),"")</f>
        <v/>
      </c>
      <c r="K1029" s="500" t="str">
        <f>IFERROR(IF(VLOOKUP('Xlookup set'!$S1180,'Xlookup set'!$A$1:$R$1374,12,FALSE)=0,"",VLOOKUP('Xlookup set'!$S1180,'Xlookup set'!$A$1:$R$1374,12,FALSE)),"")</f>
        <v/>
      </c>
      <c r="L1029" s="500" t="str">
        <f>IFERROR(IF(VLOOKUP('Xlookup set'!$S1180,'Xlookup set'!$A$1:$R$1374,13,FALSE)=0,"",VLOOKUP('Xlookup set'!$S1180,'Xlookup set'!$A$1:$R$1374,13,FALSE)),"")</f>
        <v/>
      </c>
      <c r="M1029" s="500" t="str">
        <f>IFERROR(IF(VLOOKUP('Xlookup set'!$S1180,'Xlookup set'!$A$1:$R$1374,14,FALSE)=0,"",VLOOKUP('Xlookup set'!$S1180,'Xlookup set'!$A$1:$R$1374,14,FALSE)),"")</f>
        <v/>
      </c>
      <c r="N1029" s="500" t="str">
        <f>IFERROR(IF(VLOOKUP('Xlookup set'!$S1180,'Xlookup set'!$A$1:$R$1374,15,FALSE)=0,"",VLOOKUP('Xlookup set'!$S1180,'Xlookup set'!$A$1:$R$1374,15,FALSE)),"")</f>
        <v/>
      </c>
      <c r="O1029" s="500" t="str">
        <f>IFERROR(IF(VLOOKUP('Xlookup set'!$S1180,'Xlookup set'!$A$1:$R$1374,16,FALSE)=0,"",VLOOKUP('Xlookup set'!$S1180,'Xlookup set'!$A$1:$R$1374,16,FALSE)),"")</f>
        <v/>
      </c>
      <c r="P1029" s="500" t="str">
        <f t="array" aca="1" ref="P1029" ca="1">IFERROR(Y2IF(VLOOKUP('Xlookup set'!$S1180,'Xlookup set'!$A$1:$R$1374,17,FALSE)=0,"",VLOOKUP('Xlookup set'!$S1180,'Xlookup set'!$A$1:$R$1374,17,FALSE)),"")</f>
        <v/>
      </c>
      <c r="Q1029" s="500" t="str">
        <f>IFERROR(IF(VLOOKUP('Xlookup set'!$S1180,'Xlookup set'!$A$1:$R$1374,18,FALSE)=0,"",VLOOKUP('Xlookup set'!$S1180,'Xlookup set'!$A$1:$R$1374,18,FALSE)),"")</f>
        <v/>
      </c>
      <c r="T1029" s="500" t="str">
        <f t="shared" si="14"/>
        <v/>
      </c>
    </row>
    <row r="1030" spans="1:20" ht="13.5" customHeight="1">
      <c r="A1030" s="500" t="str">
        <f>IFERROR(VLOOKUP('Xlookup set'!$S1030,'Xlookup set'!$A$1:$R$2000,2,FALSE),"")</f>
        <v/>
      </c>
      <c r="B1030" s="500" t="str">
        <f>IF(I1030&lt;&gt;"",ドッグキャリー!$I$2,"")</f>
        <v/>
      </c>
      <c r="C1030" s="500" t="str">
        <f t="shared" si="12"/>
        <v/>
      </c>
      <c r="D1030" s="500" t="str">
        <f t="shared" si="13"/>
        <v/>
      </c>
      <c r="H1030" s="218" t="str">
        <f>IFERROR(IF(VLOOKUP('Xlookup set'!$S1030,'Xlookup set'!$A$1:$R$2000,9,FALSE)=0,"",VLOOKUP('Xlookup set'!$S1030,'Xlookup set'!$A$1:$R$2000,9,FALSE)),"")</f>
        <v/>
      </c>
      <c r="I1030" s="500" t="str">
        <f>IFERROR(IF(VLOOKUP('Xlookup set'!$S1030,'Xlookup set'!$A$1:$R$2000,10,FALSE)=0,"",VLOOKUP('Xlookup set'!$S1030,'Xlookup set'!$A$1:$R$2000,10,FALSE)),"")</f>
        <v/>
      </c>
      <c r="J1030" s="500" t="str">
        <f>IFERROR(IF(VLOOKUP('Xlookup set'!$S1181,'Xlookup set'!$A$1:$R$1374,11,FALSE)=0,"",VLOOKUP('Xlookup set'!$S1181,'Xlookup set'!$A$1:$R$1374,11,FALSE)),"")</f>
        <v/>
      </c>
      <c r="K1030" s="500" t="str">
        <f>IFERROR(IF(VLOOKUP('Xlookup set'!$S1181,'Xlookup set'!$A$1:$R$1374,12,FALSE)=0,"",VLOOKUP('Xlookup set'!$S1181,'Xlookup set'!$A$1:$R$1374,12,FALSE)),"")</f>
        <v/>
      </c>
      <c r="L1030" s="500" t="str">
        <f>IFERROR(IF(VLOOKUP('Xlookup set'!$S1181,'Xlookup set'!$A$1:$R$1374,13,FALSE)=0,"",VLOOKUP('Xlookup set'!$S1181,'Xlookup set'!$A$1:$R$1374,13,FALSE)),"")</f>
        <v/>
      </c>
      <c r="M1030" s="500" t="str">
        <f>IFERROR(IF(VLOOKUP('Xlookup set'!$S1181,'Xlookup set'!$A$1:$R$1374,14,FALSE)=0,"",VLOOKUP('Xlookup set'!$S1181,'Xlookup set'!$A$1:$R$1374,14,FALSE)),"")</f>
        <v/>
      </c>
      <c r="N1030" s="500" t="str">
        <f>IFERROR(IF(VLOOKUP('Xlookup set'!$S1181,'Xlookup set'!$A$1:$R$1374,15,FALSE)=0,"",VLOOKUP('Xlookup set'!$S1181,'Xlookup set'!$A$1:$R$1374,15,FALSE)),"")</f>
        <v/>
      </c>
      <c r="O1030" s="500" t="str">
        <f>IFERROR(IF(VLOOKUP('Xlookup set'!$S1181,'Xlookup set'!$A$1:$R$1374,16,FALSE)=0,"",VLOOKUP('Xlookup set'!$S1181,'Xlookup set'!$A$1:$R$1374,16,FALSE)),"")</f>
        <v/>
      </c>
      <c r="P1030" s="500" t="str">
        <f t="array" aca="1" ref="P1030" ca="1">IFERROR(Y2IF(VLOOKUP('Xlookup set'!$S1181,'Xlookup set'!$A$1:$R$1374,17,FALSE)=0,"",VLOOKUP('Xlookup set'!$S1181,'Xlookup set'!$A$1:$R$1374,17,FALSE)),"")</f>
        <v/>
      </c>
      <c r="Q1030" s="500" t="str">
        <f>IFERROR(IF(VLOOKUP('Xlookup set'!$S1181,'Xlookup set'!$A$1:$R$1374,18,FALSE)=0,"",VLOOKUP('Xlookup set'!$S1181,'Xlookup set'!$A$1:$R$1374,18,FALSE)),"")</f>
        <v/>
      </c>
      <c r="T1030" s="500" t="str">
        <f t="shared" si="14"/>
        <v/>
      </c>
    </row>
    <row r="1031" spans="1:20" ht="13.5" customHeight="1">
      <c r="A1031" s="500" t="str">
        <f>IFERROR(VLOOKUP('Xlookup set'!$S1031,'Xlookup set'!$A$1:$R$2000,2,FALSE),"")</f>
        <v/>
      </c>
      <c r="B1031" s="500" t="str">
        <f>IF(I1031&lt;&gt;"",ドッグキャリー!$I$2,"")</f>
        <v/>
      </c>
      <c r="C1031" s="500" t="str">
        <f t="shared" si="12"/>
        <v/>
      </c>
      <c r="D1031" s="500" t="str">
        <f t="shared" si="13"/>
        <v/>
      </c>
      <c r="H1031" s="218" t="str">
        <f>IFERROR(IF(VLOOKUP('Xlookup set'!$S1031,'Xlookup set'!$A$1:$R$2000,9,FALSE)=0,"",VLOOKUP('Xlookup set'!$S1031,'Xlookup set'!$A$1:$R$2000,9,FALSE)),"")</f>
        <v/>
      </c>
      <c r="I1031" s="500" t="str">
        <f>IFERROR(IF(VLOOKUP('Xlookup set'!$S1031,'Xlookup set'!$A$1:$R$2000,10,FALSE)=0,"",VLOOKUP('Xlookup set'!$S1031,'Xlookup set'!$A$1:$R$2000,10,FALSE)),"")</f>
        <v/>
      </c>
      <c r="J1031" s="500" t="str">
        <f>IFERROR(IF(VLOOKUP('Xlookup set'!$S1182,'Xlookup set'!$A$1:$R$1374,11,FALSE)=0,"",VLOOKUP('Xlookup set'!$S1182,'Xlookup set'!$A$1:$R$1374,11,FALSE)),"")</f>
        <v/>
      </c>
      <c r="K1031" s="500" t="str">
        <f>IFERROR(IF(VLOOKUP('Xlookup set'!$S1182,'Xlookup set'!$A$1:$R$1374,12,FALSE)=0,"",VLOOKUP('Xlookup set'!$S1182,'Xlookup set'!$A$1:$R$1374,12,FALSE)),"")</f>
        <v/>
      </c>
      <c r="L1031" s="500" t="str">
        <f>IFERROR(IF(VLOOKUP('Xlookup set'!$S1182,'Xlookup set'!$A$1:$R$1374,13,FALSE)=0,"",VLOOKUP('Xlookup set'!$S1182,'Xlookup set'!$A$1:$R$1374,13,FALSE)),"")</f>
        <v/>
      </c>
      <c r="M1031" s="500" t="str">
        <f>IFERROR(IF(VLOOKUP('Xlookup set'!$S1182,'Xlookup set'!$A$1:$R$1374,14,FALSE)=0,"",VLOOKUP('Xlookup set'!$S1182,'Xlookup set'!$A$1:$R$1374,14,FALSE)),"")</f>
        <v/>
      </c>
      <c r="N1031" s="500" t="str">
        <f>IFERROR(IF(VLOOKUP('Xlookup set'!$S1182,'Xlookup set'!$A$1:$R$1374,15,FALSE)=0,"",VLOOKUP('Xlookup set'!$S1182,'Xlookup set'!$A$1:$R$1374,15,FALSE)),"")</f>
        <v/>
      </c>
      <c r="O1031" s="500" t="str">
        <f>IFERROR(IF(VLOOKUP('Xlookup set'!$S1182,'Xlookup set'!$A$1:$R$1374,16,FALSE)=0,"",VLOOKUP('Xlookup set'!$S1182,'Xlookup set'!$A$1:$R$1374,16,FALSE)),"")</f>
        <v/>
      </c>
      <c r="P1031" s="500" t="str">
        <f t="array" aca="1" ref="P1031" ca="1">IFERROR(Y2IF(VLOOKUP('Xlookup set'!$S1182,'Xlookup set'!$A$1:$R$1374,17,FALSE)=0,"",VLOOKUP('Xlookup set'!$S1182,'Xlookup set'!$A$1:$R$1374,17,FALSE)),"")</f>
        <v/>
      </c>
      <c r="Q1031" s="500" t="str">
        <f>IFERROR(IF(VLOOKUP('Xlookup set'!$S1182,'Xlookup set'!$A$1:$R$1374,18,FALSE)=0,"",VLOOKUP('Xlookup set'!$S1182,'Xlookup set'!$A$1:$R$1374,18,FALSE)),"")</f>
        <v/>
      </c>
      <c r="T1031" s="500" t="str">
        <f t="shared" si="14"/>
        <v/>
      </c>
    </row>
    <row r="1032" spans="1:20" ht="13.5" customHeight="1">
      <c r="A1032" s="500" t="str">
        <f>IFERROR(VLOOKUP('Xlookup set'!$S1032,'Xlookup set'!$A$1:$R$2000,2,FALSE),"")</f>
        <v/>
      </c>
      <c r="B1032" s="500" t="str">
        <f>IF(I1032&lt;&gt;"",ドッグキャリー!$I$2,"")</f>
        <v/>
      </c>
      <c r="C1032" s="500" t="str">
        <f t="shared" si="12"/>
        <v/>
      </c>
      <c r="D1032" s="500" t="str">
        <f t="shared" si="13"/>
        <v/>
      </c>
      <c r="H1032" s="218" t="str">
        <f>IFERROR(IF(VLOOKUP('Xlookup set'!$S1032,'Xlookup set'!$A$1:$R$2000,9,FALSE)=0,"",VLOOKUP('Xlookup set'!$S1032,'Xlookup set'!$A$1:$R$2000,9,FALSE)),"")</f>
        <v/>
      </c>
      <c r="I1032" s="500" t="str">
        <f>IFERROR(IF(VLOOKUP('Xlookup set'!$S1032,'Xlookup set'!$A$1:$R$2000,10,FALSE)=0,"",VLOOKUP('Xlookup set'!$S1032,'Xlookup set'!$A$1:$R$2000,10,FALSE)),"")</f>
        <v/>
      </c>
      <c r="J1032" s="500" t="str">
        <f>IFERROR(IF(VLOOKUP('Xlookup set'!$S1183,'Xlookup set'!$A$1:$R$1374,11,FALSE)=0,"",VLOOKUP('Xlookup set'!$S1183,'Xlookup set'!$A$1:$R$1374,11,FALSE)),"")</f>
        <v/>
      </c>
      <c r="K1032" s="500" t="str">
        <f>IFERROR(IF(VLOOKUP('Xlookup set'!$S1183,'Xlookup set'!$A$1:$R$1374,12,FALSE)=0,"",VLOOKUP('Xlookup set'!$S1183,'Xlookup set'!$A$1:$R$1374,12,FALSE)),"")</f>
        <v/>
      </c>
      <c r="L1032" s="500" t="str">
        <f>IFERROR(IF(VLOOKUP('Xlookup set'!$S1183,'Xlookup set'!$A$1:$R$1374,13,FALSE)=0,"",VLOOKUP('Xlookup set'!$S1183,'Xlookup set'!$A$1:$R$1374,13,FALSE)),"")</f>
        <v/>
      </c>
      <c r="M1032" s="500" t="str">
        <f>IFERROR(IF(VLOOKUP('Xlookup set'!$S1183,'Xlookup set'!$A$1:$R$1374,14,FALSE)=0,"",VLOOKUP('Xlookup set'!$S1183,'Xlookup set'!$A$1:$R$1374,14,FALSE)),"")</f>
        <v/>
      </c>
      <c r="N1032" s="500" t="str">
        <f>IFERROR(IF(VLOOKUP('Xlookup set'!$S1183,'Xlookup set'!$A$1:$R$1374,15,FALSE)=0,"",VLOOKUP('Xlookup set'!$S1183,'Xlookup set'!$A$1:$R$1374,15,FALSE)),"")</f>
        <v/>
      </c>
      <c r="O1032" s="500" t="str">
        <f>IFERROR(IF(VLOOKUP('Xlookup set'!$S1183,'Xlookup set'!$A$1:$R$1374,16,FALSE)=0,"",VLOOKUP('Xlookup set'!$S1183,'Xlookup set'!$A$1:$R$1374,16,FALSE)),"")</f>
        <v/>
      </c>
      <c r="P1032" s="500" t="str">
        <f t="array" aca="1" ref="P1032" ca="1">IFERROR(Y2IF(VLOOKUP('Xlookup set'!$S1183,'Xlookup set'!$A$1:$R$1374,17,FALSE)=0,"",VLOOKUP('Xlookup set'!$S1183,'Xlookup set'!$A$1:$R$1374,17,FALSE)),"")</f>
        <v/>
      </c>
      <c r="Q1032" s="500" t="str">
        <f>IFERROR(IF(VLOOKUP('Xlookup set'!$S1183,'Xlookup set'!$A$1:$R$1374,18,FALSE)=0,"",VLOOKUP('Xlookup set'!$S1183,'Xlookup set'!$A$1:$R$1374,18,FALSE)),"")</f>
        <v/>
      </c>
      <c r="T1032" s="500" t="str">
        <f t="shared" si="14"/>
        <v/>
      </c>
    </row>
    <row r="1033" spans="1:20" ht="13.5" customHeight="1">
      <c r="A1033" s="500" t="str">
        <f>IFERROR(VLOOKUP('Xlookup set'!$S1033,'Xlookup set'!$A$1:$R$2000,2,FALSE),"")</f>
        <v/>
      </c>
      <c r="B1033" s="500" t="str">
        <f>IF(I1033&lt;&gt;"",ドッグキャリー!$I$2,"")</f>
        <v/>
      </c>
      <c r="C1033" s="500" t="str">
        <f t="shared" si="12"/>
        <v/>
      </c>
      <c r="D1033" s="500" t="str">
        <f t="shared" si="13"/>
        <v/>
      </c>
      <c r="H1033" s="218" t="str">
        <f>IFERROR(IF(VLOOKUP('Xlookup set'!$S1033,'Xlookup set'!$A$1:$R$2000,9,FALSE)=0,"",VLOOKUP('Xlookup set'!$S1033,'Xlookup set'!$A$1:$R$2000,9,FALSE)),"")</f>
        <v/>
      </c>
      <c r="I1033" s="500" t="str">
        <f>IFERROR(IF(VLOOKUP('Xlookup set'!$S1033,'Xlookup set'!$A$1:$R$2000,10,FALSE)=0,"",VLOOKUP('Xlookup set'!$S1033,'Xlookup set'!$A$1:$R$2000,10,FALSE)),"")</f>
        <v/>
      </c>
      <c r="J1033" s="500" t="str">
        <f>IFERROR(IF(VLOOKUP('Xlookup set'!$S1184,'Xlookup set'!$A$1:$R$1374,11,FALSE)=0,"",VLOOKUP('Xlookup set'!$S1184,'Xlookup set'!$A$1:$R$1374,11,FALSE)),"")</f>
        <v/>
      </c>
      <c r="K1033" s="500" t="str">
        <f>IFERROR(IF(VLOOKUP('Xlookup set'!$S1184,'Xlookup set'!$A$1:$R$1374,12,FALSE)=0,"",VLOOKUP('Xlookup set'!$S1184,'Xlookup set'!$A$1:$R$1374,12,FALSE)),"")</f>
        <v/>
      </c>
      <c r="L1033" s="500" t="str">
        <f>IFERROR(IF(VLOOKUP('Xlookup set'!$S1184,'Xlookup set'!$A$1:$R$1374,13,FALSE)=0,"",VLOOKUP('Xlookup set'!$S1184,'Xlookup set'!$A$1:$R$1374,13,FALSE)),"")</f>
        <v/>
      </c>
      <c r="M1033" s="500" t="str">
        <f>IFERROR(IF(VLOOKUP('Xlookup set'!$S1184,'Xlookup set'!$A$1:$R$1374,14,FALSE)=0,"",VLOOKUP('Xlookup set'!$S1184,'Xlookup set'!$A$1:$R$1374,14,FALSE)),"")</f>
        <v/>
      </c>
      <c r="N1033" s="500" t="str">
        <f>IFERROR(IF(VLOOKUP('Xlookup set'!$S1184,'Xlookup set'!$A$1:$R$1374,15,FALSE)=0,"",VLOOKUP('Xlookup set'!$S1184,'Xlookup set'!$A$1:$R$1374,15,FALSE)),"")</f>
        <v/>
      </c>
      <c r="O1033" s="500" t="str">
        <f>IFERROR(IF(VLOOKUP('Xlookup set'!$S1184,'Xlookup set'!$A$1:$R$1374,16,FALSE)=0,"",VLOOKUP('Xlookup set'!$S1184,'Xlookup set'!$A$1:$R$1374,16,FALSE)),"")</f>
        <v/>
      </c>
      <c r="P1033" s="500" t="str">
        <f t="array" aca="1" ref="P1033" ca="1">IFERROR(Y2IF(VLOOKUP('Xlookup set'!$S1184,'Xlookup set'!$A$1:$R$1374,17,FALSE)=0,"",VLOOKUP('Xlookup set'!$S1184,'Xlookup set'!$A$1:$R$1374,17,FALSE)),"")</f>
        <v/>
      </c>
      <c r="Q1033" s="500" t="str">
        <f>IFERROR(IF(VLOOKUP('Xlookup set'!$S1184,'Xlookup set'!$A$1:$R$1374,18,FALSE)=0,"",VLOOKUP('Xlookup set'!$S1184,'Xlookup set'!$A$1:$R$1374,18,FALSE)),"")</f>
        <v/>
      </c>
      <c r="T1033" s="500" t="str">
        <f t="shared" si="14"/>
        <v/>
      </c>
    </row>
    <row r="1034" spans="1:20" ht="13.5" customHeight="1">
      <c r="A1034" s="500" t="str">
        <f>IFERROR(VLOOKUP('Xlookup set'!$S1034,'Xlookup set'!$A$1:$R$2000,2,FALSE),"")</f>
        <v/>
      </c>
      <c r="B1034" s="500" t="str">
        <f>IF(I1034&lt;&gt;"",ドッグキャリー!$I$2,"")</f>
        <v/>
      </c>
      <c r="C1034" s="500" t="str">
        <f t="shared" si="12"/>
        <v/>
      </c>
      <c r="D1034" s="500" t="str">
        <f t="shared" si="13"/>
        <v/>
      </c>
      <c r="H1034" s="218" t="str">
        <f>IFERROR(IF(VLOOKUP('Xlookup set'!$S1034,'Xlookup set'!$A$1:$R$2000,9,FALSE)=0,"",VLOOKUP('Xlookup set'!$S1034,'Xlookup set'!$A$1:$R$2000,9,FALSE)),"")</f>
        <v/>
      </c>
      <c r="I1034" s="500" t="str">
        <f>IFERROR(IF(VLOOKUP('Xlookup set'!$S1034,'Xlookup set'!$A$1:$R$2000,10,FALSE)=0,"",VLOOKUP('Xlookup set'!$S1034,'Xlookup set'!$A$1:$R$2000,10,FALSE)),"")</f>
        <v/>
      </c>
      <c r="J1034" s="500" t="str">
        <f>IFERROR(IF(VLOOKUP('Xlookup set'!$S1185,'Xlookup set'!$A$1:$R$1374,11,FALSE)=0,"",VLOOKUP('Xlookup set'!$S1185,'Xlookup set'!$A$1:$R$1374,11,FALSE)),"")</f>
        <v/>
      </c>
      <c r="K1034" s="500" t="str">
        <f>IFERROR(IF(VLOOKUP('Xlookup set'!$S1185,'Xlookup set'!$A$1:$R$1374,12,FALSE)=0,"",VLOOKUP('Xlookup set'!$S1185,'Xlookup set'!$A$1:$R$1374,12,FALSE)),"")</f>
        <v/>
      </c>
      <c r="L1034" s="500" t="str">
        <f>IFERROR(IF(VLOOKUP('Xlookup set'!$S1185,'Xlookup set'!$A$1:$R$1374,13,FALSE)=0,"",VLOOKUP('Xlookup set'!$S1185,'Xlookup set'!$A$1:$R$1374,13,FALSE)),"")</f>
        <v/>
      </c>
      <c r="M1034" s="500" t="str">
        <f>IFERROR(IF(VLOOKUP('Xlookup set'!$S1185,'Xlookup set'!$A$1:$R$1374,14,FALSE)=0,"",VLOOKUP('Xlookup set'!$S1185,'Xlookup set'!$A$1:$R$1374,14,FALSE)),"")</f>
        <v/>
      </c>
      <c r="N1034" s="500" t="str">
        <f>IFERROR(IF(VLOOKUP('Xlookup set'!$S1185,'Xlookup set'!$A$1:$R$1374,15,FALSE)=0,"",VLOOKUP('Xlookup set'!$S1185,'Xlookup set'!$A$1:$R$1374,15,FALSE)),"")</f>
        <v/>
      </c>
      <c r="O1034" s="500" t="str">
        <f>IFERROR(IF(VLOOKUP('Xlookup set'!$S1185,'Xlookup set'!$A$1:$R$1374,16,FALSE)=0,"",VLOOKUP('Xlookup set'!$S1185,'Xlookup set'!$A$1:$R$1374,16,FALSE)),"")</f>
        <v/>
      </c>
      <c r="P1034" s="500" t="str">
        <f t="array" aca="1" ref="P1034" ca="1">IFERROR(Y2IF(VLOOKUP('Xlookup set'!$S1185,'Xlookup set'!$A$1:$R$1374,17,FALSE)=0,"",VLOOKUP('Xlookup set'!$S1185,'Xlookup set'!$A$1:$R$1374,17,FALSE)),"")</f>
        <v/>
      </c>
      <c r="Q1034" s="500" t="str">
        <f>IFERROR(IF(VLOOKUP('Xlookup set'!$S1185,'Xlookup set'!$A$1:$R$1374,18,FALSE)=0,"",VLOOKUP('Xlookup set'!$S1185,'Xlookup set'!$A$1:$R$1374,18,FALSE)),"")</f>
        <v/>
      </c>
      <c r="T1034" s="500" t="str">
        <f t="shared" si="14"/>
        <v/>
      </c>
    </row>
    <row r="1035" spans="1:20" ht="13.5" customHeight="1">
      <c r="A1035" s="500" t="str">
        <f>IFERROR(VLOOKUP('Xlookup set'!$S1035,'Xlookup set'!$A$1:$R$2000,2,FALSE),"")</f>
        <v/>
      </c>
      <c r="B1035" s="500" t="str">
        <f>IF(I1035&lt;&gt;"",ドッグキャリー!$I$2,"")</f>
        <v/>
      </c>
      <c r="C1035" s="500" t="str">
        <f t="shared" si="12"/>
        <v/>
      </c>
      <c r="D1035" s="500" t="str">
        <f t="shared" si="13"/>
        <v/>
      </c>
      <c r="H1035" s="218" t="str">
        <f>IFERROR(IF(VLOOKUP('Xlookup set'!$S1035,'Xlookup set'!$A$1:$R$2000,9,FALSE)=0,"",VLOOKUP('Xlookup set'!$S1035,'Xlookup set'!$A$1:$R$2000,9,FALSE)),"")</f>
        <v/>
      </c>
      <c r="I1035" s="500" t="str">
        <f>IFERROR(IF(VLOOKUP('Xlookup set'!$S1035,'Xlookup set'!$A$1:$R$2000,10,FALSE)=0,"",VLOOKUP('Xlookup set'!$S1035,'Xlookup set'!$A$1:$R$2000,10,FALSE)),"")</f>
        <v/>
      </c>
      <c r="J1035" s="500" t="str">
        <f>IFERROR(IF(VLOOKUP('Xlookup set'!$S1186,'Xlookup set'!$A$1:$R$1374,11,FALSE)=0,"",VLOOKUP('Xlookup set'!$S1186,'Xlookup set'!$A$1:$R$1374,11,FALSE)),"")</f>
        <v/>
      </c>
      <c r="K1035" s="500" t="str">
        <f>IFERROR(IF(VLOOKUP('Xlookup set'!$S1186,'Xlookup set'!$A$1:$R$1374,12,FALSE)=0,"",VLOOKUP('Xlookup set'!$S1186,'Xlookup set'!$A$1:$R$1374,12,FALSE)),"")</f>
        <v/>
      </c>
      <c r="L1035" s="500" t="str">
        <f>IFERROR(IF(VLOOKUP('Xlookup set'!$S1186,'Xlookup set'!$A$1:$R$1374,13,FALSE)=0,"",VLOOKUP('Xlookup set'!$S1186,'Xlookup set'!$A$1:$R$1374,13,FALSE)),"")</f>
        <v/>
      </c>
      <c r="M1035" s="500" t="str">
        <f>IFERROR(IF(VLOOKUP('Xlookup set'!$S1186,'Xlookup set'!$A$1:$R$1374,14,FALSE)=0,"",VLOOKUP('Xlookup set'!$S1186,'Xlookup set'!$A$1:$R$1374,14,FALSE)),"")</f>
        <v/>
      </c>
      <c r="N1035" s="500" t="str">
        <f>IFERROR(IF(VLOOKUP('Xlookup set'!$S1186,'Xlookup set'!$A$1:$R$1374,15,FALSE)=0,"",VLOOKUP('Xlookup set'!$S1186,'Xlookup set'!$A$1:$R$1374,15,FALSE)),"")</f>
        <v/>
      </c>
      <c r="O1035" s="500" t="str">
        <f>IFERROR(IF(VLOOKUP('Xlookup set'!$S1186,'Xlookup set'!$A$1:$R$1374,16,FALSE)=0,"",VLOOKUP('Xlookup set'!$S1186,'Xlookup set'!$A$1:$R$1374,16,FALSE)),"")</f>
        <v/>
      </c>
      <c r="P1035" s="500" t="str">
        <f t="array" aca="1" ref="P1035" ca="1">IFERROR(Y2IF(VLOOKUP('Xlookup set'!$S1186,'Xlookup set'!$A$1:$R$1374,17,FALSE)=0,"",VLOOKUP('Xlookup set'!$S1186,'Xlookup set'!$A$1:$R$1374,17,FALSE)),"")</f>
        <v/>
      </c>
      <c r="Q1035" s="500" t="str">
        <f>IFERROR(IF(VLOOKUP('Xlookup set'!$S1186,'Xlookup set'!$A$1:$R$1374,18,FALSE)=0,"",VLOOKUP('Xlookup set'!$S1186,'Xlookup set'!$A$1:$R$1374,18,FALSE)),"")</f>
        <v/>
      </c>
      <c r="T1035" s="500" t="str">
        <f t="shared" si="14"/>
        <v/>
      </c>
    </row>
    <row r="1036" spans="1:20" ht="13.5" customHeight="1">
      <c r="A1036" s="500" t="str">
        <f>IFERROR(VLOOKUP('Xlookup set'!$S1036,'Xlookup set'!$A$1:$R$2000,2,FALSE),"")</f>
        <v/>
      </c>
      <c r="B1036" s="500" t="str">
        <f>IF(I1036&lt;&gt;"",ドッグキャリー!$I$2,"")</f>
        <v/>
      </c>
      <c r="C1036" s="500" t="str">
        <f t="shared" si="12"/>
        <v/>
      </c>
      <c r="D1036" s="500" t="str">
        <f t="shared" si="13"/>
        <v/>
      </c>
      <c r="H1036" s="218" t="str">
        <f>IFERROR(IF(VLOOKUP('Xlookup set'!$S1036,'Xlookup set'!$A$1:$R$2000,9,FALSE)=0,"",VLOOKUP('Xlookup set'!$S1036,'Xlookup set'!$A$1:$R$2000,9,FALSE)),"")</f>
        <v/>
      </c>
      <c r="I1036" s="500" t="str">
        <f>IFERROR(IF(VLOOKUP('Xlookup set'!$S1036,'Xlookup set'!$A$1:$R$2000,10,FALSE)=0,"",VLOOKUP('Xlookup set'!$S1036,'Xlookup set'!$A$1:$R$2000,10,FALSE)),"")</f>
        <v/>
      </c>
      <c r="T1036" s="500" t="str">
        <f t="shared" si="14"/>
        <v/>
      </c>
    </row>
    <row r="1037" spans="1:20" ht="13.5" customHeight="1">
      <c r="A1037" s="500" t="str">
        <f>IFERROR(VLOOKUP('Xlookup set'!$S1037,'Xlookup set'!$A$1:$R$2000,2,FALSE),"")</f>
        <v/>
      </c>
      <c r="B1037" s="500" t="str">
        <f>IF(I1037&lt;&gt;"",ドッグキャリー!$I$2,"")</f>
        <v/>
      </c>
      <c r="C1037" s="500" t="str">
        <f t="shared" si="12"/>
        <v/>
      </c>
      <c r="D1037" s="500" t="str">
        <f t="shared" si="13"/>
        <v/>
      </c>
      <c r="H1037" s="218" t="str">
        <f>IFERROR(IF(VLOOKUP('Xlookup set'!$S1037,'Xlookup set'!$A$1:$R$2000,9,FALSE)=0,"",VLOOKUP('Xlookup set'!$S1037,'Xlookup set'!$A$1:$R$2000,9,FALSE)),"")</f>
        <v/>
      </c>
      <c r="I1037" s="500" t="str">
        <f>IFERROR(IF(VLOOKUP('Xlookup set'!$S1037,'Xlookup set'!$A$1:$R$2000,10,FALSE)=0,"",VLOOKUP('Xlookup set'!$S1037,'Xlookup set'!$A$1:$R$2000,10,FALSE)),"")</f>
        <v/>
      </c>
      <c r="T1037" s="500" t="str">
        <f t="shared" si="14"/>
        <v/>
      </c>
    </row>
    <row r="1038" spans="1:20" ht="13.5" customHeight="1">
      <c r="A1038" s="500" t="str">
        <f>IFERROR(VLOOKUP('Xlookup set'!$S1038,'Xlookup set'!$A$1:$R$2000,2,FALSE),"")</f>
        <v/>
      </c>
      <c r="B1038" s="500" t="str">
        <f>IF(I1038&lt;&gt;"",ドッグキャリー!$I$2,"")</f>
        <v/>
      </c>
      <c r="C1038" s="500" t="str">
        <f t="shared" si="12"/>
        <v/>
      </c>
      <c r="D1038" s="500" t="str">
        <f t="shared" si="13"/>
        <v/>
      </c>
      <c r="H1038" s="218" t="str">
        <f>IFERROR(IF(VLOOKUP('Xlookup set'!$S1038,'Xlookup set'!$A$1:$R$2000,9,FALSE)=0,"",VLOOKUP('Xlookup set'!$S1038,'Xlookup set'!$A$1:$R$2000,9,FALSE)),"")</f>
        <v/>
      </c>
      <c r="I1038" s="500" t="str">
        <f>IFERROR(IF(VLOOKUP('Xlookup set'!$S1038,'Xlookup set'!$A$1:$R$2000,10,FALSE)=0,"",VLOOKUP('Xlookup set'!$S1038,'Xlookup set'!$A$1:$R$2000,10,FALSE)),"")</f>
        <v/>
      </c>
      <c r="T1038" s="500" t="str">
        <f t="shared" si="14"/>
        <v/>
      </c>
    </row>
    <row r="1039" spans="1:20" ht="13.5" customHeight="1">
      <c r="A1039" s="500" t="str">
        <f>IFERROR(VLOOKUP('Xlookup set'!$S1039,'Xlookup set'!$A$1:$R$2000,2,FALSE),"")</f>
        <v/>
      </c>
      <c r="B1039" s="500" t="str">
        <f>IF(I1039&lt;&gt;"",ドッグキャリー!$I$2,"")</f>
        <v/>
      </c>
      <c r="C1039" s="500" t="str">
        <f t="shared" si="12"/>
        <v/>
      </c>
      <c r="D1039" s="500" t="str">
        <f t="shared" si="13"/>
        <v/>
      </c>
      <c r="H1039" s="218" t="str">
        <f>IFERROR(IF(VLOOKUP('Xlookup set'!$S1039,'Xlookup set'!$A$1:$R$2000,9,FALSE)=0,"",VLOOKUP('Xlookup set'!$S1039,'Xlookup set'!$A$1:$R$2000,9,FALSE)),"")</f>
        <v/>
      </c>
      <c r="I1039" s="500" t="str">
        <f>IFERROR(IF(VLOOKUP('Xlookup set'!$S1039,'Xlookup set'!$A$1:$R$2000,10,FALSE)=0,"",VLOOKUP('Xlookup set'!$S1039,'Xlookup set'!$A$1:$R$2000,10,FALSE)),"")</f>
        <v/>
      </c>
      <c r="T1039" s="500" t="str">
        <f t="shared" si="14"/>
        <v/>
      </c>
    </row>
    <row r="1040" spans="1:20" ht="13.5" customHeight="1">
      <c r="A1040" s="500" t="str">
        <f>IFERROR(VLOOKUP('Xlookup set'!$S1040,'Xlookup set'!$A$1:$R$2000,2,FALSE),"")</f>
        <v/>
      </c>
      <c r="B1040" s="500" t="str">
        <f>IF(I1040&lt;&gt;"",ドッグキャリー!$I$2,"")</f>
        <v/>
      </c>
      <c r="C1040" s="500" t="str">
        <f t="shared" si="12"/>
        <v/>
      </c>
      <c r="D1040" s="500" t="str">
        <f t="shared" si="13"/>
        <v/>
      </c>
      <c r="H1040" s="218" t="str">
        <f>IFERROR(IF(VLOOKUP('Xlookup set'!$S1040,'Xlookup set'!$A$1:$R$2000,9,FALSE)=0,"",VLOOKUP('Xlookup set'!$S1040,'Xlookup set'!$A$1:$R$2000,9,FALSE)),"")</f>
        <v/>
      </c>
      <c r="I1040" s="500" t="str">
        <f>IFERROR(IF(VLOOKUP('Xlookup set'!$S1040,'Xlookup set'!$A$1:$R$2000,10,FALSE)=0,"",VLOOKUP('Xlookup set'!$S1040,'Xlookup set'!$A$1:$R$2000,10,FALSE)),"")</f>
        <v/>
      </c>
      <c r="T1040" s="500" t="str">
        <f t="shared" si="14"/>
        <v/>
      </c>
    </row>
    <row r="1041" spans="1:20" ht="13.5" customHeight="1">
      <c r="A1041" s="500" t="str">
        <f>IFERROR(VLOOKUP('Xlookup set'!$S1041,'Xlookup set'!$A$1:$R$2000,2,FALSE),"")</f>
        <v/>
      </c>
      <c r="B1041" s="500" t="str">
        <f>IF(I1041&lt;&gt;"",ドッグキャリー!$I$2,"")</f>
        <v/>
      </c>
      <c r="C1041" s="500" t="str">
        <f t="shared" si="12"/>
        <v/>
      </c>
      <c r="D1041" s="500" t="str">
        <f t="shared" si="13"/>
        <v/>
      </c>
      <c r="H1041" s="218" t="str">
        <f>IFERROR(IF(VLOOKUP('Xlookup set'!$S1041,'Xlookup set'!$A$1:$R$2000,9,FALSE)=0,"",VLOOKUP('Xlookup set'!$S1041,'Xlookup set'!$A$1:$R$2000,9,FALSE)),"")</f>
        <v/>
      </c>
      <c r="I1041" s="500" t="str">
        <f>IFERROR(IF(VLOOKUP('Xlookup set'!$S1041,'Xlookup set'!$A$1:$R$2000,10,FALSE)=0,"",VLOOKUP('Xlookup set'!$S1041,'Xlookup set'!$A$1:$R$2000,10,FALSE)),"")</f>
        <v/>
      </c>
      <c r="T1041" s="500" t="str">
        <f t="shared" si="14"/>
        <v/>
      </c>
    </row>
    <row r="1042" spans="1:20" ht="13.5" customHeight="1">
      <c r="A1042" s="500" t="str">
        <f>IFERROR(VLOOKUP('Xlookup set'!$S1042,'Xlookup set'!$A$1:$R$2000,2,FALSE),"")</f>
        <v/>
      </c>
      <c r="B1042" s="500" t="str">
        <f>IF(I1042&lt;&gt;"",ドッグキャリー!$I$2,"")</f>
        <v/>
      </c>
      <c r="C1042" s="500" t="str">
        <f t="shared" si="12"/>
        <v/>
      </c>
      <c r="D1042" s="500" t="str">
        <f t="shared" si="13"/>
        <v/>
      </c>
      <c r="H1042" s="218" t="str">
        <f>IFERROR(IF(VLOOKUP('Xlookup set'!$S1042,'Xlookup set'!$A$1:$R$2000,9,FALSE)=0,"",VLOOKUP('Xlookup set'!$S1042,'Xlookup set'!$A$1:$R$2000,9,FALSE)),"")</f>
        <v/>
      </c>
      <c r="I1042" s="500" t="str">
        <f>IFERROR(IF(VLOOKUP('Xlookup set'!$S1042,'Xlookup set'!$A$1:$R$2000,10,FALSE)=0,"",VLOOKUP('Xlookup set'!$S1042,'Xlookup set'!$A$1:$R$2000,10,FALSE)),"")</f>
        <v/>
      </c>
      <c r="T1042" s="500" t="str">
        <f t="shared" si="14"/>
        <v/>
      </c>
    </row>
    <row r="1043" spans="1:20" ht="13.5" customHeight="1">
      <c r="A1043" s="500" t="str">
        <f>IFERROR(VLOOKUP('Xlookup set'!$S1043,'Xlookup set'!$A$1:$R$2000,2,FALSE),"")</f>
        <v/>
      </c>
      <c r="B1043" s="500" t="str">
        <f>IF(I1043&lt;&gt;"",ドッグキャリー!$I$2,"")</f>
        <v/>
      </c>
      <c r="C1043" s="500" t="str">
        <f t="shared" si="12"/>
        <v/>
      </c>
      <c r="D1043" s="500" t="str">
        <f t="shared" si="13"/>
        <v/>
      </c>
      <c r="H1043" s="218" t="str">
        <f>IFERROR(IF(VLOOKUP('Xlookup set'!$S1043,'Xlookup set'!$A$1:$R$2000,9,FALSE)=0,"",VLOOKUP('Xlookup set'!$S1043,'Xlookup set'!$A$1:$R$2000,9,FALSE)),"")</f>
        <v/>
      </c>
      <c r="I1043" s="500" t="str">
        <f>IFERROR(IF(VLOOKUP('Xlookup set'!$S1043,'Xlookup set'!$A$1:$R$2000,10,FALSE)=0,"",VLOOKUP('Xlookup set'!$S1043,'Xlookup set'!$A$1:$R$2000,10,FALSE)),"")</f>
        <v/>
      </c>
      <c r="T1043" s="500" t="str">
        <f t="shared" si="14"/>
        <v/>
      </c>
    </row>
    <row r="1044" spans="1:20" ht="13.5" customHeight="1">
      <c r="A1044" s="500" t="str">
        <f>IFERROR(VLOOKUP('Xlookup set'!$S1044,'Xlookup set'!$A$1:$R$2000,2,FALSE),"")</f>
        <v/>
      </c>
      <c r="B1044" s="500" t="str">
        <f>IF(I1044&lt;&gt;"",ドッグキャリー!$I$2,"")</f>
        <v/>
      </c>
      <c r="C1044" s="500" t="str">
        <f t="shared" si="12"/>
        <v/>
      </c>
      <c r="D1044" s="500" t="str">
        <f t="shared" si="13"/>
        <v/>
      </c>
      <c r="H1044" s="218" t="str">
        <f>IFERROR(IF(VLOOKUP('Xlookup set'!$S1044,'Xlookup set'!$A$1:$R$2000,9,FALSE)=0,"",VLOOKUP('Xlookup set'!$S1044,'Xlookup set'!$A$1:$R$2000,9,FALSE)),"")</f>
        <v/>
      </c>
      <c r="I1044" s="500" t="str">
        <f>IFERROR(IF(VLOOKUP('Xlookup set'!$S1044,'Xlookup set'!$A$1:$R$2000,10,FALSE)=0,"",VLOOKUP('Xlookup set'!$S1044,'Xlookup set'!$A$1:$R$2000,10,FALSE)),"")</f>
        <v/>
      </c>
      <c r="T1044" s="500" t="str">
        <f t="shared" si="14"/>
        <v/>
      </c>
    </row>
    <row r="1045" spans="1:20" ht="13.5" customHeight="1">
      <c r="A1045" s="500" t="str">
        <f>IFERROR(VLOOKUP('Xlookup set'!$S1045,'Xlookup set'!$A$1:$R$2000,2,FALSE),"")</f>
        <v/>
      </c>
      <c r="B1045" s="500" t="str">
        <f>IF(I1045&lt;&gt;"",ドッグキャリー!$I$2,"")</f>
        <v/>
      </c>
      <c r="C1045" s="500" t="str">
        <f t="shared" si="12"/>
        <v/>
      </c>
      <c r="D1045" s="500" t="str">
        <f t="shared" si="13"/>
        <v/>
      </c>
      <c r="H1045" s="218" t="str">
        <f>IFERROR(IF(VLOOKUP('Xlookup set'!$S1045,'Xlookup set'!$A$1:$R$2000,9,FALSE)=0,"",VLOOKUP('Xlookup set'!$S1045,'Xlookup set'!$A$1:$R$2000,9,FALSE)),"")</f>
        <v/>
      </c>
      <c r="I1045" s="500" t="str">
        <f>IFERROR(IF(VLOOKUP('Xlookup set'!$S1045,'Xlookup set'!$A$1:$R$2000,10,FALSE)=0,"",VLOOKUP('Xlookup set'!$S1045,'Xlookup set'!$A$1:$R$2000,10,FALSE)),"")</f>
        <v/>
      </c>
      <c r="T1045" s="500" t="str">
        <f t="shared" si="14"/>
        <v/>
      </c>
    </row>
    <row r="1046" spans="1:20" ht="13.5" customHeight="1">
      <c r="A1046" s="500" t="str">
        <f>IFERROR(VLOOKUP('Xlookup set'!$S1046,'Xlookup set'!$A$1:$R$2000,2,FALSE),"")</f>
        <v/>
      </c>
      <c r="B1046" s="500" t="str">
        <f>IF(I1046&lt;&gt;"",ドッグキャリー!$I$2,"")</f>
        <v/>
      </c>
      <c r="C1046" s="500" t="str">
        <f t="shared" si="12"/>
        <v/>
      </c>
      <c r="D1046" s="500" t="str">
        <f t="shared" si="13"/>
        <v/>
      </c>
      <c r="H1046" s="218" t="str">
        <f>IFERROR(IF(VLOOKUP('Xlookup set'!$S1046,'Xlookup set'!$A$1:$R$2000,9,FALSE)=0,"",VLOOKUP('Xlookup set'!$S1046,'Xlookup set'!$A$1:$R$2000,9,FALSE)),"")</f>
        <v/>
      </c>
      <c r="I1046" s="500" t="str">
        <f>IFERROR(IF(VLOOKUP('Xlookup set'!$S1046,'Xlookup set'!$A$1:$R$2000,10,FALSE)=0,"",VLOOKUP('Xlookup set'!$S1046,'Xlookup set'!$A$1:$R$2000,10,FALSE)),"")</f>
        <v/>
      </c>
      <c r="T1046" s="500" t="str">
        <f t="shared" si="14"/>
        <v/>
      </c>
    </row>
    <row r="1047" spans="1:20" ht="13.5" customHeight="1">
      <c r="A1047" s="500" t="str">
        <f>IFERROR(VLOOKUP('Xlookup set'!$S1047,'Xlookup set'!$A$1:$R$2000,2,FALSE),"")</f>
        <v/>
      </c>
      <c r="B1047" s="500" t="str">
        <f>IF(I1047&lt;&gt;"",ドッグキャリー!$I$2,"")</f>
        <v/>
      </c>
      <c r="C1047" s="500" t="str">
        <f t="shared" si="12"/>
        <v/>
      </c>
      <c r="D1047" s="500" t="str">
        <f t="shared" si="13"/>
        <v/>
      </c>
      <c r="H1047" s="218" t="str">
        <f>IFERROR(IF(VLOOKUP('Xlookup set'!$S1047,'Xlookup set'!$A$1:$R$2000,9,FALSE)=0,"",VLOOKUP('Xlookup set'!$S1047,'Xlookup set'!$A$1:$R$2000,9,FALSE)),"")</f>
        <v/>
      </c>
      <c r="I1047" s="500" t="str">
        <f>IFERROR(IF(VLOOKUP('Xlookup set'!$S1047,'Xlookup set'!$A$1:$R$2000,10,FALSE)=0,"",VLOOKUP('Xlookup set'!$S1047,'Xlookup set'!$A$1:$R$2000,10,FALSE)),"")</f>
        <v/>
      </c>
      <c r="T1047" s="500" t="str">
        <f t="shared" si="14"/>
        <v/>
      </c>
    </row>
    <row r="1048" spans="1:20" ht="13.5" customHeight="1">
      <c r="A1048" s="500" t="str">
        <f>IFERROR(VLOOKUP('Xlookup set'!$S1048,'Xlookup set'!$A$1:$R$2000,2,FALSE),"")</f>
        <v/>
      </c>
      <c r="B1048" s="500" t="str">
        <f>IF(I1048&lt;&gt;"",ドッグキャリー!$I$2,"")</f>
        <v/>
      </c>
      <c r="C1048" s="500" t="str">
        <f t="shared" si="12"/>
        <v/>
      </c>
      <c r="D1048" s="500" t="str">
        <f t="shared" si="13"/>
        <v/>
      </c>
      <c r="H1048" s="218" t="str">
        <f>IFERROR(IF(VLOOKUP('Xlookup set'!$S1048,'Xlookup set'!$A$1:$R$2000,9,FALSE)=0,"",VLOOKUP('Xlookup set'!$S1048,'Xlookup set'!$A$1:$R$2000,9,FALSE)),"")</f>
        <v/>
      </c>
      <c r="I1048" s="500" t="str">
        <f>IFERROR(IF(VLOOKUP('Xlookup set'!$S1048,'Xlookup set'!$A$1:$R$2000,10,FALSE)=0,"",VLOOKUP('Xlookup set'!$S1048,'Xlookup set'!$A$1:$R$2000,10,FALSE)),"")</f>
        <v/>
      </c>
      <c r="T1048" s="500" t="str">
        <f t="shared" si="14"/>
        <v/>
      </c>
    </row>
    <row r="1049" spans="1:20" ht="13.5" customHeight="1">
      <c r="A1049" s="500" t="str">
        <f>IFERROR(VLOOKUP('Xlookup set'!$S1049,'Xlookup set'!$A$1:$R$2000,2,FALSE),"")</f>
        <v/>
      </c>
      <c r="B1049" s="500" t="str">
        <f>IF(I1049&lt;&gt;"",ドッグキャリー!$I$2,"")</f>
        <v/>
      </c>
      <c r="C1049" s="500" t="str">
        <f t="shared" si="12"/>
        <v/>
      </c>
      <c r="D1049" s="500" t="str">
        <f t="shared" si="13"/>
        <v/>
      </c>
      <c r="H1049" s="218" t="str">
        <f>IFERROR(IF(VLOOKUP('Xlookup set'!$S1049,'Xlookup set'!$A$1:$R$2000,9,FALSE)=0,"",VLOOKUP('Xlookup set'!$S1049,'Xlookup set'!$A$1:$R$2000,9,FALSE)),"")</f>
        <v/>
      </c>
      <c r="I1049" s="500" t="str">
        <f>IFERROR(IF(VLOOKUP('Xlookup set'!$S1049,'Xlookup set'!$A$1:$R$2000,10,FALSE)=0,"",VLOOKUP('Xlookup set'!$S1049,'Xlookup set'!$A$1:$R$2000,10,FALSE)),"")</f>
        <v/>
      </c>
      <c r="T1049" s="500" t="str">
        <f t="shared" si="14"/>
        <v/>
      </c>
    </row>
    <row r="1050" spans="1:20" ht="13.5" customHeight="1">
      <c r="A1050" s="500" t="str">
        <f>IFERROR(VLOOKUP('Xlookup set'!$S1050,'Xlookup set'!$A$1:$R$2000,2,FALSE),"")</f>
        <v/>
      </c>
      <c r="B1050" s="500" t="str">
        <f>IF(I1050&lt;&gt;"",ドッグキャリー!$I$2,"")</f>
        <v/>
      </c>
      <c r="C1050" s="500" t="str">
        <f t="shared" si="12"/>
        <v/>
      </c>
      <c r="D1050" s="500" t="str">
        <f t="shared" si="13"/>
        <v/>
      </c>
      <c r="H1050" s="218" t="str">
        <f>IFERROR(IF(VLOOKUP('Xlookup set'!$S1050,'Xlookup set'!$A$1:$R$2000,9,FALSE)=0,"",VLOOKUP('Xlookup set'!$S1050,'Xlookup set'!$A$1:$R$2000,9,FALSE)),"")</f>
        <v/>
      </c>
      <c r="I1050" s="500" t="str">
        <f>IFERROR(IF(VLOOKUP('Xlookup set'!$S1050,'Xlookup set'!$A$1:$R$2000,10,FALSE)=0,"",VLOOKUP('Xlookup set'!$S1050,'Xlookup set'!$A$1:$R$2000,10,FALSE)),"")</f>
        <v/>
      </c>
      <c r="T1050" s="500" t="str">
        <f t="shared" si="14"/>
        <v/>
      </c>
    </row>
    <row r="1051" spans="1:20" ht="13.5" customHeight="1">
      <c r="A1051" s="500" t="str">
        <f>IFERROR(VLOOKUP('Xlookup set'!$S1051,'Xlookup set'!$A$1:$R$2000,2,FALSE),"")</f>
        <v/>
      </c>
      <c r="B1051" s="500" t="str">
        <f>IF(I1051&lt;&gt;"",ドッグキャリー!$I$2,"")</f>
        <v/>
      </c>
      <c r="C1051" s="500" t="str">
        <f t="shared" si="12"/>
        <v/>
      </c>
      <c r="D1051" s="500" t="str">
        <f t="shared" si="13"/>
        <v/>
      </c>
      <c r="H1051" s="218" t="str">
        <f>IFERROR(IF(VLOOKUP('Xlookup set'!$S1051,'Xlookup set'!$A$1:$R$2000,9,FALSE)=0,"",VLOOKUP('Xlookup set'!$S1051,'Xlookup set'!$A$1:$R$2000,9,FALSE)),"")</f>
        <v/>
      </c>
      <c r="I1051" s="500" t="str">
        <f>IFERROR(IF(VLOOKUP('Xlookup set'!$S1051,'Xlookup set'!$A$1:$R$2000,10,FALSE)=0,"",VLOOKUP('Xlookup set'!$S1051,'Xlookup set'!$A$1:$R$2000,10,FALSE)),"")</f>
        <v/>
      </c>
      <c r="T1051" s="500" t="str">
        <f t="shared" si="14"/>
        <v/>
      </c>
    </row>
    <row r="1052" spans="1:20" ht="13.5" customHeight="1">
      <c r="A1052" s="500" t="str">
        <f>IFERROR(VLOOKUP('Xlookup set'!$S1052,'Xlookup set'!$A$1:$R$2000,2,FALSE),"")</f>
        <v/>
      </c>
      <c r="B1052" s="500" t="str">
        <f>IF(I1052&lt;&gt;"",ドッグキャリー!$I$2,"")</f>
        <v/>
      </c>
      <c r="C1052" s="500" t="str">
        <f t="shared" si="12"/>
        <v/>
      </c>
      <c r="D1052" s="500" t="str">
        <f t="shared" si="13"/>
        <v/>
      </c>
      <c r="H1052" s="218" t="str">
        <f>IFERROR(IF(VLOOKUP('Xlookup set'!$S1052,'Xlookup set'!$A$1:$R$2000,9,FALSE)=0,"",VLOOKUP('Xlookup set'!$S1052,'Xlookup set'!$A$1:$R$2000,9,FALSE)),"")</f>
        <v/>
      </c>
      <c r="I1052" s="500" t="str">
        <f>IFERROR(IF(VLOOKUP('Xlookup set'!$S1052,'Xlookup set'!$A$1:$R$2000,10,FALSE)=0,"",VLOOKUP('Xlookup set'!$S1052,'Xlookup set'!$A$1:$R$2000,10,FALSE)),"")</f>
        <v/>
      </c>
      <c r="T1052" s="500" t="str">
        <f t="shared" si="14"/>
        <v/>
      </c>
    </row>
    <row r="1053" spans="1:20" ht="13.5" customHeight="1">
      <c r="A1053" s="500" t="str">
        <f>IFERROR(VLOOKUP('Xlookup set'!$S1053,'Xlookup set'!$A$1:$R$2000,2,FALSE),"")</f>
        <v/>
      </c>
      <c r="B1053" s="500" t="str">
        <f>IF(I1053&lt;&gt;"",ドッグキャリー!$I$2,"")</f>
        <v/>
      </c>
      <c r="C1053" s="500" t="str">
        <f t="shared" si="12"/>
        <v/>
      </c>
      <c r="D1053" s="500" t="str">
        <f t="shared" si="13"/>
        <v/>
      </c>
      <c r="H1053" s="218" t="str">
        <f>IFERROR(IF(VLOOKUP('Xlookup set'!$S1053,'Xlookup set'!$A$1:$R$2000,9,FALSE)=0,"",VLOOKUP('Xlookup set'!$S1053,'Xlookup set'!$A$1:$R$2000,9,FALSE)),"")</f>
        <v/>
      </c>
      <c r="I1053" s="500" t="str">
        <f>IFERROR(IF(VLOOKUP('Xlookup set'!$S1053,'Xlookup set'!$A$1:$R$2000,10,FALSE)=0,"",VLOOKUP('Xlookup set'!$S1053,'Xlookup set'!$A$1:$R$2000,10,FALSE)),"")</f>
        <v/>
      </c>
      <c r="T1053" s="500" t="str">
        <f t="shared" si="14"/>
        <v/>
      </c>
    </row>
    <row r="1054" spans="1:20" ht="13.5" customHeight="1">
      <c r="A1054" s="500" t="str">
        <f>IFERROR(VLOOKUP('Xlookup set'!$S1054,'Xlookup set'!$A$1:$R$2000,2,FALSE),"")</f>
        <v/>
      </c>
      <c r="B1054" s="500" t="str">
        <f>IF(I1054&lt;&gt;"",ドッグキャリー!$I$2,"")</f>
        <v/>
      </c>
      <c r="C1054" s="500" t="str">
        <f t="shared" si="12"/>
        <v/>
      </c>
      <c r="D1054" s="500" t="str">
        <f t="shared" si="13"/>
        <v/>
      </c>
      <c r="H1054" s="218" t="str">
        <f>IFERROR(IF(VLOOKUP('Xlookup set'!$S1054,'Xlookup set'!$A$1:$R$2000,9,FALSE)=0,"",VLOOKUP('Xlookup set'!$S1054,'Xlookup set'!$A$1:$R$2000,9,FALSE)),"")</f>
        <v/>
      </c>
      <c r="I1054" s="500" t="str">
        <f>IFERROR(IF(VLOOKUP('Xlookup set'!$S1054,'Xlookup set'!$A$1:$R$2000,10,FALSE)=0,"",VLOOKUP('Xlookup set'!$S1054,'Xlookup set'!$A$1:$R$2000,10,FALSE)),"")</f>
        <v/>
      </c>
      <c r="T1054" s="500" t="str">
        <f t="shared" si="14"/>
        <v/>
      </c>
    </row>
    <row r="1055" spans="1:20" ht="13.5" customHeight="1">
      <c r="A1055" s="500" t="str">
        <f>IFERROR(VLOOKUP('Xlookup set'!$S1055,'Xlookup set'!$A$1:$R$2000,2,FALSE),"")</f>
        <v/>
      </c>
      <c r="B1055" s="500" t="str">
        <f>IF(I1055&lt;&gt;"",ドッグキャリー!$I$2,"")</f>
        <v/>
      </c>
      <c r="C1055" s="500" t="str">
        <f t="shared" si="12"/>
        <v/>
      </c>
      <c r="D1055" s="500" t="str">
        <f t="shared" si="13"/>
        <v/>
      </c>
      <c r="H1055" s="218" t="str">
        <f>IFERROR(IF(VLOOKUP('Xlookup set'!$S1055,'Xlookup set'!$A$1:$R$2000,9,FALSE)=0,"",VLOOKUP('Xlookup set'!$S1055,'Xlookup set'!$A$1:$R$2000,9,FALSE)),"")</f>
        <v/>
      </c>
      <c r="I1055" s="500" t="str">
        <f>IFERROR(IF(VLOOKUP('Xlookup set'!$S1055,'Xlookup set'!$A$1:$R$2000,10,FALSE)=0,"",VLOOKUP('Xlookup set'!$S1055,'Xlookup set'!$A$1:$R$2000,10,FALSE)),"")</f>
        <v/>
      </c>
      <c r="T1055" s="500" t="str">
        <f t="shared" si="14"/>
        <v/>
      </c>
    </row>
    <row r="1056" spans="1:20" ht="13.5" customHeight="1">
      <c r="A1056" s="500" t="str">
        <f>IFERROR(VLOOKUP('Xlookup set'!$S1056,'Xlookup set'!$A$1:$R$2000,2,FALSE),"")</f>
        <v/>
      </c>
      <c r="B1056" s="500" t="str">
        <f>IF(I1056&lt;&gt;"",ドッグキャリー!$I$2,"")</f>
        <v/>
      </c>
      <c r="C1056" s="500" t="str">
        <f t="shared" si="12"/>
        <v/>
      </c>
      <c r="D1056" s="500" t="str">
        <f t="shared" si="13"/>
        <v/>
      </c>
      <c r="H1056" s="218" t="str">
        <f>IFERROR(IF(VLOOKUP('Xlookup set'!$S1056,'Xlookup set'!$A$1:$R$2000,9,FALSE)=0,"",VLOOKUP('Xlookup set'!$S1056,'Xlookup set'!$A$1:$R$2000,9,FALSE)),"")</f>
        <v/>
      </c>
      <c r="I1056" s="500" t="str">
        <f>IFERROR(IF(VLOOKUP('Xlookup set'!$S1056,'Xlookup set'!$A$1:$R$2000,10,FALSE)=0,"",VLOOKUP('Xlookup set'!$S1056,'Xlookup set'!$A$1:$R$2000,10,FALSE)),"")</f>
        <v/>
      </c>
      <c r="T1056" s="500" t="str">
        <f t="shared" si="14"/>
        <v/>
      </c>
    </row>
    <row r="1057" spans="1:20" ht="13.5" customHeight="1">
      <c r="A1057" s="500" t="str">
        <f>IFERROR(VLOOKUP('Xlookup set'!$S1057,'Xlookup set'!$A$1:$R$2000,2,FALSE),"")</f>
        <v/>
      </c>
      <c r="B1057" s="500" t="str">
        <f>IF(I1057&lt;&gt;"",ドッグキャリー!$I$2,"")</f>
        <v/>
      </c>
      <c r="C1057" s="500" t="str">
        <f t="shared" si="12"/>
        <v/>
      </c>
      <c r="D1057" s="500" t="str">
        <f t="shared" si="13"/>
        <v/>
      </c>
      <c r="H1057" s="218" t="str">
        <f>IFERROR(IF(VLOOKUP('Xlookup set'!$S1057,'Xlookup set'!$A$1:$R$2000,9,FALSE)=0,"",VLOOKUP('Xlookup set'!$S1057,'Xlookup set'!$A$1:$R$2000,9,FALSE)),"")</f>
        <v/>
      </c>
      <c r="I1057" s="500" t="str">
        <f>IFERROR(IF(VLOOKUP('Xlookup set'!$S1057,'Xlookup set'!$A$1:$R$2000,10,FALSE)=0,"",VLOOKUP('Xlookup set'!$S1057,'Xlookup set'!$A$1:$R$2000,10,FALSE)),"")</f>
        <v/>
      </c>
      <c r="T1057" s="500" t="str">
        <f t="shared" si="14"/>
        <v/>
      </c>
    </row>
    <row r="1058" spans="1:20" ht="13.5" customHeight="1">
      <c r="A1058" s="500" t="str">
        <f>IFERROR(VLOOKUP('Xlookup set'!$S1058,'Xlookup set'!$A$1:$R$2000,2,FALSE),"")</f>
        <v/>
      </c>
      <c r="B1058" s="500" t="str">
        <f>IF(I1058&lt;&gt;"",ドッグキャリー!$I$2,"")</f>
        <v/>
      </c>
      <c r="C1058" s="500" t="str">
        <f t="shared" si="12"/>
        <v/>
      </c>
      <c r="D1058" s="500" t="str">
        <f t="shared" si="13"/>
        <v/>
      </c>
      <c r="H1058" s="218" t="str">
        <f>IFERROR(IF(VLOOKUP('Xlookup set'!$S1058,'Xlookup set'!$A$1:$R$2000,9,FALSE)=0,"",VLOOKUP('Xlookup set'!$S1058,'Xlookup set'!$A$1:$R$2000,9,FALSE)),"")</f>
        <v/>
      </c>
      <c r="I1058" s="500" t="str">
        <f>IFERROR(IF(VLOOKUP('Xlookup set'!$S1058,'Xlookup set'!$A$1:$R$2000,10,FALSE)=0,"",VLOOKUP('Xlookup set'!$S1058,'Xlookup set'!$A$1:$R$2000,10,FALSE)),"")</f>
        <v/>
      </c>
      <c r="T1058" s="500" t="str">
        <f t="shared" si="14"/>
        <v/>
      </c>
    </row>
    <row r="1059" spans="1:20" ht="13.5" customHeight="1">
      <c r="A1059" s="500" t="str">
        <f>IFERROR(VLOOKUP('Xlookup set'!$S1059,'Xlookup set'!$A$1:$R$2000,2,FALSE),"")</f>
        <v/>
      </c>
      <c r="B1059" s="500" t="str">
        <f>IF(I1059&lt;&gt;"",ドッグキャリー!$I$2,"")</f>
        <v/>
      </c>
      <c r="C1059" s="500" t="str">
        <f t="shared" si="12"/>
        <v/>
      </c>
      <c r="D1059" s="500" t="str">
        <f t="shared" si="13"/>
        <v/>
      </c>
      <c r="H1059" s="218" t="str">
        <f>IFERROR(IF(VLOOKUP('Xlookup set'!$S1059,'Xlookup set'!$A$1:$R$2000,9,FALSE)=0,"",VLOOKUP('Xlookup set'!$S1059,'Xlookup set'!$A$1:$R$2000,9,FALSE)),"")</f>
        <v/>
      </c>
      <c r="I1059" s="500" t="str">
        <f>IFERROR(IF(VLOOKUP('Xlookup set'!$S1059,'Xlookup set'!$A$1:$R$2000,10,FALSE)=0,"",VLOOKUP('Xlookup set'!$S1059,'Xlookup set'!$A$1:$R$2000,10,FALSE)),"")</f>
        <v/>
      </c>
      <c r="T1059" s="500" t="str">
        <f t="shared" si="14"/>
        <v/>
      </c>
    </row>
    <row r="1060" spans="1:20" ht="13.5" customHeight="1">
      <c r="A1060" s="500" t="str">
        <f>IFERROR(VLOOKUP('Xlookup set'!$S1060,'Xlookup set'!$A$1:$R$2000,2,FALSE),"")</f>
        <v/>
      </c>
      <c r="B1060" s="500" t="str">
        <f>IF(I1060&lt;&gt;"",ドッグキャリー!$I$2,"")</f>
        <v/>
      </c>
      <c r="C1060" s="500" t="str">
        <f t="shared" si="12"/>
        <v/>
      </c>
      <c r="D1060" s="500" t="str">
        <f t="shared" si="13"/>
        <v/>
      </c>
      <c r="H1060" s="218" t="str">
        <f>IFERROR(IF(VLOOKUP('Xlookup set'!$S1060,'Xlookup set'!$A$1:$R$2000,9,FALSE)=0,"",VLOOKUP('Xlookup set'!$S1060,'Xlookup set'!$A$1:$R$2000,9,FALSE)),"")</f>
        <v/>
      </c>
      <c r="I1060" s="500" t="str">
        <f>IFERROR(IF(VLOOKUP('Xlookup set'!$S1060,'Xlookup set'!$A$1:$R$2000,10,FALSE)=0,"",VLOOKUP('Xlookup set'!$S1060,'Xlookup set'!$A$1:$R$2000,10,FALSE)),"")</f>
        <v/>
      </c>
      <c r="T1060" s="500" t="str">
        <f t="shared" si="14"/>
        <v/>
      </c>
    </row>
    <row r="1061" spans="1:20" ht="13.5" customHeight="1">
      <c r="A1061" s="500" t="str">
        <f>IFERROR(VLOOKUP('Xlookup set'!$S1061,'Xlookup set'!$A$1:$R$2000,2,FALSE),"")</f>
        <v/>
      </c>
      <c r="B1061" s="500" t="str">
        <f>IF(I1061&lt;&gt;"",ドッグキャリー!$I$2,"")</f>
        <v/>
      </c>
      <c r="C1061" s="500" t="str">
        <f t="shared" si="12"/>
        <v/>
      </c>
      <c r="D1061" s="500" t="str">
        <f t="shared" si="13"/>
        <v/>
      </c>
      <c r="H1061" s="218" t="str">
        <f>IFERROR(IF(VLOOKUP('Xlookup set'!$S1061,'Xlookup set'!$A$1:$R$2000,9,FALSE)=0,"",VLOOKUP('Xlookup set'!$S1061,'Xlookup set'!$A$1:$R$2000,9,FALSE)),"")</f>
        <v/>
      </c>
      <c r="I1061" s="500" t="str">
        <f>IFERROR(IF(VLOOKUP('Xlookup set'!$S1061,'Xlookup set'!$A$1:$R$2000,10,FALSE)=0,"",VLOOKUP('Xlookup set'!$S1061,'Xlookup set'!$A$1:$R$2000,10,FALSE)),"")</f>
        <v/>
      </c>
      <c r="T1061" s="500" t="str">
        <f t="shared" si="14"/>
        <v/>
      </c>
    </row>
    <row r="1062" spans="1:20" ht="13.5" customHeight="1">
      <c r="A1062" s="500" t="str">
        <f>IFERROR(VLOOKUP('Xlookup set'!$S1062,'Xlookup set'!$A$1:$R$2000,2,FALSE),"")</f>
        <v/>
      </c>
      <c r="B1062" s="500" t="str">
        <f>IF(I1062&lt;&gt;"",ドッグキャリー!$I$2,"")</f>
        <v/>
      </c>
      <c r="C1062" s="500" t="str">
        <f t="shared" si="12"/>
        <v/>
      </c>
      <c r="D1062" s="500" t="str">
        <f t="shared" si="13"/>
        <v/>
      </c>
      <c r="H1062" s="218" t="str">
        <f>IFERROR(IF(VLOOKUP('Xlookup set'!$S1062,'Xlookup set'!$A$1:$R$2000,9,FALSE)=0,"",VLOOKUP('Xlookup set'!$S1062,'Xlookup set'!$A$1:$R$2000,9,FALSE)),"")</f>
        <v/>
      </c>
      <c r="I1062" s="500" t="str">
        <f>IFERROR(IF(VLOOKUP('Xlookup set'!$S1062,'Xlookup set'!$A$1:$R$2000,10,FALSE)=0,"",VLOOKUP('Xlookup set'!$S1062,'Xlookup set'!$A$1:$R$2000,10,FALSE)),"")</f>
        <v/>
      </c>
      <c r="T1062" s="500" t="str">
        <f t="shared" si="14"/>
        <v/>
      </c>
    </row>
    <row r="1063" spans="1:20" ht="13.5" customHeight="1">
      <c r="A1063" s="500" t="str">
        <f>IFERROR(VLOOKUP('Xlookup set'!$S1063,'Xlookup set'!$A$1:$R$2000,2,FALSE),"")</f>
        <v/>
      </c>
      <c r="B1063" s="500" t="str">
        <f>IF(I1063&lt;&gt;"",ドッグキャリー!$I$2,"")</f>
        <v/>
      </c>
      <c r="C1063" s="500" t="str">
        <f t="shared" si="12"/>
        <v/>
      </c>
      <c r="D1063" s="500" t="str">
        <f t="shared" si="13"/>
        <v/>
      </c>
      <c r="H1063" s="218" t="str">
        <f>IFERROR(IF(VLOOKUP('Xlookup set'!$S1063,'Xlookup set'!$A$1:$R$2000,9,FALSE)=0,"",VLOOKUP('Xlookup set'!$S1063,'Xlookup set'!$A$1:$R$2000,9,FALSE)),"")</f>
        <v/>
      </c>
      <c r="I1063" s="500" t="str">
        <f>IFERROR(IF(VLOOKUP('Xlookup set'!$S1063,'Xlookup set'!$A$1:$R$2000,10,FALSE)=0,"",VLOOKUP('Xlookup set'!$S1063,'Xlookup set'!$A$1:$R$2000,10,FALSE)),"")</f>
        <v/>
      </c>
      <c r="T1063" s="500" t="str">
        <f t="shared" si="14"/>
        <v/>
      </c>
    </row>
    <row r="1064" spans="1:20" ht="13.5" customHeight="1">
      <c r="A1064" s="500" t="str">
        <f>IFERROR(VLOOKUP('Xlookup set'!$S1064,'Xlookup set'!$A$1:$R$2000,2,FALSE),"")</f>
        <v/>
      </c>
      <c r="B1064" s="500" t="str">
        <f>IF(I1064&lt;&gt;"",ドッグキャリー!$I$2,"")</f>
        <v/>
      </c>
      <c r="C1064" s="500" t="str">
        <f t="shared" si="12"/>
        <v/>
      </c>
      <c r="D1064" s="500" t="str">
        <f t="shared" si="13"/>
        <v/>
      </c>
      <c r="H1064" s="218" t="str">
        <f>IFERROR(IF(VLOOKUP('Xlookup set'!$S1064,'Xlookup set'!$A$1:$R$2000,9,FALSE)=0,"",VLOOKUP('Xlookup set'!$S1064,'Xlookup set'!$A$1:$R$2000,9,FALSE)),"")</f>
        <v/>
      </c>
      <c r="I1064" s="500" t="str">
        <f>IFERROR(IF(VLOOKUP('Xlookup set'!$S1064,'Xlookup set'!$A$1:$R$2000,10,FALSE)=0,"",VLOOKUP('Xlookup set'!$S1064,'Xlookup set'!$A$1:$R$2000,10,FALSE)),"")</f>
        <v/>
      </c>
      <c r="T1064" s="500" t="str">
        <f t="shared" si="14"/>
        <v/>
      </c>
    </row>
    <row r="1065" spans="1:20" ht="13.5" customHeight="1">
      <c r="A1065" s="500" t="str">
        <f>IFERROR(VLOOKUP('Xlookup set'!$S1065,'Xlookup set'!$A$1:$R$2000,2,FALSE),"")</f>
        <v/>
      </c>
      <c r="B1065" s="500" t="str">
        <f>IF(I1065&lt;&gt;"",ドッグキャリー!$I$2,"")</f>
        <v/>
      </c>
      <c r="C1065" s="500" t="str">
        <f t="shared" si="12"/>
        <v/>
      </c>
      <c r="D1065" s="500" t="str">
        <f t="shared" si="13"/>
        <v/>
      </c>
      <c r="H1065" s="218" t="str">
        <f>IFERROR(IF(VLOOKUP('Xlookup set'!$S1065,'Xlookup set'!$A$1:$R$2000,9,FALSE)=0,"",VLOOKUP('Xlookup set'!$S1065,'Xlookup set'!$A$1:$R$2000,9,FALSE)),"")</f>
        <v/>
      </c>
      <c r="I1065" s="500" t="str">
        <f>IFERROR(IF(VLOOKUP('Xlookup set'!$S1065,'Xlookup set'!$A$1:$R$2000,10,FALSE)=0,"",VLOOKUP('Xlookup set'!$S1065,'Xlookup set'!$A$1:$R$2000,10,FALSE)),"")</f>
        <v/>
      </c>
      <c r="T1065" s="500" t="str">
        <f t="shared" si="14"/>
        <v/>
      </c>
    </row>
    <row r="1066" spans="1:20" ht="13.5" customHeight="1">
      <c r="A1066" s="500" t="str">
        <f>IFERROR(VLOOKUP('Xlookup set'!$S1066,'Xlookup set'!$A$1:$R$2000,2,FALSE),"")</f>
        <v/>
      </c>
      <c r="B1066" s="500" t="str">
        <f>IF(I1066&lt;&gt;"",ドッグキャリー!$I$2,"")</f>
        <v/>
      </c>
      <c r="C1066" s="500" t="str">
        <f t="shared" si="12"/>
        <v/>
      </c>
      <c r="D1066" s="500" t="str">
        <f t="shared" si="13"/>
        <v/>
      </c>
      <c r="H1066" s="218" t="str">
        <f>IFERROR(IF(VLOOKUP('Xlookup set'!$S1066,'Xlookup set'!$A$1:$R$2000,9,FALSE)=0,"",VLOOKUP('Xlookup set'!$S1066,'Xlookup set'!$A$1:$R$2000,9,FALSE)),"")</f>
        <v/>
      </c>
      <c r="I1066" s="500" t="str">
        <f>IFERROR(IF(VLOOKUP('Xlookup set'!$S1066,'Xlookup set'!$A$1:$R$2000,10,FALSE)=0,"",VLOOKUP('Xlookup set'!$S1066,'Xlookup set'!$A$1:$R$2000,10,FALSE)),"")</f>
        <v/>
      </c>
      <c r="T1066" s="500" t="str">
        <f t="shared" si="14"/>
        <v/>
      </c>
    </row>
    <row r="1067" spans="1:20" ht="13.5" customHeight="1">
      <c r="A1067" s="500" t="str">
        <f>IFERROR(VLOOKUP('Xlookup set'!$S1067,'Xlookup set'!$A$1:$R$2000,2,FALSE),"")</f>
        <v/>
      </c>
      <c r="B1067" s="500" t="str">
        <f>IF(I1067&lt;&gt;"",ドッグキャリー!$I$2,"")</f>
        <v/>
      </c>
      <c r="C1067" s="500" t="str">
        <f t="shared" si="12"/>
        <v/>
      </c>
      <c r="D1067" s="500" t="str">
        <f t="shared" si="13"/>
        <v/>
      </c>
      <c r="H1067" s="218" t="str">
        <f>IFERROR(IF(VLOOKUP('Xlookup set'!$S1067,'Xlookup set'!$A$1:$R$2000,9,FALSE)=0,"",VLOOKUP('Xlookup set'!$S1067,'Xlookup set'!$A$1:$R$2000,9,FALSE)),"")</f>
        <v/>
      </c>
      <c r="I1067" s="500" t="str">
        <f>IFERROR(IF(VLOOKUP('Xlookup set'!$S1067,'Xlookup set'!$A$1:$R$2000,10,FALSE)=0,"",VLOOKUP('Xlookup set'!$S1067,'Xlookup set'!$A$1:$R$2000,10,FALSE)),"")</f>
        <v/>
      </c>
      <c r="T1067" s="500" t="str">
        <f t="shared" si="14"/>
        <v/>
      </c>
    </row>
    <row r="1068" spans="1:20" ht="13.5" customHeight="1">
      <c r="A1068" s="500" t="str">
        <f>IFERROR(VLOOKUP('Xlookup set'!$S1068,'Xlookup set'!$A$1:$R$2000,2,FALSE),"")</f>
        <v/>
      </c>
      <c r="B1068" s="500" t="str">
        <f>IF(I1068&lt;&gt;"",ドッグキャリー!$I$2,"")</f>
        <v/>
      </c>
      <c r="C1068" s="500" t="str">
        <f t="shared" si="12"/>
        <v/>
      </c>
      <c r="D1068" s="500" t="str">
        <f t="shared" si="13"/>
        <v/>
      </c>
      <c r="H1068" s="218" t="str">
        <f>IFERROR(IF(VLOOKUP('Xlookup set'!$S1068,'Xlookup set'!$A$1:$R$2000,9,FALSE)=0,"",VLOOKUP('Xlookup set'!$S1068,'Xlookup set'!$A$1:$R$2000,9,FALSE)),"")</f>
        <v/>
      </c>
      <c r="I1068" s="500" t="str">
        <f>IFERROR(IF(VLOOKUP('Xlookup set'!$S1068,'Xlookup set'!$A$1:$R$2000,10,FALSE)=0,"",VLOOKUP('Xlookup set'!$S1068,'Xlookup set'!$A$1:$R$2000,10,FALSE)),"")</f>
        <v/>
      </c>
      <c r="T1068" s="500" t="str">
        <f t="shared" si="14"/>
        <v/>
      </c>
    </row>
    <row r="1069" spans="1:20" ht="13.5" customHeight="1">
      <c r="A1069" s="500" t="str">
        <f>IFERROR(VLOOKUP('Xlookup set'!$S1069,'Xlookup set'!$A$1:$R$2000,2,FALSE),"")</f>
        <v/>
      </c>
      <c r="B1069" s="500" t="str">
        <f>IF(I1069&lt;&gt;"",ドッグキャリー!$I$2,"")</f>
        <v/>
      </c>
      <c r="C1069" s="500" t="str">
        <f t="shared" si="12"/>
        <v/>
      </c>
      <c r="D1069" s="500" t="str">
        <f t="shared" si="13"/>
        <v/>
      </c>
      <c r="H1069" s="218" t="str">
        <f>IFERROR(IF(VLOOKUP('Xlookup set'!$S1069,'Xlookup set'!$A$1:$R$2000,9,FALSE)=0,"",VLOOKUP('Xlookup set'!$S1069,'Xlookup set'!$A$1:$R$2000,9,FALSE)),"")</f>
        <v/>
      </c>
      <c r="I1069" s="500" t="str">
        <f>IFERROR(IF(VLOOKUP('Xlookup set'!$S1069,'Xlookup set'!$A$1:$R$2000,10,FALSE)=0,"",VLOOKUP('Xlookup set'!$S1069,'Xlookup set'!$A$1:$R$2000,10,FALSE)),"")</f>
        <v/>
      </c>
      <c r="T1069" s="500" t="str">
        <f t="shared" si="14"/>
        <v/>
      </c>
    </row>
    <row r="1070" spans="1:20" ht="13.5" customHeight="1">
      <c r="A1070" s="500" t="str">
        <f>IFERROR(VLOOKUP('Xlookup set'!$S1070,'Xlookup set'!$A$1:$R$2000,2,FALSE),"")</f>
        <v/>
      </c>
      <c r="B1070" s="500" t="str">
        <f>IF(I1070&lt;&gt;"",ドッグキャリー!$I$2,"")</f>
        <v/>
      </c>
      <c r="C1070" s="500" t="str">
        <f t="shared" si="12"/>
        <v/>
      </c>
      <c r="D1070" s="500" t="str">
        <f t="shared" si="13"/>
        <v/>
      </c>
      <c r="H1070" s="218" t="str">
        <f>IFERROR(IF(VLOOKUP('Xlookup set'!$S1070,'Xlookup set'!$A$1:$R$2000,9,FALSE)=0,"",VLOOKUP('Xlookup set'!$S1070,'Xlookup set'!$A$1:$R$2000,9,FALSE)),"")</f>
        <v/>
      </c>
      <c r="I1070" s="500" t="str">
        <f>IFERROR(IF(VLOOKUP('Xlookup set'!$S1070,'Xlookup set'!$A$1:$R$2000,10,FALSE)=0,"",VLOOKUP('Xlookup set'!$S1070,'Xlookup set'!$A$1:$R$2000,10,FALSE)),"")</f>
        <v/>
      </c>
      <c r="T1070" s="500" t="str">
        <f t="shared" si="14"/>
        <v/>
      </c>
    </row>
    <row r="1071" spans="1:20" ht="13.5" customHeight="1">
      <c r="A1071" s="500" t="str">
        <f>IFERROR(VLOOKUP('Xlookup set'!$S1071,'Xlookup set'!$A$1:$R$2000,2,FALSE),"")</f>
        <v/>
      </c>
      <c r="B1071" s="500" t="str">
        <f>IF(I1071&lt;&gt;"",ドッグキャリー!$I$2,"")</f>
        <v/>
      </c>
      <c r="C1071" s="500" t="str">
        <f t="shared" si="12"/>
        <v/>
      </c>
      <c r="D1071" s="500" t="str">
        <f t="shared" si="13"/>
        <v/>
      </c>
      <c r="H1071" s="218" t="str">
        <f>IFERROR(IF(VLOOKUP('Xlookup set'!$S1071,'Xlookup set'!$A$1:$R$2000,9,FALSE)=0,"",VLOOKUP('Xlookup set'!$S1071,'Xlookup set'!$A$1:$R$2000,9,FALSE)),"")</f>
        <v/>
      </c>
      <c r="I1071" s="500" t="str">
        <f>IFERROR(IF(VLOOKUP('Xlookup set'!$S1071,'Xlookup set'!$A$1:$R$2000,10,FALSE)=0,"",VLOOKUP('Xlookup set'!$S1071,'Xlookup set'!$A$1:$R$2000,10,FALSE)),"")</f>
        <v/>
      </c>
      <c r="T1071" s="500" t="str">
        <f t="shared" si="14"/>
        <v/>
      </c>
    </row>
    <row r="1072" spans="1:20" ht="13.5" customHeight="1">
      <c r="A1072" s="500" t="str">
        <f>IFERROR(VLOOKUP('Xlookup set'!$S1072,'Xlookup set'!$A$1:$R$2000,2,FALSE),"")</f>
        <v/>
      </c>
      <c r="B1072" s="500" t="str">
        <f>IF(I1072&lt;&gt;"",ドッグキャリー!$I$2,"")</f>
        <v/>
      </c>
      <c r="C1072" s="500" t="str">
        <f t="shared" si="12"/>
        <v/>
      </c>
      <c r="D1072" s="500" t="str">
        <f t="shared" si="13"/>
        <v/>
      </c>
      <c r="H1072" s="218" t="str">
        <f>IFERROR(IF(VLOOKUP('Xlookup set'!$S1072,'Xlookup set'!$A$1:$R$2000,9,FALSE)=0,"",VLOOKUP('Xlookup set'!$S1072,'Xlookup set'!$A$1:$R$2000,9,FALSE)),"")</f>
        <v/>
      </c>
      <c r="I1072" s="500" t="str">
        <f>IFERROR(IF(VLOOKUP('Xlookup set'!$S1072,'Xlookup set'!$A$1:$R$2000,10,FALSE)=0,"",VLOOKUP('Xlookup set'!$S1072,'Xlookup set'!$A$1:$R$2000,10,FALSE)),"")</f>
        <v/>
      </c>
      <c r="T1072" s="500" t="str">
        <f t="shared" si="14"/>
        <v/>
      </c>
    </row>
    <row r="1073" spans="1:20" ht="13.5" customHeight="1">
      <c r="A1073" s="500" t="str">
        <f>IFERROR(VLOOKUP('Xlookup set'!$S1073,'Xlookup set'!$A$1:$R$2000,2,FALSE),"")</f>
        <v/>
      </c>
      <c r="B1073" s="500" t="str">
        <f>IF(I1073&lt;&gt;"",ドッグキャリー!$I$2,"")</f>
        <v/>
      </c>
      <c r="C1073" s="500" t="str">
        <f t="shared" si="12"/>
        <v/>
      </c>
      <c r="D1073" s="500" t="str">
        <f t="shared" si="13"/>
        <v/>
      </c>
      <c r="H1073" s="218" t="str">
        <f>IFERROR(IF(VLOOKUP('Xlookup set'!$S1073,'Xlookup set'!$A$1:$R$2000,9,FALSE)=0,"",VLOOKUP('Xlookup set'!$S1073,'Xlookup set'!$A$1:$R$2000,9,FALSE)),"")</f>
        <v/>
      </c>
      <c r="I1073" s="500" t="str">
        <f>IFERROR(IF(VLOOKUP('Xlookup set'!$S1073,'Xlookup set'!$A$1:$R$2000,10,FALSE)=0,"",VLOOKUP('Xlookup set'!$S1073,'Xlookup set'!$A$1:$R$2000,10,FALSE)),"")</f>
        <v/>
      </c>
      <c r="T1073" s="500" t="str">
        <f t="shared" si="14"/>
        <v/>
      </c>
    </row>
    <row r="1074" spans="1:20" ht="13.5" customHeight="1">
      <c r="A1074" s="500" t="str">
        <f>IFERROR(VLOOKUP('Xlookup set'!$S1074,'Xlookup set'!$A$1:$R$2000,2,FALSE),"")</f>
        <v/>
      </c>
      <c r="B1074" s="500" t="str">
        <f>IF(I1074&lt;&gt;"",ドッグキャリー!$I$2,"")</f>
        <v/>
      </c>
      <c r="C1074" s="500" t="str">
        <f t="shared" si="12"/>
        <v/>
      </c>
      <c r="D1074" s="500" t="str">
        <f t="shared" si="13"/>
        <v/>
      </c>
      <c r="H1074" s="218" t="str">
        <f>IFERROR(IF(VLOOKUP('Xlookup set'!$S1074,'Xlookup set'!$A$1:$R$2000,9,FALSE)=0,"",VLOOKUP('Xlookup set'!$S1074,'Xlookup set'!$A$1:$R$2000,9,FALSE)),"")</f>
        <v/>
      </c>
      <c r="I1074" s="500" t="str">
        <f>IFERROR(IF(VLOOKUP('Xlookup set'!$S1074,'Xlookup set'!$A$1:$R$2000,10,FALSE)=0,"",VLOOKUP('Xlookup set'!$S1074,'Xlookup set'!$A$1:$R$2000,10,FALSE)),"")</f>
        <v/>
      </c>
      <c r="T1074" s="500" t="str">
        <f t="shared" si="14"/>
        <v/>
      </c>
    </row>
    <row r="1075" spans="1:20" ht="13.5" customHeight="1">
      <c r="A1075" s="500" t="str">
        <f>IFERROR(VLOOKUP('Xlookup set'!$S1075,'Xlookup set'!$A$1:$R$2000,2,FALSE),"")</f>
        <v/>
      </c>
      <c r="B1075" s="500" t="str">
        <f>IF(I1075&lt;&gt;"",ドッグキャリー!$I$2,"")</f>
        <v/>
      </c>
      <c r="C1075" s="500" t="str">
        <f t="shared" si="12"/>
        <v/>
      </c>
      <c r="D1075" s="500" t="str">
        <f t="shared" si="13"/>
        <v/>
      </c>
      <c r="H1075" s="218" t="str">
        <f>IFERROR(IF(VLOOKUP('Xlookup set'!$S1075,'Xlookup set'!$A$1:$R$2000,9,FALSE)=0,"",VLOOKUP('Xlookup set'!$S1075,'Xlookup set'!$A$1:$R$2000,9,FALSE)),"")</f>
        <v/>
      </c>
      <c r="I1075" s="500" t="str">
        <f>IFERROR(IF(VLOOKUP('Xlookup set'!$S1075,'Xlookup set'!$A$1:$R$2000,10,FALSE)=0,"",VLOOKUP('Xlookup set'!$S1075,'Xlookup set'!$A$1:$R$2000,10,FALSE)),"")</f>
        <v/>
      </c>
      <c r="T1075" s="500" t="str">
        <f t="shared" si="14"/>
        <v/>
      </c>
    </row>
    <row r="1076" spans="1:20" ht="13.5" customHeight="1">
      <c r="A1076" s="500" t="str">
        <f>IFERROR(VLOOKUP('Xlookup set'!$S1076,'Xlookup set'!$A$1:$R$2000,2,FALSE),"")</f>
        <v/>
      </c>
      <c r="B1076" s="500" t="str">
        <f>IF(I1076&lt;&gt;"",ドッグキャリー!$I$2,"")</f>
        <v/>
      </c>
      <c r="C1076" s="500" t="str">
        <f t="shared" si="12"/>
        <v/>
      </c>
      <c r="D1076" s="500" t="str">
        <f t="shared" si="13"/>
        <v/>
      </c>
      <c r="H1076" s="218" t="str">
        <f>IFERROR(IF(VLOOKUP('Xlookup set'!$S1076,'Xlookup set'!$A$1:$R$2000,9,FALSE)=0,"",VLOOKUP('Xlookup set'!$S1076,'Xlookup set'!$A$1:$R$2000,9,FALSE)),"")</f>
        <v/>
      </c>
      <c r="I1076" s="500" t="str">
        <f>IFERROR(IF(VLOOKUP('Xlookup set'!$S1076,'Xlookup set'!$A$1:$R$2000,10,FALSE)=0,"",VLOOKUP('Xlookup set'!$S1076,'Xlookup set'!$A$1:$R$2000,10,FALSE)),"")</f>
        <v/>
      </c>
      <c r="T1076" s="500" t="str">
        <f t="shared" si="14"/>
        <v/>
      </c>
    </row>
    <row r="1077" spans="1:20" ht="13.5" customHeight="1">
      <c r="A1077" s="500" t="str">
        <f>IFERROR(VLOOKUP('Xlookup set'!$S1077,'Xlookup set'!$A$1:$R$2000,2,FALSE),"")</f>
        <v/>
      </c>
      <c r="B1077" s="500" t="str">
        <f>IF(I1077&lt;&gt;"",ドッグキャリー!$I$2,"")</f>
        <v/>
      </c>
      <c r="C1077" s="500" t="str">
        <f t="shared" si="12"/>
        <v/>
      </c>
      <c r="D1077" s="500" t="str">
        <f t="shared" si="13"/>
        <v/>
      </c>
      <c r="H1077" s="218" t="str">
        <f>IFERROR(IF(VLOOKUP('Xlookup set'!$S1077,'Xlookup set'!$A$1:$R$2000,9,FALSE)=0,"",VLOOKUP('Xlookup set'!$S1077,'Xlookup set'!$A$1:$R$2000,9,FALSE)),"")</f>
        <v/>
      </c>
      <c r="I1077" s="500" t="str">
        <f>IFERROR(IF(VLOOKUP('Xlookup set'!$S1077,'Xlookup set'!$A$1:$R$2000,10,FALSE)=0,"",VLOOKUP('Xlookup set'!$S1077,'Xlookup set'!$A$1:$R$2000,10,FALSE)),"")</f>
        <v/>
      </c>
      <c r="T1077" s="500" t="str">
        <f t="shared" si="14"/>
        <v/>
      </c>
    </row>
    <row r="1078" spans="1:20" ht="13.5" customHeight="1">
      <c r="A1078" s="500" t="str">
        <f>IFERROR(VLOOKUP('Xlookup set'!$S1078,'Xlookup set'!$A$1:$R$2000,2,FALSE),"")</f>
        <v/>
      </c>
      <c r="B1078" s="500" t="str">
        <f>IF(I1078&lt;&gt;"",ドッグキャリー!$I$2,"")</f>
        <v/>
      </c>
      <c r="C1078" s="500" t="str">
        <f t="shared" si="12"/>
        <v/>
      </c>
      <c r="D1078" s="500" t="str">
        <f t="shared" si="13"/>
        <v/>
      </c>
      <c r="H1078" s="218" t="str">
        <f>IFERROR(IF(VLOOKUP('Xlookup set'!$S1078,'Xlookup set'!$A$1:$R$2000,9,FALSE)=0,"",VLOOKUP('Xlookup set'!$S1078,'Xlookup set'!$A$1:$R$2000,9,FALSE)),"")</f>
        <v/>
      </c>
      <c r="I1078" s="500" t="str">
        <f>IFERROR(IF(VLOOKUP('Xlookup set'!$S1078,'Xlookup set'!$A$1:$R$2000,10,FALSE)=0,"",VLOOKUP('Xlookup set'!$S1078,'Xlookup set'!$A$1:$R$2000,10,FALSE)),"")</f>
        <v/>
      </c>
      <c r="T1078" s="500" t="str">
        <f t="shared" si="14"/>
        <v/>
      </c>
    </row>
    <row r="1079" spans="1:20" ht="13.5" customHeight="1">
      <c r="A1079" s="500" t="str">
        <f>IFERROR(VLOOKUP('Xlookup set'!$S1079,'Xlookup set'!$A$1:$R$2000,2,FALSE),"")</f>
        <v/>
      </c>
      <c r="B1079" s="500" t="str">
        <f>IF(I1079&lt;&gt;"",ドッグキャリー!$I$2,"")</f>
        <v/>
      </c>
      <c r="C1079" s="500" t="str">
        <f t="shared" si="12"/>
        <v/>
      </c>
      <c r="D1079" s="500" t="str">
        <f t="shared" si="13"/>
        <v/>
      </c>
      <c r="H1079" s="218" t="str">
        <f>IFERROR(IF(VLOOKUP('Xlookup set'!$S1079,'Xlookup set'!$A$1:$R$2000,9,FALSE)=0,"",VLOOKUP('Xlookup set'!$S1079,'Xlookup set'!$A$1:$R$2000,9,FALSE)),"")</f>
        <v/>
      </c>
      <c r="I1079" s="500" t="str">
        <f>IFERROR(IF(VLOOKUP('Xlookup set'!$S1079,'Xlookup set'!$A$1:$R$2000,10,FALSE)=0,"",VLOOKUP('Xlookup set'!$S1079,'Xlookup set'!$A$1:$R$2000,10,FALSE)),"")</f>
        <v/>
      </c>
      <c r="T1079" s="500" t="str">
        <f t="shared" si="14"/>
        <v/>
      </c>
    </row>
    <row r="1080" spans="1:20" ht="13.5" customHeight="1">
      <c r="A1080" s="500" t="str">
        <f>IFERROR(VLOOKUP('Xlookup set'!$S1080,'Xlookup set'!$A$1:$R$2000,2,FALSE),"")</f>
        <v/>
      </c>
      <c r="B1080" s="500" t="str">
        <f>IF(I1080&lt;&gt;"",ドッグキャリー!$I$2,"")</f>
        <v/>
      </c>
      <c r="C1080" s="500" t="str">
        <f t="shared" si="12"/>
        <v/>
      </c>
      <c r="D1080" s="500" t="str">
        <f t="shared" si="13"/>
        <v/>
      </c>
      <c r="H1080" s="218" t="str">
        <f>IFERROR(IF(VLOOKUP('Xlookup set'!$S1080,'Xlookup set'!$A$1:$R$2000,9,FALSE)=0,"",VLOOKUP('Xlookup set'!$S1080,'Xlookup set'!$A$1:$R$2000,9,FALSE)),"")</f>
        <v/>
      </c>
      <c r="I1080" s="500" t="str">
        <f>IFERROR(IF(VLOOKUP('Xlookup set'!$S1080,'Xlookup set'!$A$1:$R$2000,10,FALSE)=0,"",VLOOKUP('Xlookup set'!$S1080,'Xlookup set'!$A$1:$R$2000,10,FALSE)),"")</f>
        <v/>
      </c>
      <c r="T1080" s="500" t="str">
        <f t="shared" si="14"/>
        <v/>
      </c>
    </row>
    <row r="1081" spans="1:20" ht="13.5" customHeight="1">
      <c r="A1081" s="500" t="str">
        <f>IFERROR(VLOOKUP('Xlookup set'!$S1081,'Xlookup set'!$A$1:$R$2000,2,FALSE),"")</f>
        <v/>
      </c>
      <c r="B1081" s="500" t="str">
        <f>IF(I1081&lt;&gt;"",ドッグキャリー!$I$2,"")</f>
        <v/>
      </c>
      <c r="C1081" s="500" t="str">
        <f t="shared" si="12"/>
        <v/>
      </c>
      <c r="D1081" s="500" t="str">
        <f t="shared" si="13"/>
        <v/>
      </c>
      <c r="H1081" s="218" t="str">
        <f>IFERROR(IF(VLOOKUP('Xlookup set'!$S1081,'Xlookup set'!$A$1:$R$2000,9,FALSE)=0,"",VLOOKUP('Xlookup set'!$S1081,'Xlookup set'!$A$1:$R$2000,9,FALSE)),"")</f>
        <v/>
      </c>
      <c r="I1081" s="500" t="str">
        <f>IFERROR(IF(VLOOKUP('Xlookup set'!$S1081,'Xlookup set'!$A$1:$R$2000,10,FALSE)=0,"",VLOOKUP('Xlookup set'!$S1081,'Xlookup set'!$A$1:$R$2000,10,FALSE)),"")</f>
        <v/>
      </c>
      <c r="T1081" s="500" t="str">
        <f t="shared" si="14"/>
        <v/>
      </c>
    </row>
    <row r="1082" spans="1:20" ht="13.5" customHeight="1">
      <c r="A1082" s="500" t="str">
        <f>IFERROR(VLOOKUP('Xlookup set'!$S1082,'Xlookup set'!$A$1:$R$2000,2,FALSE),"")</f>
        <v/>
      </c>
      <c r="B1082" s="500" t="str">
        <f>IF(I1082&lt;&gt;"",ドッグキャリー!$I$2,"")</f>
        <v/>
      </c>
      <c r="C1082" s="500" t="str">
        <f t="shared" si="12"/>
        <v/>
      </c>
      <c r="D1082" s="500" t="str">
        <f t="shared" si="13"/>
        <v/>
      </c>
      <c r="H1082" s="218" t="str">
        <f>IFERROR(IF(VLOOKUP('Xlookup set'!$S1082,'Xlookup set'!$A$1:$R$2000,9,FALSE)=0,"",VLOOKUP('Xlookup set'!$S1082,'Xlookup set'!$A$1:$R$2000,9,FALSE)),"")</f>
        <v/>
      </c>
      <c r="I1082" s="500" t="str">
        <f>IFERROR(IF(VLOOKUP('Xlookup set'!$S1082,'Xlookup set'!$A$1:$R$2000,10,FALSE)=0,"",VLOOKUP('Xlookup set'!$S1082,'Xlookup set'!$A$1:$R$2000,10,FALSE)),"")</f>
        <v/>
      </c>
      <c r="T1082" s="500" t="str">
        <f t="shared" si="14"/>
        <v/>
      </c>
    </row>
    <row r="1083" spans="1:20" ht="13.5" customHeight="1">
      <c r="A1083" s="500" t="str">
        <f>IFERROR(VLOOKUP('Xlookup set'!$S1083,'Xlookup set'!$A$1:$R$2000,2,FALSE),"")</f>
        <v/>
      </c>
      <c r="B1083" s="500" t="str">
        <f>IF(I1083&lt;&gt;"",ドッグキャリー!$I$2,"")</f>
        <v/>
      </c>
      <c r="C1083" s="500" t="str">
        <f t="shared" si="12"/>
        <v/>
      </c>
      <c r="D1083" s="500" t="str">
        <f t="shared" si="13"/>
        <v/>
      </c>
      <c r="H1083" s="218" t="str">
        <f>IFERROR(IF(VLOOKUP('Xlookup set'!$S1083,'Xlookup set'!$A$1:$R$2000,9,FALSE)=0,"",VLOOKUP('Xlookup set'!$S1083,'Xlookup set'!$A$1:$R$2000,9,FALSE)),"")</f>
        <v/>
      </c>
      <c r="I1083" s="500" t="str">
        <f>IFERROR(IF(VLOOKUP('Xlookup set'!$S1083,'Xlookup set'!$A$1:$R$2000,10,FALSE)=0,"",VLOOKUP('Xlookup set'!$S1083,'Xlookup set'!$A$1:$R$2000,10,FALSE)),"")</f>
        <v/>
      </c>
      <c r="T1083" s="500" t="str">
        <f t="shared" si="14"/>
        <v/>
      </c>
    </row>
    <row r="1084" spans="1:20" ht="13.5" customHeight="1">
      <c r="A1084" s="500" t="str">
        <f>IFERROR(VLOOKUP('Xlookup set'!$S1084,'Xlookup set'!$A$1:$R$2000,2,FALSE),"")</f>
        <v/>
      </c>
      <c r="B1084" s="500" t="str">
        <f>IF(I1084&lt;&gt;"",ドッグキャリー!$I$2,"")</f>
        <v/>
      </c>
      <c r="C1084" s="500" t="str">
        <f t="shared" si="12"/>
        <v/>
      </c>
      <c r="D1084" s="500" t="str">
        <f t="shared" si="13"/>
        <v/>
      </c>
      <c r="H1084" s="218" t="str">
        <f>IFERROR(IF(VLOOKUP('Xlookup set'!$S1084,'Xlookup set'!$A$1:$R$2000,9,FALSE)=0,"",VLOOKUP('Xlookup set'!$S1084,'Xlookup set'!$A$1:$R$2000,9,FALSE)),"")</f>
        <v/>
      </c>
      <c r="I1084" s="500" t="str">
        <f>IFERROR(IF(VLOOKUP('Xlookup set'!$S1084,'Xlookup set'!$A$1:$R$2000,10,FALSE)=0,"",VLOOKUP('Xlookup set'!$S1084,'Xlookup set'!$A$1:$R$2000,10,FALSE)),"")</f>
        <v/>
      </c>
      <c r="T1084" s="500" t="str">
        <f t="shared" si="14"/>
        <v/>
      </c>
    </row>
    <row r="1085" spans="1:20" ht="13.5" customHeight="1">
      <c r="A1085" s="500" t="str">
        <f>IFERROR(VLOOKUP('Xlookup set'!$S1085,'Xlookup set'!$A$1:$R$2000,2,FALSE),"")</f>
        <v/>
      </c>
      <c r="B1085" s="500" t="str">
        <f>IF(I1085&lt;&gt;"",ドッグキャリー!$I$2,"")</f>
        <v/>
      </c>
      <c r="C1085" s="500" t="str">
        <f t="shared" si="12"/>
        <v/>
      </c>
      <c r="D1085" s="500" t="str">
        <f t="shared" si="13"/>
        <v/>
      </c>
      <c r="H1085" s="218" t="str">
        <f>IFERROR(IF(VLOOKUP('Xlookup set'!$S1085,'Xlookup set'!$A$1:$R$2000,9,FALSE)=0,"",VLOOKUP('Xlookup set'!$S1085,'Xlookup set'!$A$1:$R$2000,9,FALSE)),"")</f>
        <v/>
      </c>
      <c r="I1085" s="500" t="str">
        <f>IFERROR(IF(VLOOKUP('Xlookup set'!$S1085,'Xlookup set'!$A$1:$R$2000,10,FALSE)=0,"",VLOOKUP('Xlookup set'!$S1085,'Xlookup set'!$A$1:$R$2000,10,FALSE)),"")</f>
        <v/>
      </c>
      <c r="T1085" s="500" t="str">
        <f t="shared" si="14"/>
        <v/>
      </c>
    </row>
    <row r="1086" spans="1:20" ht="13.5" customHeight="1">
      <c r="A1086" s="500" t="str">
        <f>IFERROR(VLOOKUP('Xlookup set'!$S1086,'Xlookup set'!$A$1:$R$2000,2,FALSE),"")</f>
        <v/>
      </c>
      <c r="B1086" s="500" t="str">
        <f>IF(I1086&lt;&gt;"",ドッグキャリー!$I$2,"")</f>
        <v/>
      </c>
      <c r="C1086" s="500" t="str">
        <f t="shared" si="12"/>
        <v/>
      </c>
      <c r="D1086" s="500" t="str">
        <f t="shared" si="13"/>
        <v/>
      </c>
      <c r="H1086" s="218" t="str">
        <f>IFERROR(IF(VLOOKUP('Xlookup set'!$S1086,'Xlookup set'!$A$1:$R$2000,9,FALSE)=0,"",VLOOKUP('Xlookup set'!$S1086,'Xlookup set'!$A$1:$R$2000,9,FALSE)),"")</f>
        <v/>
      </c>
      <c r="I1086" s="500" t="str">
        <f>IFERROR(IF(VLOOKUP('Xlookup set'!$S1086,'Xlookup set'!$A$1:$R$2000,10,FALSE)=0,"",VLOOKUP('Xlookup set'!$S1086,'Xlookup set'!$A$1:$R$2000,10,FALSE)),"")</f>
        <v/>
      </c>
      <c r="T1086" s="500" t="str">
        <f t="shared" si="14"/>
        <v/>
      </c>
    </row>
    <row r="1087" spans="1:20" ht="13.5" customHeight="1">
      <c r="A1087" s="500" t="str">
        <f>IFERROR(VLOOKUP('Xlookup set'!$S1087,'Xlookup set'!$A$1:$R$2000,2,FALSE),"")</f>
        <v/>
      </c>
      <c r="B1087" s="500" t="str">
        <f>IF(I1087&lt;&gt;"",ドッグキャリー!$I$2,"")</f>
        <v/>
      </c>
      <c r="C1087" s="500" t="str">
        <f t="shared" si="12"/>
        <v/>
      </c>
      <c r="D1087" s="500" t="str">
        <f t="shared" si="13"/>
        <v/>
      </c>
      <c r="H1087" s="218" t="str">
        <f>IFERROR(IF(VLOOKUP('Xlookup set'!$S1087,'Xlookup set'!$A$1:$R$2000,9,FALSE)=0,"",VLOOKUP('Xlookup set'!$S1087,'Xlookup set'!$A$1:$R$2000,9,FALSE)),"")</f>
        <v/>
      </c>
      <c r="I1087" s="500" t="str">
        <f>IFERROR(IF(VLOOKUP('Xlookup set'!$S1087,'Xlookup set'!$A$1:$R$2000,10,FALSE)=0,"",VLOOKUP('Xlookup set'!$S1087,'Xlookup set'!$A$1:$R$2000,10,FALSE)),"")</f>
        <v/>
      </c>
      <c r="T1087" s="500" t="str">
        <f t="shared" si="14"/>
        <v/>
      </c>
    </row>
    <row r="1088" spans="1:20" ht="13.5" customHeight="1">
      <c r="A1088" s="500" t="str">
        <f>IFERROR(VLOOKUP('Xlookup set'!$S1088,'Xlookup set'!$A$1:$R$2000,2,FALSE),"")</f>
        <v/>
      </c>
      <c r="B1088" s="500" t="str">
        <f>IF(I1088&lt;&gt;"",ドッグキャリー!$I$2,"")</f>
        <v/>
      </c>
      <c r="C1088" s="500" t="str">
        <f t="shared" si="12"/>
        <v/>
      </c>
      <c r="D1088" s="500" t="str">
        <f t="shared" si="13"/>
        <v/>
      </c>
      <c r="H1088" s="218" t="str">
        <f>IFERROR(IF(VLOOKUP('Xlookup set'!$S1088,'Xlookup set'!$A$1:$R$2000,9,FALSE)=0,"",VLOOKUP('Xlookup set'!$S1088,'Xlookup set'!$A$1:$R$2000,9,FALSE)),"")</f>
        <v/>
      </c>
      <c r="I1088" s="500" t="str">
        <f>IFERROR(IF(VLOOKUP('Xlookup set'!$S1088,'Xlookup set'!$A$1:$R$2000,10,FALSE)=0,"",VLOOKUP('Xlookup set'!$S1088,'Xlookup set'!$A$1:$R$2000,10,FALSE)),"")</f>
        <v/>
      </c>
      <c r="T1088" s="500" t="str">
        <f t="shared" si="14"/>
        <v/>
      </c>
    </row>
    <row r="1089" spans="1:20" ht="13.5" customHeight="1">
      <c r="A1089" s="500" t="str">
        <f>IFERROR(VLOOKUP('Xlookup set'!$S1089,'Xlookup set'!$A$1:$R$2000,2,FALSE),"")</f>
        <v/>
      </c>
      <c r="B1089" s="500" t="str">
        <f>IF(I1089&lt;&gt;"",ドッグキャリー!$I$2,"")</f>
        <v/>
      </c>
      <c r="C1089" s="500" t="str">
        <f t="shared" si="12"/>
        <v/>
      </c>
      <c r="D1089" s="500" t="str">
        <f t="shared" si="13"/>
        <v/>
      </c>
      <c r="H1089" s="218" t="str">
        <f>IFERROR(IF(VLOOKUP('Xlookup set'!$S1089,'Xlookup set'!$A$1:$R$2000,9,FALSE)=0,"",VLOOKUP('Xlookup set'!$S1089,'Xlookup set'!$A$1:$R$2000,9,FALSE)),"")</f>
        <v/>
      </c>
      <c r="I1089" s="500" t="str">
        <f>IFERROR(IF(VLOOKUP('Xlookup set'!$S1089,'Xlookup set'!$A$1:$R$2000,10,FALSE)=0,"",VLOOKUP('Xlookup set'!$S1089,'Xlookup set'!$A$1:$R$2000,10,FALSE)),"")</f>
        <v/>
      </c>
      <c r="T1089" s="500" t="str">
        <f t="shared" si="14"/>
        <v/>
      </c>
    </row>
    <row r="1090" spans="1:20" ht="13.5" customHeight="1">
      <c r="A1090" s="500" t="str">
        <f>IFERROR(VLOOKUP('Xlookup set'!$S1090,'Xlookup set'!$A$1:$R$2000,2,FALSE),"")</f>
        <v/>
      </c>
      <c r="B1090" s="500" t="str">
        <f>IF(I1090&lt;&gt;"",ドッグキャリー!$I$2,"")</f>
        <v/>
      </c>
      <c r="C1090" s="500" t="str">
        <f t="shared" si="12"/>
        <v/>
      </c>
      <c r="D1090" s="500" t="str">
        <f t="shared" si="13"/>
        <v/>
      </c>
      <c r="H1090" s="218" t="str">
        <f>IFERROR(IF(VLOOKUP('Xlookup set'!$S1090,'Xlookup set'!$A$1:$R$2000,9,FALSE)=0,"",VLOOKUP('Xlookup set'!$S1090,'Xlookup set'!$A$1:$R$2000,9,FALSE)),"")</f>
        <v/>
      </c>
      <c r="I1090" s="500" t="str">
        <f>IFERROR(IF(VLOOKUP('Xlookup set'!$S1090,'Xlookup set'!$A$1:$R$2000,10,FALSE)=0,"",VLOOKUP('Xlookup set'!$S1090,'Xlookup set'!$A$1:$R$2000,10,FALSE)),"")</f>
        <v/>
      </c>
      <c r="T1090" s="500" t="str">
        <f t="shared" si="14"/>
        <v/>
      </c>
    </row>
    <row r="1091" spans="1:20" ht="13.5" customHeight="1">
      <c r="A1091" s="500" t="str">
        <f>IFERROR(VLOOKUP('Xlookup set'!$S1091,'Xlookup set'!$A$1:$R$2000,2,FALSE),"")</f>
        <v/>
      </c>
      <c r="B1091" s="500" t="str">
        <f>IF(I1091&lt;&gt;"",ドッグキャリー!$I$2,"")</f>
        <v/>
      </c>
      <c r="C1091" s="500" t="str">
        <f t="shared" si="12"/>
        <v/>
      </c>
      <c r="D1091" s="500" t="str">
        <f t="shared" si="13"/>
        <v/>
      </c>
      <c r="H1091" s="218" t="str">
        <f>IFERROR(IF(VLOOKUP('Xlookup set'!$S1091,'Xlookup set'!$A$1:$R$2000,9,FALSE)=0,"",VLOOKUP('Xlookup set'!$S1091,'Xlookup set'!$A$1:$R$2000,9,FALSE)),"")</f>
        <v/>
      </c>
      <c r="I1091" s="500" t="str">
        <f>IFERROR(IF(VLOOKUP('Xlookup set'!$S1091,'Xlookup set'!$A$1:$R$2000,10,FALSE)=0,"",VLOOKUP('Xlookup set'!$S1091,'Xlookup set'!$A$1:$R$2000,10,FALSE)),"")</f>
        <v/>
      </c>
      <c r="T1091" s="500" t="str">
        <f t="shared" si="14"/>
        <v/>
      </c>
    </row>
    <row r="1092" spans="1:20" ht="13.5" customHeight="1">
      <c r="A1092" s="500" t="str">
        <f>IFERROR(VLOOKUP('Xlookup set'!$S1092,'Xlookup set'!$A$1:$R$2000,2,FALSE),"")</f>
        <v/>
      </c>
      <c r="B1092" s="500" t="str">
        <f>IF(I1092&lt;&gt;"",ドッグキャリー!$I$2,"")</f>
        <v/>
      </c>
      <c r="C1092" s="500" t="str">
        <f t="shared" si="12"/>
        <v/>
      </c>
      <c r="D1092" s="500" t="str">
        <f t="shared" si="13"/>
        <v/>
      </c>
      <c r="H1092" s="218" t="str">
        <f>IFERROR(IF(VLOOKUP('Xlookup set'!$S1092,'Xlookup set'!$A$1:$R$2000,9,FALSE)=0,"",VLOOKUP('Xlookup set'!$S1092,'Xlookup set'!$A$1:$R$2000,9,FALSE)),"")</f>
        <v/>
      </c>
      <c r="I1092" s="500" t="str">
        <f>IFERROR(IF(VLOOKUP('Xlookup set'!$S1092,'Xlookup set'!$A$1:$R$2000,10,FALSE)=0,"",VLOOKUP('Xlookup set'!$S1092,'Xlookup set'!$A$1:$R$2000,10,FALSE)),"")</f>
        <v/>
      </c>
      <c r="T1092" s="500" t="str">
        <f t="shared" si="14"/>
        <v/>
      </c>
    </row>
    <row r="1093" spans="1:20" ht="13.5" customHeight="1">
      <c r="A1093" s="500" t="str">
        <f>IFERROR(VLOOKUP('Xlookup set'!$S1093,'Xlookup set'!$A$1:$R$2000,2,FALSE),"")</f>
        <v/>
      </c>
      <c r="B1093" s="500" t="str">
        <f>IF(I1093&lt;&gt;"",ドッグキャリー!$I$2,"")</f>
        <v/>
      </c>
      <c r="C1093" s="500" t="str">
        <f t="shared" si="12"/>
        <v/>
      </c>
      <c r="D1093" s="500" t="str">
        <f t="shared" si="13"/>
        <v/>
      </c>
      <c r="H1093" s="218" t="str">
        <f>IFERROR(IF(VLOOKUP('Xlookup set'!$S1093,'Xlookup set'!$A$1:$R$2000,9,FALSE)=0,"",VLOOKUP('Xlookup set'!$S1093,'Xlookup set'!$A$1:$R$2000,9,FALSE)),"")</f>
        <v/>
      </c>
      <c r="I1093" s="500" t="str">
        <f>IFERROR(IF(VLOOKUP('Xlookup set'!$S1093,'Xlookup set'!$A$1:$R$2000,10,FALSE)=0,"",VLOOKUP('Xlookup set'!$S1093,'Xlookup set'!$A$1:$R$2000,10,FALSE)),"")</f>
        <v/>
      </c>
      <c r="T1093" s="500" t="str">
        <f t="shared" si="14"/>
        <v/>
      </c>
    </row>
    <row r="1094" spans="1:20" ht="13.5" customHeight="1">
      <c r="A1094" s="500" t="str">
        <f>IFERROR(VLOOKUP('Xlookup set'!$S1094,'Xlookup set'!$A$1:$R$2000,2,FALSE),"")</f>
        <v/>
      </c>
      <c r="B1094" s="500" t="str">
        <f>IF(I1094&lt;&gt;"",ドッグキャリー!$I$2,"")</f>
        <v/>
      </c>
      <c r="C1094" s="500" t="str">
        <f t="shared" si="12"/>
        <v/>
      </c>
      <c r="D1094" s="500" t="str">
        <f t="shared" si="13"/>
        <v/>
      </c>
      <c r="H1094" s="218" t="str">
        <f>IFERROR(IF(VLOOKUP('Xlookup set'!$S1094,'Xlookup set'!$A$1:$R$2000,9,FALSE)=0,"",VLOOKUP('Xlookup set'!$S1094,'Xlookup set'!$A$1:$R$2000,9,FALSE)),"")</f>
        <v/>
      </c>
      <c r="I1094" s="500" t="str">
        <f>IFERROR(IF(VLOOKUP('Xlookup set'!$S1094,'Xlookup set'!$A$1:$R$2000,10,FALSE)=0,"",VLOOKUP('Xlookup set'!$S1094,'Xlookup set'!$A$1:$R$2000,10,FALSE)),"")</f>
        <v/>
      </c>
      <c r="T1094" s="500" t="str">
        <f t="shared" si="14"/>
        <v/>
      </c>
    </row>
    <row r="1095" spans="1:20" ht="13.5" customHeight="1">
      <c r="A1095" s="500" t="str">
        <f>IFERROR(VLOOKUP('Xlookup set'!$S1095,'Xlookup set'!$A$1:$R$2000,2,FALSE),"")</f>
        <v/>
      </c>
      <c r="B1095" s="500" t="str">
        <f>IF(I1095&lt;&gt;"",ドッグキャリー!$I$2,"")</f>
        <v/>
      </c>
      <c r="C1095" s="500" t="str">
        <f t="shared" si="12"/>
        <v/>
      </c>
      <c r="D1095" s="500" t="str">
        <f t="shared" si="13"/>
        <v/>
      </c>
      <c r="H1095" s="218" t="str">
        <f>IFERROR(IF(VLOOKUP('Xlookup set'!$S1095,'Xlookup set'!$A$1:$R$2000,9,FALSE)=0,"",VLOOKUP('Xlookup set'!$S1095,'Xlookup set'!$A$1:$R$2000,9,FALSE)),"")</f>
        <v/>
      </c>
      <c r="I1095" s="500" t="str">
        <f>IFERROR(IF(VLOOKUP('Xlookup set'!$S1095,'Xlookup set'!$A$1:$R$2000,10,FALSE)=0,"",VLOOKUP('Xlookup set'!$S1095,'Xlookup set'!$A$1:$R$2000,10,FALSE)),"")</f>
        <v/>
      </c>
      <c r="T1095" s="500" t="str">
        <f t="shared" si="14"/>
        <v/>
      </c>
    </row>
    <row r="1096" spans="1:20" ht="13.5" customHeight="1">
      <c r="A1096" s="500" t="str">
        <f>IFERROR(VLOOKUP('Xlookup set'!$S1096,'Xlookup set'!$A$1:$R$2000,2,FALSE),"")</f>
        <v/>
      </c>
      <c r="B1096" s="500" t="str">
        <f>IF(I1096&lt;&gt;"",ドッグキャリー!$I$2,"")</f>
        <v/>
      </c>
      <c r="C1096" s="500" t="str">
        <f t="shared" si="12"/>
        <v/>
      </c>
      <c r="D1096" s="500" t="str">
        <f t="shared" si="13"/>
        <v/>
      </c>
      <c r="H1096" s="218" t="str">
        <f>IFERROR(IF(VLOOKUP('Xlookup set'!$S1096,'Xlookup set'!$A$1:$R$2000,9,FALSE)=0,"",VLOOKUP('Xlookup set'!$S1096,'Xlookup set'!$A$1:$R$2000,9,FALSE)),"")</f>
        <v/>
      </c>
      <c r="I1096" s="500" t="str">
        <f>IFERROR(IF(VLOOKUP('Xlookup set'!$S1096,'Xlookup set'!$A$1:$R$2000,10,FALSE)=0,"",VLOOKUP('Xlookup set'!$S1096,'Xlookup set'!$A$1:$R$2000,10,FALSE)),"")</f>
        <v/>
      </c>
      <c r="T1096" s="500" t="str">
        <f t="shared" si="14"/>
        <v/>
      </c>
    </row>
    <row r="1097" spans="1:20" ht="13.5" customHeight="1">
      <c r="A1097" s="500" t="str">
        <f>IFERROR(VLOOKUP('Xlookup set'!$S1097,'Xlookup set'!$A$1:$R$2000,2,FALSE),"")</f>
        <v/>
      </c>
      <c r="B1097" s="500" t="str">
        <f>IF(I1097&lt;&gt;"",ドッグキャリー!$I$2,"")</f>
        <v/>
      </c>
      <c r="C1097" s="500" t="str">
        <f t="shared" si="12"/>
        <v/>
      </c>
      <c r="D1097" s="500" t="str">
        <f t="shared" si="13"/>
        <v/>
      </c>
      <c r="H1097" s="218" t="str">
        <f>IFERROR(IF(VLOOKUP('Xlookup set'!$S1097,'Xlookup set'!$A$1:$R$2000,9,FALSE)=0,"",VLOOKUP('Xlookup set'!$S1097,'Xlookup set'!$A$1:$R$2000,9,FALSE)),"")</f>
        <v/>
      </c>
      <c r="I1097" s="500" t="str">
        <f>IFERROR(IF(VLOOKUP('Xlookup set'!$S1097,'Xlookup set'!$A$1:$R$2000,10,FALSE)=0,"",VLOOKUP('Xlookup set'!$S1097,'Xlookup set'!$A$1:$R$2000,10,FALSE)),"")</f>
        <v/>
      </c>
      <c r="T1097" s="500" t="str">
        <f t="shared" si="14"/>
        <v/>
      </c>
    </row>
    <row r="1098" spans="1:20" ht="13.5" customHeight="1">
      <c r="A1098" s="500" t="str">
        <f>IFERROR(VLOOKUP('Xlookup set'!$S1098,'Xlookup set'!$A$1:$R$2000,2,FALSE),"")</f>
        <v/>
      </c>
      <c r="B1098" s="500" t="str">
        <f>IF(I1098&lt;&gt;"",ドッグキャリー!$I$2,"")</f>
        <v/>
      </c>
      <c r="C1098" s="500" t="str">
        <f t="shared" si="12"/>
        <v/>
      </c>
      <c r="D1098" s="500" t="str">
        <f t="shared" si="13"/>
        <v/>
      </c>
      <c r="H1098" s="218" t="str">
        <f>IFERROR(IF(VLOOKUP('Xlookup set'!$S1098,'Xlookup set'!$A$1:$R$2000,9,FALSE)=0,"",VLOOKUP('Xlookup set'!$S1098,'Xlookup set'!$A$1:$R$2000,9,FALSE)),"")</f>
        <v/>
      </c>
      <c r="I1098" s="500" t="str">
        <f>IFERROR(IF(VLOOKUP('Xlookup set'!$S1098,'Xlookup set'!$A$1:$R$2000,10,FALSE)=0,"",VLOOKUP('Xlookup set'!$S1098,'Xlookup set'!$A$1:$R$2000,10,FALSE)),"")</f>
        <v/>
      </c>
      <c r="T1098" s="500" t="str">
        <f t="shared" si="14"/>
        <v/>
      </c>
    </row>
    <row r="1099" spans="1:20" ht="13.5" customHeight="1">
      <c r="A1099" s="500" t="str">
        <f>IFERROR(VLOOKUP('Xlookup set'!$S1099,'Xlookup set'!$A$1:$R$2000,2,FALSE),"")</f>
        <v/>
      </c>
      <c r="B1099" s="500" t="str">
        <f>IF(I1099&lt;&gt;"",ドッグキャリー!$I$2,"")</f>
        <v/>
      </c>
      <c r="C1099" s="500" t="str">
        <f t="shared" si="12"/>
        <v/>
      </c>
      <c r="D1099" s="500" t="str">
        <f t="shared" si="13"/>
        <v/>
      </c>
      <c r="H1099" s="218" t="str">
        <f>IFERROR(IF(VLOOKUP('Xlookup set'!$S1099,'Xlookup set'!$A$1:$R$2000,9,FALSE)=0,"",VLOOKUP('Xlookup set'!$S1099,'Xlookup set'!$A$1:$R$2000,9,FALSE)),"")</f>
        <v/>
      </c>
      <c r="I1099" s="500" t="str">
        <f>IFERROR(IF(VLOOKUP('Xlookup set'!$S1099,'Xlookup set'!$A$1:$R$2000,10,FALSE)=0,"",VLOOKUP('Xlookup set'!$S1099,'Xlookup set'!$A$1:$R$2000,10,FALSE)),"")</f>
        <v/>
      </c>
      <c r="T1099" s="500" t="str">
        <f t="shared" si="14"/>
        <v/>
      </c>
    </row>
    <row r="1100" spans="1:20" ht="13.5" customHeight="1">
      <c r="A1100" s="500" t="str">
        <f>IFERROR(VLOOKUP('Xlookup set'!$S1100,'Xlookup set'!$A$1:$R$2000,2,FALSE),"")</f>
        <v/>
      </c>
      <c r="B1100" s="500" t="str">
        <f>IF(I1100&lt;&gt;"",ドッグキャリー!$I$2,"")</f>
        <v/>
      </c>
      <c r="C1100" s="500" t="str">
        <f t="shared" si="12"/>
        <v/>
      </c>
      <c r="D1100" s="500" t="str">
        <f t="shared" si="13"/>
        <v/>
      </c>
      <c r="H1100" s="218" t="str">
        <f>IFERROR(IF(VLOOKUP('Xlookup set'!$S1100,'Xlookup set'!$A$1:$R$2000,9,FALSE)=0,"",VLOOKUP('Xlookup set'!$S1100,'Xlookup set'!$A$1:$R$2000,9,FALSE)),"")</f>
        <v/>
      </c>
      <c r="I1100" s="500" t="str">
        <f>IFERROR(IF(VLOOKUP('Xlookup set'!$S1100,'Xlookup set'!$A$1:$R$2000,10,FALSE)=0,"",VLOOKUP('Xlookup set'!$S1100,'Xlookup set'!$A$1:$R$2000,10,FALSE)),"")</f>
        <v/>
      </c>
      <c r="T1100" s="500" t="str">
        <f t="shared" si="14"/>
        <v/>
      </c>
    </row>
    <row r="1101" spans="1:20" ht="13.5" customHeight="1">
      <c r="A1101" s="500" t="str">
        <f>IFERROR(VLOOKUP('Xlookup set'!$S1101,'Xlookup set'!$A$1:$R$2000,2,FALSE),"")</f>
        <v/>
      </c>
      <c r="B1101" s="500" t="str">
        <f>IF(I1101&lt;&gt;"",ドッグキャリー!$I$2,"")</f>
        <v/>
      </c>
      <c r="C1101" s="500" t="str">
        <f t="shared" si="12"/>
        <v/>
      </c>
      <c r="D1101" s="500" t="str">
        <f t="shared" si="13"/>
        <v/>
      </c>
      <c r="H1101" s="218" t="str">
        <f>IFERROR(IF(VLOOKUP('Xlookup set'!$S1101,'Xlookup set'!$A$1:$R$2000,9,FALSE)=0,"",VLOOKUP('Xlookup set'!$S1101,'Xlookup set'!$A$1:$R$2000,9,FALSE)),"")</f>
        <v/>
      </c>
      <c r="I1101" s="500" t="str">
        <f>IFERROR(IF(VLOOKUP('Xlookup set'!$S1101,'Xlookup set'!$A$1:$R$2000,10,FALSE)=0,"",VLOOKUP('Xlookup set'!$S1101,'Xlookup set'!$A$1:$R$2000,10,FALSE)),"")</f>
        <v/>
      </c>
      <c r="T1101" s="500" t="str">
        <f t="shared" si="14"/>
        <v/>
      </c>
    </row>
    <row r="1102" spans="1:20" ht="13.5" customHeight="1">
      <c r="A1102" s="500" t="str">
        <f>IFERROR(VLOOKUP('Xlookup set'!$S1102,'Xlookup set'!$A$1:$R$2000,2,FALSE),"")</f>
        <v/>
      </c>
      <c r="B1102" s="500" t="str">
        <f>IF(I1102&lt;&gt;"",ドッグキャリー!$I$2,"")</f>
        <v/>
      </c>
      <c r="C1102" s="500" t="str">
        <f t="shared" si="12"/>
        <v/>
      </c>
      <c r="D1102" s="500" t="str">
        <f t="shared" si="13"/>
        <v/>
      </c>
      <c r="H1102" s="218" t="str">
        <f>IFERROR(IF(VLOOKUP('Xlookup set'!$S1102,'Xlookup set'!$A$1:$R$2000,9,FALSE)=0,"",VLOOKUP('Xlookup set'!$S1102,'Xlookup set'!$A$1:$R$2000,9,FALSE)),"")</f>
        <v/>
      </c>
      <c r="I1102" s="500" t="str">
        <f>IFERROR(IF(VLOOKUP('Xlookup set'!$S1102,'Xlookup set'!$A$1:$R$2000,10,FALSE)=0,"",VLOOKUP('Xlookup set'!$S1102,'Xlookup set'!$A$1:$R$2000,10,FALSE)),"")</f>
        <v/>
      </c>
      <c r="T1102" s="500" t="str">
        <f t="shared" si="14"/>
        <v/>
      </c>
    </row>
    <row r="1103" spans="1:20" ht="13.5" customHeight="1">
      <c r="A1103" s="500" t="str">
        <f>IFERROR(VLOOKUP('Xlookup set'!$S1103,'Xlookup set'!$A$1:$R$2000,2,FALSE),"")</f>
        <v/>
      </c>
      <c r="B1103" s="500" t="str">
        <f>IF(I1103&lt;&gt;"",ドッグキャリー!$I$2,"")</f>
        <v/>
      </c>
      <c r="C1103" s="500" t="str">
        <f t="shared" si="12"/>
        <v/>
      </c>
      <c r="D1103" s="500" t="str">
        <f t="shared" si="13"/>
        <v/>
      </c>
      <c r="H1103" s="218" t="str">
        <f>IFERROR(IF(VLOOKUP('Xlookup set'!$S1103,'Xlookup set'!$A$1:$R$2000,9,FALSE)=0,"",VLOOKUP('Xlookup set'!$S1103,'Xlookup set'!$A$1:$R$2000,9,FALSE)),"")</f>
        <v/>
      </c>
      <c r="I1103" s="500" t="str">
        <f>IFERROR(IF(VLOOKUP('Xlookup set'!$S1103,'Xlookup set'!$A$1:$R$2000,10,FALSE)=0,"",VLOOKUP('Xlookup set'!$S1103,'Xlookup set'!$A$1:$R$2000,10,FALSE)),"")</f>
        <v/>
      </c>
      <c r="T1103" s="500" t="str">
        <f t="shared" si="14"/>
        <v/>
      </c>
    </row>
    <row r="1104" spans="1:20" ht="13.5" customHeight="1">
      <c r="A1104" s="500" t="str">
        <f>IFERROR(VLOOKUP('Xlookup set'!$S1104,'Xlookup set'!$A$1:$R$2000,2,FALSE),"")</f>
        <v/>
      </c>
      <c r="B1104" s="500" t="str">
        <f>IF(I1104&lt;&gt;"",ドッグキャリー!$I$2,"")</f>
        <v/>
      </c>
      <c r="C1104" s="500" t="str">
        <f t="shared" si="12"/>
        <v/>
      </c>
      <c r="D1104" s="500" t="str">
        <f t="shared" si="13"/>
        <v/>
      </c>
      <c r="H1104" s="218" t="str">
        <f>IFERROR(IF(VLOOKUP('Xlookup set'!$S1104,'Xlookup set'!$A$1:$R$2000,9,FALSE)=0,"",VLOOKUP('Xlookup set'!$S1104,'Xlookup set'!$A$1:$R$2000,9,FALSE)),"")</f>
        <v/>
      </c>
      <c r="I1104" s="500" t="str">
        <f>IFERROR(IF(VLOOKUP('Xlookup set'!$S1104,'Xlookup set'!$A$1:$R$2000,10,FALSE)=0,"",VLOOKUP('Xlookup set'!$S1104,'Xlookup set'!$A$1:$R$2000,10,FALSE)),"")</f>
        <v/>
      </c>
      <c r="T1104" s="500" t="str">
        <f t="shared" si="14"/>
        <v/>
      </c>
    </row>
    <row r="1105" spans="1:20" ht="13.5" customHeight="1">
      <c r="A1105" s="500" t="str">
        <f>IFERROR(VLOOKUP('Xlookup set'!$S1105,'Xlookup set'!$A$1:$R$2000,2,FALSE),"")</f>
        <v/>
      </c>
      <c r="B1105" s="500" t="str">
        <f>IF(I1105&lt;&gt;"",ドッグキャリー!$I$2,"")</f>
        <v/>
      </c>
      <c r="C1105" s="500" t="str">
        <f t="shared" si="12"/>
        <v/>
      </c>
      <c r="D1105" s="500" t="str">
        <f t="shared" si="13"/>
        <v/>
      </c>
      <c r="H1105" s="218" t="str">
        <f>IFERROR(IF(VLOOKUP('Xlookup set'!$S1105,'Xlookup set'!$A$1:$R$2000,9,FALSE)=0,"",VLOOKUP('Xlookup set'!$S1105,'Xlookup set'!$A$1:$R$2000,9,FALSE)),"")</f>
        <v/>
      </c>
      <c r="I1105" s="500" t="str">
        <f>IFERROR(IF(VLOOKUP('Xlookup set'!$S1105,'Xlookup set'!$A$1:$R$2000,10,FALSE)=0,"",VLOOKUP('Xlookup set'!$S1105,'Xlookup set'!$A$1:$R$2000,10,FALSE)),"")</f>
        <v/>
      </c>
      <c r="T1105" s="500" t="str">
        <f t="shared" si="14"/>
        <v/>
      </c>
    </row>
    <row r="1106" spans="1:20" ht="13.5" customHeight="1">
      <c r="A1106" s="500" t="str">
        <f>IFERROR(VLOOKUP('Xlookup set'!$S1106,'Xlookup set'!$A$1:$R$2000,2,FALSE),"")</f>
        <v/>
      </c>
      <c r="B1106" s="500" t="str">
        <f>IF(I1106&lt;&gt;"",ドッグキャリー!$I$2,"")</f>
        <v/>
      </c>
      <c r="C1106" s="500" t="str">
        <f t="shared" si="12"/>
        <v/>
      </c>
      <c r="D1106" s="500" t="str">
        <f t="shared" si="13"/>
        <v/>
      </c>
      <c r="H1106" s="218" t="str">
        <f>IFERROR(IF(VLOOKUP('Xlookup set'!$S1106,'Xlookup set'!$A$1:$R$2000,9,FALSE)=0,"",VLOOKUP('Xlookup set'!$S1106,'Xlookup set'!$A$1:$R$2000,9,FALSE)),"")</f>
        <v/>
      </c>
      <c r="I1106" s="500" t="str">
        <f>IFERROR(IF(VLOOKUP('Xlookup set'!$S1106,'Xlookup set'!$A$1:$R$2000,10,FALSE)=0,"",VLOOKUP('Xlookup set'!$S1106,'Xlookup set'!$A$1:$R$2000,10,FALSE)),"")</f>
        <v/>
      </c>
      <c r="T1106" s="500" t="str">
        <f t="shared" si="14"/>
        <v/>
      </c>
    </row>
    <row r="1107" spans="1:20" ht="13.5" customHeight="1">
      <c r="A1107" s="500" t="str">
        <f>IFERROR(VLOOKUP('Xlookup set'!$S1107,'Xlookup set'!$A$1:$R$2000,2,FALSE),"")</f>
        <v/>
      </c>
      <c r="B1107" s="500" t="str">
        <f>IF(I1107&lt;&gt;"",ドッグキャリー!$I$2,"")</f>
        <v/>
      </c>
      <c r="C1107" s="500" t="str">
        <f t="shared" si="12"/>
        <v/>
      </c>
      <c r="D1107" s="500" t="str">
        <f t="shared" si="13"/>
        <v/>
      </c>
      <c r="H1107" s="218" t="str">
        <f>IFERROR(IF(VLOOKUP('Xlookup set'!$S1107,'Xlookup set'!$A$1:$R$2000,9,FALSE)=0,"",VLOOKUP('Xlookup set'!$S1107,'Xlookup set'!$A$1:$R$2000,9,FALSE)),"")</f>
        <v/>
      </c>
      <c r="I1107" s="500" t="str">
        <f>IFERROR(IF(VLOOKUP('Xlookup set'!$S1107,'Xlookup set'!$A$1:$R$2000,10,FALSE)=0,"",VLOOKUP('Xlookup set'!$S1107,'Xlookup set'!$A$1:$R$2000,10,FALSE)),"")</f>
        <v/>
      </c>
      <c r="T1107" s="500" t="str">
        <f t="shared" si="14"/>
        <v/>
      </c>
    </row>
    <row r="1108" spans="1:20" ht="13.5" customHeight="1">
      <c r="A1108" s="500" t="str">
        <f>IFERROR(VLOOKUP('Xlookup set'!$S1108,'Xlookup set'!$A$1:$R$2000,2,FALSE),"")</f>
        <v/>
      </c>
      <c r="B1108" s="500" t="str">
        <f>IF(I1108&lt;&gt;"",ドッグキャリー!$I$2,"")</f>
        <v/>
      </c>
      <c r="C1108" s="500" t="str">
        <f t="shared" si="12"/>
        <v/>
      </c>
      <c r="D1108" s="500" t="str">
        <f t="shared" si="13"/>
        <v/>
      </c>
      <c r="H1108" s="218" t="str">
        <f>IFERROR(IF(VLOOKUP('Xlookup set'!$S1108,'Xlookup set'!$A$1:$R$2000,9,FALSE)=0,"",VLOOKUP('Xlookup set'!$S1108,'Xlookup set'!$A$1:$R$2000,9,FALSE)),"")</f>
        <v/>
      </c>
      <c r="I1108" s="500" t="str">
        <f>IFERROR(IF(VLOOKUP('Xlookup set'!$S1108,'Xlookup set'!$A$1:$R$2000,10,FALSE)=0,"",VLOOKUP('Xlookup set'!$S1108,'Xlookup set'!$A$1:$R$2000,10,FALSE)),"")</f>
        <v/>
      </c>
      <c r="T1108" s="500" t="str">
        <f t="shared" si="14"/>
        <v/>
      </c>
    </row>
    <row r="1109" spans="1:20" ht="13.5" customHeight="1">
      <c r="A1109" s="500" t="str">
        <f>IFERROR(VLOOKUP('Xlookup set'!$S1109,'Xlookup set'!$A$1:$R$2000,2,FALSE),"")</f>
        <v/>
      </c>
      <c r="B1109" s="500" t="str">
        <f>IF(I1109&lt;&gt;"",ドッグキャリー!$I$2,"")</f>
        <v/>
      </c>
      <c r="C1109" s="500" t="str">
        <f t="shared" si="12"/>
        <v/>
      </c>
      <c r="D1109" s="500" t="str">
        <f t="shared" si="13"/>
        <v/>
      </c>
      <c r="H1109" s="218" t="str">
        <f>IFERROR(IF(VLOOKUP('Xlookup set'!$S1109,'Xlookup set'!$A$1:$R$2000,9,FALSE)=0,"",VLOOKUP('Xlookup set'!$S1109,'Xlookup set'!$A$1:$R$2000,9,FALSE)),"")</f>
        <v/>
      </c>
      <c r="I1109" s="500" t="str">
        <f>IFERROR(IF(VLOOKUP('Xlookup set'!$S1109,'Xlookup set'!$A$1:$R$2000,10,FALSE)=0,"",VLOOKUP('Xlookup set'!$S1109,'Xlookup set'!$A$1:$R$2000,10,FALSE)),"")</f>
        <v/>
      </c>
      <c r="T1109" s="500" t="str">
        <f t="shared" si="14"/>
        <v/>
      </c>
    </row>
    <row r="1110" spans="1:20" ht="13.5" customHeight="1">
      <c r="A1110" s="500" t="str">
        <f>IFERROR(VLOOKUP('Xlookup set'!$S1110,'Xlookup set'!$A$1:$R$2000,2,FALSE),"")</f>
        <v/>
      </c>
      <c r="B1110" s="500" t="str">
        <f>IF(I1110&lt;&gt;"",ドッグキャリー!$I$2,"")</f>
        <v/>
      </c>
      <c r="C1110" s="500" t="str">
        <f t="shared" si="12"/>
        <v/>
      </c>
      <c r="D1110" s="500" t="str">
        <f t="shared" si="13"/>
        <v/>
      </c>
      <c r="H1110" s="218" t="str">
        <f>IFERROR(IF(VLOOKUP('Xlookup set'!$S1110,'Xlookup set'!$A$1:$R$2000,9,FALSE)=0,"",VLOOKUP('Xlookup set'!$S1110,'Xlookup set'!$A$1:$R$2000,9,FALSE)),"")</f>
        <v/>
      </c>
      <c r="I1110" s="500" t="str">
        <f>IFERROR(IF(VLOOKUP('Xlookup set'!$S1110,'Xlookup set'!$A$1:$R$2000,10,FALSE)=0,"",VLOOKUP('Xlookup set'!$S1110,'Xlookup set'!$A$1:$R$2000,10,FALSE)),"")</f>
        <v/>
      </c>
      <c r="T1110" s="500" t="str">
        <f t="shared" si="14"/>
        <v/>
      </c>
    </row>
    <row r="1111" spans="1:20" ht="13.5" customHeight="1">
      <c r="A1111" s="500" t="str">
        <f>IFERROR(VLOOKUP('Xlookup set'!$S1111,'Xlookup set'!$A$1:$R$2000,2,FALSE),"")</f>
        <v/>
      </c>
      <c r="B1111" s="500" t="str">
        <f>IF(I1111&lt;&gt;"",ドッグキャリー!$I$2,"")</f>
        <v/>
      </c>
      <c r="C1111" s="500" t="str">
        <f t="shared" si="12"/>
        <v/>
      </c>
      <c r="D1111" s="500" t="str">
        <f t="shared" si="13"/>
        <v/>
      </c>
      <c r="H1111" s="218" t="str">
        <f>IFERROR(IF(VLOOKUP('Xlookup set'!$S1111,'Xlookup set'!$A$1:$R$2000,9,FALSE)=0,"",VLOOKUP('Xlookup set'!$S1111,'Xlookup set'!$A$1:$R$2000,9,FALSE)),"")</f>
        <v/>
      </c>
      <c r="I1111" s="500" t="str">
        <f>IFERROR(IF(VLOOKUP('Xlookup set'!$S1111,'Xlookup set'!$A$1:$R$2000,10,FALSE)=0,"",VLOOKUP('Xlookup set'!$S1111,'Xlookup set'!$A$1:$R$2000,10,FALSE)),"")</f>
        <v/>
      </c>
      <c r="T1111" s="500" t="str">
        <f t="shared" si="14"/>
        <v/>
      </c>
    </row>
    <row r="1112" spans="1:20" ht="13.5" customHeight="1">
      <c r="A1112" s="500" t="str">
        <f>IFERROR(VLOOKUP('Xlookup set'!$S1112,'Xlookup set'!$A$1:$R$2000,2,FALSE),"")</f>
        <v/>
      </c>
      <c r="B1112" s="500" t="str">
        <f>IF(I1112&lt;&gt;"",ドッグキャリー!$I$2,"")</f>
        <v/>
      </c>
      <c r="C1112" s="500" t="str">
        <f t="shared" si="12"/>
        <v/>
      </c>
      <c r="D1112" s="500" t="str">
        <f t="shared" si="13"/>
        <v/>
      </c>
      <c r="H1112" s="218" t="str">
        <f>IFERROR(IF(VLOOKUP('Xlookup set'!$S1112,'Xlookup set'!$A$1:$R$2000,9,FALSE)=0,"",VLOOKUP('Xlookup set'!$S1112,'Xlookup set'!$A$1:$R$2000,9,FALSE)),"")</f>
        <v/>
      </c>
      <c r="I1112" s="500" t="str">
        <f>IFERROR(IF(VLOOKUP('Xlookup set'!$S1112,'Xlookup set'!$A$1:$R$2000,10,FALSE)=0,"",VLOOKUP('Xlookup set'!$S1112,'Xlookup set'!$A$1:$R$2000,10,FALSE)),"")</f>
        <v/>
      </c>
      <c r="T1112" s="500" t="str">
        <f t="shared" si="14"/>
        <v/>
      </c>
    </row>
    <row r="1113" spans="1:20" ht="13.5" customHeight="1">
      <c r="A1113" s="500" t="str">
        <f>IFERROR(VLOOKUP('Xlookup set'!$S1113,'Xlookup set'!$A$1:$R$2000,2,FALSE),"")</f>
        <v/>
      </c>
      <c r="B1113" s="500" t="str">
        <f>IF(I1113&lt;&gt;"",ドッグキャリー!$I$2,"")</f>
        <v/>
      </c>
      <c r="C1113" s="500" t="str">
        <f t="shared" si="12"/>
        <v/>
      </c>
      <c r="D1113" s="500" t="str">
        <f t="shared" si="13"/>
        <v/>
      </c>
      <c r="H1113" s="218" t="str">
        <f>IFERROR(IF(VLOOKUP('Xlookup set'!$S1113,'Xlookup set'!$A$1:$R$2000,9,FALSE)=0,"",VLOOKUP('Xlookup set'!$S1113,'Xlookup set'!$A$1:$R$2000,9,FALSE)),"")</f>
        <v/>
      </c>
      <c r="I1113" s="500" t="str">
        <f>IFERROR(IF(VLOOKUP('Xlookup set'!$S1113,'Xlookup set'!$A$1:$R$2000,10,FALSE)=0,"",VLOOKUP('Xlookup set'!$S1113,'Xlookup set'!$A$1:$R$2000,10,FALSE)),"")</f>
        <v/>
      </c>
      <c r="T1113" s="500" t="str">
        <f t="shared" si="14"/>
        <v/>
      </c>
    </row>
    <row r="1114" spans="1:20" ht="13.5" customHeight="1">
      <c r="A1114" s="500" t="str">
        <f>IFERROR(VLOOKUP('Xlookup set'!$S1114,'Xlookup set'!$A$1:$R$2000,2,FALSE),"")</f>
        <v/>
      </c>
      <c r="B1114" s="500" t="str">
        <f>IF(I1114&lt;&gt;"",ドッグキャリー!$I$2,"")</f>
        <v/>
      </c>
      <c r="C1114" s="500" t="str">
        <f t="shared" si="12"/>
        <v/>
      </c>
      <c r="D1114" s="500" t="str">
        <f t="shared" si="13"/>
        <v/>
      </c>
      <c r="H1114" s="218" t="str">
        <f>IFERROR(IF(VLOOKUP('Xlookup set'!$S1114,'Xlookup set'!$A$1:$R$2000,9,FALSE)=0,"",VLOOKUP('Xlookup set'!$S1114,'Xlookup set'!$A$1:$R$2000,9,FALSE)),"")</f>
        <v/>
      </c>
      <c r="I1114" s="500" t="str">
        <f>IFERROR(IF(VLOOKUP('Xlookup set'!$S1114,'Xlookup set'!$A$1:$R$2000,10,FALSE)=0,"",VLOOKUP('Xlookup set'!$S1114,'Xlookup set'!$A$1:$R$2000,10,FALSE)),"")</f>
        <v/>
      </c>
      <c r="T1114" s="500" t="str">
        <f t="shared" si="14"/>
        <v/>
      </c>
    </row>
    <row r="1115" spans="1:20" ht="13.5" customHeight="1">
      <c r="A1115" s="500" t="str">
        <f>IFERROR(VLOOKUP('Xlookup set'!$S1115,'Xlookup set'!$A$1:$R$2000,2,FALSE),"")</f>
        <v/>
      </c>
      <c r="B1115" s="500" t="str">
        <f>IF(I1115&lt;&gt;"",ドッグキャリー!$I$2,"")</f>
        <v/>
      </c>
      <c r="C1115" s="500" t="str">
        <f t="shared" si="12"/>
        <v/>
      </c>
      <c r="D1115" s="500" t="str">
        <f t="shared" si="13"/>
        <v/>
      </c>
      <c r="H1115" s="218" t="str">
        <f>IFERROR(IF(VLOOKUP('Xlookup set'!$S1115,'Xlookup set'!$A$1:$R$2000,9,FALSE)=0,"",VLOOKUP('Xlookup set'!$S1115,'Xlookup set'!$A$1:$R$2000,9,FALSE)),"")</f>
        <v/>
      </c>
      <c r="I1115" s="500" t="str">
        <f>IFERROR(IF(VLOOKUP('Xlookup set'!$S1115,'Xlookup set'!$A$1:$R$2000,10,FALSE)=0,"",VLOOKUP('Xlookup set'!$S1115,'Xlookup set'!$A$1:$R$2000,10,FALSE)),"")</f>
        <v/>
      </c>
      <c r="T1115" s="500" t="str">
        <f t="shared" si="14"/>
        <v/>
      </c>
    </row>
    <row r="1116" spans="1:20" ht="13.5" customHeight="1">
      <c r="A1116" s="500" t="str">
        <f>IFERROR(VLOOKUP('Xlookup set'!$S1116,'Xlookup set'!$A$1:$R$2000,2,FALSE),"")</f>
        <v/>
      </c>
      <c r="B1116" s="500" t="str">
        <f>IF(I1116&lt;&gt;"",ドッグキャリー!$I$2,"")</f>
        <v/>
      </c>
      <c r="C1116" s="500" t="str">
        <f t="shared" si="12"/>
        <v/>
      </c>
      <c r="D1116" s="500" t="str">
        <f t="shared" si="13"/>
        <v/>
      </c>
      <c r="H1116" s="218" t="str">
        <f>IFERROR(IF(VLOOKUP('Xlookup set'!$S1116,'Xlookup set'!$A$1:$R$2000,9,FALSE)=0,"",VLOOKUP('Xlookup set'!$S1116,'Xlookup set'!$A$1:$R$2000,9,FALSE)),"")</f>
        <v/>
      </c>
      <c r="I1116" s="500" t="str">
        <f>IFERROR(IF(VLOOKUP('Xlookup set'!$S1116,'Xlookup set'!$A$1:$R$2000,10,FALSE)=0,"",VLOOKUP('Xlookup set'!$S1116,'Xlookup set'!$A$1:$R$2000,10,FALSE)),"")</f>
        <v/>
      </c>
      <c r="T1116" s="500" t="str">
        <f t="shared" si="14"/>
        <v/>
      </c>
    </row>
    <row r="1117" spans="1:20" ht="13.5" customHeight="1">
      <c r="A1117" s="500" t="str">
        <f>IFERROR(VLOOKUP('Xlookup set'!$S1117,'Xlookup set'!$A$1:$R$2000,2,FALSE),"")</f>
        <v/>
      </c>
      <c r="B1117" s="500" t="str">
        <f>IF(I1117&lt;&gt;"",ドッグキャリー!$I$2,"")</f>
        <v/>
      </c>
      <c r="C1117" s="500" t="str">
        <f t="shared" si="12"/>
        <v/>
      </c>
      <c r="D1117" s="500" t="str">
        <f t="shared" si="13"/>
        <v/>
      </c>
      <c r="H1117" s="218" t="str">
        <f>IFERROR(IF(VLOOKUP('Xlookup set'!$S1117,'Xlookup set'!$A$1:$R$2000,9,FALSE)=0,"",VLOOKUP('Xlookup set'!$S1117,'Xlookup set'!$A$1:$R$2000,9,FALSE)),"")</f>
        <v/>
      </c>
      <c r="I1117" s="500" t="str">
        <f>IFERROR(IF(VLOOKUP('Xlookup set'!$S1117,'Xlookup set'!$A$1:$R$2000,10,FALSE)=0,"",VLOOKUP('Xlookup set'!$S1117,'Xlookup set'!$A$1:$R$2000,10,FALSE)),"")</f>
        <v/>
      </c>
      <c r="T1117" s="500" t="str">
        <f t="shared" si="14"/>
        <v/>
      </c>
    </row>
    <row r="1118" spans="1:20" ht="13.5" customHeight="1">
      <c r="A1118" s="500" t="str">
        <f>IFERROR(VLOOKUP('Xlookup set'!$S1118,'Xlookup set'!$A$1:$R$2000,2,FALSE),"")</f>
        <v/>
      </c>
      <c r="B1118" s="500" t="str">
        <f>IF(I1118&lt;&gt;"",ドッグキャリー!$I$2,"")</f>
        <v/>
      </c>
      <c r="C1118" s="500" t="str">
        <f t="shared" si="12"/>
        <v/>
      </c>
      <c r="D1118" s="500" t="str">
        <f t="shared" si="13"/>
        <v/>
      </c>
      <c r="H1118" s="218" t="str">
        <f>IFERROR(IF(VLOOKUP('Xlookup set'!$S1118,'Xlookup set'!$A$1:$R$2000,9,FALSE)=0,"",VLOOKUP('Xlookup set'!$S1118,'Xlookup set'!$A$1:$R$2000,9,FALSE)),"")</f>
        <v/>
      </c>
      <c r="I1118" s="500" t="str">
        <f>IFERROR(IF(VLOOKUP('Xlookup set'!$S1118,'Xlookup set'!$A$1:$R$2000,10,FALSE)=0,"",VLOOKUP('Xlookup set'!$S1118,'Xlookup set'!$A$1:$R$2000,10,FALSE)),"")</f>
        <v/>
      </c>
      <c r="T1118" s="500" t="str">
        <f t="shared" si="14"/>
        <v/>
      </c>
    </row>
    <row r="1119" spans="1:20" ht="13.5" customHeight="1">
      <c r="A1119" s="500" t="str">
        <f>IFERROR(VLOOKUP('Xlookup set'!$S1119,'Xlookup set'!$A$1:$R$2000,2,FALSE),"")</f>
        <v/>
      </c>
      <c r="B1119" s="500" t="str">
        <f>IF(I1119&lt;&gt;"",ドッグキャリー!$I$2,"")</f>
        <v/>
      </c>
      <c r="C1119" s="500" t="str">
        <f t="shared" si="12"/>
        <v/>
      </c>
      <c r="D1119" s="500" t="str">
        <f t="shared" si="13"/>
        <v/>
      </c>
      <c r="H1119" s="218" t="str">
        <f>IFERROR(IF(VLOOKUP('Xlookup set'!$S1119,'Xlookup set'!$A$1:$R$2000,9,FALSE)=0,"",VLOOKUP('Xlookup set'!$S1119,'Xlookup set'!$A$1:$R$2000,9,FALSE)),"")</f>
        <v/>
      </c>
      <c r="I1119" s="500" t="str">
        <f>IFERROR(IF(VLOOKUP('Xlookup set'!$S1119,'Xlookup set'!$A$1:$R$2000,10,FALSE)=0,"",VLOOKUP('Xlookup set'!$S1119,'Xlookup set'!$A$1:$R$2000,10,FALSE)),"")</f>
        <v/>
      </c>
      <c r="T1119" s="500" t="str">
        <f t="shared" si="14"/>
        <v/>
      </c>
    </row>
    <row r="1120" spans="1:20" ht="13.5" customHeight="1">
      <c r="A1120" s="500" t="str">
        <f>IFERROR(VLOOKUP('Xlookup set'!$S1120,'Xlookup set'!$A$1:$R$2000,2,FALSE),"")</f>
        <v/>
      </c>
      <c r="B1120" s="500" t="str">
        <f>IF(I1120&lt;&gt;"",ドッグキャリー!$I$2,"")</f>
        <v/>
      </c>
      <c r="C1120" s="500" t="str">
        <f t="shared" si="12"/>
        <v/>
      </c>
      <c r="D1120" s="500" t="str">
        <f t="shared" si="13"/>
        <v/>
      </c>
      <c r="H1120" s="218" t="str">
        <f>IFERROR(IF(VLOOKUP('Xlookup set'!$S1120,'Xlookup set'!$A$1:$R$2000,9,FALSE)=0,"",VLOOKUP('Xlookup set'!$S1120,'Xlookup set'!$A$1:$R$2000,9,FALSE)),"")</f>
        <v/>
      </c>
      <c r="I1120" s="500" t="str">
        <f>IFERROR(IF(VLOOKUP('Xlookup set'!$S1120,'Xlookup set'!$A$1:$R$2000,10,FALSE)=0,"",VLOOKUP('Xlookup set'!$S1120,'Xlookup set'!$A$1:$R$2000,10,FALSE)),"")</f>
        <v/>
      </c>
      <c r="T1120" s="500" t="str">
        <f t="shared" si="14"/>
        <v/>
      </c>
    </row>
    <row r="1121" spans="1:20" ht="13.5" customHeight="1">
      <c r="A1121" s="500" t="str">
        <f>IFERROR(VLOOKUP('Xlookup set'!$S1121,'Xlookup set'!$A$1:$R$2000,2,FALSE),"")</f>
        <v/>
      </c>
      <c r="B1121" s="500" t="str">
        <f>IF(I1121&lt;&gt;"",ドッグキャリー!$I$2,"")</f>
        <v/>
      </c>
      <c r="C1121" s="500" t="str">
        <f t="shared" si="12"/>
        <v/>
      </c>
      <c r="D1121" s="500" t="str">
        <f t="shared" si="13"/>
        <v/>
      </c>
      <c r="H1121" s="218" t="str">
        <f>IFERROR(IF(VLOOKUP('Xlookup set'!$S1121,'Xlookup set'!$A$1:$R$2000,9,FALSE)=0,"",VLOOKUP('Xlookup set'!$S1121,'Xlookup set'!$A$1:$R$2000,9,FALSE)),"")</f>
        <v/>
      </c>
      <c r="I1121" s="500" t="str">
        <f>IFERROR(IF(VLOOKUP('Xlookup set'!$S1121,'Xlookup set'!$A$1:$R$2000,10,FALSE)=0,"",VLOOKUP('Xlookup set'!$S1121,'Xlookup set'!$A$1:$R$2000,10,FALSE)),"")</f>
        <v/>
      </c>
      <c r="T1121" s="500" t="str">
        <f t="shared" si="14"/>
        <v/>
      </c>
    </row>
    <row r="1122" spans="1:20" ht="13.5" customHeight="1">
      <c r="A1122" s="500" t="str">
        <f>IFERROR(VLOOKUP('Xlookup set'!$S1122,'Xlookup set'!$A$1:$R$2000,2,FALSE),"")</f>
        <v/>
      </c>
      <c r="B1122" s="500" t="str">
        <f>IF(I1122&lt;&gt;"",ドッグキャリー!$I$2,"")</f>
        <v/>
      </c>
      <c r="C1122" s="500" t="str">
        <f t="shared" si="12"/>
        <v/>
      </c>
      <c r="D1122" s="500" t="str">
        <f t="shared" si="13"/>
        <v/>
      </c>
      <c r="H1122" s="218" t="str">
        <f>IFERROR(IF(VLOOKUP('Xlookup set'!$S1122,'Xlookup set'!$A$1:$R$2000,9,FALSE)=0,"",VLOOKUP('Xlookup set'!$S1122,'Xlookup set'!$A$1:$R$2000,9,FALSE)),"")</f>
        <v/>
      </c>
      <c r="I1122" s="500" t="str">
        <f>IFERROR(IF(VLOOKUP('Xlookup set'!$S1122,'Xlookup set'!$A$1:$R$2000,10,FALSE)=0,"",VLOOKUP('Xlookup set'!$S1122,'Xlookup set'!$A$1:$R$2000,10,FALSE)),"")</f>
        <v/>
      </c>
      <c r="T1122" s="500" t="str">
        <f t="shared" si="14"/>
        <v/>
      </c>
    </row>
    <row r="1123" spans="1:20" ht="13.5" customHeight="1">
      <c r="A1123" s="500" t="str">
        <f>IFERROR(VLOOKUP('Xlookup set'!$S1123,'Xlookup set'!$A$1:$R$2000,2,FALSE),"")</f>
        <v/>
      </c>
      <c r="B1123" s="500" t="str">
        <f>IF(I1123&lt;&gt;"",ドッグキャリー!$I$2,"")</f>
        <v/>
      </c>
      <c r="C1123" s="500" t="str">
        <f t="shared" si="12"/>
        <v/>
      </c>
      <c r="D1123" s="500" t="str">
        <f t="shared" si="13"/>
        <v/>
      </c>
      <c r="H1123" s="218" t="str">
        <f>IFERROR(IF(VLOOKUP('Xlookup set'!$S1123,'Xlookup set'!$A$1:$R$2000,9,FALSE)=0,"",VLOOKUP('Xlookup set'!$S1123,'Xlookup set'!$A$1:$R$2000,9,FALSE)),"")</f>
        <v/>
      </c>
      <c r="I1123" s="500" t="str">
        <f>IFERROR(IF(VLOOKUP('Xlookup set'!$S1123,'Xlookup set'!$A$1:$R$2000,10,FALSE)=0,"",VLOOKUP('Xlookup set'!$S1123,'Xlookup set'!$A$1:$R$2000,10,FALSE)),"")</f>
        <v/>
      </c>
      <c r="T1123" s="500" t="str">
        <f t="shared" si="14"/>
        <v/>
      </c>
    </row>
    <row r="1124" spans="1:20" ht="13.5" customHeight="1">
      <c r="A1124" s="500" t="str">
        <f>IFERROR(VLOOKUP('Xlookup set'!$S1124,'Xlookup set'!$A$1:$R$2000,2,FALSE),"")</f>
        <v/>
      </c>
      <c r="B1124" s="500" t="str">
        <f>IF(I1124&lt;&gt;"",ドッグキャリー!$I$2,"")</f>
        <v/>
      </c>
      <c r="C1124" s="500" t="str">
        <f t="shared" si="12"/>
        <v/>
      </c>
      <c r="D1124" s="500" t="str">
        <f t="shared" si="13"/>
        <v/>
      </c>
      <c r="H1124" s="218" t="str">
        <f>IFERROR(IF(VLOOKUP('Xlookup set'!$S1124,'Xlookup set'!$A$1:$R$2000,9,FALSE)=0,"",VLOOKUP('Xlookup set'!$S1124,'Xlookup set'!$A$1:$R$2000,9,FALSE)),"")</f>
        <v/>
      </c>
      <c r="I1124" s="500" t="str">
        <f>IFERROR(IF(VLOOKUP('Xlookup set'!$S1124,'Xlookup set'!$A$1:$R$2000,10,FALSE)=0,"",VLOOKUP('Xlookup set'!$S1124,'Xlookup set'!$A$1:$R$2000,10,FALSE)),"")</f>
        <v/>
      </c>
      <c r="T1124" s="500" t="str">
        <f t="shared" si="14"/>
        <v/>
      </c>
    </row>
    <row r="1125" spans="1:20" ht="13.5" customHeight="1">
      <c r="A1125" s="500" t="str">
        <f>IFERROR(VLOOKUP('Xlookup set'!$S1125,'Xlookup set'!$A$1:$R$2000,2,FALSE),"")</f>
        <v/>
      </c>
      <c r="B1125" s="500" t="str">
        <f>IF(I1125&lt;&gt;"",ドッグキャリー!$I$2,"")</f>
        <v/>
      </c>
      <c r="C1125" s="500" t="str">
        <f t="shared" si="12"/>
        <v/>
      </c>
      <c r="D1125" s="500" t="str">
        <f t="shared" si="13"/>
        <v/>
      </c>
      <c r="H1125" s="218" t="str">
        <f>IFERROR(IF(VLOOKUP('Xlookup set'!$S1125,'Xlookup set'!$A$1:$R$2000,9,FALSE)=0,"",VLOOKUP('Xlookup set'!$S1125,'Xlookup set'!$A$1:$R$2000,9,FALSE)),"")</f>
        <v/>
      </c>
      <c r="I1125" s="500" t="str">
        <f>IFERROR(IF(VLOOKUP('Xlookup set'!$S1125,'Xlookup set'!$A$1:$R$2000,10,FALSE)=0,"",VLOOKUP('Xlookup set'!$S1125,'Xlookup set'!$A$1:$R$2000,10,FALSE)),"")</f>
        <v/>
      </c>
      <c r="T1125" s="500" t="str">
        <f t="shared" si="14"/>
        <v/>
      </c>
    </row>
    <row r="1126" spans="1:20" ht="13.5" customHeight="1">
      <c r="A1126" s="500" t="str">
        <f>IFERROR(VLOOKUP('Xlookup set'!$S1126,'Xlookup set'!$A$1:$R$2000,2,FALSE),"")</f>
        <v/>
      </c>
      <c r="B1126" s="500" t="str">
        <f>IF(I1126&lt;&gt;"",ドッグキャリー!$I$2,"")</f>
        <v/>
      </c>
      <c r="C1126" s="500" t="str">
        <f t="shared" si="12"/>
        <v/>
      </c>
      <c r="D1126" s="500" t="str">
        <f t="shared" si="13"/>
        <v/>
      </c>
      <c r="H1126" s="218" t="str">
        <f>IFERROR(IF(VLOOKUP('Xlookup set'!$S1126,'Xlookup set'!$A$1:$R$2000,9,FALSE)=0,"",VLOOKUP('Xlookup set'!$S1126,'Xlookup set'!$A$1:$R$2000,9,FALSE)),"")</f>
        <v/>
      </c>
      <c r="I1126" s="500" t="str">
        <f>IFERROR(IF(VLOOKUP('Xlookup set'!$S1126,'Xlookup set'!$A$1:$R$2000,10,FALSE)=0,"",VLOOKUP('Xlookup set'!$S1126,'Xlookup set'!$A$1:$R$2000,10,FALSE)),"")</f>
        <v/>
      </c>
      <c r="T1126" s="500" t="str">
        <f t="shared" si="14"/>
        <v/>
      </c>
    </row>
    <row r="1127" spans="1:20" ht="13.5" customHeight="1">
      <c r="A1127" s="500" t="str">
        <f>IFERROR(VLOOKUP('Xlookup set'!$S1127,'Xlookup set'!$A$1:$R$2000,2,FALSE),"")</f>
        <v/>
      </c>
      <c r="B1127" s="500" t="str">
        <f>IF(I1127&lt;&gt;"",ドッグキャリー!$I$2,"")</f>
        <v/>
      </c>
      <c r="C1127" s="500" t="str">
        <f t="shared" si="12"/>
        <v/>
      </c>
      <c r="D1127" s="500" t="str">
        <f t="shared" si="13"/>
        <v/>
      </c>
      <c r="H1127" s="218" t="str">
        <f>IFERROR(IF(VLOOKUP('Xlookup set'!$S1127,'Xlookup set'!$A$1:$R$2000,9,FALSE)=0,"",VLOOKUP('Xlookup set'!$S1127,'Xlookup set'!$A$1:$R$2000,9,FALSE)),"")</f>
        <v/>
      </c>
      <c r="I1127" s="500" t="str">
        <f>IFERROR(IF(VLOOKUP('Xlookup set'!$S1127,'Xlookup set'!$A$1:$R$2000,10,FALSE)=0,"",VLOOKUP('Xlookup set'!$S1127,'Xlookup set'!$A$1:$R$2000,10,FALSE)),"")</f>
        <v/>
      </c>
      <c r="T1127" s="500" t="str">
        <f t="shared" si="14"/>
        <v/>
      </c>
    </row>
    <row r="1128" spans="1:20" ht="13.5" customHeight="1">
      <c r="A1128" s="500" t="str">
        <f>IFERROR(VLOOKUP('Xlookup set'!$S1128,'Xlookup set'!$A$1:$R$2000,2,FALSE),"")</f>
        <v/>
      </c>
      <c r="B1128" s="500" t="str">
        <f>IF(I1128&lt;&gt;"",ドッグキャリー!$I$2,"")</f>
        <v/>
      </c>
      <c r="C1128" s="500" t="str">
        <f t="shared" si="12"/>
        <v/>
      </c>
      <c r="D1128" s="500" t="str">
        <f t="shared" si="13"/>
        <v/>
      </c>
      <c r="H1128" s="218" t="str">
        <f>IFERROR(IF(VLOOKUP('Xlookup set'!$S1128,'Xlookup set'!$A$1:$R$2000,9,FALSE)=0,"",VLOOKUP('Xlookup set'!$S1128,'Xlookup set'!$A$1:$R$2000,9,FALSE)),"")</f>
        <v/>
      </c>
      <c r="I1128" s="500" t="str">
        <f>IFERROR(IF(VLOOKUP('Xlookup set'!$S1128,'Xlookup set'!$A$1:$R$2000,10,FALSE)=0,"",VLOOKUP('Xlookup set'!$S1128,'Xlookup set'!$A$1:$R$2000,10,FALSE)),"")</f>
        <v/>
      </c>
      <c r="T1128" s="500" t="str">
        <f t="shared" si="14"/>
        <v/>
      </c>
    </row>
    <row r="1129" spans="1:20" ht="13.5" customHeight="1">
      <c r="A1129" s="500" t="str">
        <f>IFERROR(VLOOKUP('Xlookup set'!$S1129,'Xlookup set'!$A$1:$R$2000,2,FALSE),"")</f>
        <v/>
      </c>
      <c r="B1129" s="500" t="str">
        <f>IF(I1129&lt;&gt;"",ドッグキャリー!$I$2,"")</f>
        <v/>
      </c>
      <c r="C1129" s="500" t="str">
        <f t="shared" si="12"/>
        <v/>
      </c>
      <c r="D1129" s="500" t="str">
        <f t="shared" si="13"/>
        <v/>
      </c>
      <c r="H1129" s="218" t="str">
        <f>IFERROR(IF(VLOOKUP('Xlookup set'!$S1129,'Xlookup set'!$A$1:$R$2000,9,FALSE)=0,"",VLOOKUP('Xlookup set'!$S1129,'Xlookup set'!$A$1:$R$2000,9,FALSE)),"")</f>
        <v/>
      </c>
      <c r="I1129" s="500" t="str">
        <f>IFERROR(IF(VLOOKUP('Xlookup set'!$S1129,'Xlookup set'!$A$1:$R$2000,10,FALSE)=0,"",VLOOKUP('Xlookup set'!$S1129,'Xlookup set'!$A$1:$R$2000,10,FALSE)),"")</f>
        <v/>
      </c>
      <c r="T1129" s="500" t="str">
        <f t="shared" si="14"/>
        <v/>
      </c>
    </row>
    <row r="1130" spans="1:20" ht="13.5" customHeight="1">
      <c r="A1130" s="500" t="str">
        <f>IFERROR(VLOOKUP('Xlookup set'!$S1130,'Xlookup set'!$A$1:$R$2000,2,FALSE),"")</f>
        <v/>
      </c>
      <c r="B1130" s="500" t="str">
        <f>IF(I1130&lt;&gt;"",ドッグキャリー!$I$2,"")</f>
        <v/>
      </c>
      <c r="C1130" s="500" t="str">
        <f t="shared" si="12"/>
        <v/>
      </c>
      <c r="D1130" s="500" t="str">
        <f t="shared" si="13"/>
        <v/>
      </c>
      <c r="H1130" s="218" t="str">
        <f>IFERROR(IF(VLOOKUP('Xlookup set'!$S1130,'Xlookup set'!$A$1:$R$2000,9,FALSE)=0,"",VLOOKUP('Xlookup set'!$S1130,'Xlookup set'!$A$1:$R$2000,9,FALSE)),"")</f>
        <v/>
      </c>
      <c r="I1130" s="500" t="str">
        <f>IFERROR(IF(VLOOKUP('Xlookup set'!$S1130,'Xlookup set'!$A$1:$R$2000,10,FALSE)=0,"",VLOOKUP('Xlookup set'!$S1130,'Xlookup set'!$A$1:$R$2000,10,FALSE)),"")</f>
        <v/>
      </c>
      <c r="T1130" s="500" t="str">
        <f t="shared" si="14"/>
        <v/>
      </c>
    </row>
    <row r="1131" spans="1:20" ht="13.5" customHeight="1">
      <c r="A1131" s="500" t="str">
        <f>IFERROR(VLOOKUP('Xlookup set'!$S1131,'Xlookup set'!$A$1:$R$2000,2,FALSE),"")</f>
        <v/>
      </c>
      <c r="B1131" s="500" t="str">
        <f>IF(I1131&lt;&gt;"",ドッグキャリー!$I$2,"")</f>
        <v/>
      </c>
      <c r="C1131" s="500" t="str">
        <f t="shared" si="12"/>
        <v/>
      </c>
      <c r="D1131" s="500" t="str">
        <f t="shared" si="13"/>
        <v/>
      </c>
      <c r="H1131" s="218" t="str">
        <f>IFERROR(IF(VLOOKUP('Xlookup set'!$S1131,'Xlookup set'!$A$1:$R$2000,9,FALSE)=0,"",VLOOKUP('Xlookup set'!$S1131,'Xlookup set'!$A$1:$R$2000,9,FALSE)),"")</f>
        <v/>
      </c>
      <c r="I1131" s="500" t="str">
        <f>IFERROR(IF(VLOOKUP('Xlookup set'!$S1131,'Xlookup set'!$A$1:$R$2000,10,FALSE)=0,"",VLOOKUP('Xlookup set'!$S1131,'Xlookup set'!$A$1:$R$2000,10,FALSE)),"")</f>
        <v/>
      </c>
      <c r="T1131" s="500" t="str">
        <f t="shared" si="14"/>
        <v/>
      </c>
    </row>
    <row r="1132" spans="1:20" ht="13.5" customHeight="1">
      <c r="A1132" s="500" t="str">
        <f>IFERROR(VLOOKUP('Xlookup set'!$S1132,'Xlookup set'!$A$1:$R$2000,2,FALSE),"")</f>
        <v/>
      </c>
      <c r="B1132" s="500" t="str">
        <f>IF(I1132&lt;&gt;"",ドッグキャリー!$I$2,"")</f>
        <v/>
      </c>
      <c r="C1132" s="500" t="str">
        <f t="shared" si="12"/>
        <v/>
      </c>
      <c r="D1132" s="500" t="str">
        <f t="shared" si="13"/>
        <v/>
      </c>
      <c r="H1132" s="218" t="str">
        <f>IFERROR(IF(VLOOKUP('Xlookup set'!$S1132,'Xlookup set'!$A$1:$R$2000,9,FALSE)=0,"",VLOOKUP('Xlookup set'!$S1132,'Xlookup set'!$A$1:$R$2000,9,FALSE)),"")</f>
        <v/>
      </c>
      <c r="I1132" s="500" t="str">
        <f>IFERROR(IF(VLOOKUP('Xlookup set'!$S1132,'Xlookup set'!$A$1:$R$2000,10,FALSE)=0,"",VLOOKUP('Xlookup set'!$S1132,'Xlookup set'!$A$1:$R$2000,10,FALSE)),"")</f>
        <v/>
      </c>
      <c r="T1132" s="500" t="str">
        <f t="shared" si="14"/>
        <v/>
      </c>
    </row>
    <row r="1133" spans="1:20" ht="13.5" customHeight="1">
      <c r="A1133" s="500" t="str">
        <f>IFERROR(VLOOKUP('Xlookup set'!$S1133,'Xlookup set'!$A$1:$R$2000,2,FALSE),"")</f>
        <v/>
      </c>
      <c r="B1133" s="500" t="str">
        <f>IF(I1133&lt;&gt;"",ドッグキャリー!$I$2,"")</f>
        <v/>
      </c>
      <c r="C1133" s="500" t="str">
        <f t="shared" si="12"/>
        <v/>
      </c>
      <c r="D1133" s="500" t="str">
        <f t="shared" si="13"/>
        <v/>
      </c>
      <c r="H1133" s="218" t="str">
        <f>IFERROR(IF(VLOOKUP('Xlookup set'!$S1133,'Xlookup set'!$A$1:$R$2000,9,FALSE)=0,"",VLOOKUP('Xlookup set'!$S1133,'Xlookup set'!$A$1:$R$2000,9,FALSE)),"")</f>
        <v/>
      </c>
      <c r="I1133" s="500" t="str">
        <f>IFERROR(IF(VLOOKUP('Xlookup set'!$S1133,'Xlookup set'!$A$1:$R$2000,10,FALSE)=0,"",VLOOKUP('Xlookup set'!$S1133,'Xlookup set'!$A$1:$R$2000,10,FALSE)),"")</f>
        <v/>
      </c>
      <c r="T1133" s="500" t="str">
        <f t="shared" si="14"/>
        <v/>
      </c>
    </row>
    <row r="1134" spans="1:20" ht="13.5" customHeight="1">
      <c r="A1134" s="500" t="str">
        <f>IFERROR(VLOOKUP('Xlookup set'!$S1134,'Xlookup set'!$A$1:$R$2000,2,FALSE),"")</f>
        <v/>
      </c>
      <c r="B1134" s="500" t="str">
        <f>IF(I1134&lt;&gt;"",ドッグキャリー!$I$2,"")</f>
        <v/>
      </c>
      <c r="C1134" s="500" t="str">
        <f t="shared" si="12"/>
        <v/>
      </c>
      <c r="D1134" s="500" t="str">
        <f t="shared" si="13"/>
        <v/>
      </c>
      <c r="H1134" s="218" t="str">
        <f>IFERROR(IF(VLOOKUP('Xlookup set'!$S1134,'Xlookup set'!$A$1:$R$2000,9,FALSE)=0,"",VLOOKUP('Xlookup set'!$S1134,'Xlookup set'!$A$1:$R$2000,9,FALSE)),"")</f>
        <v/>
      </c>
      <c r="I1134" s="500" t="str">
        <f>IFERROR(IF(VLOOKUP('Xlookup set'!$S1134,'Xlookup set'!$A$1:$R$2000,10,FALSE)=0,"",VLOOKUP('Xlookup set'!$S1134,'Xlookup set'!$A$1:$R$2000,10,FALSE)),"")</f>
        <v/>
      </c>
      <c r="T1134" s="500" t="str">
        <f t="shared" si="14"/>
        <v/>
      </c>
    </row>
    <row r="1135" spans="1:20" ht="13.5" customHeight="1">
      <c r="A1135" s="500" t="str">
        <f>IFERROR(VLOOKUP('Xlookup set'!$S1135,'Xlookup set'!$A$1:$R$2000,2,FALSE),"")</f>
        <v/>
      </c>
      <c r="B1135" s="500" t="str">
        <f>IF(I1135&lt;&gt;"",ドッグキャリー!$I$2,"")</f>
        <v/>
      </c>
      <c r="C1135" s="500" t="str">
        <f t="shared" si="12"/>
        <v/>
      </c>
      <c r="D1135" s="500" t="str">
        <f t="shared" si="13"/>
        <v/>
      </c>
      <c r="H1135" s="218" t="str">
        <f>IFERROR(IF(VLOOKUP('Xlookup set'!$S1135,'Xlookup set'!$A$1:$R$2000,9,FALSE)=0,"",VLOOKUP('Xlookup set'!$S1135,'Xlookup set'!$A$1:$R$2000,9,FALSE)),"")</f>
        <v/>
      </c>
      <c r="I1135" s="500" t="str">
        <f>IFERROR(IF(VLOOKUP('Xlookup set'!$S1135,'Xlookup set'!$A$1:$R$2000,10,FALSE)=0,"",VLOOKUP('Xlookup set'!$S1135,'Xlookup set'!$A$1:$R$2000,10,FALSE)),"")</f>
        <v/>
      </c>
      <c r="T1135" s="500" t="str">
        <f t="shared" si="14"/>
        <v/>
      </c>
    </row>
    <row r="1136" spans="1:20" ht="13.5" customHeight="1">
      <c r="A1136" s="500" t="str">
        <f>IFERROR(VLOOKUP('Xlookup set'!$S1136,'Xlookup set'!$A$1:$R$2000,2,FALSE),"")</f>
        <v/>
      </c>
      <c r="B1136" s="500" t="str">
        <f>IF(I1136&lt;&gt;"",ドッグキャリー!$I$2,"")</f>
        <v/>
      </c>
      <c r="C1136" s="500" t="str">
        <f t="shared" si="12"/>
        <v/>
      </c>
      <c r="D1136" s="500" t="str">
        <f t="shared" si="13"/>
        <v/>
      </c>
      <c r="H1136" s="218" t="str">
        <f>IFERROR(IF(VLOOKUP('Xlookup set'!$S1136,'Xlookup set'!$A$1:$R$2000,9,FALSE)=0,"",VLOOKUP('Xlookup set'!$S1136,'Xlookup set'!$A$1:$R$2000,9,FALSE)),"")</f>
        <v/>
      </c>
      <c r="I1136" s="500" t="str">
        <f>IFERROR(IF(VLOOKUP('Xlookup set'!$S1136,'Xlookup set'!$A$1:$R$2000,10,FALSE)=0,"",VLOOKUP('Xlookup set'!$S1136,'Xlookup set'!$A$1:$R$2000,10,FALSE)),"")</f>
        <v/>
      </c>
      <c r="T1136" s="500" t="str">
        <f t="shared" si="14"/>
        <v/>
      </c>
    </row>
    <row r="1137" spans="1:20" ht="13.5" customHeight="1">
      <c r="A1137" s="500" t="str">
        <f>IFERROR(VLOOKUP('Xlookup set'!$S1137,'Xlookup set'!$A$1:$R$2000,2,FALSE),"")</f>
        <v/>
      </c>
      <c r="B1137" s="500" t="str">
        <f>IF(I1137&lt;&gt;"",ドッグキャリー!$I$2,"")</f>
        <v/>
      </c>
      <c r="C1137" s="500" t="str">
        <f t="shared" si="12"/>
        <v/>
      </c>
      <c r="D1137" s="500" t="str">
        <f t="shared" si="13"/>
        <v/>
      </c>
      <c r="H1137" s="218" t="str">
        <f>IFERROR(IF(VLOOKUP('Xlookup set'!$S1137,'Xlookup set'!$A$1:$R$2000,9,FALSE)=0,"",VLOOKUP('Xlookup set'!$S1137,'Xlookup set'!$A$1:$R$2000,9,FALSE)),"")</f>
        <v/>
      </c>
      <c r="I1137" s="500" t="str">
        <f>IFERROR(IF(VLOOKUP('Xlookup set'!$S1137,'Xlookup set'!$A$1:$R$2000,10,FALSE)=0,"",VLOOKUP('Xlookup set'!$S1137,'Xlookup set'!$A$1:$R$2000,10,FALSE)),"")</f>
        <v/>
      </c>
      <c r="T1137" s="500" t="str">
        <f t="shared" si="14"/>
        <v/>
      </c>
    </row>
    <row r="1138" spans="1:20" ht="13.5" customHeight="1">
      <c r="A1138" s="500" t="str">
        <f>IFERROR(VLOOKUP('Xlookup set'!$S1138,'Xlookup set'!$A$1:$R$2000,2,FALSE),"")</f>
        <v/>
      </c>
      <c r="B1138" s="500" t="str">
        <f>IF(I1138&lt;&gt;"",ドッグキャリー!$I$2,"")</f>
        <v/>
      </c>
      <c r="C1138" s="500" t="str">
        <f t="shared" si="12"/>
        <v/>
      </c>
      <c r="D1138" s="500" t="str">
        <f t="shared" si="13"/>
        <v/>
      </c>
      <c r="H1138" s="218" t="str">
        <f>IFERROR(IF(VLOOKUP('Xlookup set'!$S1138,'Xlookup set'!$A$1:$R$2000,9,FALSE)=0,"",VLOOKUP('Xlookup set'!$S1138,'Xlookup set'!$A$1:$R$2000,9,FALSE)),"")</f>
        <v/>
      </c>
      <c r="I1138" s="500" t="str">
        <f>IFERROR(IF(VLOOKUP('Xlookup set'!$S1138,'Xlookup set'!$A$1:$R$2000,10,FALSE)=0,"",VLOOKUP('Xlookup set'!$S1138,'Xlookup set'!$A$1:$R$2000,10,FALSE)),"")</f>
        <v/>
      </c>
      <c r="T1138" s="500" t="str">
        <f t="shared" si="14"/>
        <v/>
      </c>
    </row>
    <row r="1139" spans="1:20" ht="13.5" customHeight="1">
      <c r="A1139" s="500" t="str">
        <f>IFERROR(VLOOKUP('Xlookup set'!$S1139,'Xlookup set'!$A$1:$R$2000,2,FALSE),"")</f>
        <v/>
      </c>
      <c r="B1139" s="500" t="str">
        <f>IF(I1139&lt;&gt;"",ドッグキャリー!$I$2,"")</f>
        <v/>
      </c>
      <c r="C1139" s="500" t="str">
        <f t="shared" si="12"/>
        <v/>
      </c>
      <c r="D1139" s="500" t="str">
        <f t="shared" si="13"/>
        <v/>
      </c>
      <c r="H1139" s="218" t="str">
        <f>IFERROR(IF(VLOOKUP('Xlookup set'!$S1139,'Xlookup set'!$A$1:$R$2000,9,FALSE)=0,"",VLOOKUP('Xlookup set'!$S1139,'Xlookup set'!$A$1:$R$2000,9,FALSE)),"")</f>
        <v/>
      </c>
      <c r="I1139" s="500" t="str">
        <f>IFERROR(IF(VLOOKUP('Xlookup set'!$S1139,'Xlookup set'!$A$1:$R$2000,10,FALSE)=0,"",VLOOKUP('Xlookup set'!$S1139,'Xlookup set'!$A$1:$R$2000,10,FALSE)),"")</f>
        <v/>
      </c>
      <c r="T1139" s="500" t="str">
        <f t="shared" si="14"/>
        <v/>
      </c>
    </row>
    <row r="1140" spans="1:20" ht="13.5" customHeight="1">
      <c r="A1140" s="500" t="str">
        <f>IFERROR(VLOOKUP('Xlookup set'!$S1140,'Xlookup set'!$A$1:$R$2000,2,FALSE),"")</f>
        <v/>
      </c>
      <c r="B1140" s="500" t="str">
        <f>IF(I1140&lt;&gt;"",ドッグキャリー!$I$2,"")</f>
        <v/>
      </c>
      <c r="C1140" s="500" t="str">
        <f t="shared" si="12"/>
        <v/>
      </c>
      <c r="D1140" s="500" t="str">
        <f t="shared" si="13"/>
        <v/>
      </c>
      <c r="H1140" s="218" t="str">
        <f>IFERROR(IF(VLOOKUP('Xlookup set'!$S1140,'Xlookup set'!$A$1:$R$2000,9,FALSE)=0,"",VLOOKUP('Xlookup set'!$S1140,'Xlookup set'!$A$1:$R$2000,9,FALSE)),"")</f>
        <v/>
      </c>
      <c r="I1140" s="500" t="str">
        <f>IFERROR(IF(VLOOKUP('Xlookup set'!$S1140,'Xlookup set'!$A$1:$R$2000,10,FALSE)=0,"",VLOOKUP('Xlookup set'!$S1140,'Xlookup set'!$A$1:$R$2000,10,FALSE)),"")</f>
        <v/>
      </c>
      <c r="T1140" s="500" t="str">
        <f t="shared" si="14"/>
        <v/>
      </c>
    </row>
    <row r="1141" spans="1:20" ht="13.5" customHeight="1">
      <c r="A1141" s="500" t="str">
        <f>IFERROR(VLOOKUP('Xlookup set'!$S1141,'Xlookup set'!$A$1:$R$2000,2,FALSE),"")</f>
        <v/>
      </c>
      <c r="B1141" s="500" t="str">
        <f>IF(I1141&lt;&gt;"",ドッグキャリー!$I$2,"")</f>
        <v/>
      </c>
      <c r="C1141" s="500" t="str">
        <f t="shared" si="12"/>
        <v/>
      </c>
      <c r="D1141" s="500" t="str">
        <f t="shared" si="13"/>
        <v/>
      </c>
      <c r="H1141" s="218" t="str">
        <f>IFERROR(IF(VLOOKUP('Xlookup set'!$S1141,'Xlookup set'!$A$1:$R$2000,9,FALSE)=0,"",VLOOKUP('Xlookup set'!$S1141,'Xlookup set'!$A$1:$R$2000,9,FALSE)),"")</f>
        <v/>
      </c>
      <c r="I1141" s="500" t="str">
        <f>IFERROR(IF(VLOOKUP('Xlookup set'!$S1141,'Xlookup set'!$A$1:$R$2000,10,FALSE)=0,"",VLOOKUP('Xlookup set'!$S1141,'Xlookup set'!$A$1:$R$2000,10,FALSE)),"")</f>
        <v/>
      </c>
      <c r="T1141" s="500" t="str">
        <f t="shared" si="14"/>
        <v/>
      </c>
    </row>
    <row r="1142" spans="1:20" ht="13.5" customHeight="1">
      <c r="A1142" s="500" t="str">
        <f>IFERROR(VLOOKUP('Xlookup set'!$S1142,'Xlookup set'!$A$1:$R$2000,2,FALSE),"")</f>
        <v/>
      </c>
      <c r="B1142" s="500" t="str">
        <f>IF(I1142&lt;&gt;"",ドッグキャリー!$I$2,"")</f>
        <v/>
      </c>
      <c r="C1142" s="500" t="str">
        <f t="shared" si="12"/>
        <v/>
      </c>
      <c r="D1142" s="500" t="str">
        <f t="shared" si="13"/>
        <v/>
      </c>
      <c r="H1142" s="218" t="str">
        <f>IFERROR(IF(VLOOKUP('Xlookup set'!$S1142,'Xlookup set'!$A$1:$R$2000,9,FALSE)=0,"",VLOOKUP('Xlookup set'!$S1142,'Xlookup set'!$A$1:$R$2000,9,FALSE)),"")</f>
        <v/>
      </c>
      <c r="I1142" s="500" t="str">
        <f>IFERROR(IF(VLOOKUP('Xlookup set'!$S1142,'Xlookup set'!$A$1:$R$2000,10,FALSE)=0,"",VLOOKUP('Xlookup set'!$S1142,'Xlookup set'!$A$1:$R$2000,10,FALSE)),"")</f>
        <v/>
      </c>
      <c r="T1142" s="500" t="str">
        <f t="shared" si="14"/>
        <v/>
      </c>
    </row>
    <row r="1143" spans="1:20" ht="13.5" customHeight="1">
      <c r="A1143" s="500" t="str">
        <f>IFERROR(VLOOKUP('Xlookup set'!$S1143,'Xlookup set'!$A$1:$R$2000,2,FALSE),"")</f>
        <v/>
      </c>
      <c r="B1143" s="500" t="str">
        <f>IF(I1143&lt;&gt;"",ドッグキャリー!$I$2,"")</f>
        <v/>
      </c>
      <c r="C1143" s="500" t="str">
        <f t="shared" si="12"/>
        <v/>
      </c>
      <c r="D1143" s="500" t="str">
        <f t="shared" si="13"/>
        <v/>
      </c>
      <c r="H1143" s="218" t="str">
        <f>IFERROR(IF(VLOOKUP('Xlookup set'!$S1143,'Xlookup set'!$A$1:$R$2000,9,FALSE)=0,"",VLOOKUP('Xlookup set'!$S1143,'Xlookup set'!$A$1:$R$2000,9,FALSE)),"")</f>
        <v/>
      </c>
      <c r="I1143" s="500" t="str">
        <f>IFERROR(IF(VLOOKUP('Xlookup set'!$S1143,'Xlookup set'!$A$1:$R$2000,10,FALSE)=0,"",VLOOKUP('Xlookup set'!$S1143,'Xlookup set'!$A$1:$R$2000,10,FALSE)),"")</f>
        <v/>
      </c>
      <c r="T1143" s="500" t="str">
        <f t="shared" si="14"/>
        <v/>
      </c>
    </row>
    <row r="1144" spans="1:20" ht="13.5" customHeight="1">
      <c r="A1144" s="500" t="str">
        <f>IFERROR(VLOOKUP('Xlookup set'!$S1144,'Xlookup set'!$A$1:$R$2000,2,FALSE),"")</f>
        <v/>
      </c>
      <c r="B1144" s="500" t="str">
        <f>IF(I1144&lt;&gt;"",ドッグキャリー!$I$2,"")</f>
        <v/>
      </c>
      <c r="C1144" s="500" t="str">
        <f t="shared" si="12"/>
        <v/>
      </c>
      <c r="D1144" s="500" t="str">
        <f t="shared" si="13"/>
        <v/>
      </c>
      <c r="H1144" s="218" t="str">
        <f>IFERROR(IF(VLOOKUP('Xlookup set'!$S1144,'Xlookup set'!$A$1:$R$2000,9,FALSE)=0,"",VLOOKUP('Xlookup set'!$S1144,'Xlookup set'!$A$1:$R$2000,9,FALSE)),"")</f>
        <v/>
      </c>
      <c r="I1144" s="500" t="str">
        <f>IFERROR(IF(VLOOKUP('Xlookup set'!$S1144,'Xlookup set'!$A$1:$R$2000,10,FALSE)=0,"",VLOOKUP('Xlookup set'!$S1144,'Xlookup set'!$A$1:$R$2000,10,FALSE)),"")</f>
        <v/>
      </c>
      <c r="T1144" s="500" t="str">
        <f t="shared" si="14"/>
        <v/>
      </c>
    </row>
    <row r="1145" spans="1:20" ht="13.5" customHeight="1">
      <c r="A1145" s="500" t="str">
        <f>IFERROR(VLOOKUP('Xlookup set'!$S1145,'Xlookup set'!$A$1:$R$2000,2,FALSE),"")</f>
        <v/>
      </c>
      <c r="B1145" s="500" t="str">
        <f>IF(I1145&lt;&gt;"",ドッグキャリー!$I$2,"")</f>
        <v/>
      </c>
      <c r="C1145" s="500" t="str">
        <f t="shared" si="12"/>
        <v/>
      </c>
      <c r="D1145" s="500" t="str">
        <f t="shared" si="13"/>
        <v/>
      </c>
      <c r="H1145" s="218" t="str">
        <f>IFERROR(IF(VLOOKUP('Xlookup set'!$S1145,'Xlookup set'!$A$1:$R$2000,9,FALSE)=0,"",VLOOKUP('Xlookup set'!$S1145,'Xlookup set'!$A$1:$R$2000,9,FALSE)),"")</f>
        <v/>
      </c>
      <c r="I1145" s="500" t="str">
        <f>IFERROR(IF(VLOOKUP('Xlookup set'!$S1145,'Xlookup set'!$A$1:$R$2000,10,FALSE)=0,"",VLOOKUP('Xlookup set'!$S1145,'Xlookup set'!$A$1:$R$2000,10,FALSE)),"")</f>
        <v/>
      </c>
      <c r="T1145" s="500" t="str">
        <f t="shared" si="14"/>
        <v/>
      </c>
    </row>
    <row r="1146" spans="1:20" ht="13.5" customHeight="1">
      <c r="A1146" s="500" t="str">
        <f>IFERROR(VLOOKUP('Xlookup set'!$S1146,'Xlookup set'!$A$1:$R$2000,2,FALSE),"")</f>
        <v/>
      </c>
      <c r="B1146" s="500" t="str">
        <f>IF(I1146&lt;&gt;"",ドッグキャリー!$I$2,"")</f>
        <v/>
      </c>
      <c r="C1146" s="500" t="str">
        <f t="shared" si="12"/>
        <v/>
      </c>
      <c r="D1146" s="500" t="str">
        <f t="shared" si="13"/>
        <v/>
      </c>
      <c r="H1146" s="218" t="str">
        <f>IFERROR(IF(VLOOKUP('Xlookup set'!$S1146,'Xlookup set'!$A$1:$R$2000,9,FALSE)=0,"",VLOOKUP('Xlookup set'!$S1146,'Xlookup set'!$A$1:$R$2000,9,FALSE)),"")</f>
        <v/>
      </c>
      <c r="I1146" s="500" t="str">
        <f>IFERROR(IF(VLOOKUP('Xlookup set'!$S1146,'Xlookup set'!$A$1:$R$2000,10,FALSE)=0,"",VLOOKUP('Xlookup set'!$S1146,'Xlookup set'!$A$1:$R$2000,10,FALSE)),"")</f>
        <v/>
      </c>
      <c r="T1146" s="500" t="str">
        <f t="shared" si="14"/>
        <v/>
      </c>
    </row>
    <row r="1147" spans="1:20" ht="13.5" customHeight="1">
      <c r="A1147" s="500" t="str">
        <f>IFERROR(VLOOKUP('Xlookup set'!$S1147,'Xlookup set'!$A$1:$R$2000,2,FALSE),"")</f>
        <v/>
      </c>
      <c r="B1147" s="500" t="str">
        <f>IF(I1147&lt;&gt;"",ドッグキャリー!$I$2,"")</f>
        <v/>
      </c>
      <c r="C1147" s="500" t="str">
        <f t="shared" si="12"/>
        <v/>
      </c>
      <c r="D1147" s="500" t="str">
        <f t="shared" si="13"/>
        <v/>
      </c>
      <c r="H1147" s="218" t="str">
        <f>IFERROR(IF(VLOOKUP('Xlookup set'!$S1147,'Xlookup set'!$A$1:$R$2000,9,FALSE)=0,"",VLOOKUP('Xlookup set'!$S1147,'Xlookup set'!$A$1:$R$2000,9,FALSE)),"")</f>
        <v/>
      </c>
      <c r="I1147" s="500" t="str">
        <f>IFERROR(IF(VLOOKUP('Xlookup set'!$S1147,'Xlookup set'!$A$1:$R$2000,10,FALSE)=0,"",VLOOKUP('Xlookup set'!$S1147,'Xlookup set'!$A$1:$R$2000,10,FALSE)),"")</f>
        <v/>
      </c>
      <c r="T1147" s="500" t="str">
        <f t="shared" si="14"/>
        <v/>
      </c>
    </row>
    <row r="1148" spans="1:20" ht="13.5" customHeight="1">
      <c r="A1148" s="500" t="str">
        <f>IFERROR(VLOOKUP('Xlookup set'!$S1148,'Xlookup set'!$A$1:$R$2000,2,FALSE),"")</f>
        <v/>
      </c>
      <c r="B1148" s="500" t="str">
        <f>IF(I1148&lt;&gt;"",ドッグキャリー!$I$2,"")</f>
        <v/>
      </c>
      <c r="C1148" s="500" t="str">
        <f t="shared" si="12"/>
        <v/>
      </c>
      <c r="D1148" s="500" t="str">
        <f t="shared" si="13"/>
        <v/>
      </c>
      <c r="H1148" s="218" t="str">
        <f>IFERROR(IF(VLOOKUP('Xlookup set'!$S1148,'Xlookup set'!$A$1:$R$2000,9,FALSE)=0,"",VLOOKUP('Xlookup set'!$S1148,'Xlookup set'!$A$1:$R$2000,9,FALSE)),"")</f>
        <v/>
      </c>
      <c r="I1148" s="500" t="str">
        <f>IFERROR(IF(VLOOKUP('Xlookup set'!$S1148,'Xlookup set'!$A$1:$R$2000,10,FALSE)=0,"",VLOOKUP('Xlookup set'!$S1148,'Xlookup set'!$A$1:$R$2000,10,FALSE)),"")</f>
        <v/>
      </c>
      <c r="T1148" s="500" t="str">
        <f t="shared" si="14"/>
        <v/>
      </c>
    </row>
    <row r="1149" spans="1:20" ht="13.5" customHeight="1">
      <c r="A1149" s="500" t="str">
        <f>IFERROR(VLOOKUP('Xlookup set'!$S1149,'Xlookup set'!$A$1:$R$2000,2,FALSE),"")</f>
        <v/>
      </c>
      <c r="B1149" s="500" t="str">
        <f>IF(I1149&lt;&gt;"",ドッグキャリー!$I$2,"")</f>
        <v/>
      </c>
      <c r="C1149" s="500" t="str">
        <f t="shared" si="12"/>
        <v/>
      </c>
      <c r="D1149" s="500" t="str">
        <f t="shared" si="13"/>
        <v/>
      </c>
      <c r="H1149" s="218" t="str">
        <f>IFERROR(IF(VLOOKUP('Xlookup set'!$S1149,'Xlookup set'!$A$1:$R$2000,9,FALSE)=0,"",VLOOKUP('Xlookup set'!$S1149,'Xlookup set'!$A$1:$R$2000,9,FALSE)),"")</f>
        <v/>
      </c>
      <c r="I1149" s="500" t="str">
        <f>IFERROR(IF(VLOOKUP('Xlookup set'!$S1149,'Xlookup set'!$A$1:$R$2000,10,FALSE)=0,"",VLOOKUP('Xlookup set'!$S1149,'Xlookup set'!$A$1:$R$2000,10,FALSE)),"")</f>
        <v/>
      </c>
      <c r="T1149" s="500" t="str">
        <f t="shared" si="14"/>
        <v/>
      </c>
    </row>
    <row r="1150" spans="1:20" ht="13.5" customHeight="1">
      <c r="A1150" s="500" t="str">
        <f>IFERROR(VLOOKUP('Xlookup set'!$S1150,'Xlookup set'!$A$1:$R$2000,2,FALSE),"")</f>
        <v/>
      </c>
      <c r="B1150" s="500" t="str">
        <f>IF(I1150&lt;&gt;"",ドッグキャリー!$I$2,"")</f>
        <v/>
      </c>
      <c r="C1150" s="500" t="str">
        <f t="shared" si="12"/>
        <v/>
      </c>
      <c r="D1150" s="500" t="str">
        <f t="shared" si="13"/>
        <v/>
      </c>
      <c r="H1150" s="218" t="str">
        <f>IFERROR(IF(VLOOKUP('Xlookup set'!$S1150,'Xlookup set'!$A$1:$R$2000,9,FALSE)=0,"",VLOOKUP('Xlookup set'!$S1150,'Xlookup set'!$A$1:$R$2000,9,FALSE)),"")</f>
        <v/>
      </c>
      <c r="I1150" s="500" t="str">
        <f>IFERROR(IF(VLOOKUP('Xlookup set'!$S1150,'Xlookup set'!$A$1:$R$2000,10,FALSE)=0,"",VLOOKUP('Xlookup set'!$S1150,'Xlookup set'!$A$1:$R$2000,10,FALSE)),"")</f>
        <v/>
      </c>
      <c r="T1150" s="500" t="str">
        <f t="shared" si="14"/>
        <v/>
      </c>
    </row>
    <row r="1151" spans="1:20" ht="13.5" customHeight="1">
      <c r="A1151" s="500" t="str">
        <f>IFERROR(VLOOKUP('Xlookup set'!$S1151,'Xlookup set'!$A$1:$R$2000,2,FALSE),"")</f>
        <v/>
      </c>
      <c r="B1151" s="500" t="str">
        <f>IF(I1151&lt;&gt;"",ドッグキャリー!$I$2,"")</f>
        <v/>
      </c>
      <c r="C1151" s="500" t="str">
        <f t="shared" si="12"/>
        <v/>
      </c>
      <c r="D1151" s="500" t="str">
        <f t="shared" si="13"/>
        <v/>
      </c>
      <c r="H1151" s="218" t="str">
        <f>IFERROR(IF(VLOOKUP('Xlookup set'!$S1151,'Xlookup set'!$A$1:$R$2000,9,FALSE)=0,"",VLOOKUP('Xlookup set'!$S1151,'Xlookup set'!$A$1:$R$2000,9,FALSE)),"")</f>
        <v/>
      </c>
      <c r="I1151" s="500" t="str">
        <f>IFERROR(IF(VLOOKUP('Xlookup set'!$S1151,'Xlookup set'!$A$1:$R$2000,10,FALSE)=0,"",VLOOKUP('Xlookup set'!$S1151,'Xlookup set'!$A$1:$R$2000,10,FALSE)),"")</f>
        <v/>
      </c>
      <c r="T1151" s="500" t="str">
        <f t="shared" si="14"/>
        <v/>
      </c>
    </row>
    <row r="1152" spans="1:20" ht="13.5" customHeight="1">
      <c r="A1152" s="500" t="str">
        <f>IFERROR(VLOOKUP('Xlookup set'!$S1152,'Xlookup set'!$A$1:$R$2000,2,FALSE),"")</f>
        <v/>
      </c>
      <c r="B1152" s="500" t="str">
        <f>IF(I1152&lt;&gt;"",ドッグキャリー!$I$2,"")</f>
        <v/>
      </c>
      <c r="C1152" s="500" t="str">
        <f t="shared" si="12"/>
        <v/>
      </c>
      <c r="D1152" s="500" t="str">
        <f t="shared" si="13"/>
        <v/>
      </c>
      <c r="H1152" s="218" t="str">
        <f>IFERROR(IF(VLOOKUP('Xlookup set'!$S1152,'Xlookup set'!$A$1:$R$2000,9,FALSE)=0,"",VLOOKUP('Xlookup set'!$S1152,'Xlookup set'!$A$1:$R$2000,9,FALSE)),"")</f>
        <v/>
      </c>
      <c r="I1152" s="500" t="str">
        <f>IFERROR(IF(VLOOKUP('Xlookup set'!$S1152,'Xlookup set'!$A$1:$R$2000,10,FALSE)=0,"",VLOOKUP('Xlookup set'!$S1152,'Xlookup set'!$A$1:$R$2000,10,FALSE)),"")</f>
        <v/>
      </c>
      <c r="T1152" s="500" t="str">
        <f t="shared" si="14"/>
        <v/>
      </c>
    </row>
    <row r="1153" spans="1:20" ht="13.5" customHeight="1">
      <c r="A1153" s="500" t="str">
        <f>IFERROR(VLOOKUP('Xlookup set'!$S1153,'Xlookup set'!$A$1:$R$2000,2,FALSE),"")</f>
        <v/>
      </c>
      <c r="B1153" s="500" t="str">
        <f>IF(I1153&lt;&gt;"",ドッグキャリー!$I$2,"")</f>
        <v/>
      </c>
      <c r="C1153" s="500" t="str">
        <f t="shared" si="12"/>
        <v/>
      </c>
      <c r="D1153" s="500" t="str">
        <f t="shared" si="13"/>
        <v/>
      </c>
      <c r="H1153" s="218" t="str">
        <f>IFERROR(IF(VLOOKUP('Xlookup set'!$S1153,'Xlookup set'!$A$1:$R$2000,9,FALSE)=0,"",VLOOKUP('Xlookup set'!$S1153,'Xlookup set'!$A$1:$R$2000,9,FALSE)),"")</f>
        <v/>
      </c>
      <c r="I1153" s="500" t="str">
        <f>IFERROR(IF(VLOOKUP('Xlookup set'!$S1153,'Xlookup set'!$A$1:$R$2000,10,FALSE)=0,"",VLOOKUP('Xlookup set'!$S1153,'Xlookup set'!$A$1:$R$2000,10,FALSE)),"")</f>
        <v/>
      </c>
      <c r="T1153" s="500" t="str">
        <f t="shared" si="14"/>
        <v/>
      </c>
    </row>
    <row r="1154" spans="1:20" ht="13.5" customHeight="1">
      <c r="A1154" s="500" t="str">
        <f>IFERROR(VLOOKUP('Xlookup set'!$S1154,'Xlookup set'!$A$1:$R$2000,2,FALSE),"")</f>
        <v/>
      </c>
      <c r="B1154" s="500" t="str">
        <f>IF(I1154&lt;&gt;"",ドッグキャリー!$I$2,"")</f>
        <v/>
      </c>
      <c r="C1154" s="500" t="str">
        <f t="shared" si="12"/>
        <v/>
      </c>
      <c r="D1154" s="500" t="str">
        <f t="shared" si="13"/>
        <v/>
      </c>
      <c r="H1154" s="218" t="str">
        <f>IFERROR(IF(VLOOKUP('Xlookup set'!$S1154,'Xlookup set'!$A$1:$R$2000,9,FALSE)=0,"",VLOOKUP('Xlookup set'!$S1154,'Xlookup set'!$A$1:$R$2000,9,FALSE)),"")</f>
        <v/>
      </c>
      <c r="I1154" s="500" t="str">
        <f>IFERROR(IF(VLOOKUP('Xlookup set'!$S1154,'Xlookup set'!$A$1:$R$2000,10,FALSE)=0,"",VLOOKUP('Xlookup set'!$S1154,'Xlookup set'!$A$1:$R$2000,10,FALSE)),"")</f>
        <v/>
      </c>
      <c r="T1154" s="500" t="str">
        <f t="shared" si="14"/>
        <v/>
      </c>
    </row>
    <row r="1155" spans="1:20" ht="13.5" customHeight="1">
      <c r="A1155" s="500" t="str">
        <f>IFERROR(VLOOKUP('Xlookup set'!$S1155,'Xlookup set'!$A$1:$R$2000,2,FALSE),"")</f>
        <v/>
      </c>
      <c r="B1155" s="500" t="str">
        <f>IF(I1155&lt;&gt;"",ドッグキャリー!$I$2,"")</f>
        <v/>
      </c>
      <c r="C1155" s="500" t="str">
        <f t="shared" si="12"/>
        <v/>
      </c>
      <c r="D1155" s="500" t="str">
        <f t="shared" si="13"/>
        <v/>
      </c>
      <c r="H1155" s="218" t="str">
        <f>IFERROR(IF(VLOOKUP('Xlookup set'!$S1155,'Xlookup set'!$A$1:$R$2000,9,FALSE)=0,"",VLOOKUP('Xlookup set'!$S1155,'Xlookup set'!$A$1:$R$2000,9,FALSE)),"")</f>
        <v/>
      </c>
      <c r="I1155" s="500" t="str">
        <f>IFERROR(IF(VLOOKUP('Xlookup set'!$S1155,'Xlookup set'!$A$1:$R$2000,10,FALSE)=0,"",VLOOKUP('Xlookup set'!$S1155,'Xlookup set'!$A$1:$R$2000,10,FALSE)),"")</f>
        <v/>
      </c>
      <c r="T1155" s="500" t="str">
        <f t="shared" si="14"/>
        <v/>
      </c>
    </row>
    <row r="1156" spans="1:20" ht="13.5" customHeight="1">
      <c r="A1156" s="500" t="str">
        <f>IFERROR(VLOOKUP('Xlookup set'!$S1156,'Xlookup set'!$A$1:$R$2000,2,FALSE),"")</f>
        <v/>
      </c>
      <c r="B1156" s="500" t="str">
        <f>IF(I1156&lt;&gt;"",ドッグキャリー!$I$2,"")</f>
        <v/>
      </c>
      <c r="C1156" s="500" t="str">
        <f t="shared" si="12"/>
        <v/>
      </c>
      <c r="D1156" s="500" t="str">
        <f t="shared" si="13"/>
        <v/>
      </c>
      <c r="H1156" s="218" t="str">
        <f>IFERROR(IF(VLOOKUP('Xlookup set'!$S1156,'Xlookup set'!$A$1:$R$2000,9,FALSE)=0,"",VLOOKUP('Xlookup set'!$S1156,'Xlookup set'!$A$1:$R$2000,9,FALSE)),"")</f>
        <v/>
      </c>
      <c r="I1156" s="500" t="str">
        <f>IFERROR(IF(VLOOKUP('Xlookup set'!$S1156,'Xlookup set'!$A$1:$R$2000,10,FALSE)=0,"",VLOOKUP('Xlookup set'!$S1156,'Xlookup set'!$A$1:$R$2000,10,FALSE)),"")</f>
        <v/>
      </c>
      <c r="T1156" s="500" t="str">
        <f t="shared" si="14"/>
        <v/>
      </c>
    </row>
    <row r="1157" spans="1:20" ht="13.5" customHeight="1">
      <c r="A1157" s="500" t="str">
        <f>IFERROR(VLOOKUP('Xlookup set'!$S1157,'Xlookup set'!$A$1:$R$2000,2,FALSE),"")</f>
        <v/>
      </c>
      <c r="B1157" s="500" t="str">
        <f>IF(I1157&lt;&gt;"",ドッグキャリー!$I$2,"")</f>
        <v/>
      </c>
      <c r="C1157" s="500" t="str">
        <f t="shared" si="12"/>
        <v/>
      </c>
      <c r="D1157" s="500" t="str">
        <f t="shared" si="13"/>
        <v/>
      </c>
      <c r="H1157" s="218" t="str">
        <f>IFERROR(IF(VLOOKUP('Xlookup set'!$S1157,'Xlookup set'!$A$1:$R$2000,9,FALSE)=0,"",VLOOKUP('Xlookup set'!$S1157,'Xlookup set'!$A$1:$R$2000,9,FALSE)),"")</f>
        <v/>
      </c>
      <c r="I1157" s="500" t="str">
        <f>IFERROR(IF(VLOOKUP('Xlookup set'!$S1157,'Xlookup set'!$A$1:$R$2000,10,FALSE)=0,"",VLOOKUP('Xlookup set'!$S1157,'Xlookup set'!$A$1:$R$2000,10,FALSE)),"")</f>
        <v/>
      </c>
      <c r="T1157" s="500" t="str">
        <f t="shared" si="14"/>
        <v/>
      </c>
    </row>
    <row r="1158" spans="1:20" ht="13.5" customHeight="1">
      <c r="A1158" s="500" t="str">
        <f>IFERROR(VLOOKUP('Xlookup set'!$S1158,'Xlookup set'!$A$1:$R$2000,2,FALSE),"")</f>
        <v/>
      </c>
      <c r="B1158" s="500" t="str">
        <f>IF(I1158&lt;&gt;"",ドッグキャリー!$I$2,"")</f>
        <v/>
      </c>
      <c r="C1158" s="500" t="str">
        <f t="shared" si="12"/>
        <v/>
      </c>
      <c r="D1158" s="500" t="str">
        <f t="shared" si="13"/>
        <v/>
      </c>
      <c r="H1158" s="218" t="str">
        <f>IFERROR(IF(VLOOKUP('Xlookup set'!$S1158,'Xlookup set'!$A$1:$R$2000,9,FALSE)=0,"",VLOOKUP('Xlookup set'!$S1158,'Xlookup set'!$A$1:$R$2000,9,FALSE)),"")</f>
        <v/>
      </c>
      <c r="I1158" s="500" t="str">
        <f>IFERROR(IF(VLOOKUP('Xlookup set'!$S1158,'Xlookup set'!$A$1:$R$2000,10,FALSE)=0,"",VLOOKUP('Xlookup set'!$S1158,'Xlookup set'!$A$1:$R$2000,10,FALSE)),"")</f>
        <v/>
      </c>
      <c r="T1158" s="500" t="str">
        <f t="shared" si="14"/>
        <v/>
      </c>
    </row>
    <row r="1159" spans="1:20" ht="13.5" customHeight="1">
      <c r="A1159" s="500" t="str">
        <f>IFERROR(VLOOKUP('Xlookup set'!$S1159,'Xlookup set'!$A$1:$R$2000,2,FALSE),"")</f>
        <v/>
      </c>
      <c r="B1159" s="500" t="str">
        <f>IF(I1159&lt;&gt;"",ドッグキャリー!$I$2,"")</f>
        <v/>
      </c>
      <c r="C1159" s="500" t="str">
        <f t="shared" si="12"/>
        <v/>
      </c>
      <c r="D1159" s="500" t="str">
        <f t="shared" si="13"/>
        <v/>
      </c>
      <c r="H1159" s="218" t="str">
        <f>IFERROR(IF(VLOOKUP('Xlookup set'!$S1159,'Xlookup set'!$A$1:$R$2000,9,FALSE)=0,"",VLOOKUP('Xlookup set'!$S1159,'Xlookup set'!$A$1:$R$2000,9,FALSE)),"")</f>
        <v/>
      </c>
      <c r="I1159" s="500" t="str">
        <f>IFERROR(IF(VLOOKUP('Xlookup set'!$S1159,'Xlookup set'!$A$1:$R$2000,10,FALSE)=0,"",VLOOKUP('Xlookup set'!$S1159,'Xlookup set'!$A$1:$R$2000,10,FALSE)),"")</f>
        <v/>
      </c>
      <c r="T1159" s="500" t="str">
        <f t="shared" si="14"/>
        <v/>
      </c>
    </row>
    <row r="1160" spans="1:20" ht="13.5" customHeight="1">
      <c r="A1160" s="500" t="str">
        <f>IFERROR(VLOOKUP('Xlookup set'!$S1160,'Xlookup set'!$A$1:$R$2000,2,FALSE),"")</f>
        <v/>
      </c>
      <c r="B1160" s="500" t="str">
        <f>IF(I1160&lt;&gt;"",ドッグキャリー!$I$2,"")</f>
        <v/>
      </c>
      <c r="C1160" s="500" t="str">
        <f t="shared" si="12"/>
        <v/>
      </c>
      <c r="D1160" s="500" t="str">
        <f t="shared" si="13"/>
        <v/>
      </c>
      <c r="H1160" s="218" t="str">
        <f>IFERROR(IF(VLOOKUP('Xlookup set'!$S1160,'Xlookup set'!$A$1:$R$2000,9,FALSE)=0,"",VLOOKUP('Xlookup set'!$S1160,'Xlookup set'!$A$1:$R$2000,9,FALSE)),"")</f>
        <v/>
      </c>
      <c r="I1160" s="500" t="str">
        <f>IFERROR(IF(VLOOKUP('Xlookup set'!$S1160,'Xlookup set'!$A$1:$R$2000,10,FALSE)=0,"",VLOOKUP('Xlookup set'!$S1160,'Xlookup set'!$A$1:$R$2000,10,FALSE)),"")</f>
        <v/>
      </c>
      <c r="T1160" s="500" t="str">
        <f t="shared" si="14"/>
        <v/>
      </c>
    </row>
    <row r="1161" spans="1:20" ht="13.5" customHeight="1">
      <c r="A1161" s="500" t="str">
        <f>IFERROR(VLOOKUP('Xlookup set'!$S1161,'Xlookup set'!$A$1:$R$2000,2,FALSE),"")</f>
        <v/>
      </c>
      <c r="B1161" s="500" t="str">
        <f>IF(I1161&lt;&gt;"",ドッグキャリー!$I$2,"")</f>
        <v/>
      </c>
      <c r="C1161" s="500" t="str">
        <f t="shared" si="12"/>
        <v/>
      </c>
      <c r="D1161" s="500" t="str">
        <f t="shared" si="13"/>
        <v/>
      </c>
      <c r="H1161" s="218" t="str">
        <f>IFERROR(IF(VLOOKUP('Xlookup set'!$S1161,'Xlookup set'!$A$1:$R$2000,9,FALSE)=0,"",VLOOKUP('Xlookup set'!$S1161,'Xlookup set'!$A$1:$R$2000,9,FALSE)),"")</f>
        <v/>
      </c>
      <c r="I1161" s="500" t="str">
        <f>IFERROR(IF(VLOOKUP('Xlookup set'!$S1161,'Xlookup set'!$A$1:$R$2000,10,FALSE)=0,"",VLOOKUP('Xlookup set'!$S1161,'Xlookup set'!$A$1:$R$2000,10,FALSE)),"")</f>
        <v/>
      </c>
      <c r="T1161" s="500" t="str">
        <f t="shared" si="14"/>
        <v/>
      </c>
    </row>
    <row r="1162" spans="1:20" ht="13.5" customHeight="1">
      <c r="A1162" s="500" t="str">
        <f>IFERROR(VLOOKUP('Xlookup set'!$S1162,'Xlookup set'!$A$1:$R$2000,2,FALSE),"")</f>
        <v/>
      </c>
      <c r="B1162" s="500" t="str">
        <f>IF(I1162&lt;&gt;"",ドッグキャリー!$I$2,"")</f>
        <v/>
      </c>
      <c r="C1162" s="500" t="str">
        <f t="shared" si="12"/>
        <v/>
      </c>
      <c r="D1162" s="500" t="str">
        <f t="shared" si="13"/>
        <v/>
      </c>
      <c r="H1162" s="218" t="str">
        <f>IFERROR(IF(VLOOKUP('Xlookup set'!$S1162,'Xlookup set'!$A$1:$R$2000,9,FALSE)=0,"",VLOOKUP('Xlookup set'!$S1162,'Xlookup set'!$A$1:$R$2000,9,FALSE)),"")</f>
        <v/>
      </c>
      <c r="I1162" s="500" t="str">
        <f>IFERROR(IF(VLOOKUP('Xlookup set'!$S1162,'Xlookup set'!$A$1:$R$2000,10,FALSE)=0,"",VLOOKUP('Xlookup set'!$S1162,'Xlookup set'!$A$1:$R$2000,10,FALSE)),"")</f>
        <v/>
      </c>
      <c r="T1162" s="500" t="str">
        <f t="shared" si="14"/>
        <v/>
      </c>
    </row>
    <row r="1163" spans="1:20" ht="13.5" customHeight="1">
      <c r="A1163" s="500" t="str">
        <f>IFERROR(VLOOKUP('Xlookup set'!$S1163,'Xlookup set'!$A$1:$R$2000,2,FALSE),"")</f>
        <v/>
      </c>
      <c r="B1163" s="500" t="str">
        <f>IF(I1163&lt;&gt;"",ドッグキャリー!$I$2,"")</f>
        <v/>
      </c>
      <c r="C1163" s="500" t="str">
        <f t="shared" si="12"/>
        <v/>
      </c>
      <c r="D1163" s="500" t="str">
        <f t="shared" si="13"/>
        <v/>
      </c>
      <c r="H1163" s="218" t="str">
        <f>IFERROR(IF(VLOOKUP('Xlookup set'!$S1163,'Xlookup set'!$A$1:$R$2000,9,FALSE)=0,"",VLOOKUP('Xlookup set'!$S1163,'Xlookup set'!$A$1:$R$2000,9,FALSE)),"")</f>
        <v/>
      </c>
      <c r="I1163" s="500" t="str">
        <f>IFERROR(IF(VLOOKUP('Xlookup set'!$S1163,'Xlookup set'!$A$1:$R$2000,10,FALSE)=0,"",VLOOKUP('Xlookup set'!$S1163,'Xlookup set'!$A$1:$R$2000,10,FALSE)),"")</f>
        <v/>
      </c>
      <c r="T1163" s="500" t="str">
        <f t="shared" si="14"/>
        <v/>
      </c>
    </row>
    <row r="1164" spans="1:20" ht="13.5" customHeight="1">
      <c r="A1164" s="500" t="str">
        <f>IFERROR(VLOOKUP('Xlookup set'!$S1164,'Xlookup set'!$A$1:$R$2000,2,FALSE),"")</f>
        <v/>
      </c>
      <c r="B1164" s="500" t="str">
        <f>IF(I1164&lt;&gt;"",ドッグキャリー!$I$2,"")</f>
        <v/>
      </c>
      <c r="C1164" s="500" t="str">
        <f t="shared" si="12"/>
        <v/>
      </c>
      <c r="D1164" s="500" t="str">
        <f t="shared" si="13"/>
        <v/>
      </c>
      <c r="H1164" s="218" t="str">
        <f>IFERROR(IF(VLOOKUP('Xlookup set'!$S1164,'Xlookup set'!$A$1:$R$2000,9,FALSE)=0,"",VLOOKUP('Xlookup set'!$S1164,'Xlookup set'!$A$1:$R$2000,9,FALSE)),"")</f>
        <v/>
      </c>
      <c r="I1164" s="500" t="str">
        <f>IFERROR(IF(VLOOKUP('Xlookup set'!$S1164,'Xlookup set'!$A$1:$R$2000,10,FALSE)=0,"",VLOOKUP('Xlookup set'!$S1164,'Xlookup set'!$A$1:$R$2000,10,FALSE)),"")</f>
        <v/>
      </c>
      <c r="T1164" s="500" t="str">
        <f t="shared" si="14"/>
        <v/>
      </c>
    </row>
    <row r="1165" spans="1:20" ht="13.5" customHeight="1">
      <c r="A1165" s="500" t="str">
        <f>IFERROR(VLOOKUP('Xlookup set'!$S1165,'Xlookup set'!$A$1:$R$2000,2,FALSE),"")</f>
        <v/>
      </c>
      <c r="B1165" s="500" t="str">
        <f>IF(I1165&lt;&gt;"",ドッグキャリー!$I$2,"")</f>
        <v/>
      </c>
      <c r="C1165" s="500" t="str">
        <f t="shared" si="12"/>
        <v/>
      </c>
      <c r="D1165" s="500" t="str">
        <f t="shared" si="13"/>
        <v/>
      </c>
      <c r="H1165" s="218" t="str">
        <f>IFERROR(IF(VLOOKUP('Xlookup set'!$S1165,'Xlookup set'!$A$1:$R$2000,9,FALSE)=0,"",VLOOKUP('Xlookup set'!$S1165,'Xlookup set'!$A$1:$R$2000,9,FALSE)),"")</f>
        <v/>
      </c>
      <c r="I1165" s="500" t="str">
        <f>IFERROR(IF(VLOOKUP('Xlookup set'!$S1165,'Xlookup set'!$A$1:$R$2000,10,FALSE)=0,"",VLOOKUP('Xlookup set'!$S1165,'Xlookup set'!$A$1:$R$2000,10,FALSE)),"")</f>
        <v/>
      </c>
      <c r="T1165" s="500" t="str">
        <f t="shared" si="14"/>
        <v/>
      </c>
    </row>
    <row r="1166" spans="1:20" ht="13.5" customHeight="1">
      <c r="A1166" s="500" t="str">
        <f>IFERROR(VLOOKUP('Xlookup set'!$S1166,'Xlookup set'!$A$1:$R$2000,2,FALSE),"")</f>
        <v/>
      </c>
      <c r="B1166" s="500" t="str">
        <f>IF(I1166&lt;&gt;"",ドッグキャリー!$I$2,"")</f>
        <v/>
      </c>
      <c r="C1166" s="500" t="str">
        <f t="shared" si="12"/>
        <v/>
      </c>
      <c r="D1166" s="500" t="str">
        <f t="shared" si="13"/>
        <v/>
      </c>
      <c r="H1166" s="218" t="str">
        <f>IFERROR(IF(VLOOKUP('Xlookup set'!$S1166,'Xlookup set'!$A$1:$R$2000,9,FALSE)=0,"",VLOOKUP('Xlookup set'!$S1166,'Xlookup set'!$A$1:$R$2000,9,FALSE)),"")</f>
        <v/>
      </c>
      <c r="I1166" s="500" t="str">
        <f>IFERROR(IF(VLOOKUP('Xlookup set'!$S1166,'Xlookup set'!$A$1:$R$2000,10,FALSE)=0,"",VLOOKUP('Xlookup set'!$S1166,'Xlookup set'!$A$1:$R$2000,10,FALSE)),"")</f>
        <v/>
      </c>
      <c r="T1166" s="500" t="str">
        <f t="shared" si="14"/>
        <v/>
      </c>
    </row>
    <row r="1167" spans="1:20" ht="13.5" customHeight="1">
      <c r="A1167" s="500" t="str">
        <f>IFERROR(VLOOKUP('Xlookup set'!$S1167,'Xlookup set'!$A$1:$R$2000,2,FALSE),"")</f>
        <v/>
      </c>
      <c r="B1167" s="500" t="str">
        <f>IF(I1167&lt;&gt;"",ドッグキャリー!$I$2,"")</f>
        <v/>
      </c>
      <c r="C1167" s="500" t="str">
        <f t="shared" si="12"/>
        <v/>
      </c>
      <c r="D1167" s="500" t="str">
        <f t="shared" si="13"/>
        <v/>
      </c>
      <c r="H1167" s="218" t="str">
        <f>IFERROR(IF(VLOOKUP('Xlookup set'!$S1167,'Xlookup set'!$A$1:$R$2000,9,FALSE)=0,"",VLOOKUP('Xlookup set'!$S1167,'Xlookup set'!$A$1:$R$2000,9,FALSE)),"")</f>
        <v/>
      </c>
      <c r="I1167" s="500" t="str">
        <f>IFERROR(IF(VLOOKUP('Xlookup set'!$S1167,'Xlookup set'!$A$1:$R$2000,10,FALSE)=0,"",VLOOKUP('Xlookup set'!$S1167,'Xlookup set'!$A$1:$R$2000,10,FALSE)),"")</f>
        <v/>
      </c>
      <c r="T1167" s="500" t="str">
        <f t="shared" si="14"/>
        <v/>
      </c>
    </row>
    <row r="1168" spans="1:20" ht="13.5" customHeight="1">
      <c r="A1168" s="500" t="str">
        <f>IFERROR(VLOOKUP('Xlookup set'!$S1168,'Xlookup set'!$A$1:$R$2000,2,FALSE),"")</f>
        <v/>
      </c>
      <c r="B1168" s="500" t="str">
        <f>IF(I1168&lt;&gt;"",ドッグキャリー!$I$2,"")</f>
        <v/>
      </c>
      <c r="C1168" s="500" t="str">
        <f t="shared" si="12"/>
        <v/>
      </c>
      <c r="D1168" s="500" t="str">
        <f t="shared" si="13"/>
        <v/>
      </c>
      <c r="H1168" s="218" t="str">
        <f>IFERROR(IF(VLOOKUP('Xlookup set'!$S1168,'Xlookup set'!$A$1:$R$2000,9,FALSE)=0,"",VLOOKUP('Xlookup set'!$S1168,'Xlookup set'!$A$1:$R$2000,9,FALSE)),"")</f>
        <v/>
      </c>
      <c r="I1168" s="500" t="str">
        <f>IFERROR(IF(VLOOKUP('Xlookup set'!$S1168,'Xlookup set'!$A$1:$R$2000,10,FALSE)=0,"",VLOOKUP('Xlookup set'!$S1168,'Xlookup set'!$A$1:$R$2000,10,FALSE)),"")</f>
        <v/>
      </c>
      <c r="T1168" s="500" t="str">
        <f t="shared" si="14"/>
        <v/>
      </c>
    </row>
    <row r="1169" spans="1:20" ht="13.5" customHeight="1">
      <c r="A1169" s="500" t="str">
        <f>IFERROR(VLOOKUP('Xlookup set'!$S1169,'Xlookup set'!$A$1:$R$2000,2,FALSE),"")</f>
        <v/>
      </c>
      <c r="B1169" s="500" t="str">
        <f>IF(I1169&lt;&gt;"",ドッグキャリー!$I$2,"")</f>
        <v/>
      </c>
      <c r="C1169" s="500" t="str">
        <f t="shared" si="12"/>
        <v/>
      </c>
      <c r="D1169" s="500" t="str">
        <f t="shared" si="13"/>
        <v/>
      </c>
      <c r="H1169" s="218" t="str">
        <f>IFERROR(IF(VLOOKUP('Xlookup set'!$S1169,'Xlookup set'!$A$1:$R$2000,9,FALSE)=0,"",VLOOKUP('Xlookup set'!$S1169,'Xlookup set'!$A$1:$R$2000,9,FALSE)),"")</f>
        <v/>
      </c>
      <c r="I1169" s="500" t="str">
        <f>IFERROR(IF(VLOOKUP('Xlookup set'!$S1169,'Xlookup set'!$A$1:$R$2000,10,FALSE)=0,"",VLOOKUP('Xlookup set'!$S1169,'Xlookup set'!$A$1:$R$2000,10,FALSE)),"")</f>
        <v/>
      </c>
      <c r="T1169" s="500" t="str">
        <f t="shared" si="14"/>
        <v/>
      </c>
    </row>
    <row r="1170" spans="1:20" ht="13.5" customHeight="1">
      <c r="A1170" s="500" t="str">
        <f>IFERROR(VLOOKUP('Xlookup set'!$S1170,'Xlookup set'!$A$1:$R$2000,2,FALSE),"")</f>
        <v/>
      </c>
      <c r="B1170" s="500" t="str">
        <f>IF(I1170&lt;&gt;"",ドッグキャリー!$I$2,"")</f>
        <v/>
      </c>
      <c r="C1170" s="500" t="str">
        <f t="shared" si="12"/>
        <v/>
      </c>
      <c r="D1170" s="500" t="str">
        <f t="shared" si="13"/>
        <v/>
      </c>
      <c r="H1170" s="218" t="str">
        <f>IFERROR(IF(VLOOKUP('Xlookup set'!$S1170,'Xlookup set'!$A$1:$R$2000,9,FALSE)=0,"",VLOOKUP('Xlookup set'!$S1170,'Xlookup set'!$A$1:$R$2000,9,FALSE)),"")</f>
        <v/>
      </c>
      <c r="I1170" s="500" t="str">
        <f>IFERROR(IF(VLOOKUP('Xlookup set'!$S1170,'Xlookup set'!$A$1:$R$2000,10,FALSE)=0,"",VLOOKUP('Xlookup set'!$S1170,'Xlookup set'!$A$1:$R$2000,10,FALSE)),"")</f>
        <v/>
      </c>
      <c r="T1170" s="500" t="str">
        <f t="shared" si="14"/>
        <v/>
      </c>
    </row>
    <row r="1171" spans="1:20" ht="13.5" customHeight="1">
      <c r="A1171" s="500" t="str">
        <f>IFERROR(VLOOKUP('Xlookup set'!$S1171,'Xlookup set'!$A$1:$R$2000,2,FALSE),"")</f>
        <v/>
      </c>
      <c r="B1171" s="500" t="str">
        <f>IF(I1171&lt;&gt;"",ドッグキャリー!$I$2,"")</f>
        <v/>
      </c>
      <c r="C1171" s="500" t="str">
        <f t="shared" si="12"/>
        <v/>
      </c>
      <c r="D1171" s="500" t="str">
        <f t="shared" si="13"/>
        <v/>
      </c>
      <c r="H1171" s="218" t="str">
        <f>IFERROR(IF(VLOOKUP('Xlookup set'!$S1171,'Xlookup set'!$A$1:$R$2000,9,FALSE)=0,"",VLOOKUP('Xlookup set'!$S1171,'Xlookup set'!$A$1:$R$2000,9,FALSE)),"")</f>
        <v/>
      </c>
      <c r="I1171" s="500" t="str">
        <f>IFERROR(IF(VLOOKUP('Xlookup set'!$S1171,'Xlookup set'!$A$1:$R$2000,10,FALSE)=0,"",VLOOKUP('Xlookup set'!$S1171,'Xlookup set'!$A$1:$R$2000,10,FALSE)),"")</f>
        <v/>
      </c>
      <c r="T1171" s="500" t="str">
        <f t="shared" si="14"/>
        <v/>
      </c>
    </row>
    <row r="1172" spans="1:20" ht="13.5" customHeight="1">
      <c r="A1172" s="500" t="str">
        <f>IFERROR(VLOOKUP('Xlookup set'!$S1172,'Xlookup set'!$A$1:$R$2000,2,FALSE),"")</f>
        <v/>
      </c>
      <c r="B1172" s="500" t="str">
        <f>IF(I1172&lt;&gt;"",ドッグキャリー!$I$2,"")</f>
        <v/>
      </c>
      <c r="C1172" s="500" t="str">
        <f t="shared" si="12"/>
        <v/>
      </c>
      <c r="D1172" s="500" t="str">
        <f t="shared" si="13"/>
        <v/>
      </c>
      <c r="H1172" s="218" t="str">
        <f>IFERROR(IF(VLOOKUP('Xlookup set'!$S1172,'Xlookup set'!$A$1:$R$2000,9,FALSE)=0,"",VLOOKUP('Xlookup set'!$S1172,'Xlookup set'!$A$1:$R$2000,9,FALSE)),"")</f>
        <v/>
      </c>
      <c r="I1172" s="500" t="str">
        <f>IFERROR(IF(VLOOKUP('Xlookup set'!$S1172,'Xlookup set'!$A$1:$R$2000,10,FALSE)=0,"",VLOOKUP('Xlookup set'!$S1172,'Xlookup set'!$A$1:$R$2000,10,FALSE)),"")</f>
        <v/>
      </c>
      <c r="T1172" s="500" t="str">
        <f t="shared" si="14"/>
        <v/>
      </c>
    </row>
    <row r="1173" spans="1:20" ht="13.5" customHeight="1">
      <c r="A1173" s="500" t="str">
        <f>IFERROR(VLOOKUP('Xlookup set'!$S1173,'Xlookup set'!$A$1:$R$2000,2,FALSE),"")</f>
        <v/>
      </c>
      <c r="B1173" s="500" t="str">
        <f>IF(I1173&lt;&gt;"",ドッグキャリー!$I$2,"")</f>
        <v/>
      </c>
      <c r="C1173" s="500" t="str">
        <f t="shared" si="12"/>
        <v/>
      </c>
      <c r="D1173" s="500" t="str">
        <f t="shared" si="13"/>
        <v/>
      </c>
      <c r="H1173" s="218" t="str">
        <f>IFERROR(IF(VLOOKUP('Xlookup set'!$S1173,'Xlookup set'!$A$1:$R$2000,9,FALSE)=0,"",VLOOKUP('Xlookup set'!$S1173,'Xlookup set'!$A$1:$R$2000,9,FALSE)),"")</f>
        <v/>
      </c>
      <c r="I1173" s="500" t="str">
        <f>IFERROR(IF(VLOOKUP('Xlookup set'!$S1173,'Xlookup set'!$A$1:$R$2000,10,FALSE)=0,"",VLOOKUP('Xlookup set'!$S1173,'Xlookup set'!$A$1:$R$2000,10,FALSE)),"")</f>
        <v/>
      </c>
      <c r="T1173" s="500" t="str">
        <f t="shared" si="14"/>
        <v/>
      </c>
    </row>
    <row r="1174" spans="1:20" ht="13.5" customHeight="1">
      <c r="A1174" s="500" t="str">
        <f>IFERROR(VLOOKUP('Xlookup set'!$S1174,'Xlookup set'!$A$1:$R$2000,2,FALSE),"")</f>
        <v/>
      </c>
      <c r="B1174" s="500" t="str">
        <f>IF(I1174&lt;&gt;"",ドッグキャリー!$I$2,"")</f>
        <v/>
      </c>
      <c r="C1174" s="500" t="str">
        <f t="shared" si="12"/>
        <v/>
      </c>
      <c r="D1174" s="500" t="str">
        <f t="shared" si="13"/>
        <v/>
      </c>
      <c r="H1174" s="218" t="str">
        <f>IFERROR(IF(VLOOKUP('Xlookup set'!$S1174,'Xlookup set'!$A$1:$R$2000,9,FALSE)=0,"",VLOOKUP('Xlookup set'!$S1174,'Xlookup set'!$A$1:$R$2000,9,FALSE)),"")</f>
        <v/>
      </c>
      <c r="I1174" s="500" t="str">
        <f>IFERROR(IF(VLOOKUP('Xlookup set'!$S1174,'Xlookup set'!$A$1:$R$2000,10,FALSE)=0,"",VLOOKUP('Xlookup set'!$S1174,'Xlookup set'!$A$1:$R$2000,10,FALSE)),"")</f>
        <v/>
      </c>
      <c r="T1174" s="500" t="str">
        <f t="shared" si="14"/>
        <v/>
      </c>
    </row>
    <row r="1175" spans="1:20" ht="13.5" customHeight="1">
      <c r="A1175" s="500" t="str">
        <f>IFERROR(VLOOKUP('Xlookup set'!$S1175,'Xlookup set'!$A$1:$R$2000,2,FALSE),"")</f>
        <v/>
      </c>
      <c r="B1175" s="500" t="str">
        <f>IF(I1175&lt;&gt;"",ドッグキャリー!$I$2,"")</f>
        <v/>
      </c>
      <c r="C1175" s="500" t="str">
        <f t="shared" si="12"/>
        <v/>
      </c>
      <c r="D1175" s="500" t="str">
        <f t="shared" si="13"/>
        <v/>
      </c>
      <c r="H1175" s="218" t="str">
        <f>IFERROR(IF(VLOOKUP('Xlookup set'!$S1175,'Xlookup set'!$A$1:$R$2000,9,FALSE)=0,"",VLOOKUP('Xlookup set'!$S1175,'Xlookup set'!$A$1:$R$2000,9,FALSE)),"")</f>
        <v/>
      </c>
      <c r="I1175" s="500" t="str">
        <f>IFERROR(IF(VLOOKUP('Xlookup set'!$S1175,'Xlookup set'!$A$1:$R$2000,10,FALSE)=0,"",VLOOKUP('Xlookup set'!$S1175,'Xlookup set'!$A$1:$R$2000,10,FALSE)),"")</f>
        <v/>
      </c>
      <c r="T1175" s="500" t="str">
        <f t="shared" si="14"/>
        <v/>
      </c>
    </row>
    <row r="1176" spans="1:20" ht="13.5" customHeight="1">
      <c r="A1176" s="500" t="str">
        <f>IFERROR(VLOOKUP('Xlookup set'!$S1176,'Xlookup set'!$A$1:$R$2000,2,FALSE),"")</f>
        <v/>
      </c>
      <c r="B1176" s="500" t="str">
        <f>IF(I1176&lt;&gt;"",ドッグキャリー!$I$2,"")</f>
        <v/>
      </c>
      <c r="C1176" s="500" t="str">
        <f t="shared" si="12"/>
        <v/>
      </c>
      <c r="D1176" s="500" t="str">
        <f t="shared" si="13"/>
        <v/>
      </c>
      <c r="H1176" s="218" t="str">
        <f>IFERROR(IF(VLOOKUP('Xlookup set'!$S1176,'Xlookup set'!$A$1:$R$2000,9,FALSE)=0,"",VLOOKUP('Xlookup set'!$S1176,'Xlookup set'!$A$1:$R$2000,9,FALSE)),"")</f>
        <v/>
      </c>
      <c r="I1176" s="500" t="str">
        <f>IFERROR(IF(VLOOKUP('Xlookup set'!$S1176,'Xlookup set'!$A$1:$R$2000,10,FALSE)=0,"",VLOOKUP('Xlookup set'!$S1176,'Xlookup set'!$A$1:$R$2000,10,FALSE)),"")</f>
        <v/>
      </c>
      <c r="T1176" s="500" t="str">
        <f t="shared" si="14"/>
        <v/>
      </c>
    </row>
    <row r="1177" spans="1:20" ht="13.5" customHeight="1">
      <c r="A1177" s="500" t="str">
        <f>IFERROR(VLOOKUP('Xlookup set'!$S1177,'Xlookup set'!$A$1:$R$2000,2,FALSE),"")</f>
        <v/>
      </c>
      <c r="B1177" s="500" t="str">
        <f>IF(I1177&lt;&gt;"",ドッグキャリー!$I$2,"")</f>
        <v/>
      </c>
      <c r="C1177" s="500" t="str">
        <f t="shared" si="12"/>
        <v/>
      </c>
      <c r="D1177" s="500" t="str">
        <f t="shared" si="13"/>
        <v/>
      </c>
      <c r="H1177" s="218" t="str">
        <f>IFERROR(IF(VLOOKUP('Xlookup set'!$S1177,'Xlookup set'!$A$1:$R$2000,9,FALSE)=0,"",VLOOKUP('Xlookup set'!$S1177,'Xlookup set'!$A$1:$R$2000,9,FALSE)),"")</f>
        <v/>
      </c>
      <c r="I1177" s="500" t="str">
        <f>IFERROR(IF(VLOOKUP('Xlookup set'!$S1177,'Xlookup set'!$A$1:$R$2000,10,FALSE)=0,"",VLOOKUP('Xlookup set'!$S1177,'Xlookup set'!$A$1:$R$2000,10,FALSE)),"")</f>
        <v/>
      </c>
      <c r="T1177" s="500" t="str">
        <f t="shared" si="14"/>
        <v/>
      </c>
    </row>
    <row r="1178" spans="1:20" ht="13.5" customHeight="1">
      <c r="A1178" s="500" t="str">
        <f>IFERROR(VLOOKUP('Xlookup set'!$S1178,'Xlookup set'!$A$1:$R$2000,2,FALSE),"")</f>
        <v/>
      </c>
      <c r="B1178" s="500" t="str">
        <f>IF(I1178&lt;&gt;"",ドッグキャリー!$I$2,"")</f>
        <v/>
      </c>
      <c r="C1178" s="500" t="str">
        <f t="shared" si="12"/>
        <v/>
      </c>
      <c r="D1178" s="500" t="str">
        <f t="shared" si="13"/>
        <v/>
      </c>
      <c r="H1178" s="218" t="str">
        <f>IFERROR(IF(VLOOKUP('Xlookup set'!$S1178,'Xlookup set'!$A$1:$R$2000,9,FALSE)=0,"",VLOOKUP('Xlookup set'!$S1178,'Xlookup set'!$A$1:$R$2000,9,FALSE)),"")</f>
        <v/>
      </c>
      <c r="I1178" s="500" t="str">
        <f>IFERROR(IF(VLOOKUP('Xlookup set'!$S1178,'Xlookup set'!$A$1:$R$2000,10,FALSE)=0,"",VLOOKUP('Xlookup set'!$S1178,'Xlookup set'!$A$1:$R$2000,10,FALSE)),"")</f>
        <v/>
      </c>
      <c r="T1178" s="500" t="str">
        <f t="shared" si="14"/>
        <v/>
      </c>
    </row>
    <row r="1179" spans="1:20" ht="13.5" customHeight="1">
      <c r="A1179" s="500" t="str">
        <f>IFERROR(VLOOKUP('Xlookup set'!$S1179,'Xlookup set'!$A$1:$R$2000,2,FALSE),"")</f>
        <v/>
      </c>
      <c r="B1179" s="500" t="str">
        <f>IF(I1179&lt;&gt;"",ドッグキャリー!$I$2,"")</f>
        <v/>
      </c>
      <c r="C1179" s="500" t="str">
        <f t="shared" si="12"/>
        <v/>
      </c>
      <c r="D1179" s="500" t="str">
        <f t="shared" si="13"/>
        <v/>
      </c>
      <c r="H1179" s="218" t="str">
        <f>IFERROR(IF(VLOOKUP('Xlookup set'!$S1179,'Xlookup set'!$A$1:$R$2000,9,FALSE)=0,"",VLOOKUP('Xlookup set'!$S1179,'Xlookup set'!$A$1:$R$2000,9,FALSE)),"")</f>
        <v/>
      </c>
      <c r="I1179" s="500" t="str">
        <f>IFERROR(IF(VLOOKUP('Xlookup set'!$S1179,'Xlookup set'!$A$1:$R$2000,10,FALSE)=0,"",VLOOKUP('Xlookup set'!$S1179,'Xlookup set'!$A$1:$R$2000,10,FALSE)),"")</f>
        <v/>
      </c>
      <c r="T1179" s="500" t="str">
        <f t="shared" si="14"/>
        <v/>
      </c>
    </row>
    <row r="1180" spans="1:20" ht="13.5" customHeight="1">
      <c r="A1180" s="500" t="str">
        <f>IFERROR(VLOOKUP('Xlookup set'!$S1180,'Xlookup set'!$A$1:$R$2000,2,FALSE),"")</f>
        <v/>
      </c>
      <c r="B1180" s="500" t="str">
        <f>IF(I1180&lt;&gt;"",ドッグキャリー!$I$2,"")</f>
        <v/>
      </c>
      <c r="C1180" s="500" t="str">
        <f t="shared" si="12"/>
        <v/>
      </c>
      <c r="D1180" s="500" t="str">
        <f t="shared" si="13"/>
        <v/>
      </c>
      <c r="H1180" s="218" t="str">
        <f>IFERROR(IF(VLOOKUP('Xlookup set'!$S1180,'Xlookup set'!$A$1:$R$2000,9,FALSE)=0,"",VLOOKUP('Xlookup set'!$S1180,'Xlookup set'!$A$1:$R$2000,9,FALSE)),"")</f>
        <v/>
      </c>
      <c r="I1180" s="500" t="str">
        <f>IFERROR(IF(VLOOKUP('Xlookup set'!$S1180,'Xlookup set'!$A$1:$R$2000,10,FALSE)=0,"",VLOOKUP('Xlookup set'!$S1180,'Xlookup set'!$A$1:$R$2000,10,FALSE)),"")</f>
        <v/>
      </c>
      <c r="T1180" s="500" t="str">
        <f t="shared" si="14"/>
        <v/>
      </c>
    </row>
    <row r="1181" spans="1:20" ht="13.5" customHeight="1">
      <c r="A1181" s="500" t="str">
        <f>IFERROR(VLOOKUP('Xlookup set'!$S1181,'Xlookup set'!$A$1:$R$2000,2,FALSE),"")</f>
        <v/>
      </c>
      <c r="B1181" s="500" t="str">
        <f>IF(I1181&lt;&gt;"",ドッグキャリー!$I$2,"")</f>
        <v/>
      </c>
      <c r="C1181" s="500" t="str">
        <f t="shared" si="12"/>
        <v/>
      </c>
      <c r="D1181" s="500" t="str">
        <f t="shared" si="13"/>
        <v/>
      </c>
      <c r="H1181" s="218" t="str">
        <f>IFERROR(IF(VLOOKUP('Xlookup set'!$S1181,'Xlookup set'!$A$1:$R$2000,9,FALSE)=0,"",VLOOKUP('Xlookup set'!$S1181,'Xlookup set'!$A$1:$R$2000,9,FALSE)),"")</f>
        <v/>
      </c>
      <c r="I1181" s="500" t="str">
        <f>IFERROR(IF(VLOOKUP('Xlookup set'!$S1181,'Xlookup set'!$A$1:$R$2000,10,FALSE)=0,"",VLOOKUP('Xlookup set'!$S1181,'Xlookup set'!$A$1:$R$2000,10,FALSE)),"")</f>
        <v/>
      </c>
      <c r="T1181" s="500" t="str">
        <f t="shared" si="14"/>
        <v/>
      </c>
    </row>
    <row r="1182" spans="1:20" ht="13.5" customHeight="1">
      <c r="A1182" s="500" t="str">
        <f>IFERROR(VLOOKUP('Xlookup set'!$S1182,'Xlookup set'!$A$1:$R$2000,2,FALSE),"")</f>
        <v/>
      </c>
      <c r="B1182" s="500" t="str">
        <f>IF(I1182&lt;&gt;"",ドッグキャリー!$I$2,"")</f>
        <v/>
      </c>
      <c r="C1182" s="500" t="str">
        <f t="shared" si="12"/>
        <v/>
      </c>
      <c r="D1182" s="500" t="str">
        <f t="shared" si="13"/>
        <v/>
      </c>
      <c r="H1182" s="218" t="str">
        <f>IFERROR(IF(VLOOKUP('Xlookup set'!$S1182,'Xlookup set'!$A$1:$R$2000,9,FALSE)=0,"",VLOOKUP('Xlookup set'!$S1182,'Xlookup set'!$A$1:$R$2000,9,FALSE)),"")</f>
        <v/>
      </c>
      <c r="I1182" s="500" t="str">
        <f>IFERROR(IF(VLOOKUP('Xlookup set'!$S1182,'Xlookup set'!$A$1:$R$2000,10,FALSE)=0,"",VLOOKUP('Xlookup set'!$S1182,'Xlookup set'!$A$1:$R$2000,10,FALSE)),"")</f>
        <v/>
      </c>
      <c r="T1182" s="500" t="str">
        <f t="shared" si="14"/>
        <v/>
      </c>
    </row>
    <row r="1183" spans="1:20" ht="13.5" customHeight="1">
      <c r="A1183" s="500" t="str">
        <f>IFERROR(VLOOKUP('Xlookup set'!$S1183,'Xlookup set'!$A$1:$R$2000,2,FALSE),"")</f>
        <v/>
      </c>
      <c r="B1183" s="500" t="str">
        <f>IF(I1183&lt;&gt;"",ドッグキャリー!$I$2,"")</f>
        <v/>
      </c>
      <c r="C1183" s="500" t="str">
        <f t="shared" si="12"/>
        <v/>
      </c>
      <c r="D1183" s="500" t="str">
        <f t="shared" si="13"/>
        <v/>
      </c>
      <c r="H1183" s="218" t="str">
        <f>IFERROR(IF(VLOOKUP('Xlookup set'!$S1183,'Xlookup set'!$A$1:$R$2000,9,FALSE)=0,"",VLOOKUP('Xlookup set'!$S1183,'Xlookup set'!$A$1:$R$2000,9,FALSE)),"")</f>
        <v/>
      </c>
      <c r="I1183" s="500" t="str">
        <f>IFERROR(IF(VLOOKUP('Xlookup set'!$S1183,'Xlookup set'!$A$1:$R$2000,10,FALSE)=0,"",VLOOKUP('Xlookup set'!$S1183,'Xlookup set'!$A$1:$R$2000,10,FALSE)),"")</f>
        <v/>
      </c>
      <c r="T1183" s="500" t="str">
        <f t="shared" si="14"/>
        <v/>
      </c>
    </row>
    <row r="1184" spans="1:20" ht="13.5" customHeight="1">
      <c r="A1184" s="500" t="str">
        <f>IFERROR(VLOOKUP('Xlookup set'!$S1184,'Xlookup set'!$A$1:$R$2000,2,FALSE),"")</f>
        <v/>
      </c>
      <c r="B1184" s="500" t="str">
        <f>IF(I1184&lt;&gt;"",ドッグキャリー!$I$2,"")</f>
        <v/>
      </c>
      <c r="C1184" s="500" t="str">
        <f t="shared" si="12"/>
        <v/>
      </c>
      <c r="D1184" s="500" t="str">
        <f t="shared" si="13"/>
        <v/>
      </c>
      <c r="H1184" s="218" t="str">
        <f>IFERROR(IF(VLOOKUP('Xlookup set'!$S1184,'Xlookup set'!$A$1:$R$2000,9,FALSE)=0,"",VLOOKUP('Xlookup set'!$S1184,'Xlookup set'!$A$1:$R$2000,9,FALSE)),"")</f>
        <v/>
      </c>
      <c r="I1184" s="500" t="str">
        <f>IFERROR(IF(VLOOKUP('Xlookup set'!$S1184,'Xlookup set'!$A$1:$R$2000,10,FALSE)=0,"",VLOOKUP('Xlookup set'!$S1184,'Xlookup set'!$A$1:$R$2000,10,FALSE)),"")</f>
        <v/>
      </c>
      <c r="T1184" s="500" t="str">
        <f t="shared" si="14"/>
        <v/>
      </c>
    </row>
    <row r="1185" spans="1:20" ht="13.5" customHeight="1">
      <c r="A1185" s="500" t="str">
        <f>IFERROR(VLOOKUP('Xlookup set'!$S1185,'Xlookup set'!$A$1:$R$2000,2,FALSE),"")</f>
        <v/>
      </c>
      <c r="B1185" s="500" t="str">
        <f>IF(I1185&lt;&gt;"",ドッグキャリー!$I$2,"")</f>
        <v/>
      </c>
      <c r="C1185" s="500" t="str">
        <f t="shared" si="12"/>
        <v/>
      </c>
      <c r="D1185" s="500" t="str">
        <f t="shared" si="13"/>
        <v/>
      </c>
      <c r="H1185" s="218" t="str">
        <f>IFERROR(IF(VLOOKUP('Xlookup set'!$S1185,'Xlookup set'!$A$1:$R$2000,9,FALSE)=0,"",VLOOKUP('Xlookup set'!$S1185,'Xlookup set'!$A$1:$R$2000,9,FALSE)),"")</f>
        <v/>
      </c>
      <c r="I1185" s="500" t="str">
        <f>IFERROR(IF(VLOOKUP('Xlookup set'!$S1185,'Xlookup set'!$A$1:$R$2000,10,FALSE)=0,"",VLOOKUP('Xlookup set'!$S1185,'Xlookup set'!$A$1:$R$2000,10,FALSE)),"")</f>
        <v/>
      </c>
      <c r="T1185" s="500" t="str">
        <f t="shared" si="14"/>
        <v/>
      </c>
    </row>
    <row r="1186" spans="1:20" ht="13.5" customHeight="1">
      <c r="A1186" s="500" t="str">
        <f>IFERROR(VLOOKUP('Xlookup set'!$S1186,'Xlookup set'!$A$1:$R$2000,2,FALSE),"")</f>
        <v/>
      </c>
      <c r="B1186" s="500" t="str">
        <f>IF(I1186&lt;&gt;"",ドッグキャリー!$I$2,"")</f>
        <v/>
      </c>
      <c r="C1186" s="500" t="str">
        <f t="shared" si="12"/>
        <v/>
      </c>
      <c r="D1186" s="500" t="str">
        <f t="shared" si="13"/>
        <v/>
      </c>
      <c r="H1186" s="218" t="str">
        <f>IFERROR(IF(VLOOKUP('Xlookup set'!$S1186,'Xlookup set'!$A$1:$R$2000,9,FALSE)=0,"",VLOOKUP('Xlookup set'!$S1186,'Xlookup set'!$A$1:$R$2000,9,FALSE)),"")</f>
        <v/>
      </c>
      <c r="I1186" s="500" t="str">
        <f>IFERROR(IF(VLOOKUP('Xlookup set'!$S1186,'Xlookup set'!$A$1:$R$2000,10,FALSE)=0,"",VLOOKUP('Xlookup set'!$S1186,'Xlookup set'!$A$1:$R$2000,10,FALSE)),"")</f>
        <v/>
      </c>
      <c r="T1186" s="500" t="str">
        <f t="shared" si="14"/>
        <v/>
      </c>
    </row>
    <row r="1187" spans="1:20" ht="13.5" customHeight="1">
      <c r="A1187" s="500" t="str">
        <f>IFERROR(VLOOKUP('Xlookup set'!$S1187,'Xlookup set'!$A$1:$R$2000,2,FALSE),"")</f>
        <v/>
      </c>
      <c r="B1187" s="500" t="str">
        <f>IF(I1187&lt;&gt;"",ドッグキャリー!$I$2,"")</f>
        <v/>
      </c>
      <c r="C1187" s="500" t="str">
        <f t="shared" si="12"/>
        <v/>
      </c>
      <c r="D1187" s="500" t="str">
        <f t="shared" si="13"/>
        <v/>
      </c>
      <c r="H1187" s="218" t="str">
        <f>IFERROR(IF(VLOOKUP('Xlookup set'!$S1187,'Xlookup set'!$A$1:$R$2000,9,FALSE)=0,"",VLOOKUP('Xlookup set'!$S1187,'Xlookup set'!$A$1:$R$2000,9,FALSE)),"")</f>
        <v/>
      </c>
      <c r="I1187" s="500" t="str">
        <f>IFERROR(IF(VLOOKUP('Xlookup set'!$S1187,'Xlookup set'!$A$1:$R$2000,10,FALSE)=0,"",VLOOKUP('Xlookup set'!$S1187,'Xlookup set'!$A$1:$R$2000,10,FALSE)),"")</f>
        <v/>
      </c>
      <c r="T1187" s="500" t="str">
        <f t="shared" si="14"/>
        <v/>
      </c>
    </row>
    <row r="1188" spans="1:20" ht="13.5" customHeight="1">
      <c r="A1188" s="500" t="str">
        <f>IFERROR(VLOOKUP('Xlookup set'!$S1188,'Xlookup set'!$A$1:$R$2000,2,FALSE),"")</f>
        <v/>
      </c>
      <c r="B1188" s="500" t="str">
        <f>IF(I1188&lt;&gt;"",ドッグキャリー!$I$2,"")</f>
        <v/>
      </c>
      <c r="C1188" s="500" t="str">
        <f t="shared" si="12"/>
        <v/>
      </c>
      <c r="D1188" s="500" t="str">
        <f t="shared" si="13"/>
        <v/>
      </c>
      <c r="H1188" s="218" t="str">
        <f>IFERROR(IF(VLOOKUP('Xlookup set'!$S1188,'Xlookup set'!$A$1:$R$2000,9,FALSE)=0,"",VLOOKUP('Xlookup set'!$S1188,'Xlookup set'!$A$1:$R$2000,9,FALSE)),"")</f>
        <v/>
      </c>
      <c r="I1188" s="500" t="str">
        <f>IFERROR(IF(VLOOKUP('Xlookup set'!$S1188,'Xlookup set'!$A$1:$R$2000,10,FALSE)=0,"",VLOOKUP('Xlookup set'!$S1188,'Xlookup set'!$A$1:$R$2000,10,FALSE)),"")</f>
        <v/>
      </c>
      <c r="T1188" s="500" t="str">
        <f t="shared" si="14"/>
        <v/>
      </c>
    </row>
    <row r="1189" spans="1:20" ht="13.5" customHeight="1">
      <c r="A1189" s="500" t="str">
        <f>IFERROR(VLOOKUP('Xlookup set'!$S1189,'Xlookup set'!$A$1:$R$2000,2,FALSE),"")</f>
        <v/>
      </c>
      <c r="B1189" s="500" t="str">
        <f>IF(I1189&lt;&gt;"",ドッグキャリー!$I$2,"")</f>
        <v/>
      </c>
      <c r="C1189" s="500" t="str">
        <f t="shared" si="12"/>
        <v/>
      </c>
      <c r="D1189" s="500" t="str">
        <f t="shared" si="13"/>
        <v/>
      </c>
      <c r="H1189" s="218" t="str">
        <f>IFERROR(IF(VLOOKUP('Xlookup set'!$S1189,'Xlookup set'!$A$1:$R$2000,9,FALSE)=0,"",VLOOKUP('Xlookup set'!$S1189,'Xlookup set'!$A$1:$R$2000,9,FALSE)),"")</f>
        <v/>
      </c>
      <c r="I1189" s="500" t="str">
        <f>IFERROR(IF(VLOOKUP('Xlookup set'!$S1189,'Xlookup set'!$A$1:$R$2000,10,FALSE)=0,"",VLOOKUP('Xlookup set'!$S1189,'Xlookup set'!$A$1:$R$2000,10,FALSE)),"")</f>
        <v/>
      </c>
      <c r="T1189" s="500" t="str">
        <f t="shared" si="14"/>
        <v/>
      </c>
    </row>
    <row r="1190" spans="1:20" ht="13.5" customHeight="1">
      <c r="A1190" s="500" t="str">
        <f>IFERROR(VLOOKUP('Xlookup set'!$S1190,'Xlookup set'!$A$1:$R$2000,2,FALSE),"")</f>
        <v/>
      </c>
      <c r="B1190" s="500" t="str">
        <f>IF(I1190&lt;&gt;"",ドッグキャリー!$I$2,"")</f>
        <v/>
      </c>
      <c r="C1190" s="500" t="str">
        <f t="shared" si="12"/>
        <v/>
      </c>
      <c r="D1190" s="500" t="str">
        <f t="shared" si="13"/>
        <v/>
      </c>
      <c r="H1190" s="218" t="str">
        <f>IFERROR(IF(VLOOKUP('Xlookup set'!$S1190,'Xlookup set'!$A$1:$R$2000,9,FALSE)=0,"",VLOOKUP('Xlookup set'!$S1190,'Xlookup set'!$A$1:$R$2000,9,FALSE)),"")</f>
        <v/>
      </c>
      <c r="I1190" s="500" t="str">
        <f>IFERROR(IF(VLOOKUP('Xlookup set'!$S1190,'Xlookup set'!$A$1:$R$2000,10,FALSE)=0,"",VLOOKUP('Xlookup set'!$S1190,'Xlookup set'!$A$1:$R$2000,10,FALSE)),"")</f>
        <v/>
      </c>
      <c r="T1190" s="500" t="str">
        <f t="shared" si="14"/>
        <v/>
      </c>
    </row>
    <row r="1191" spans="1:20" ht="13.5" customHeight="1">
      <c r="A1191" s="500" t="str">
        <f>IFERROR(VLOOKUP('Xlookup set'!$S1191,'Xlookup set'!$A$1:$R$2000,2,FALSE),"")</f>
        <v/>
      </c>
      <c r="B1191" s="500" t="str">
        <f>IF(I1191&lt;&gt;"",ドッグキャリー!$I$2,"")</f>
        <v/>
      </c>
      <c r="C1191" s="500" t="str">
        <f t="shared" si="12"/>
        <v/>
      </c>
      <c r="D1191" s="500" t="str">
        <f t="shared" si="13"/>
        <v/>
      </c>
      <c r="H1191" s="218" t="str">
        <f>IFERROR(IF(VLOOKUP('Xlookup set'!$S1191,'Xlookup set'!$A$1:$R$2000,9,FALSE)=0,"",VLOOKUP('Xlookup set'!$S1191,'Xlookup set'!$A$1:$R$2000,9,FALSE)),"")</f>
        <v/>
      </c>
      <c r="I1191" s="500" t="str">
        <f>IFERROR(IF(VLOOKUP('Xlookup set'!$S1191,'Xlookup set'!$A$1:$R$2000,10,FALSE)=0,"",VLOOKUP('Xlookup set'!$S1191,'Xlookup set'!$A$1:$R$2000,10,FALSE)),"")</f>
        <v/>
      </c>
      <c r="T1191" s="500" t="str">
        <f t="shared" si="14"/>
        <v/>
      </c>
    </row>
    <row r="1192" spans="1:20" ht="13.5" customHeight="1">
      <c r="A1192" s="500" t="str">
        <f>IFERROR(VLOOKUP('Xlookup set'!$S1192,'Xlookup set'!$A$1:$R$2000,2,FALSE),"")</f>
        <v/>
      </c>
      <c r="B1192" s="500" t="str">
        <f>IF(I1192&lt;&gt;"",ドッグキャリー!$I$2,"")</f>
        <v/>
      </c>
      <c r="C1192" s="500" t="str">
        <f t="shared" si="12"/>
        <v/>
      </c>
      <c r="D1192" s="500" t="str">
        <f t="shared" si="13"/>
        <v/>
      </c>
      <c r="H1192" s="218" t="str">
        <f>IFERROR(IF(VLOOKUP('Xlookup set'!$S1192,'Xlookup set'!$A$1:$R$2000,9,FALSE)=0,"",VLOOKUP('Xlookup set'!$S1192,'Xlookup set'!$A$1:$R$2000,9,FALSE)),"")</f>
        <v/>
      </c>
      <c r="I1192" s="500" t="str">
        <f>IFERROR(IF(VLOOKUP('Xlookup set'!$S1192,'Xlookup set'!$A$1:$R$2000,10,FALSE)=0,"",VLOOKUP('Xlookup set'!$S1192,'Xlookup set'!$A$1:$R$2000,10,FALSE)),"")</f>
        <v/>
      </c>
      <c r="T1192" s="500" t="str">
        <f t="shared" si="14"/>
        <v/>
      </c>
    </row>
    <row r="1193" spans="1:20" ht="13.5" customHeight="1">
      <c r="A1193" s="500" t="str">
        <f>IFERROR(VLOOKUP('Xlookup set'!$S1193,'Xlookup set'!$A$1:$R$2000,2,FALSE),"")</f>
        <v/>
      </c>
      <c r="B1193" s="500" t="str">
        <f>IF(I1193&lt;&gt;"",ドッグキャリー!$I$2,"")</f>
        <v/>
      </c>
      <c r="C1193" s="500" t="str">
        <f t="shared" si="12"/>
        <v/>
      </c>
      <c r="D1193" s="500" t="str">
        <f t="shared" si="13"/>
        <v/>
      </c>
      <c r="H1193" s="218" t="str">
        <f>IFERROR(IF(VLOOKUP('Xlookup set'!$S1193,'Xlookup set'!$A$1:$R$2000,9,FALSE)=0,"",VLOOKUP('Xlookup set'!$S1193,'Xlookup set'!$A$1:$R$2000,9,FALSE)),"")</f>
        <v/>
      </c>
      <c r="I1193" s="500" t="str">
        <f>IFERROR(IF(VLOOKUP('Xlookup set'!$S1193,'Xlookup set'!$A$1:$R$2000,10,FALSE)=0,"",VLOOKUP('Xlookup set'!$S1193,'Xlookup set'!$A$1:$R$2000,10,FALSE)),"")</f>
        <v/>
      </c>
      <c r="T1193" s="500" t="str">
        <f t="shared" si="14"/>
        <v/>
      </c>
    </row>
    <row r="1194" spans="1:20" ht="13.5" customHeight="1">
      <c r="A1194" s="500" t="str">
        <f>IFERROR(VLOOKUP('Xlookup set'!$S1194,'Xlookup set'!$A$1:$R$2000,2,FALSE),"")</f>
        <v/>
      </c>
      <c r="B1194" s="500" t="str">
        <f>IF(I1194&lt;&gt;"",ドッグキャリー!$I$2,"")</f>
        <v/>
      </c>
      <c r="C1194" s="500" t="str">
        <f t="shared" si="12"/>
        <v/>
      </c>
      <c r="D1194" s="500" t="str">
        <f t="shared" si="13"/>
        <v/>
      </c>
      <c r="H1194" s="218" t="str">
        <f>IFERROR(IF(VLOOKUP('Xlookup set'!$S1194,'Xlookup set'!$A$1:$R$2000,9,FALSE)=0,"",VLOOKUP('Xlookup set'!$S1194,'Xlookup set'!$A$1:$R$2000,9,FALSE)),"")</f>
        <v/>
      </c>
      <c r="I1194" s="500" t="str">
        <f>IFERROR(IF(VLOOKUP('Xlookup set'!$S1194,'Xlookup set'!$A$1:$R$2000,10,FALSE)=0,"",VLOOKUP('Xlookup set'!$S1194,'Xlookup set'!$A$1:$R$2000,10,FALSE)),"")</f>
        <v/>
      </c>
      <c r="T1194" s="500" t="str">
        <f t="shared" si="14"/>
        <v/>
      </c>
    </row>
    <row r="1195" spans="1:20" ht="13.5" customHeight="1">
      <c r="A1195" s="500" t="str">
        <f>IFERROR(VLOOKUP('Xlookup set'!$S1195,'Xlookup set'!$A$1:$R$2000,2,FALSE),"")</f>
        <v/>
      </c>
      <c r="B1195" s="500" t="str">
        <f>IF(I1195&lt;&gt;"",ドッグキャリー!$I$2,"")</f>
        <v/>
      </c>
      <c r="C1195" s="500" t="str">
        <f t="shared" si="12"/>
        <v/>
      </c>
      <c r="D1195" s="500" t="str">
        <f t="shared" si="13"/>
        <v/>
      </c>
      <c r="H1195" s="218" t="str">
        <f>IFERROR(IF(VLOOKUP('Xlookup set'!$S1195,'Xlookup set'!$A$1:$R$2000,9,FALSE)=0,"",VLOOKUP('Xlookup set'!$S1195,'Xlookup set'!$A$1:$R$2000,9,FALSE)),"")</f>
        <v/>
      </c>
      <c r="I1195" s="500" t="str">
        <f>IFERROR(IF(VLOOKUP('Xlookup set'!$S1195,'Xlookup set'!$A$1:$R$2000,10,FALSE)=0,"",VLOOKUP('Xlookup set'!$S1195,'Xlookup set'!$A$1:$R$2000,10,FALSE)),"")</f>
        <v/>
      </c>
      <c r="T1195" s="500" t="str">
        <f t="shared" si="14"/>
        <v/>
      </c>
    </row>
    <row r="1196" spans="1:20" ht="13.5" customHeight="1">
      <c r="A1196" s="500" t="str">
        <f>IFERROR(VLOOKUP('Xlookup set'!$S1196,'Xlookup set'!$A$1:$R$2000,2,FALSE),"")</f>
        <v/>
      </c>
      <c r="B1196" s="500" t="str">
        <f>IF(I1196&lt;&gt;"",ドッグキャリー!$I$2,"")</f>
        <v/>
      </c>
      <c r="C1196" s="500" t="str">
        <f t="shared" si="12"/>
        <v/>
      </c>
      <c r="D1196" s="500" t="str">
        <f t="shared" si="13"/>
        <v/>
      </c>
      <c r="H1196" s="218" t="str">
        <f>IFERROR(IF(VLOOKUP('Xlookup set'!$S1196,'Xlookup set'!$A$1:$R$2000,9,FALSE)=0,"",VLOOKUP('Xlookup set'!$S1196,'Xlookup set'!$A$1:$R$2000,9,FALSE)),"")</f>
        <v/>
      </c>
      <c r="I1196" s="500" t="str">
        <f>IFERROR(IF(VLOOKUP('Xlookup set'!$S1196,'Xlookup set'!$A$1:$R$2000,10,FALSE)=0,"",VLOOKUP('Xlookup set'!$S1196,'Xlookup set'!$A$1:$R$2000,10,FALSE)),"")</f>
        <v/>
      </c>
      <c r="T1196" s="500" t="str">
        <f t="shared" si="14"/>
        <v/>
      </c>
    </row>
    <row r="1197" spans="1:20" ht="13.5" customHeight="1">
      <c r="A1197" s="500" t="str">
        <f>IFERROR(VLOOKUP('Xlookup set'!$S1197,'Xlookup set'!$A$1:$R$2000,2,FALSE),"")</f>
        <v/>
      </c>
      <c r="B1197" s="500" t="str">
        <f>IF(I1197&lt;&gt;"",ドッグキャリー!$I$2,"")</f>
        <v/>
      </c>
      <c r="C1197" s="500" t="str">
        <f t="shared" si="12"/>
        <v/>
      </c>
      <c r="D1197" s="500" t="str">
        <f t="shared" si="13"/>
        <v/>
      </c>
      <c r="H1197" s="218" t="str">
        <f>IFERROR(IF(VLOOKUP('Xlookup set'!$S1197,'Xlookup set'!$A$1:$R$2000,9,FALSE)=0,"",VLOOKUP('Xlookup set'!$S1197,'Xlookup set'!$A$1:$R$2000,9,FALSE)),"")</f>
        <v/>
      </c>
      <c r="I1197" s="500" t="str">
        <f>IFERROR(IF(VLOOKUP('Xlookup set'!$S1197,'Xlookup set'!$A$1:$R$2000,10,FALSE)=0,"",VLOOKUP('Xlookup set'!$S1197,'Xlookup set'!$A$1:$R$2000,10,FALSE)),"")</f>
        <v/>
      </c>
      <c r="T1197" s="500" t="str">
        <f t="shared" si="14"/>
        <v/>
      </c>
    </row>
    <row r="1198" spans="1:20" ht="13.5" customHeight="1">
      <c r="A1198" s="500" t="str">
        <f>IFERROR(VLOOKUP('Xlookup set'!$S1198,'Xlookup set'!$A$1:$R$2000,2,FALSE),"")</f>
        <v/>
      </c>
      <c r="B1198" s="500" t="str">
        <f>IF(I1198&lt;&gt;"",ドッグキャリー!$I$2,"")</f>
        <v/>
      </c>
      <c r="C1198" s="500" t="str">
        <f t="shared" si="12"/>
        <v/>
      </c>
      <c r="D1198" s="500" t="str">
        <f t="shared" si="13"/>
        <v/>
      </c>
      <c r="H1198" s="218" t="str">
        <f>IFERROR(IF(VLOOKUP('Xlookup set'!$S1198,'Xlookup set'!$A$1:$R$2000,9,FALSE)=0,"",VLOOKUP('Xlookup set'!$S1198,'Xlookup set'!$A$1:$R$2000,9,FALSE)),"")</f>
        <v/>
      </c>
      <c r="I1198" s="500" t="str">
        <f>IFERROR(IF(VLOOKUP('Xlookup set'!$S1198,'Xlookup set'!$A$1:$R$2000,10,FALSE)=0,"",VLOOKUP('Xlookup set'!$S1198,'Xlookup set'!$A$1:$R$2000,10,FALSE)),"")</f>
        <v/>
      </c>
      <c r="T1198" s="500" t="str">
        <f t="shared" si="14"/>
        <v/>
      </c>
    </row>
    <row r="1199" spans="1:20" ht="13.5" customHeight="1">
      <c r="A1199" s="500" t="str">
        <f>IFERROR(VLOOKUP('Xlookup set'!$S1199,'Xlookup set'!$A$1:$R$2000,2,FALSE),"")</f>
        <v/>
      </c>
      <c r="B1199" s="500" t="str">
        <f>IF(I1199&lt;&gt;"",ドッグキャリー!$I$2,"")</f>
        <v/>
      </c>
      <c r="C1199" s="500" t="str">
        <f t="shared" si="12"/>
        <v/>
      </c>
      <c r="D1199" s="500" t="str">
        <f t="shared" si="13"/>
        <v/>
      </c>
      <c r="H1199" s="218" t="str">
        <f>IFERROR(IF(VLOOKUP('Xlookup set'!$S1199,'Xlookup set'!$A$1:$R$2000,9,FALSE)=0,"",VLOOKUP('Xlookup set'!$S1199,'Xlookup set'!$A$1:$R$2000,9,FALSE)),"")</f>
        <v/>
      </c>
      <c r="I1199" s="500" t="str">
        <f>IFERROR(IF(VLOOKUP('Xlookup set'!$S1199,'Xlookup set'!$A$1:$R$2000,10,FALSE)=0,"",VLOOKUP('Xlookup set'!$S1199,'Xlookup set'!$A$1:$R$2000,10,FALSE)),"")</f>
        <v/>
      </c>
      <c r="T1199" s="500" t="str">
        <f t="shared" si="14"/>
        <v/>
      </c>
    </row>
    <row r="1200" spans="1:20" ht="13.5" customHeight="1">
      <c r="A1200" s="500" t="str">
        <f>IFERROR(VLOOKUP('Xlookup set'!$S1200,'Xlookup set'!$A$1:$R$2000,2,FALSE),"")</f>
        <v/>
      </c>
      <c r="B1200" s="500" t="str">
        <f>IF(I1200&lt;&gt;"",ドッグキャリー!$I$2,"")</f>
        <v/>
      </c>
      <c r="C1200" s="500" t="str">
        <f t="shared" si="12"/>
        <v/>
      </c>
      <c r="D1200" s="500" t="str">
        <f t="shared" si="13"/>
        <v/>
      </c>
      <c r="H1200" s="218" t="str">
        <f>IFERROR(IF(VLOOKUP('Xlookup set'!$S1200,'Xlookup set'!$A$1:$R$2000,9,FALSE)=0,"",VLOOKUP('Xlookup set'!$S1200,'Xlookup set'!$A$1:$R$2000,9,FALSE)),"")</f>
        <v/>
      </c>
      <c r="I1200" s="500" t="str">
        <f>IFERROR(IF(VLOOKUP('Xlookup set'!$S1200,'Xlookup set'!$A$1:$R$2000,10,FALSE)=0,"",VLOOKUP('Xlookup set'!$S1200,'Xlookup set'!$A$1:$R$2000,10,FALSE)),"")</f>
        <v/>
      </c>
      <c r="T1200" s="500" t="str">
        <f t="shared" si="14"/>
        <v/>
      </c>
    </row>
    <row r="1201" spans="1:20" ht="13.5" customHeight="1">
      <c r="A1201" s="500" t="str">
        <f>IFERROR(VLOOKUP('Xlookup set'!$S1201,'Xlookup set'!$A$1:$R$2000,2,FALSE),"")</f>
        <v/>
      </c>
      <c r="B1201" s="500" t="str">
        <f>IF(I1201&lt;&gt;"",ドッグキャリー!$I$2,"")</f>
        <v/>
      </c>
      <c r="C1201" s="500" t="str">
        <f t="shared" si="12"/>
        <v/>
      </c>
      <c r="D1201" s="500" t="str">
        <f t="shared" si="13"/>
        <v/>
      </c>
      <c r="H1201" s="218" t="str">
        <f>IFERROR(IF(VLOOKUP('Xlookup set'!$S1201,'Xlookup set'!$A$1:$R$2000,9,FALSE)=0,"",VLOOKUP('Xlookup set'!$S1201,'Xlookup set'!$A$1:$R$2000,9,FALSE)),"")</f>
        <v/>
      </c>
      <c r="I1201" s="500" t="str">
        <f>IFERROR(IF(VLOOKUP('Xlookup set'!$S1201,'Xlookup set'!$A$1:$R$2000,10,FALSE)=0,"",VLOOKUP('Xlookup set'!$S1201,'Xlookup set'!$A$1:$R$2000,10,FALSE)),"")</f>
        <v/>
      </c>
      <c r="T1201" s="500" t="str">
        <f t="shared" si="14"/>
        <v/>
      </c>
    </row>
    <row r="1202" spans="1:20" ht="13.5" customHeight="1">
      <c r="A1202" s="500" t="str">
        <f>IFERROR(VLOOKUP('Xlookup set'!$S1202,'Xlookup set'!$A$1:$R$2000,2,FALSE),"")</f>
        <v/>
      </c>
      <c r="B1202" s="500" t="str">
        <f>IF(I1202&lt;&gt;"",ドッグキャリー!$I$2,"")</f>
        <v/>
      </c>
      <c r="C1202" s="500" t="str">
        <f t="shared" si="12"/>
        <v/>
      </c>
      <c r="D1202" s="500" t="str">
        <f t="shared" si="13"/>
        <v/>
      </c>
      <c r="H1202" s="218" t="str">
        <f>IFERROR(IF(VLOOKUP('Xlookup set'!$S1202,'Xlookup set'!$A$1:$R$2000,9,FALSE)=0,"",VLOOKUP('Xlookup set'!$S1202,'Xlookup set'!$A$1:$R$2000,9,FALSE)),"")</f>
        <v/>
      </c>
      <c r="I1202" s="500" t="str">
        <f>IFERROR(IF(VLOOKUP('Xlookup set'!$S1202,'Xlookup set'!$A$1:$R$2000,10,FALSE)=0,"",VLOOKUP('Xlookup set'!$S1202,'Xlookup set'!$A$1:$R$2000,10,FALSE)),"")</f>
        <v/>
      </c>
      <c r="T1202" s="500" t="str">
        <f t="shared" si="14"/>
        <v/>
      </c>
    </row>
    <row r="1203" spans="1:20" ht="13.5" customHeight="1">
      <c r="A1203" s="500" t="str">
        <f>IFERROR(VLOOKUP('Xlookup set'!$S1203,'Xlookup set'!$A$1:$R$2000,2,FALSE),"")</f>
        <v/>
      </c>
      <c r="B1203" s="500" t="str">
        <f>IF(I1203&lt;&gt;"",ドッグキャリー!$I$2,"")</f>
        <v/>
      </c>
      <c r="C1203" s="500" t="str">
        <f t="shared" si="12"/>
        <v/>
      </c>
      <c r="D1203" s="500" t="str">
        <f t="shared" si="13"/>
        <v/>
      </c>
      <c r="H1203" s="218" t="str">
        <f>IFERROR(IF(VLOOKUP('Xlookup set'!$S1203,'Xlookup set'!$A$1:$R$2000,9,FALSE)=0,"",VLOOKUP('Xlookup set'!$S1203,'Xlookup set'!$A$1:$R$2000,9,FALSE)),"")</f>
        <v/>
      </c>
      <c r="I1203" s="500" t="str">
        <f>IFERROR(IF(VLOOKUP('Xlookup set'!$S1203,'Xlookup set'!$A$1:$R$2000,10,FALSE)=0,"",VLOOKUP('Xlookup set'!$S1203,'Xlookup set'!$A$1:$R$2000,10,FALSE)),"")</f>
        <v/>
      </c>
      <c r="T1203" s="500" t="str">
        <f t="shared" si="14"/>
        <v/>
      </c>
    </row>
    <row r="1204" spans="1:20" ht="13.5" customHeight="1">
      <c r="A1204" s="500" t="str">
        <f>IFERROR(VLOOKUP('Xlookup set'!$S1204,'Xlookup set'!$A$1:$R$2000,2,FALSE),"")</f>
        <v/>
      </c>
      <c r="B1204" s="500" t="str">
        <f>IF(I1204&lt;&gt;"",ドッグキャリー!$I$2,"")</f>
        <v/>
      </c>
      <c r="C1204" s="500" t="str">
        <f t="shared" si="12"/>
        <v/>
      </c>
      <c r="D1204" s="500" t="str">
        <f t="shared" si="13"/>
        <v/>
      </c>
      <c r="H1204" s="218" t="str">
        <f>IFERROR(IF(VLOOKUP('Xlookup set'!$S1204,'Xlookup set'!$A$1:$R$2000,9,FALSE)=0,"",VLOOKUP('Xlookup set'!$S1204,'Xlookup set'!$A$1:$R$2000,9,FALSE)),"")</f>
        <v/>
      </c>
      <c r="I1204" s="500" t="str">
        <f>IFERROR(IF(VLOOKUP('Xlookup set'!$S1204,'Xlookup set'!$A$1:$R$2000,10,FALSE)=0,"",VLOOKUP('Xlookup set'!$S1204,'Xlookup set'!$A$1:$R$2000,10,FALSE)),"")</f>
        <v/>
      </c>
      <c r="T1204" s="500" t="str">
        <f t="shared" si="14"/>
        <v/>
      </c>
    </row>
    <row r="1205" spans="1:20" ht="13.5" customHeight="1">
      <c r="A1205" s="500" t="str">
        <f>IFERROR(VLOOKUP('Xlookup set'!$S1205,'Xlookup set'!$A$1:$R$2000,2,FALSE),"")</f>
        <v/>
      </c>
      <c r="B1205" s="500" t="str">
        <f>IF(I1205&lt;&gt;"",ドッグキャリー!$I$2,"")</f>
        <v/>
      </c>
      <c r="C1205" s="500" t="str">
        <f t="shared" si="12"/>
        <v/>
      </c>
      <c r="D1205" s="500" t="str">
        <f t="shared" si="13"/>
        <v/>
      </c>
      <c r="H1205" s="218" t="str">
        <f>IFERROR(IF(VLOOKUP('Xlookup set'!$S1205,'Xlookup set'!$A$1:$R$2000,9,FALSE)=0,"",VLOOKUP('Xlookup set'!$S1205,'Xlookup set'!$A$1:$R$2000,9,FALSE)),"")</f>
        <v/>
      </c>
      <c r="I1205" s="500" t="str">
        <f>IFERROR(IF(VLOOKUP('Xlookup set'!$S1205,'Xlookup set'!$A$1:$R$2000,10,FALSE)=0,"",VLOOKUP('Xlookup set'!$S1205,'Xlookup set'!$A$1:$R$2000,10,FALSE)),"")</f>
        <v/>
      </c>
      <c r="T1205" s="500" t="str">
        <f t="shared" si="14"/>
        <v/>
      </c>
    </row>
    <row r="1206" spans="1:20" ht="13.5" customHeight="1">
      <c r="A1206" s="500" t="str">
        <f>IFERROR(VLOOKUP('Xlookup set'!$S1206,'Xlookup set'!$A$1:$R$2000,2,FALSE),"")</f>
        <v/>
      </c>
      <c r="B1206" s="500" t="str">
        <f>IF(I1206&lt;&gt;"",ドッグキャリー!$I$2,"")</f>
        <v/>
      </c>
      <c r="C1206" s="500" t="str">
        <f t="shared" si="12"/>
        <v/>
      </c>
      <c r="D1206" s="500" t="str">
        <f t="shared" si="13"/>
        <v/>
      </c>
      <c r="H1206" s="218" t="str">
        <f>IFERROR(IF(VLOOKUP('Xlookup set'!$S1206,'Xlookup set'!$A$1:$R$2000,9,FALSE)=0,"",VLOOKUP('Xlookup set'!$S1206,'Xlookup set'!$A$1:$R$2000,9,FALSE)),"")</f>
        <v/>
      </c>
      <c r="I1206" s="500" t="str">
        <f>IFERROR(IF(VLOOKUP('Xlookup set'!$S1206,'Xlookup set'!$A$1:$R$2000,10,FALSE)=0,"",VLOOKUP('Xlookup set'!$S1206,'Xlookup set'!$A$1:$R$2000,10,FALSE)),"")</f>
        <v/>
      </c>
      <c r="T1206" s="500" t="str">
        <f t="shared" si="14"/>
        <v/>
      </c>
    </row>
    <row r="1207" spans="1:20" ht="13.5" customHeight="1">
      <c r="A1207" s="500" t="str">
        <f>IFERROR(VLOOKUP('Xlookup set'!$S1207,'Xlookup set'!$A$1:$R$2000,2,FALSE),"")</f>
        <v/>
      </c>
      <c r="B1207" s="500" t="str">
        <f>IF(I1207&lt;&gt;"",ドッグキャリー!$I$2,"")</f>
        <v/>
      </c>
      <c r="C1207" s="500" t="str">
        <f t="shared" si="12"/>
        <v/>
      </c>
      <c r="D1207" s="500" t="str">
        <f t="shared" si="13"/>
        <v/>
      </c>
      <c r="H1207" s="218" t="str">
        <f>IFERROR(IF(VLOOKUP('Xlookup set'!$S1207,'Xlookup set'!$A$1:$R$2000,9,FALSE)=0,"",VLOOKUP('Xlookup set'!$S1207,'Xlookup set'!$A$1:$R$2000,9,FALSE)),"")</f>
        <v/>
      </c>
      <c r="I1207" s="500" t="str">
        <f>IFERROR(IF(VLOOKUP('Xlookup set'!$S1207,'Xlookup set'!$A$1:$R$2000,10,FALSE)=0,"",VLOOKUP('Xlookup set'!$S1207,'Xlookup set'!$A$1:$R$2000,10,FALSE)),"")</f>
        <v/>
      </c>
      <c r="T1207" s="500" t="str">
        <f t="shared" si="14"/>
        <v/>
      </c>
    </row>
    <row r="1208" spans="1:20" ht="13.5" customHeight="1">
      <c r="A1208" s="500" t="str">
        <f>IFERROR(VLOOKUP('Xlookup set'!$S1208,'Xlookup set'!$A$1:$R$2000,2,FALSE),"")</f>
        <v/>
      </c>
      <c r="B1208" s="500" t="str">
        <f>IF(I1208&lt;&gt;"",ドッグキャリー!$I$2,"")</f>
        <v/>
      </c>
      <c r="C1208" s="500" t="str">
        <f t="shared" si="12"/>
        <v/>
      </c>
      <c r="D1208" s="500" t="str">
        <f t="shared" si="13"/>
        <v/>
      </c>
      <c r="H1208" s="218" t="str">
        <f>IFERROR(IF(VLOOKUP('Xlookup set'!$S1208,'Xlookup set'!$A$1:$R$2000,9,FALSE)=0,"",VLOOKUP('Xlookup set'!$S1208,'Xlookup set'!$A$1:$R$2000,9,FALSE)),"")</f>
        <v/>
      </c>
      <c r="I1208" s="500" t="str">
        <f>IFERROR(IF(VLOOKUP('Xlookup set'!$S1208,'Xlookup set'!$A$1:$R$2000,10,FALSE)=0,"",VLOOKUP('Xlookup set'!$S1208,'Xlookup set'!$A$1:$R$2000,10,FALSE)),"")</f>
        <v/>
      </c>
      <c r="T1208" s="500" t="str">
        <f t="shared" si="14"/>
        <v/>
      </c>
    </row>
    <row r="1209" spans="1:20" ht="13.5" customHeight="1">
      <c r="A1209" s="500" t="str">
        <f>IFERROR(VLOOKUP('Xlookup set'!$S1209,'Xlookup set'!$A$1:$R$2000,2,FALSE),"")</f>
        <v/>
      </c>
      <c r="B1209" s="500" t="str">
        <f>IF(I1209&lt;&gt;"",ドッグキャリー!$I$2,"")</f>
        <v/>
      </c>
      <c r="C1209" s="500" t="str">
        <f t="shared" si="12"/>
        <v/>
      </c>
      <c r="D1209" s="500" t="str">
        <f t="shared" si="13"/>
        <v/>
      </c>
      <c r="H1209" s="218" t="str">
        <f>IFERROR(IF(VLOOKUP('Xlookup set'!$S1209,'Xlookup set'!$A$1:$R$2000,9,FALSE)=0,"",VLOOKUP('Xlookup set'!$S1209,'Xlookup set'!$A$1:$R$2000,9,FALSE)),"")</f>
        <v/>
      </c>
      <c r="I1209" s="500" t="str">
        <f>IFERROR(IF(VLOOKUP('Xlookup set'!$S1209,'Xlookup set'!$A$1:$R$2000,10,FALSE)=0,"",VLOOKUP('Xlookup set'!$S1209,'Xlookup set'!$A$1:$R$2000,10,FALSE)),"")</f>
        <v/>
      </c>
      <c r="T1209" s="500" t="str">
        <f t="shared" si="14"/>
        <v/>
      </c>
    </row>
    <row r="1210" spans="1:20" ht="13.5" customHeight="1">
      <c r="A1210" s="500" t="str">
        <f>IFERROR(VLOOKUP('Xlookup set'!$S1210,'Xlookup set'!$A$1:$R$2000,2,FALSE),"")</f>
        <v/>
      </c>
      <c r="B1210" s="500" t="str">
        <f>IF(I1210&lt;&gt;"",ドッグキャリー!$I$2,"")</f>
        <v/>
      </c>
      <c r="C1210" s="500" t="str">
        <f t="shared" si="12"/>
        <v/>
      </c>
      <c r="D1210" s="500" t="str">
        <f t="shared" si="13"/>
        <v/>
      </c>
      <c r="H1210" s="218" t="str">
        <f>IFERROR(IF(VLOOKUP('Xlookup set'!$S1210,'Xlookup set'!$A$1:$R$2000,9,FALSE)=0,"",VLOOKUP('Xlookup set'!$S1210,'Xlookup set'!$A$1:$R$2000,9,FALSE)),"")</f>
        <v/>
      </c>
      <c r="I1210" s="500" t="str">
        <f>IFERROR(IF(VLOOKUP('Xlookup set'!$S1210,'Xlookup set'!$A$1:$R$2000,10,FALSE)=0,"",VLOOKUP('Xlookup set'!$S1210,'Xlookup set'!$A$1:$R$2000,10,FALSE)),"")</f>
        <v/>
      </c>
      <c r="T1210" s="500" t="str">
        <f t="shared" si="14"/>
        <v/>
      </c>
    </row>
    <row r="1211" spans="1:20" ht="13.5" customHeight="1">
      <c r="A1211" s="500" t="str">
        <f>IFERROR(VLOOKUP('Xlookup set'!$S1211,'Xlookup set'!$A$1:$R$2000,2,FALSE),"")</f>
        <v/>
      </c>
      <c r="B1211" s="500" t="str">
        <f>IF(I1211&lt;&gt;"",ドッグキャリー!$I$2,"")</f>
        <v/>
      </c>
      <c r="C1211" s="500" t="str">
        <f t="shared" si="12"/>
        <v/>
      </c>
      <c r="D1211" s="500" t="str">
        <f t="shared" si="13"/>
        <v/>
      </c>
      <c r="H1211" s="218" t="str">
        <f>IFERROR(IF(VLOOKUP('Xlookup set'!$S1211,'Xlookup set'!$A$1:$R$2000,9,FALSE)=0,"",VLOOKUP('Xlookup set'!$S1211,'Xlookup set'!$A$1:$R$2000,9,FALSE)),"")</f>
        <v/>
      </c>
      <c r="I1211" s="500" t="str">
        <f>IFERROR(IF(VLOOKUP('Xlookup set'!$S1211,'Xlookup set'!$A$1:$R$2000,10,FALSE)=0,"",VLOOKUP('Xlookup set'!$S1211,'Xlookup set'!$A$1:$R$2000,10,FALSE)),"")</f>
        <v/>
      </c>
      <c r="T1211" s="500" t="str">
        <f t="shared" si="14"/>
        <v/>
      </c>
    </row>
    <row r="1212" spans="1:20" ht="13.5" customHeight="1">
      <c r="A1212" s="500" t="str">
        <f>IFERROR(VLOOKUP('Xlookup set'!$S1212,'Xlookup set'!$A$1:$R$2000,2,FALSE),"")</f>
        <v/>
      </c>
      <c r="B1212" s="500" t="str">
        <f>IF(I1212&lt;&gt;"",ドッグキャリー!$I$2,"")</f>
        <v/>
      </c>
      <c r="C1212" s="500" t="str">
        <f t="shared" si="12"/>
        <v/>
      </c>
      <c r="D1212" s="500" t="str">
        <f t="shared" si="13"/>
        <v/>
      </c>
      <c r="H1212" s="218" t="str">
        <f>IFERROR(IF(VLOOKUP('Xlookup set'!$S1212,'Xlookup set'!$A$1:$R$2000,9,FALSE)=0,"",VLOOKUP('Xlookup set'!$S1212,'Xlookup set'!$A$1:$R$2000,9,FALSE)),"")</f>
        <v/>
      </c>
      <c r="I1212" s="500" t="str">
        <f>IFERROR(IF(VLOOKUP('Xlookup set'!$S1212,'Xlookup set'!$A$1:$R$2000,10,FALSE)=0,"",VLOOKUP('Xlookup set'!$S1212,'Xlookup set'!$A$1:$R$2000,10,FALSE)),"")</f>
        <v/>
      </c>
      <c r="T1212" s="500" t="str">
        <f t="shared" si="14"/>
        <v/>
      </c>
    </row>
    <row r="1213" spans="1:20" ht="13.5" customHeight="1">
      <c r="A1213" s="500" t="str">
        <f>IFERROR(VLOOKUP('Xlookup set'!$S1213,'Xlookup set'!$A$1:$R$2000,2,FALSE),"")</f>
        <v/>
      </c>
      <c r="B1213" s="500" t="str">
        <f>IF(I1213&lt;&gt;"",ドッグキャリー!$I$2,"")</f>
        <v/>
      </c>
      <c r="C1213" s="500" t="str">
        <f t="shared" si="12"/>
        <v/>
      </c>
      <c r="D1213" s="500" t="str">
        <f t="shared" si="13"/>
        <v/>
      </c>
      <c r="H1213" s="218" t="str">
        <f>IFERROR(IF(VLOOKUP('Xlookup set'!$S1213,'Xlookup set'!$A$1:$R$2000,9,FALSE)=0,"",VLOOKUP('Xlookup set'!$S1213,'Xlookup set'!$A$1:$R$2000,9,FALSE)),"")</f>
        <v/>
      </c>
      <c r="I1213" s="500" t="str">
        <f>IFERROR(IF(VLOOKUP('Xlookup set'!$S1213,'Xlookup set'!$A$1:$R$2000,10,FALSE)=0,"",VLOOKUP('Xlookup set'!$S1213,'Xlookup set'!$A$1:$R$2000,10,FALSE)),"")</f>
        <v/>
      </c>
      <c r="T1213" s="500" t="str">
        <f t="shared" si="14"/>
        <v/>
      </c>
    </row>
    <row r="1214" spans="1:20" ht="13.5" customHeight="1">
      <c r="A1214" s="500" t="str">
        <f>IFERROR(VLOOKUP('Xlookup set'!$S1214,'Xlookup set'!$A$1:$R$2000,2,FALSE),"")</f>
        <v/>
      </c>
      <c r="B1214" s="500" t="str">
        <f>IF(I1214&lt;&gt;"",ドッグキャリー!$I$2,"")</f>
        <v/>
      </c>
      <c r="C1214" s="500" t="str">
        <f t="shared" si="12"/>
        <v/>
      </c>
      <c r="D1214" s="500" t="str">
        <f t="shared" si="13"/>
        <v/>
      </c>
      <c r="H1214" s="218" t="str">
        <f>IFERROR(IF(VLOOKUP('Xlookup set'!$S1214,'Xlookup set'!$A$1:$R$2000,9,FALSE)=0,"",VLOOKUP('Xlookup set'!$S1214,'Xlookup set'!$A$1:$R$2000,9,FALSE)),"")</f>
        <v/>
      </c>
      <c r="I1214" s="500" t="str">
        <f>IFERROR(IF(VLOOKUP('Xlookup set'!$S1214,'Xlookup set'!$A$1:$R$2000,10,FALSE)=0,"",VLOOKUP('Xlookup set'!$S1214,'Xlookup set'!$A$1:$R$2000,10,FALSE)),"")</f>
        <v/>
      </c>
      <c r="T1214" s="500" t="str">
        <f t="shared" si="14"/>
        <v/>
      </c>
    </row>
    <row r="1215" spans="1:20" ht="13.5" customHeight="1">
      <c r="A1215" s="500" t="str">
        <f>IFERROR(VLOOKUP('Xlookup set'!$S1215,'Xlookup set'!$A$1:$R$2000,2,FALSE),"")</f>
        <v/>
      </c>
      <c r="B1215" s="500" t="str">
        <f>IF(I1215&lt;&gt;"",ドッグキャリー!$I$2,"")</f>
        <v/>
      </c>
      <c r="C1215" s="500" t="str">
        <f t="shared" si="12"/>
        <v/>
      </c>
      <c r="D1215" s="500" t="str">
        <f t="shared" si="13"/>
        <v/>
      </c>
      <c r="H1215" s="218" t="str">
        <f>IFERROR(IF(VLOOKUP('Xlookup set'!$S1215,'Xlookup set'!$A$1:$R$2000,9,FALSE)=0,"",VLOOKUP('Xlookup set'!$S1215,'Xlookup set'!$A$1:$R$2000,9,FALSE)),"")</f>
        <v/>
      </c>
      <c r="I1215" s="500" t="str">
        <f>IFERROR(IF(VLOOKUP('Xlookup set'!$S1215,'Xlookup set'!$A$1:$R$2000,10,FALSE)=0,"",VLOOKUP('Xlookup set'!$S1215,'Xlookup set'!$A$1:$R$2000,10,FALSE)),"")</f>
        <v/>
      </c>
      <c r="T1215" s="500" t="str">
        <f t="shared" si="14"/>
        <v/>
      </c>
    </row>
    <row r="1216" spans="1:20" ht="13.5" customHeight="1">
      <c r="A1216" s="500" t="str">
        <f>IFERROR(VLOOKUP('Xlookup set'!$S1216,'Xlookup set'!$A$1:$R$2000,2,FALSE),"")</f>
        <v/>
      </c>
      <c r="B1216" s="500" t="str">
        <f>IF(I1216&lt;&gt;"",ドッグキャリー!$I$2,"")</f>
        <v/>
      </c>
      <c r="C1216" s="500" t="str">
        <f t="shared" si="12"/>
        <v/>
      </c>
      <c r="D1216" s="500" t="str">
        <f t="shared" si="13"/>
        <v/>
      </c>
      <c r="H1216" s="218" t="str">
        <f>IFERROR(IF(VLOOKUP('Xlookup set'!$S1216,'Xlookup set'!$A$1:$R$2000,9,FALSE)=0,"",VLOOKUP('Xlookup set'!$S1216,'Xlookup set'!$A$1:$R$2000,9,FALSE)),"")</f>
        <v/>
      </c>
      <c r="I1216" s="500" t="str">
        <f>IFERROR(IF(VLOOKUP('Xlookup set'!$S1216,'Xlookup set'!$A$1:$R$2000,10,FALSE)=0,"",VLOOKUP('Xlookup set'!$S1216,'Xlookup set'!$A$1:$R$2000,10,FALSE)),"")</f>
        <v/>
      </c>
      <c r="T1216" s="500" t="str">
        <f t="shared" si="14"/>
        <v/>
      </c>
    </row>
    <row r="1217" spans="1:20" ht="13.5" customHeight="1">
      <c r="A1217" s="500" t="str">
        <f>IFERROR(VLOOKUP('Xlookup set'!$S1217,'Xlookup set'!$A$1:$R$2000,2,FALSE),"")</f>
        <v/>
      </c>
      <c r="B1217" s="500" t="str">
        <f>IF(I1217&lt;&gt;"",ドッグキャリー!$I$2,"")</f>
        <v/>
      </c>
      <c r="C1217" s="500" t="str">
        <f t="shared" si="12"/>
        <v/>
      </c>
      <c r="D1217" s="500" t="str">
        <f t="shared" si="13"/>
        <v/>
      </c>
      <c r="H1217" s="218" t="str">
        <f>IFERROR(IF(VLOOKUP('Xlookup set'!$S1217,'Xlookup set'!$A$1:$R$2000,9,FALSE)=0,"",VLOOKUP('Xlookup set'!$S1217,'Xlookup set'!$A$1:$R$2000,9,FALSE)),"")</f>
        <v/>
      </c>
      <c r="I1217" s="500" t="str">
        <f>IFERROR(IF(VLOOKUP('Xlookup set'!$S1217,'Xlookup set'!$A$1:$R$2000,10,FALSE)=0,"",VLOOKUP('Xlookup set'!$S1217,'Xlookup set'!$A$1:$R$2000,10,FALSE)),"")</f>
        <v/>
      </c>
      <c r="T1217" s="500" t="str">
        <f t="shared" si="14"/>
        <v/>
      </c>
    </row>
    <row r="1218" spans="1:20" ht="13.5" customHeight="1">
      <c r="A1218" s="500" t="str">
        <f>IFERROR(VLOOKUP('Xlookup set'!$S1218,'Xlookup set'!$A$1:$R$2000,2,FALSE),"")</f>
        <v/>
      </c>
      <c r="B1218" s="500" t="str">
        <f>IF(I1218&lt;&gt;"",ドッグキャリー!$I$2,"")</f>
        <v/>
      </c>
      <c r="C1218" s="500" t="str">
        <f t="shared" si="12"/>
        <v/>
      </c>
      <c r="D1218" s="500" t="str">
        <f t="shared" si="13"/>
        <v/>
      </c>
      <c r="H1218" s="218" t="str">
        <f>IFERROR(IF(VLOOKUP('Xlookup set'!$S1218,'Xlookup set'!$A$1:$R$2000,9,FALSE)=0,"",VLOOKUP('Xlookup set'!$S1218,'Xlookup set'!$A$1:$R$2000,9,FALSE)),"")</f>
        <v/>
      </c>
      <c r="I1218" s="500" t="str">
        <f>IFERROR(IF(VLOOKUP('Xlookup set'!$S1218,'Xlookup set'!$A$1:$R$2000,10,FALSE)=0,"",VLOOKUP('Xlookup set'!$S1218,'Xlookup set'!$A$1:$R$2000,10,FALSE)),"")</f>
        <v/>
      </c>
      <c r="T1218" s="500" t="str">
        <f t="shared" si="14"/>
        <v/>
      </c>
    </row>
    <row r="1219" spans="1:20" ht="13.5" customHeight="1">
      <c r="A1219" s="500" t="str">
        <f>IFERROR(VLOOKUP('Xlookup set'!$S1219,'Xlookup set'!$A$1:$R$2000,2,FALSE),"")</f>
        <v/>
      </c>
      <c r="B1219" s="500" t="str">
        <f>IF(I1219&lt;&gt;"",ドッグキャリー!$I$2,"")</f>
        <v/>
      </c>
      <c r="C1219" s="500" t="str">
        <f t="shared" si="12"/>
        <v/>
      </c>
      <c r="D1219" s="500" t="str">
        <f t="shared" si="13"/>
        <v/>
      </c>
      <c r="H1219" s="218" t="str">
        <f>IFERROR(IF(VLOOKUP('Xlookup set'!$S1219,'Xlookup set'!$A$1:$R$2000,9,FALSE)=0,"",VLOOKUP('Xlookup set'!$S1219,'Xlookup set'!$A$1:$R$2000,9,FALSE)),"")</f>
        <v/>
      </c>
      <c r="I1219" s="500" t="str">
        <f>IFERROR(IF(VLOOKUP('Xlookup set'!$S1219,'Xlookup set'!$A$1:$R$2000,10,FALSE)=0,"",VLOOKUP('Xlookup set'!$S1219,'Xlookup set'!$A$1:$R$2000,10,FALSE)),"")</f>
        <v/>
      </c>
      <c r="T1219" s="500" t="str">
        <f t="shared" si="14"/>
        <v/>
      </c>
    </row>
    <row r="1220" spans="1:20" ht="13.5" customHeight="1">
      <c r="A1220" s="500" t="str">
        <f>IFERROR(VLOOKUP('Xlookup set'!$S1220,'Xlookup set'!$A$1:$R$2000,2,FALSE),"")</f>
        <v/>
      </c>
      <c r="B1220" s="500" t="str">
        <f>IF(I1220&lt;&gt;"",ドッグキャリー!$I$2,"")</f>
        <v/>
      </c>
      <c r="C1220" s="500" t="str">
        <f t="shared" si="12"/>
        <v/>
      </c>
      <c r="D1220" s="500" t="str">
        <f t="shared" si="13"/>
        <v/>
      </c>
      <c r="H1220" s="218" t="str">
        <f>IFERROR(IF(VLOOKUP('Xlookup set'!$S1220,'Xlookup set'!$A$1:$R$2000,9,FALSE)=0,"",VLOOKUP('Xlookup set'!$S1220,'Xlookup set'!$A$1:$R$2000,9,FALSE)),"")</f>
        <v/>
      </c>
      <c r="I1220" s="500" t="str">
        <f>IFERROR(IF(VLOOKUP('Xlookup set'!$S1220,'Xlookup set'!$A$1:$R$2000,10,FALSE)=0,"",VLOOKUP('Xlookup set'!$S1220,'Xlookup set'!$A$1:$R$2000,10,FALSE)),"")</f>
        <v/>
      </c>
      <c r="T1220" s="500" t="str">
        <f t="shared" si="14"/>
        <v/>
      </c>
    </row>
    <row r="1221" spans="1:20" ht="13.5" customHeight="1">
      <c r="A1221" s="500" t="str">
        <f>IFERROR(VLOOKUP('Xlookup set'!$S1221,'Xlookup set'!$A$1:$R$2000,2,FALSE),"")</f>
        <v/>
      </c>
      <c r="B1221" s="500" t="str">
        <f>IF(I1221&lt;&gt;"",ドッグキャリー!$I$2,"")</f>
        <v/>
      </c>
      <c r="C1221" s="500" t="str">
        <f t="shared" si="12"/>
        <v/>
      </c>
      <c r="D1221" s="500" t="str">
        <f t="shared" si="13"/>
        <v/>
      </c>
      <c r="H1221" s="218" t="str">
        <f>IFERROR(IF(VLOOKUP('Xlookup set'!$S1221,'Xlookup set'!$A$1:$R$2000,9,FALSE)=0,"",VLOOKUP('Xlookup set'!$S1221,'Xlookup set'!$A$1:$R$2000,9,FALSE)),"")</f>
        <v/>
      </c>
      <c r="I1221" s="500" t="str">
        <f>IFERROR(IF(VLOOKUP('Xlookup set'!$S1221,'Xlookup set'!$A$1:$R$2000,10,FALSE)=0,"",VLOOKUP('Xlookup set'!$S1221,'Xlookup set'!$A$1:$R$2000,10,FALSE)),"")</f>
        <v/>
      </c>
      <c r="T1221" s="500" t="str">
        <f t="shared" si="14"/>
        <v/>
      </c>
    </row>
    <row r="1222" spans="1:20" ht="13.5" customHeight="1">
      <c r="A1222" s="500" t="str">
        <f>IFERROR(VLOOKUP('Xlookup set'!$S1222,'Xlookup set'!$A$1:$R$2000,2,FALSE),"")</f>
        <v/>
      </c>
      <c r="B1222" s="500" t="str">
        <f>IF(I1222&lt;&gt;"",ドッグキャリー!$I$2,"")</f>
        <v/>
      </c>
      <c r="C1222" s="500" t="str">
        <f t="shared" si="12"/>
        <v/>
      </c>
      <c r="D1222" s="500" t="str">
        <f t="shared" si="13"/>
        <v/>
      </c>
      <c r="H1222" s="218" t="str">
        <f>IFERROR(IF(VLOOKUP('Xlookup set'!$S1222,'Xlookup set'!$A$1:$R$2000,9,FALSE)=0,"",VLOOKUP('Xlookup set'!$S1222,'Xlookup set'!$A$1:$R$2000,9,FALSE)),"")</f>
        <v/>
      </c>
      <c r="I1222" s="500" t="str">
        <f>IFERROR(IF(VLOOKUP('Xlookup set'!$S1222,'Xlookup set'!$A$1:$R$2000,10,FALSE)=0,"",VLOOKUP('Xlookup set'!$S1222,'Xlookup set'!$A$1:$R$2000,10,FALSE)),"")</f>
        <v/>
      </c>
      <c r="T1222" s="500" t="str">
        <f t="shared" si="14"/>
        <v/>
      </c>
    </row>
    <row r="1223" spans="1:20" ht="13.5" customHeight="1">
      <c r="A1223" s="500" t="str">
        <f>IFERROR(VLOOKUP('Xlookup set'!$S1223,'Xlookup set'!$A$1:$R$2000,2,FALSE),"")</f>
        <v/>
      </c>
      <c r="B1223" s="500" t="str">
        <f>IF(I1223&lt;&gt;"",ドッグキャリー!$I$2,"")</f>
        <v/>
      </c>
      <c r="C1223" s="500" t="str">
        <f t="shared" si="12"/>
        <v/>
      </c>
      <c r="D1223" s="500" t="str">
        <f t="shared" si="13"/>
        <v/>
      </c>
      <c r="H1223" s="218" t="str">
        <f>IFERROR(IF(VLOOKUP('Xlookup set'!$S1223,'Xlookup set'!$A$1:$R$2000,9,FALSE)=0,"",VLOOKUP('Xlookup set'!$S1223,'Xlookup set'!$A$1:$R$2000,9,FALSE)),"")</f>
        <v/>
      </c>
      <c r="I1223" s="500" t="str">
        <f>IFERROR(IF(VLOOKUP('Xlookup set'!$S1223,'Xlookup set'!$A$1:$R$2000,10,FALSE)=0,"",VLOOKUP('Xlookup set'!$S1223,'Xlookup set'!$A$1:$R$2000,10,FALSE)),"")</f>
        <v/>
      </c>
      <c r="T1223" s="500" t="str">
        <f t="shared" si="14"/>
        <v/>
      </c>
    </row>
    <row r="1224" spans="1:20" ht="13.5" customHeight="1">
      <c r="A1224" s="500" t="str">
        <f>IFERROR(VLOOKUP('Xlookup set'!$S1224,'Xlookup set'!$A$1:$R$2000,2,FALSE),"")</f>
        <v/>
      </c>
      <c r="B1224" s="500" t="str">
        <f>IF(I1224&lt;&gt;"",ドッグキャリー!$I$2,"")</f>
        <v/>
      </c>
      <c r="C1224" s="500" t="str">
        <f t="shared" si="12"/>
        <v/>
      </c>
      <c r="D1224" s="500" t="str">
        <f t="shared" si="13"/>
        <v/>
      </c>
      <c r="H1224" s="218" t="str">
        <f>IFERROR(IF(VLOOKUP('Xlookup set'!$S1224,'Xlookup set'!$A$1:$R$2000,9,FALSE)=0,"",VLOOKUP('Xlookup set'!$S1224,'Xlookup set'!$A$1:$R$2000,9,FALSE)),"")</f>
        <v/>
      </c>
      <c r="I1224" s="500" t="str">
        <f>IFERROR(IF(VLOOKUP('Xlookup set'!$S1224,'Xlookup set'!$A$1:$R$2000,10,FALSE)=0,"",VLOOKUP('Xlookup set'!$S1224,'Xlookup set'!$A$1:$R$2000,10,FALSE)),"")</f>
        <v/>
      </c>
      <c r="T1224" s="500" t="str">
        <f t="shared" si="14"/>
        <v/>
      </c>
    </row>
    <row r="1225" spans="1:20" ht="13.5" customHeight="1">
      <c r="A1225" s="500" t="str">
        <f>IFERROR(VLOOKUP('Xlookup set'!$S1225,'Xlookup set'!$A$1:$R$2000,2,FALSE),"")</f>
        <v/>
      </c>
      <c r="B1225" s="500" t="str">
        <f>IF(I1225&lt;&gt;"",ドッグキャリー!$I$2,"")</f>
        <v/>
      </c>
      <c r="C1225" s="500" t="str">
        <f t="shared" si="12"/>
        <v/>
      </c>
      <c r="D1225" s="500" t="str">
        <f t="shared" si="13"/>
        <v/>
      </c>
      <c r="H1225" s="218" t="str">
        <f>IFERROR(IF(VLOOKUP('Xlookup set'!$S1225,'Xlookup set'!$A$1:$R$2000,9,FALSE)=0,"",VLOOKUP('Xlookup set'!$S1225,'Xlookup set'!$A$1:$R$2000,9,FALSE)),"")</f>
        <v/>
      </c>
      <c r="I1225" s="500" t="str">
        <f>IFERROR(IF(VLOOKUP('Xlookup set'!$S1225,'Xlookup set'!$A$1:$R$2000,10,FALSE)=0,"",VLOOKUP('Xlookup set'!$S1225,'Xlookup set'!$A$1:$R$2000,10,FALSE)),"")</f>
        <v/>
      </c>
      <c r="T1225" s="500" t="str">
        <f t="shared" si="14"/>
        <v/>
      </c>
    </row>
    <row r="1226" spans="1:20" ht="13.5" customHeight="1">
      <c r="A1226" s="500" t="str">
        <f>IFERROR(VLOOKUP('Xlookup set'!$S1226,'Xlookup set'!$A$1:$R$2000,2,FALSE),"")</f>
        <v/>
      </c>
      <c r="B1226" s="500" t="str">
        <f>IF(I1226&lt;&gt;"",ドッグキャリー!$I$2,"")</f>
        <v/>
      </c>
      <c r="C1226" s="500" t="str">
        <f t="shared" si="12"/>
        <v/>
      </c>
      <c r="D1226" s="500" t="str">
        <f t="shared" si="13"/>
        <v/>
      </c>
      <c r="H1226" s="218" t="str">
        <f>IFERROR(IF(VLOOKUP('Xlookup set'!$S1226,'Xlookup set'!$A$1:$R$2000,9,FALSE)=0,"",VLOOKUP('Xlookup set'!$S1226,'Xlookup set'!$A$1:$R$2000,9,FALSE)),"")</f>
        <v/>
      </c>
      <c r="I1226" s="500" t="str">
        <f>IFERROR(IF(VLOOKUP('Xlookup set'!$S1226,'Xlookup set'!$A$1:$R$2000,10,FALSE)=0,"",VLOOKUP('Xlookup set'!$S1226,'Xlookup set'!$A$1:$R$2000,10,FALSE)),"")</f>
        <v/>
      </c>
      <c r="T1226" s="500" t="str">
        <f t="shared" si="14"/>
        <v/>
      </c>
    </row>
    <row r="1227" spans="1:20" ht="13.5" customHeight="1">
      <c r="A1227" s="500" t="str">
        <f>IFERROR(VLOOKUP('Xlookup set'!$S1227,'Xlookup set'!$A$1:$R$2000,2,FALSE),"")</f>
        <v/>
      </c>
      <c r="B1227" s="500" t="str">
        <f>IF(I1227&lt;&gt;"",ドッグキャリー!$I$2,"")</f>
        <v/>
      </c>
      <c r="C1227" s="500" t="str">
        <f t="shared" si="12"/>
        <v/>
      </c>
      <c r="D1227" s="500" t="str">
        <f t="shared" si="13"/>
        <v/>
      </c>
      <c r="H1227" s="218" t="str">
        <f>IFERROR(IF(VLOOKUP('Xlookup set'!$S1227,'Xlookup set'!$A$1:$R$2000,9,FALSE)=0,"",VLOOKUP('Xlookup set'!$S1227,'Xlookup set'!$A$1:$R$2000,9,FALSE)),"")</f>
        <v/>
      </c>
      <c r="I1227" s="500" t="str">
        <f>IFERROR(IF(VLOOKUP('Xlookup set'!$S1227,'Xlookup set'!$A$1:$R$2000,10,FALSE)=0,"",VLOOKUP('Xlookup set'!$S1227,'Xlookup set'!$A$1:$R$2000,10,FALSE)),"")</f>
        <v/>
      </c>
      <c r="T1227" s="500" t="str">
        <f t="shared" si="14"/>
        <v/>
      </c>
    </row>
    <row r="1228" spans="1:20" ht="13.5" customHeight="1">
      <c r="A1228" s="500" t="str">
        <f>IFERROR(VLOOKUP('Xlookup set'!$S1228,'Xlookup set'!$A$1:$R$2000,2,FALSE),"")</f>
        <v/>
      </c>
      <c r="B1228" s="500" t="str">
        <f>IF(I1228&lt;&gt;"",ドッグキャリー!$I$2,"")</f>
        <v/>
      </c>
      <c r="C1228" s="500" t="str">
        <f t="shared" si="12"/>
        <v/>
      </c>
      <c r="D1228" s="500" t="str">
        <f t="shared" si="13"/>
        <v/>
      </c>
      <c r="H1228" s="218" t="str">
        <f>IFERROR(IF(VLOOKUP('Xlookup set'!$S1228,'Xlookup set'!$A$1:$R$2000,9,FALSE)=0,"",VLOOKUP('Xlookup set'!$S1228,'Xlookup set'!$A$1:$R$2000,9,FALSE)),"")</f>
        <v/>
      </c>
      <c r="I1228" s="500" t="str">
        <f>IFERROR(IF(VLOOKUP('Xlookup set'!$S1228,'Xlookup set'!$A$1:$R$2000,10,FALSE)=0,"",VLOOKUP('Xlookup set'!$S1228,'Xlookup set'!$A$1:$R$2000,10,FALSE)),"")</f>
        <v/>
      </c>
      <c r="T1228" s="500" t="str">
        <f t="shared" si="14"/>
        <v/>
      </c>
    </row>
    <row r="1229" spans="1:20" ht="13.5" customHeight="1">
      <c r="A1229" s="500" t="str">
        <f>IFERROR(VLOOKUP('Xlookup set'!$S1229,'Xlookup set'!$A$1:$R$2000,2,FALSE),"")</f>
        <v/>
      </c>
      <c r="B1229" s="500" t="str">
        <f>IF(I1229&lt;&gt;"",ドッグキャリー!$I$2,"")</f>
        <v/>
      </c>
      <c r="C1229" s="500" t="str">
        <f t="shared" si="12"/>
        <v/>
      </c>
      <c r="D1229" s="500" t="str">
        <f t="shared" si="13"/>
        <v/>
      </c>
      <c r="H1229" s="218" t="str">
        <f>IFERROR(IF(VLOOKUP('Xlookup set'!$S1229,'Xlookup set'!$A$1:$R$2000,9,FALSE)=0,"",VLOOKUP('Xlookup set'!$S1229,'Xlookup set'!$A$1:$R$2000,9,FALSE)),"")</f>
        <v/>
      </c>
      <c r="I1229" s="500" t="str">
        <f>IFERROR(IF(VLOOKUP('Xlookup set'!$S1229,'Xlookup set'!$A$1:$R$2000,10,FALSE)=0,"",VLOOKUP('Xlookup set'!$S1229,'Xlookup set'!$A$1:$R$2000,10,FALSE)),"")</f>
        <v/>
      </c>
      <c r="T1229" s="500" t="str">
        <f t="shared" si="14"/>
        <v/>
      </c>
    </row>
    <row r="1230" spans="1:20" ht="13.5" customHeight="1">
      <c r="A1230" s="500" t="str">
        <f>IFERROR(VLOOKUP('Xlookup set'!$S1230,'Xlookup set'!$A$1:$R$2000,2,FALSE),"")</f>
        <v/>
      </c>
      <c r="B1230" s="500" t="str">
        <f>IF(I1230&lt;&gt;"",ドッグキャリー!$I$2,"")</f>
        <v/>
      </c>
      <c r="C1230" s="500" t="str">
        <f t="shared" si="12"/>
        <v/>
      </c>
      <c r="D1230" s="500" t="str">
        <f t="shared" si="13"/>
        <v/>
      </c>
      <c r="H1230" s="218" t="str">
        <f>IFERROR(IF(VLOOKUP('Xlookup set'!$S1230,'Xlookup set'!$A$1:$R$2000,9,FALSE)=0,"",VLOOKUP('Xlookup set'!$S1230,'Xlookup set'!$A$1:$R$2000,9,FALSE)),"")</f>
        <v/>
      </c>
      <c r="I1230" s="500" t="str">
        <f>IFERROR(IF(VLOOKUP('Xlookup set'!$S1230,'Xlookup set'!$A$1:$R$2000,10,FALSE)=0,"",VLOOKUP('Xlookup set'!$S1230,'Xlookup set'!$A$1:$R$2000,10,FALSE)),"")</f>
        <v/>
      </c>
      <c r="T1230" s="500" t="str">
        <f t="shared" si="14"/>
        <v/>
      </c>
    </row>
    <row r="1231" spans="1:20" ht="13.5" customHeight="1">
      <c r="A1231" s="500" t="str">
        <f>IFERROR(VLOOKUP('Xlookup set'!$S1231,'Xlookup set'!$A$1:$R$2000,2,FALSE),"")</f>
        <v/>
      </c>
      <c r="B1231" s="500" t="str">
        <f>IF(I1231&lt;&gt;"",ドッグキャリー!$I$2,"")</f>
        <v/>
      </c>
      <c r="C1231" s="500" t="str">
        <f t="shared" si="12"/>
        <v/>
      </c>
      <c r="D1231" s="500" t="str">
        <f t="shared" si="13"/>
        <v/>
      </c>
      <c r="H1231" s="218" t="str">
        <f>IFERROR(IF(VLOOKUP('Xlookup set'!$S1231,'Xlookup set'!$A$1:$R$2000,9,FALSE)=0,"",VLOOKUP('Xlookup set'!$S1231,'Xlookup set'!$A$1:$R$2000,9,FALSE)),"")</f>
        <v/>
      </c>
      <c r="I1231" s="500" t="str">
        <f>IFERROR(IF(VLOOKUP('Xlookup set'!$S1231,'Xlookup set'!$A$1:$R$2000,10,FALSE)=0,"",VLOOKUP('Xlookup set'!$S1231,'Xlookup set'!$A$1:$R$2000,10,FALSE)),"")</f>
        <v/>
      </c>
      <c r="T1231" s="500" t="str">
        <f t="shared" si="14"/>
        <v/>
      </c>
    </row>
    <row r="1232" spans="1:20" ht="13.5" customHeight="1">
      <c r="A1232" s="500" t="str">
        <f>IFERROR(VLOOKUP('Xlookup set'!$S1232,'Xlookup set'!$A$1:$R$2000,2,FALSE),"")</f>
        <v/>
      </c>
      <c r="B1232" s="500" t="str">
        <f>IF(I1232&lt;&gt;"",ドッグキャリー!$I$2,"")</f>
        <v/>
      </c>
      <c r="C1232" s="500" t="str">
        <f t="shared" si="12"/>
        <v/>
      </c>
      <c r="D1232" s="500" t="str">
        <f t="shared" si="13"/>
        <v/>
      </c>
      <c r="H1232" s="218" t="str">
        <f>IFERROR(IF(VLOOKUP('Xlookup set'!$S1232,'Xlookup set'!$A$1:$R$2000,9,FALSE)=0,"",VLOOKUP('Xlookup set'!$S1232,'Xlookup set'!$A$1:$R$2000,9,FALSE)),"")</f>
        <v/>
      </c>
      <c r="I1232" s="500" t="str">
        <f>IFERROR(IF(VLOOKUP('Xlookup set'!$S1232,'Xlookup set'!$A$1:$R$2000,10,FALSE)=0,"",VLOOKUP('Xlookup set'!$S1232,'Xlookup set'!$A$1:$R$2000,10,FALSE)),"")</f>
        <v/>
      </c>
      <c r="T1232" s="500" t="str">
        <f t="shared" si="14"/>
        <v/>
      </c>
    </row>
    <row r="1233" spans="1:20" ht="13.5" customHeight="1">
      <c r="A1233" s="500" t="str">
        <f>IFERROR(VLOOKUP('Xlookup set'!$S1233,'Xlookup set'!$A$1:$R$2000,2,FALSE),"")</f>
        <v/>
      </c>
      <c r="B1233" s="500" t="str">
        <f>IF(I1233&lt;&gt;"",ドッグキャリー!$I$2,"")</f>
        <v/>
      </c>
      <c r="C1233" s="500" t="str">
        <f t="shared" si="12"/>
        <v/>
      </c>
      <c r="D1233" s="500" t="str">
        <f t="shared" si="13"/>
        <v/>
      </c>
      <c r="H1233" s="218" t="str">
        <f>IFERROR(IF(VLOOKUP('Xlookup set'!$S1233,'Xlookup set'!$A$1:$R$2000,9,FALSE)=0,"",VLOOKUP('Xlookup set'!$S1233,'Xlookup set'!$A$1:$R$2000,9,FALSE)),"")</f>
        <v/>
      </c>
      <c r="I1233" s="500" t="str">
        <f>IFERROR(IF(VLOOKUP('Xlookup set'!$S1233,'Xlookup set'!$A$1:$R$2000,10,FALSE)=0,"",VLOOKUP('Xlookup set'!$S1233,'Xlookup set'!$A$1:$R$2000,10,FALSE)),"")</f>
        <v/>
      </c>
      <c r="T1233" s="500" t="str">
        <f t="shared" si="14"/>
        <v/>
      </c>
    </row>
    <row r="1234" spans="1:20" ht="13.5" customHeight="1">
      <c r="A1234" s="500" t="str">
        <f>IFERROR(VLOOKUP('Xlookup set'!$S1234,'Xlookup set'!$A$1:$R$2000,2,FALSE),"")</f>
        <v/>
      </c>
      <c r="B1234" s="500" t="str">
        <f>IF(I1234&lt;&gt;"",ドッグキャリー!$I$2,"")</f>
        <v/>
      </c>
      <c r="C1234" s="500" t="str">
        <f t="shared" si="12"/>
        <v/>
      </c>
      <c r="D1234" s="500" t="str">
        <f t="shared" si="13"/>
        <v/>
      </c>
      <c r="H1234" s="218" t="str">
        <f>IFERROR(IF(VLOOKUP('Xlookup set'!$S1234,'Xlookup set'!$A$1:$R$2000,9,FALSE)=0,"",VLOOKUP('Xlookup set'!$S1234,'Xlookup set'!$A$1:$R$2000,9,FALSE)),"")</f>
        <v/>
      </c>
      <c r="I1234" s="500" t="str">
        <f>IFERROR(IF(VLOOKUP('Xlookup set'!$S1234,'Xlookup set'!$A$1:$R$2000,10,FALSE)=0,"",VLOOKUP('Xlookup set'!$S1234,'Xlookup set'!$A$1:$R$2000,10,FALSE)),"")</f>
        <v/>
      </c>
      <c r="T1234" s="500" t="str">
        <f t="shared" si="14"/>
        <v/>
      </c>
    </row>
    <row r="1235" spans="1:20" ht="13.5" customHeight="1">
      <c r="A1235" s="500" t="str">
        <f>IFERROR(VLOOKUP('Xlookup set'!$S1235,'Xlookup set'!$A$1:$R$2000,2,FALSE),"")</f>
        <v/>
      </c>
      <c r="B1235" s="500" t="str">
        <f>IF(I1235&lt;&gt;"",ドッグキャリー!$I$2,"")</f>
        <v/>
      </c>
      <c r="C1235" s="500" t="str">
        <f t="shared" si="12"/>
        <v/>
      </c>
      <c r="D1235" s="500" t="str">
        <f t="shared" si="13"/>
        <v/>
      </c>
      <c r="H1235" s="218" t="str">
        <f>IFERROR(IF(VLOOKUP('Xlookup set'!$S1235,'Xlookup set'!$A$1:$R$2000,9,FALSE)=0,"",VLOOKUP('Xlookup set'!$S1235,'Xlookup set'!$A$1:$R$2000,9,FALSE)),"")</f>
        <v/>
      </c>
      <c r="I1235" s="500" t="str">
        <f>IFERROR(IF(VLOOKUP('Xlookup set'!$S1235,'Xlookup set'!$A$1:$R$2000,10,FALSE)=0,"",VLOOKUP('Xlookup set'!$S1235,'Xlookup set'!$A$1:$R$2000,10,FALSE)),"")</f>
        <v/>
      </c>
      <c r="T1235" s="500" t="str">
        <f t="shared" si="14"/>
        <v/>
      </c>
    </row>
    <row r="1236" spans="1:20" ht="13.5" customHeight="1">
      <c r="A1236" s="500" t="str">
        <f>IFERROR(VLOOKUP('Xlookup set'!$S1236,'Xlookup set'!$A$1:$R$2000,2,FALSE),"")</f>
        <v/>
      </c>
      <c r="B1236" s="500" t="str">
        <f>IF(I1236&lt;&gt;"",ドッグキャリー!$I$2,"")</f>
        <v/>
      </c>
      <c r="C1236" s="500" t="str">
        <f t="shared" si="12"/>
        <v/>
      </c>
      <c r="D1236" s="500" t="str">
        <f t="shared" si="13"/>
        <v/>
      </c>
      <c r="H1236" s="218" t="str">
        <f>IFERROR(IF(VLOOKUP('Xlookup set'!$S1236,'Xlookup set'!$A$1:$R$2000,9,FALSE)=0,"",VLOOKUP('Xlookup set'!$S1236,'Xlookup set'!$A$1:$R$2000,9,FALSE)),"")</f>
        <v/>
      </c>
      <c r="I1236" s="500" t="str">
        <f>IFERROR(IF(VLOOKUP('Xlookup set'!$S1236,'Xlookup set'!$A$1:$R$2000,10,FALSE)=0,"",VLOOKUP('Xlookup set'!$S1236,'Xlookup set'!$A$1:$R$2000,10,FALSE)),"")</f>
        <v/>
      </c>
      <c r="T1236" s="500" t="str">
        <f t="shared" si="14"/>
        <v/>
      </c>
    </row>
    <row r="1237" spans="1:20" ht="13.5" customHeight="1">
      <c r="A1237" s="500" t="str">
        <f>IFERROR(VLOOKUP('Xlookup set'!$S1237,'Xlookup set'!$A$1:$R$2000,2,FALSE),"")</f>
        <v/>
      </c>
      <c r="B1237" s="500" t="str">
        <f>IF(I1237&lt;&gt;"",ドッグキャリー!$I$2,"")</f>
        <v/>
      </c>
      <c r="C1237" s="500" t="str">
        <f t="shared" si="12"/>
        <v/>
      </c>
      <c r="D1237" s="500" t="str">
        <f t="shared" si="13"/>
        <v/>
      </c>
      <c r="H1237" s="218" t="str">
        <f>IFERROR(IF(VLOOKUP('Xlookup set'!$S1237,'Xlookup set'!$A$1:$R$2000,9,FALSE)=0,"",VLOOKUP('Xlookup set'!$S1237,'Xlookup set'!$A$1:$R$2000,9,FALSE)),"")</f>
        <v/>
      </c>
      <c r="I1237" s="500" t="str">
        <f>IFERROR(IF(VLOOKUP('Xlookup set'!$S1237,'Xlookup set'!$A$1:$R$2000,10,FALSE)=0,"",VLOOKUP('Xlookup set'!$S1237,'Xlookup set'!$A$1:$R$2000,10,FALSE)),"")</f>
        <v/>
      </c>
      <c r="T1237" s="500" t="str">
        <f t="shared" si="14"/>
        <v/>
      </c>
    </row>
    <row r="1238" spans="1:20" ht="13.5" customHeight="1">
      <c r="A1238" s="500" t="str">
        <f>IFERROR(VLOOKUP('Xlookup set'!$S1238,'Xlookup set'!$A$1:$R$2000,2,FALSE),"")</f>
        <v/>
      </c>
      <c r="B1238" s="500" t="str">
        <f>IF(I1238&lt;&gt;"",ドッグキャリー!$I$2,"")</f>
        <v/>
      </c>
      <c r="C1238" s="500" t="str">
        <f t="shared" si="12"/>
        <v/>
      </c>
      <c r="D1238" s="500" t="str">
        <f t="shared" si="13"/>
        <v/>
      </c>
      <c r="H1238" s="218" t="str">
        <f>IFERROR(IF(VLOOKUP('Xlookup set'!$S1238,'Xlookup set'!$A$1:$R$2000,9,FALSE)=0,"",VLOOKUP('Xlookup set'!$S1238,'Xlookup set'!$A$1:$R$2000,9,FALSE)),"")</f>
        <v/>
      </c>
      <c r="I1238" s="500" t="str">
        <f>IFERROR(IF(VLOOKUP('Xlookup set'!$S1238,'Xlookup set'!$A$1:$R$2000,10,FALSE)=0,"",VLOOKUP('Xlookup set'!$S1238,'Xlookup set'!$A$1:$R$2000,10,FALSE)),"")</f>
        <v/>
      </c>
      <c r="T1238" s="500" t="str">
        <f t="shared" si="14"/>
        <v/>
      </c>
    </row>
    <row r="1239" spans="1:20" ht="13.5" customHeight="1">
      <c r="A1239" s="500" t="str">
        <f>IFERROR(VLOOKUP('Xlookup set'!$S1239,'Xlookup set'!$A$1:$R$2000,2,FALSE),"")</f>
        <v/>
      </c>
      <c r="B1239" s="500" t="str">
        <f>IF(I1239&lt;&gt;"",ドッグキャリー!$I$2,"")</f>
        <v/>
      </c>
      <c r="C1239" s="500" t="str">
        <f t="shared" si="12"/>
        <v/>
      </c>
      <c r="D1239" s="500" t="str">
        <f t="shared" si="13"/>
        <v/>
      </c>
      <c r="H1239" s="218" t="str">
        <f>IFERROR(IF(VLOOKUP('Xlookup set'!$S1239,'Xlookup set'!$A$1:$R$2000,9,FALSE)=0,"",VLOOKUP('Xlookup set'!$S1239,'Xlookup set'!$A$1:$R$2000,9,FALSE)),"")</f>
        <v/>
      </c>
      <c r="I1239" s="500" t="str">
        <f>IFERROR(IF(VLOOKUP('Xlookup set'!$S1239,'Xlookup set'!$A$1:$R$2000,10,FALSE)=0,"",VLOOKUP('Xlookup set'!$S1239,'Xlookup set'!$A$1:$R$2000,10,FALSE)),"")</f>
        <v/>
      </c>
      <c r="T1239" s="500" t="str">
        <f t="shared" si="14"/>
        <v/>
      </c>
    </row>
    <row r="1240" spans="1:20" ht="13.5" customHeight="1">
      <c r="A1240" s="500" t="str">
        <f>IFERROR(VLOOKUP('Xlookup set'!$S1240,'Xlookup set'!$A$1:$R$2000,2,FALSE),"")</f>
        <v/>
      </c>
      <c r="B1240" s="500" t="str">
        <f>IF(I1240&lt;&gt;"",ドッグキャリー!$I$2,"")</f>
        <v/>
      </c>
      <c r="C1240" s="500" t="str">
        <f t="shared" si="12"/>
        <v/>
      </c>
      <c r="D1240" s="500" t="str">
        <f t="shared" si="13"/>
        <v/>
      </c>
      <c r="H1240" s="218" t="str">
        <f>IFERROR(IF(VLOOKUP('Xlookup set'!$S1240,'Xlookup set'!$A$1:$R$2000,9,FALSE)=0,"",VLOOKUP('Xlookup set'!$S1240,'Xlookup set'!$A$1:$R$2000,9,FALSE)),"")</f>
        <v/>
      </c>
      <c r="I1240" s="500" t="str">
        <f>IFERROR(IF(VLOOKUP('Xlookup set'!$S1240,'Xlookup set'!$A$1:$R$2000,10,FALSE)=0,"",VLOOKUP('Xlookup set'!$S1240,'Xlookup set'!$A$1:$R$2000,10,FALSE)),"")</f>
        <v/>
      </c>
      <c r="T1240" s="500" t="str">
        <f t="shared" si="14"/>
        <v/>
      </c>
    </row>
    <row r="1241" spans="1:20" ht="13.5" customHeight="1">
      <c r="A1241" s="500" t="str">
        <f>IFERROR(VLOOKUP('Xlookup set'!$S1241,'Xlookup set'!$A$1:$R$2000,2,FALSE),"")</f>
        <v/>
      </c>
      <c r="B1241" s="500" t="str">
        <f>IF(I1241&lt;&gt;"",ドッグキャリー!$I$2,"")</f>
        <v/>
      </c>
      <c r="C1241" s="500" t="str">
        <f t="shared" si="12"/>
        <v/>
      </c>
      <c r="D1241" s="500" t="str">
        <f t="shared" si="13"/>
        <v/>
      </c>
      <c r="H1241" s="218" t="str">
        <f>IFERROR(IF(VLOOKUP('Xlookup set'!$S1241,'Xlookup set'!$A$1:$R$2000,9,FALSE)=0,"",VLOOKUP('Xlookup set'!$S1241,'Xlookup set'!$A$1:$R$2000,9,FALSE)),"")</f>
        <v/>
      </c>
      <c r="I1241" s="500" t="str">
        <f>IFERROR(IF(VLOOKUP('Xlookup set'!$S1241,'Xlookup set'!$A$1:$R$2000,10,FALSE)=0,"",VLOOKUP('Xlookup set'!$S1241,'Xlookup set'!$A$1:$R$2000,10,FALSE)),"")</f>
        <v/>
      </c>
      <c r="T1241" s="500" t="str">
        <f t="shared" si="14"/>
        <v/>
      </c>
    </row>
    <row r="1242" spans="1:20" ht="13.5" customHeight="1">
      <c r="A1242" s="500" t="str">
        <f>IFERROR(VLOOKUP('Xlookup set'!$S1242,'Xlookup set'!$A$1:$R$2000,2,FALSE),"")</f>
        <v/>
      </c>
      <c r="B1242" s="500" t="str">
        <f>IF(I1242&lt;&gt;"",ドッグキャリー!$I$2,"")</f>
        <v/>
      </c>
      <c r="C1242" s="500" t="str">
        <f t="shared" si="12"/>
        <v/>
      </c>
      <c r="D1242" s="500" t="str">
        <f t="shared" si="13"/>
        <v/>
      </c>
      <c r="H1242" s="218" t="str">
        <f>IFERROR(IF(VLOOKUP('Xlookup set'!$S1242,'Xlookup set'!$A$1:$R$2000,9,FALSE)=0,"",VLOOKUP('Xlookup set'!$S1242,'Xlookup set'!$A$1:$R$2000,9,FALSE)),"")</f>
        <v/>
      </c>
      <c r="I1242" s="500" t="str">
        <f>IFERROR(IF(VLOOKUP('Xlookup set'!$S1242,'Xlookup set'!$A$1:$R$2000,10,FALSE)=0,"",VLOOKUP('Xlookup set'!$S1242,'Xlookup set'!$A$1:$R$2000,10,FALSE)),"")</f>
        <v/>
      </c>
      <c r="T1242" s="500" t="str">
        <f t="shared" si="14"/>
        <v/>
      </c>
    </row>
    <row r="1243" spans="1:20" ht="13.5" customHeight="1">
      <c r="A1243" s="500" t="str">
        <f>IFERROR(VLOOKUP('Xlookup set'!$S1243,'Xlookup set'!$A$1:$R$2000,2,FALSE),"")</f>
        <v/>
      </c>
      <c r="B1243" s="500" t="str">
        <f>IF(I1243&lt;&gt;"",ドッグキャリー!$I$2,"")</f>
        <v/>
      </c>
      <c r="C1243" s="500" t="str">
        <f t="shared" si="12"/>
        <v/>
      </c>
      <c r="D1243" s="500" t="str">
        <f t="shared" si="13"/>
        <v/>
      </c>
      <c r="H1243" s="218" t="str">
        <f>IFERROR(IF(VLOOKUP('Xlookup set'!$S1243,'Xlookup set'!$A$1:$R$2000,9,FALSE)=0,"",VLOOKUP('Xlookup set'!$S1243,'Xlookup set'!$A$1:$R$2000,9,FALSE)),"")</f>
        <v/>
      </c>
      <c r="I1243" s="500" t="str">
        <f>IFERROR(IF(VLOOKUP('Xlookup set'!$S1243,'Xlookup set'!$A$1:$R$2000,10,FALSE)=0,"",VLOOKUP('Xlookup set'!$S1243,'Xlookup set'!$A$1:$R$2000,10,FALSE)),"")</f>
        <v/>
      </c>
      <c r="T1243" s="500" t="str">
        <f t="shared" si="14"/>
        <v/>
      </c>
    </row>
    <row r="1244" spans="1:20" ht="13.5" customHeight="1">
      <c r="A1244" s="500" t="str">
        <f>IFERROR(VLOOKUP('Xlookup set'!$S1244,'Xlookup set'!$A$1:$R$2000,2,FALSE),"")</f>
        <v/>
      </c>
      <c r="B1244" s="500" t="str">
        <f>IF(I1244&lt;&gt;"",ドッグキャリー!$I$2,"")</f>
        <v/>
      </c>
      <c r="C1244" s="500" t="str">
        <f t="shared" si="12"/>
        <v/>
      </c>
      <c r="D1244" s="500" t="str">
        <f t="shared" si="13"/>
        <v/>
      </c>
      <c r="H1244" s="218" t="str">
        <f>IFERROR(IF(VLOOKUP('Xlookup set'!$S1244,'Xlookup set'!$A$1:$R$2000,9,FALSE)=0,"",VLOOKUP('Xlookup set'!$S1244,'Xlookup set'!$A$1:$R$2000,9,FALSE)),"")</f>
        <v/>
      </c>
      <c r="I1244" s="500" t="str">
        <f>IFERROR(IF(VLOOKUP('Xlookup set'!$S1244,'Xlookup set'!$A$1:$R$2000,10,FALSE)=0,"",VLOOKUP('Xlookup set'!$S1244,'Xlookup set'!$A$1:$R$2000,10,FALSE)),"")</f>
        <v/>
      </c>
      <c r="T1244" s="500" t="str">
        <f t="shared" si="14"/>
        <v/>
      </c>
    </row>
    <row r="1245" spans="1:20" ht="13.5" customHeight="1">
      <c r="A1245" s="500" t="str">
        <f>IFERROR(VLOOKUP('Xlookup set'!$S1245,'Xlookup set'!$A$1:$R$2000,2,FALSE),"")</f>
        <v/>
      </c>
      <c r="B1245" s="500" t="str">
        <f>IF(I1245&lt;&gt;"",ドッグキャリー!$I$2,"")</f>
        <v/>
      </c>
      <c r="C1245" s="500" t="str">
        <f t="shared" si="12"/>
        <v/>
      </c>
      <c r="D1245" s="500" t="str">
        <f t="shared" si="13"/>
        <v/>
      </c>
      <c r="H1245" s="218" t="str">
        <f>IFERROR(IF(VLOOKUP('Xlookup set'!$S1245,'Xlookup set'!$A$1:$R$2000,9,FALSE)=0,"",VLOOKUP('Xlookup set'!$S1245,'Xlookup set'!$A$1:$R$2000,9,FALSE)),"")</f>
        <v/>
      </c>
      <c r="I1245" s="500" t="str">
        <f>IFERROR(IF(VLOOKUP('Xlookup set'!$S1245,'Xlookup set'!$A$1:$R$2000,10,FALSE)=0,"",VLOOKUP('Xlookup set'!$S1245,'Xlookup set'!$A$1:$R$2000,10,FALSE)),"")</f>
        <v/>
      </c>
      <c r="T1245" s="500" t="str">
        <f t="shared" si="14"/>
        <v/>
      </c>
    </row>
    <row r="1246" spans="1:20" ht="13.5" customHeight="1">
      <c r="A1246" s="500" t="str">
        <f>IFERROR(VLOOKUP('Xlookup set'!$S1246,'Xlookup set'!$A$1:$R$2000,2,FALSE),"")</f>
        <v/>
      </c>
      <c r="B1246" s="500" t="str">
        <f>IF(I1246&lt;&gt;"",ドッグキャリー!$I$2,"")</f>
        <v/>
      </c>
      <c r="C1246" s="500" t="str">
        <f t="shared" si="12"/>
        <v/>
      </c>
      <c r="D1246" s="500" t="str">
        <f t="shared" si="13"/>
        <v/>
      </c>
      <c r="H1246" s="218" t="str">
        <f>IFERROR(IF(VLOOKUP('Xlookup set'!$S1246,'Xlookup set'!$A$1:$R$2000,9,FALSE)=0,"",VLOOKUP('Xlookup set'!$S1246,'Xlookup set'!$A$1:$R$2000,9,FALSE)),"")</f>
        <v/>
      </c>
      <c r="I1246" s="500" t="str">
        <f>IFERROR(IF(VLOOKUP('Xlookup set'!$S1246,'Xlookup set'!$A$1:$R$2000,10,FALSE)=0,"",VLOOKUP('Xlookup set'!$S1246,'Xlookup set'!$A$1:$R$2000,10,FALSE)),"")</f>
        <v/>
      </c>
      <c r="T1246" s="500" t="str">
        <f t="shared" si="14"/>
        <v/>
      </c>
    </row>
    <row r="1247" spans="1:20" ht="13.5" customHeight="1">
      <c r="A1247" s="500" t="str">
        <f>IFERROR(VLOOKUP('Xlookup set'!$S1247,'Xlookup set'!$A$1:$R$2000,2,FALSE),"")</f>
        <v/>
      </c>
      <c r="B1247" s="500" t="str">
        <f>IF(I1247&lt;&gt;"",ドッグキャリー!$I$2,"")</f>
        <v/>
      </c>
      <c r="C1247" s="500" t="str">
        <f t="shared" si="12"/>
        <v/>
      </c>
      <c r="D1247" s="500" t="str">
        <f t="shared" si="13"/>
        <v/>
      </c>
      <c r="H1247" s="218" t="str">
        <f>IFERROR(IF(VLOOKUP('Xlookup set'!$S1247,'Xlookup set'!$A$1:$R$2000,9,FALSE)=0,"",VLOOKUP('Xlookup set'!$S1247,'Xlookup set'!$A$1:$R$2000,9,FALSE)),"")</f>
        <v/>
      </c>
      <c r="I1247" s="500" t="str">
        <f>IFERROR(IF(VLOOKUP('Xlookup set'!$S1247,'Xlookup set'!$A$1:$R$2000,10,FALSE)=0,"",VLOOKUP('Xlookup set'!$S1247,'Xlookup set'!$A$1:$R$2000,10,FALSE)),"")</f>
        <v/>
      </c>
      <c r="T1247" s="500" t="str">
        <f t="shared" si="14"/>
        <v/>
      </c>
    </row>
    <row r="1248" spans="1:20" ht="13.5" customHeight="1">
      <c r="A1248" s="500" t="str">
        <f>IFERROR(VLOOKUP('Xlookup set'!$S1248,'Xlookup set'!$A$1:$R$2000,2,FALSE),"")</f>
        <v/>
      </c>
      <c r="B1248" s="500" t="str">
        <f>IF(I1248&lt;&gt;"",ドッグキャリー!$I$2,"")</f>
        <v/>
      </c>
      <c r="C1248" s="500" t="str">
        <f t="shared" si="12"/>
        <v/>
      </c>
      <c r="D1248" s="500" t="str">
        <f t="shared" si="13"/>
        <v/>
      </c>
      <c r="H1248" s="218" t="str">
        <f>IFERROR(IF(VLOOKUP('Xlookup set'!$S1248,'Xlookup set'!$A$1:$R$2000,9,FALSE)=0,"",VLOOKUP('Xlookup set'!$S1248,'Xlookup set'!$A$1:$R$2000,9,FALSE)),"")</f>
        <v/>
      </c>
      <c r="I1248" s="500" t="str">
        <f>IFERROR(IF(VLOOKUP('Xlookup set'!$S1248,'Xlookup set'!$A$1:$R$2000,10,FALSE)=0,"",VLOOKUP('Xlookup set'!$S1248,'Xlookup set'!$A$1:$R$2000,10,FALSE)),"")</f>
        <v/>
      </c>
      <c r="T1248" s="500" t="str">
        <f t="shared" si="14"/>
        <v/>
      </c>
    </row>
    <row r="1249" spans="1:20" ht="13.5" customHeight="1">
      <c r="A1249" s="500" t="str">
        <f>IFERROR(VLOOKUP('Xlookup set'!$S1249,'Xlookup set'!$A$1:$R$2000,2,FALSE),"")</f>
        <v/>
      </c>
      <c r="B1249" s="500" t="str">
        <f>IF(I1249&lt;&gt;"",ドッグキャリー!$I$2,"")</f>
        <v/>
      </c>
      <c r="C1249" s="500" t="str">
        <f t="shared" si="12"/>
        <v/>
      </c>
      <c r="D1249" s="500" t="str">
        <f t="shared" si="13"/>
        <v/>
      </c>
      <c r="H1249" s="218" t="str">
        <f>IFERROR(IF(VLOOKUP('Xlookup set'!$S1249,'Xlookup set'!$A$1:$R$2000,9,FALSE)=0,"",VLOOKUP('Xlookup set'!$S1249,'Xlookup set'!$A$1:$R$2000,9,FALSE)),"")</f>
        <v/>
      </c>
      <c r="I1249" s="500" t="str">
        <f>IFERROR(IF(VLOOKUP('Xlookup set'!$S1249,'Xlookup set'!$A$1:$R$2000,10,FALSE)=0,"",VLOOKUP('Xlookup set'!$S1249,'Xlookup set'!$A$1:$R$2000,10,FALSE)),"")</f>
        <v/>
      </c>
      <c r="T1249" s="500" t="str">
        <f t="shared" si="14"/>
        <v/>
      </c>
    </row>
    <row r="1250" spans="1:20" ht="13.5" customHeight="1">
      <c r="A1250" s="500" t="str">
        <f>IFERROR(VLOOKUP('Xlookup set'!$S1250,'Xlookup set'!$A$1:$R$2000,2,FALSE),"")</f>
        <v/>
      </c>
      <c r="B1250" s="500" t="str">
        <f>IF(I1250&lt;&gt;"",ドッグキャリー!$I$2,"")</f>
        <v/>
      </c>
      <c r="C1250" s="500" t="str">
        <f t="shared" si="12"/>
        <v/>
      </c>
      <c r="D1250" s="500" t="str">
        <f t="shared" si="13"/>
        <v/>
      </c>
      <c r="H1250" s="218" t="str">
        <f>IFERROR(IF(VLOOKUP('Xlookup set'!$S1250,'Xlookup set'!$A$1:$R$2000,9,FALSE)=0,"",VLOOKUP('Xlookup set'!$S1250,'Xlookup set'!$A$1:$R$2000,9,FALSE)),"")</f>
        <v/>
      </c>
      <c r="I1250" s="500" t="str">
        <f>IFERROR(IF(VLOOKUP('Xlookup set'!$S1250,'Xlookup set'!$A$1:$R$2000,10,FALSE)=0,"",VLOOKUP('Xlookup set'!$S1250,'Xlookup set'!$A$1:$R$2000,10,FALSE)),"")</f>
        <v/>
      </c>
      <c r="T1250" s="500" t="str">
        <f t="shared" si="14"/>
        <v/>
      </c>
    </row>
    <row r="1251" spans="1:20" ht="13.5" customHeight="1">
      <c r="A1251" s="500" t="str">
        <f>IFERROR(VLOOKUP('Xlookup set'!$S1251,'Xlookup set'!$A$1:$R$2000,2,FALSE),"")</f>
        <v/>
      </c>
      <c r="B1251" s="500" t="str">
        <f>IF(I1251&lt;&gt;"",ドッグキャリー!$I$2,"")</f>
        <v/>
      </c>
      <c r="C1251" s="500" t="str">
        <f t="shared" si="12"/>
        <v/>
      </c>
      <c r="D1251" s="500" t="str">
        <f t="shared" si="13"/>
        <v/>
      </c>
      <c r="H1251" s="218" t="str">
        <f>IFERROR(IF(VLOOKUP('Xlookup set'!$S1251,'Xlookup set'!$A$1:$R$2000,9,FALSE)=0,"",VLOOKUP('Xlookup set'!$S1251,'Xlookup set'!$A$1:$R$2000,9,FALSE)),"")</f>
        <v/>
      </c>
      <c r="I1251" s="500" t="str">
        <f>IFERROR(IF(VLOOKUP('Xlookup set'!$S1251,'Xlookup set'!$A$1:$R$2000,10,FALSE)=0,"",VLOOKUP('Xlookup set'!$S1251,'Xlookup set'!$A$1:$R$2000,10,FALSE)),"")</f>
        <v/>
      </c>
      <c r="T1251" s="500" t="str">
        <f t="shared" si="14"/>
        <v/>
      </c>
    </row>
    <row r="1252" spans="1:20" ht="13.5" customHeight="1">
      <c r="A1252" s="500" t="str">
        <f>IFERROR(VLOOKUP('Xlookup set'!$S1252,'Xlookup set'!$A$1:$R$2000,2,FALSE),"")</f>
        <v/>
      </c>
      <c r="B1252" s="500" t="str">
        <f>IF(I1252&lt;&gt;"",ドッグキャリー!$I$2,"")</f>
        <v/>
      </c>
      <c r="C1252" s="500" t="str">
        <f t="shared" si="12"/>
        <v/>
      </c>
      <c r="D1252" s="500" t="str">
        <f t="shared" si="13"/>
        <v/>
      </c>
      <c r="H1252" s="218" t="str">
        <f>IFERROR(IF(VLOOKUP('Xlookup set'!$S1252,'Xlookup set'!$A$1:$R$2000,9,FALSE)=0,"",VLOOKUP('Xlookup set'!$S1252,'Xlookup set'!$A$1:$R$2000,9,FALSE)),"")</f>
        <v/>
      </c>
      <c r="I1252" s="500" t="str">
        <f>IFERROR(IF(VLOOKUP('Xlookup set'!$S1252,'Xlookup set'!$A$1:$R$2000,10,FALSE)=0,"",VLOOKUP('Xlookup set'!$S1252,'Xlookup set'!$A$1:$R$2000,10,FALSE)),"")</f>
        <v/>
      </c>
      <c r="T1252" s="500" t="str">
        <f t="shared" si="14"/>
        <v/>
      </c>
    </row>
    <row r="1253" spans="1:20" ht="13.5" customHeight="1">
      <c r="A1253" s="500" t="str">
        <f>IFERROR(VLOOKUP('Xlookup set'!$S1253,'Xlookup set'!$A$1:$R$2000,2,FALSE),"")</f>
        <v/>
      </c>
      <c r="B1253" s="500" t="str">
        <f>IF(I1253&lt;&gt;"",ドッグキャリー!$I$2,"")</f>
        <v/>
      </c>
      <c r="C1253" s="500" t="str">
        <f t="shared" si="12"/>
        <v/>
      </c>
      <c r="D1253" s="500" t="str">
        <f t="shared" si="13"/>
        <v/>
      </c>
      <c r="H1253" s="218" t="str">
        <f>IFERROR(IF(VLOOKUP('Xlookup set'!$S1253,'Xlookup set'!$A$1:$R$2000,9,FALSE)=0,"",VLOOKUP('Xlookup set'!$S1253,'Xlookup set'!$A$1:$R$2000,9,FALSE)),"")</f>
        <v/>
      </c>
      <c r="I1253" s="500" t="str">
        <f>IFERROR(IF(VLOOKUP('Xlookup set'!$S1253,'Xlookup set'!$A$1:$R$2000,10,FALSE)=0,"",VLOOKUP('Xlookup set'!$S1253,'Xlookup set'!$A$1:$R$2000,10,FALSE)),"")</f>
        <v/>
      </c>
      <c r="T1253" s="500" t="str">
        <f t="shared" si="14"/>
        <v/>
      </c>
    </row>
    <row r="1254" spans="1:20" ht="13.5" customHeight="1">
      <c r="A1254" s="500" t="str">
        <f>IFERROR(VLOOKUP('Xlookup set'!$S1254,'Xlookup set'!$A$1:$R$2000,2,FALSE),"")</f>
        <v/>
      </c>
      <c r="B1254" s="500" t="str">
        <f>IF(I1254&lt;&gt;"",ドッグキャリー!$I$2,"")</f>
        <v/>
      </c>
      <c r="C1254" s="500" t="str">
        <f t="shared" si="12"/>
        <v/>
      </c>
      <c r="D1254" s="500" t="str">
        <f t="shared" si="13"/>
        <v/>
      </c>
      <c r="H1254" s="218" t="str">
        <f>IFERROR(IF(VLOOKUP('Xlookup set'!$S1254,'Xlookup set'!$A$1:$R$2000,9,FALSE)=0,"",VLOOKUP('Xlookup set'!$S1254,'Xlookup set'!$A$1:$R$2000,9,FALSE)),"")</f>
        <v/>
      </c>
      <c r="I1254" s="500" t="str">
        <f>IFERROR(IF(VLOOKUP('Xlookup set'!$S1254,'Xlookup set'!$A$1:$R$2000,10,FALSE)=0,"",VLOOKUP('Xlookup set'!$S1254,'Xlookup set'!$A$1:$R$2000,10,FALSE)),"")</f>
        <v/>
      </c>
      <c r="T1254" s="500" t="str">
        <f t="shared" si="14"/>
        <v/>
      </c>
    </row>
    <row r="1255" spans="1:20" ht="13.5" customHeight="1">
      <c r="A1255" s="500" t="str">
        <f>IFERROR(VLOOKUP('Xlookup set'!$S1255,'Xlookup set'!$A$1:$R$2000,2,FALSE),"")</f>
        <v/>
      </c>
      <c r="B1255" s="500" t="str">
        <f>IF(I1255&lt;&gt;"",ドッグキャリー!$I$2,"")</f>
        <v/>
      </c>
      <c r="C1255" s="500" t="str">
        <f t="shared" si="12"/>
        <v/>
      </c>
      <c r="D1255" s="500" t="str">
        <f t="shared" si="13"/>
        <v/>
      </c>
      <c r="H1255" s="218" t="str">
        <f>IFERROR(IF(VLOOKUP('Xlookup set'!$S1255,'Xlookup set'!$A$1:$R$2000,9,FALSE)=0,"",VLOOKUP('Xlookup set'!$S1255,'Xlookup set'!$A$1:$R$2000,9,FALSE)),"")</f>
        <v/>
      </c>
      <c r="I1255" s="500" t="str">
        <f>IFERROR(IF(VLOOKUP('Xlookup set'!$S1255,'Xlookup set'!$A$1:$R$2000,10,FALSE)=0,"",VLOOKUP('Xlookup set'!$S1255,'Xlookup set'!$A$1:$R$2000,10,FALSE)),"")</f>
        <v/>
      </c>
      <c r="T1255" s="500" t="str">
        <f t="shared" si="14"/>
        <v/>
      </c>
    </row>
    <row r="1256" spans="1:20" ht="13.5" customHeight="1">
      <c r="A1256" s="500" t="str">
        <f>IFERROR(VLOOKUP('Xlookup set'!$S1256,'Xlookup set'!$A$1:$R$2000,2,FALSE),"")</f>
        <v/>
      </c>
      <c r="B1256" s="500" t="str">
        <f>IF(I1256&lt;&gt;"",ドッグキャリー!$I$2,"")</f>
        <v/>
      </c>
      <c r="C1256" s="500" t="str">
        <f t="shared" si="12"/>
        <v/>
      </c>
      <c r="D1256" s="500" t="str">
        <f t="shared" si="13"/>
        <v/>
      </c>
      <c r="H1256" s="218" t="str">
        <f>IFERROR(IF(VLOOKUP('Xlookup set'!$S1256,'Xlookup set'!$A$1:$R$2000,9,FALSE)=0,"",VLOOKUP('Xlookup set'!$S1256,'Xlookup set'!$A$1:$R$2000,9,FALSE)),"")</f>
        <v/>
      </c>
      <c r="I1256" s="500" t="str">
        <f>IFERROR(IF(VLOOKUP('Xlookup set'!$S1256,'Xlookup set'!$A$1:$R$2000,10,FALSE)=0,"",VLOOKUP('Xlookup set'!$S1256,'Xlookup set'!$A$1:$R$2000,10,FALSE)),"")</f>
        <v/>
      </c>
      <c r="T1256" s="500" t="str">
        <f t="shared" si="14"/>
        <v/>
      </c>
    </row>
    <row r="1257" spans="1:20" ht="13.5" customHeight="1">
      <c r="A1257" s="500" t="str">
        <f>IFERROR(VLOOKUP('Xlookup set'!$S1257,'Xlookup set'!$A$1:$R$2000,2,FALSE),"")</f>
        <v/>
      </c>
      <c r="B1257" s="500" t="str">
        <f>IF(I1257&lt;&gt;"",ドッグキャリー!$I$2,"")</f>
        <v/>
      </c>
      <c r="C1257" s="500" t="str">
        <f t="shared" si="12"/>
        <v/>
      </c>
      <c r="D1257" s="500" t="str">
        <f t="shared" si="13"/>
        <v/>
      </c>
      <c r="H1257" s="218" t="str">
        <f>IFERROR(IF(VLOOKUP('Xlookup set'!$S1257,'Xlookup set'!$A$1:$R$2000,9,FALSE)=0,"",VLOOKUP('Xlookup set'!$S1257,'Xlookup set'!$A$1:$R$2000,9,FALSE)),"")</f>
        <v/>
      </c>
      <c r="I1257" s="500" t="str">
        <f>IFERROR(IF(VLOOKUP('Xlookup set'!$S1257,'Xlookup set'!$A$1:$R$2000,10,FALSE)=0,"",VLOOKUP('Xlookup set'!$S1257,'Xlookup set'!$A$1:$R$2000,10,FALSE)),"")</f>
        <v/>
      </c>
      <c r="T1257" s="500" t="str">
        <f t="shared" si="14"/>
        <v/>
      </c>
    </row>
    <row r="1258" spans="1:20" ht="13.5" customHeight="1">
      <c r="A1258" s="500" t="str">
        <f>IFERROR(VLOOKUP('Xlookup set'!$S1258,'Xlookup set'!$A$1:$R$2000,2,FALSE),"")</f>
        <v/>
      </c>
      <c r="B1258" s="500" t="str">
        <f>IF(I1258&lt;&gt;"",ドッグキャリー!$I$2,"")</f>
        <v/>
      </c>
      <c r="C1258" s="500" t="str">
        <f t="shared" si="12"/>
        <v/>
      </c>
      <c r="D1258" s="500" t="str">
        <f t="shared" si="13"/>
        <v/>
      </c>
      <c r="H1258" s="218" t="str">
        <f>IFERROR(IF(VLOOKUP('Xlookup set'!$S1258,'Xlookup set'!$A$1:$R$2000,9,FALSE)=0,"",VLOOKUP('Xlookup set'!$S1258,'Xlookup set'!$A$1:$R$2000,9,FALSE)),"")</f>
        <v/>
      </c>
      <c r="I1258" s="500" t="str">
        <f>IFERROR(IF(VLOOKUP('Xlookup set'!$S1258,'Xlookup set'!$A$1:$R$2000,10,FALSE)=0,"",VLOOKUP('Xlookup set'!$S1258,'Xlookup set'!$A$1:$R$2000,10,FALSE)),"")</f>
        <v/>
      </c>
      <c r="T1258" s="500" t="str">
        <f t="shared" si="14"/>
        <v/>
      </c>
    </row>
    <row r="1259" spans="1:20" ht="13.5" customHeight="1">
      <c r="A1259" s="500" t="str">
        <f>IFERROR(VLOOKUP('Xlookup set'!$S1259,'Xlookup set'!$A$1:$R$2000,2,FALSE),"")</f>
        <v/>
      </c>
      <c r="B1259" s="500" t="str">
        <f>IF(I1259&lt;&gt;"",ドッグキャリー!$I$2,"")</f>
        <v/>
      </c>
      <c r="C1259" s="500" t="str">
        <f t="shared" si="12"/>
        <v/>
      </c>
      <c r="D1259" s="500" t="str">
        <f t="shared" si="13"/>
        <v/>
      </c>
      <c r="H1259" s="218" t="str">
        <f>IFERROR(IF(VLOOKUP('Xlookup set'!$S1259,'Xlookup set'!$A$1:$R$2000,9,FALSE)=0,"",VLOOKUP('Xlookup set'!$S1259,'Xlookup set'!$A$1:$R$2000,9,FALSE)),"")</f>
        <v/>
      </c>
      <c r="I1259" s="500" t="str">
        <f>IFERROR(IF(VLOOKUP('Xlookup set'!$S1259,'Xlookup set'!$A$1:$R$2000,10,FALSE)=0,"",VLOOKUP('Xlookup set'!$S1259,'Xlookup set'!$A$1:$R$2000,10,FALSE)),"")</f>
        <v/>
      </c>
      <c r="T1259" s="500" t="str">
        <f t="shared" si="14"/>
        <v/>
      </c>
    </row>
    <row r="1260" spans="1:20" ht="13.5" customHeight="1">
      <c r="A1260" s="500" t="str">
        <f>IFERROR(VLOOKUP('Xlookup set'!$S1260,'Xlookup set'!$A$1:$R$2000,2,FALSE),"")</f>
        <v/>
      </c>
      <c r="B1260" s="500" t="str">
        <f>IF(I1260&lt;&gt;"",ドッグキャリー!$I$2,"")</f>
        <v/>
      </c>
      <c r="C1260" s="500" t="str">
        <f t="shared" si="12"/>
        <v/>
      </c>
      <c r="D1260" s="500" t="str">
        <f t="shared" si="13"/>
        <v/>
      </c>
      <c r="H1260" s="218" t="str">
        <f>IFERROR(IF(VLOOKUP('Xlookup set'!$S1260,'Xlookup set'!$A$1:$R$2000,9,FALSE)=0,"",VLOOKUP('Xlookup set'!$S1260,'Xlookup set'!$A$1:$R$2000,9,FALSE)),"")</f>
        <v/>
      </c>
      <c r="I1260" s="500" t="str">
        <f>IFERROR(IF(VLOOKUP('Xlookup set'!$S1260,'Xlookup set'!$A$1:$R$2000,10,FALSE)=0,"",VLOOKUP('Xlookup set'!$S1260,'Xlookup set'!$A$1:$R$2000,10,FALSE)),"")</f>
        <v/>
      </c>
      <c r="T1260" s="500" t="str">
        <f t="shared" si="14"/>
        <v/>
      </c>
    </row>
    <row r="1261" spans="1:20" ht="13.5" customHeight="1">
      <c r="A1261" s="500" t="str">
        <f>IFERROR(VLOOKUP('Xlookup set'!$S1261,'Xlookup set'!$A$1:$R$2000,2,FALSE),"")</f>
        <v/>
      </c>
      <c r="B1261" s="500" t="str">
        <f>IF(I1261&lt;&gt;"",ドッグキャリー!$I$2,"")</f>
        <v/>
      </c>
      <c r="C1261" s="500" t="str">
        <f t="shared" si="12"/>
        <v/>
      </c>
      <c r="D1261" s="500" t="str">
        <f t="shared" si="13"/>
        <v/>
      </c>
      <c r="H1261" s="218" t="str">
        <f>IFERROR(IF(VLOOKUP('Xlookup set'!$S1261,'Xlookup set'!$A$1:$R$2000,9,FALSE)=0,"",VLOOKUP('Xlookup set'!$S1261,'Xlookup set'!$A$1:$R$2000,9,FALSE)),"")</f>
        <v/>
      </c>
      <c r="I1261" s="500" t="str">
        <f>IFERROR(IF(VLOOKUP('Xlookup set'!$S1261,'Xlookup set'!$A$1:$R$2000,10,FALSE)=0,"",VLOOKUP('Xlookup set'!$S1261,'Xlookup set'!$A$1:$R$2000,10,FALSE)),"")</f>
        <v/>
      </c>
      <c r="T1261" s="500" t="str">
        <f t="shared" si="14"/>
        <v/>
      </c>
    </row>
    <row r="1262" spans="1:20" ht="13.5" customHeight="1">
      <c r="A1262" s="500" t="str">
        <f>IFERROR(VLOOKUP('Xlookup set'!$S1262,'Xlookup set'!$A$1:$R$2000,2,FALSE),"")</f>
        <v/>
      </c>
      <c r="B1262" s="500" t="str">
        <f>IF(I1262&lt;&gt;"",ドッグキャリー!$I$2,"")</f>
        <v/>
      </c>
      <c r="C1262" s="500" t="str">
        <f t="shared" si="12"/>
        <v/>
      </c>
      <c r="D1262" s="500" t="str">
        <f t="shared" si="13"/>
        <v/>
      </c>
      <c r="H1262" s="218" t="str">
        <f>IFERROR(IF(VLOOKUP('Xlookup set'!$S1262,'Xlookup set'!$A$1:$R$2000,9,FALSE)=0,"",VLOOKUP('Xlookup set'!$S1262,'Xlookup set'!$A$1:$R$2000,9,FALSE)),"")</f>
        <v/>
      </c>
      <c r="I1262" s="500" t="str">
        <f>IFERROR(IF(VLOOKUP('Xlookup set'!$S1262,'Xlookup set'!$A$1:$R$2000,10,FALSE)=0,"",VLOOKUP('Xlookup set'!$S1262,'Xlookup set'!$A$1:$R$2000,10,FALSE)),"")</f>
        <v/>
      </c>
      <c r="T1262" s="500" t="str">
        <f t="shared" si="14"/>
        <v/>
      </c>
    </row>
    <row r="1263" spans="1:20" ht="13.5" customHeight="1">
      <c r="A1263" s="500" t="str">
        <f>IFERROR(VLOOKUP('Xlookup set'!$S1263,'Xlookup set'!$A$1:$R$2000,2,FALSE),"")</f>
        <v/>
      </c>
      <c r="B1263" s="500" t="str">
        <f>IF(I1263&lt;&gt;"",ドッグキャリー!$I$2,"")</f>
        <v/>
      </c>
      <c r="C1263" s="500" t="str">
        <f t="shared" si="12"/>
        <v/>
      </c>
      <c r="D1263" s="500" t="str">
        <f t="shared" si="13"/>
        <v/>
      </c>
      <c r="H1263" s="218" t="str">
        <f>IFERROR(IF(VLOOKUP('Xlookup set'!$S1263,'Xlookup set'!$A$1:$R$2000,9,FALSE)=0,"",VLOOKUP('Xlookup set'!$S1263,'Xlookup set'!$A$1:$R$2000,9,FALSE)),"")</f>
        <v/>
      </c>
      <c r="I1263" s="500" t="str">
        <f>IFERROR(IF(VLOOKUP('Xlookup set'!$S1263,'Xlookup set'!$A$1:$R$2000,10,FALSE)=0,"",VLOOKUP('Xlookup set'!$S1263,'Xlookup set'!$A$1:$R$2000,10,FALSE)),"")</f>
        <v/>
      </c>
      <c r="T1263" s="500" t="str">
        <f t="shared" si="14"/>
        <v/>
      </c>
    </row>
    <row r="1264" spans="1:20" ht="13.5" customHeight="1">
      <c r="A1264" s="500" t="str">
        <f>IFERROR(VLOOKUP('Xlookup set'!$S1264,'Xlookup set'!$A$1:$R$2000,2,FALSE),"")</f>
        <v/>
      </c>
      <c r="B1264" s="500" t="str">
        <f>IF(I1264&lt;&gt;"",ドッグキャリー!$I$2,"")</f>
        <v/>
      </c>
      <c r="C1264" s="500" t="str">
        <f t="shared" si="12"/>
        <v/>
      </c>
      <c r="D1264" s="500" t="str">
        <f t="shared" si="13"/>
        <v/>
      </c>
      <c r="H1264" s="218" t="str">
        <f>IFERROR(IF(VLOOKUP('Xlookup set'!$S1264,'Xlookup set'!$A$1:$R$2000,9,FALSE)=0,"",VLOOKUP('Xlookup set'!$S1264,'Xlookup set'!$A$1:$R$2000,9,FALSE)),"")</f>
        <v/>
      </c>
      <c r="I1264" s="500" t="str">
        <f>IFERROR(IF(VLOOKUP('Xlookup set'!$S1264,'Xlookup set'!$A$1:$R$2000,10,FALSE)=0,"",VLOOKUP('Xlookup set'!$S1264,'Xlookup set'!$A$1:$R$2000,10,FALSE)),"")</f>
        <v/>
      </c>
      <c r="T1264" s="500" t="str">
        <f t="shared" si="14"/>
        <v/>
      </c>
    </row>
    <row r="1265" spans="1:20" ht="13.5" customHeight="1">
      <c r="A1265" s="500" t="str">
        <f>IFERROR(VLOOKUP('Xlookup set'!$S1265,'Xlookup set'!$A$1:$R$2000,2,FALSE),"")</f>
        <v/>
      </c>
      <c r="B1265" s="500" t="str">
        <f>IF(I1265&lt;&gt;"",ドッグキャリー!$I$2,"")</f>
        <v/>
      </c>
      <c r="C1265" s="500" t="str">
        <f t="shared" si="12"/>
        <v/>
      </c>
      <c r="D1265" s="500" t="str">
        <f t="shared" si="13"/>
        <v/>
      </c>
      <c r="H1265" s="218" t="str">
        <f>IFERROR(IF(VLOOKUP('Xlookup set'!$S1265,'Xlookup set'!$A$1:$R$2000,9,FALSE)=0,"",VLOOKUP('Xlookup set'!$S1265,'Xlookup set'!$A$1:$R$2000,9,FALSE)),"")</f>
        <v/>
      </c>
      <c r="I1265" s="500" t="str">
        <f>IFERROR(IF(VLOOKUP('Xlookup set'!$S1265,'Xlookup set'!$A$1:$R$2000,10,FALSE)=0,"",VLOOKUP('Xlookup set'!$S1265,'Xlookup set'!$A$1:$R$2000,10,FALSE)),"")</f>
        <v/>
      </c>
      <c r="T1265" s="500" t="str">
        <f t="shared" si="14"/>
        <v/>
      </c>
    </row>
    <row r="1266" spans="1:20" ht="13.5" customHeight="1">
      <c r="A1266" s="500" t="str">
        <f>IFERROR(VLOOKUP('Xlookup set'!$S1266,'Xlookup set'!$A$1:$R$2000,2,FALSE),"")</f>
        <v/>
      </c>
      <c r="B1266" s="500" t="str">
        <f>IF(I1266&lt;&gt;"",ドッグキャリー!$I$2,"")</f>
        <v/>
      </c>
      <c r="C1266" s="500" t="str">
        <f t="shared" si="12"/>
        <v/>
      </c>
      <c r="D1266" s="500" t="str">
        <f t="shared" si="13"/>
        <v/>
      </c>
      <c r="H1266" s="218" t="str">
        <f>IFERROR(IF(VLOOKUP('Xlookup set'!$S1266,'Xlookup set'!$A$1:$R$2000,9,FALSE)=0,"",VLOOKUP('Xlookup set'!$S1266,'Xlookup set'!$A$1:$R$2000,9,FALSE)),"")</f>
        <v/>
      </c>
      <c r="I1266" s="500" t="str">
        <f>IFERROR(IF(VLOOKUP('Xlookup set'!$S1266,'Xlookup set'!$A$1:$R$2000,10,FALSE)=0,"",VLOOKUP('Xlookup set'!$S1266,'Xlookup set'!$A$1:$R$2000,10,FALSE)),"")</f>
        <v/>
      </c>
      <c r="T1266" s="500" t="str">
        <f t="shared" si="14"/>
        <v/>
      </c>
    </row>
    <row r="1267" spans="1:20" ht="13.5" customHeight="1">
      <c r="A1267" s="500" t="str">
        <f>IFERROR(VLOOKUP('Xlookup set'!$S1267,'Xlookup set'!$A$1:$R$2000,2,FALSE),"")</f>
        <v/>
      </c>
      <c r="B1267" s="500" t="str">
        <f>IF(I1267&lt;&gt;"",ドッグキャリー!$I$2,"")</f>
        <v/>
      </c>
      <c r="C1267" s="500" t="str">
        <f t="shared" si="12"/>
        <v/>
      </c>
      <c r="D1267" s="500" t="str">
        <f t="shared" si="13"/>
        <v/>
      </c>
      <c r="H1267" s="218" t="str">
        <f>IFERROR(IF(VLOOKUP('Xlookup set'!$S1267,'Xlookup set'!$A$1:$R$2000,9,FALSE)=0,"",VLOOKUP('Xlookup set'!$S1267,'Xlookup set'!$A$1:$R$2000,9,FALSE)),"")</f>
        <v/>
      </c>
      <c r="I1267" s="500" t="str">
        <f>IFERROR(IF(VLOOKUP('Xlookup set'!$S1267,'Xlookup set'!$A$1:$R$2000,10,FALSE)=0,"",VLOOKUP('Xlookup set'!$S1267,'Xlookup set'!$A$1:$R$2000,10,FALSE)),"")</f>
        <v/>
      </c>
      <c r="T1267" s="500" t="str">
        <f t="shared" si="14"/>
        <v/>
      </c>
    </row>
    <row r="1268" spans="1:20" ht="13.5" customHeight="1">
      <c r="A1268" s="500" t="str">
        <f>IFERROR(VLOOKUP('Xlookup set'!$S1268,'Xlookup set'!$A$1:$R$2000,2,FALSE),"")</f>
        <v/>
      </c>
      <c r="B1268" s="500" t="str">
        <f>IF(I1268&lt;&gt;"",ドッグキャリー!$I$2,"")</f>
        <v/>
      </c>
      <c r="C1268" s="500" t="str">
        <f t="shared" si="12"/>
        <v/>
      </c>
      <c r="D1268" s="500" t="str">
        <f t="shared" si="13"/>
        <v/>
      </c>
      <c r="H1268" s="218" t="str">
        <f>IFERROR(IF(VLOOKUP('Xlookup set'!$S1268,'Xlookup set'!$A$1:$R$2000,9,FALSE)=0,"",VLOOKUP('Xlookup set'!$S1268,'Xlookup set'!$A$1:$R$2000,9,FALSE)),"")</f>
        <v/>
      </c>
      <c r="I1268" s="500" t="str">
        <f>IFERROR(IF(VLOOKUP('Xlookup set'!$S1268,'Xlookup set'!$A$1:$R$2000,10,FALSE)=0,"",VLOOKUP('Xlookup set'!$S1268,'Xlookup set'!$A$1:$R$2000,10,FALSE)),"")</f>
        <v/>
      </c>
      <c r="T1268" s="500" t="str">
        <f t="shared" si="14"/>
        <v/>
      </c>
    </row>
    <row r="1269" spans="1:20" ht="13.5" customHeight="1">
      <c r="A1269" s="500" t="str">
        <f>IFERROR(VLOOKUP('Xlookup set'!$S1269,'Xlookup set'!$A$1:$R$2000,2,FALSE),"")</f>
        <v/>
      </c>
      <c r="B1269" s="500" t="str">
        <f>IF(I1269&lt;&gt;"",ドッグキャリー!$I$2,"")</f>
        <v/>
      </c>
      <c r="C1269" s="500" t="str">
        <f t="shared" si="12"/>
        <v/>
      </c>
      <c r="D1269" s="500" t="str">
        <f t="shared" si="13"/>
        <v/>
      </c>
      <c r="H1269" s="218" t="str">
        <f>IFERROR(IF(VLOOKUP('Xlookup set'!$S1269,'Xlookup set'!$A$1:$R$2000,9,FALSE)=0,"",VLOOKUP('Xlookup set'!$S1269,'Xlookup set'!$A$1:$R$2000,9,FALSE)),"")</f>
        <v/>
      </c>
      <c r="I1269" s="500" t="str">
        <f>IFERROR(IF(VLOOKUP('Xlookup set'!$S1269,'Xlookup set'!$A$1:$R$2000,10,FALSE)=0,"",VLOOKUP('Xlookup set'!$S1269,'Xlookup set'!$A$1:$R$2000,10,FALSE)),"")</f>
        <v/>
      </c>
      <c r="T1269" s="500" t="str">
        <f t="shared" si="14"/>
        <v/>
      </c>
    </row>
  </sheetData>
  <phoneticPr fontId="37"/>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9</vt:i4>
      </vt:variant>
    </vt:vector>
  </HeadingPairs>
  <TitlesOfParts>
    <vt:vector size="9" baseType="lpstr">
      <vt:lpstr>ドッグキャリー</vt:lpstr>
      <vt:lpstr>スキンタイト</vt:lpstr>
      <vt:lpstr>ベッド・マット</vt:lpstr>
      <vt:lpstr>ウエア</vt:lpstr>
      <vt:lpstr>リード・アクセサリー</vt:lpstr>
      <vt:lpstr>アイテム</vt:lpstr>
      <vt:lpstr>トイ・販促</vt:lpstr>
      <vt:lpstr>Xlookup set</vt:lpstr>
      <vt:lpstr>CSV Output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koga</dc:creator>
  <cp:lastModifiedBy>楠原</cp:lastModifiedBy>
  <dcterms:created xsi:type="dcterms:W3CDTF">2019-09-19T11:17:32Z</dcterms:created>
  <dcterms:modified xsi:type="dcterms:W3CDTF">2026-08-25T09:15:16Z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e815a84-bb14-486b-9367-c1af54c95fa4_Enabled">
    <vt:lpwstr>true</vt:lpwstr>
  </property>
  <property fmtid="{D5CDD505-2E9C-101B-9397-08002B2CF9AE}" pid="3" name="MSIP_Label_0e815a84-bb14-486b-9367-c1af54c95fa4_SetDate">
    <vt:lpwstr>2024-01-10T10:10:11Z</vt:lpwstr>
  </property>
  <property fmtid="{D5CDD505-2E9C-101B-9397-08002B2CF9AE}" pid="4" name="MSIP_Label_0e815a84-bb14-486b-9367-c1af54c95fa4_Method">
    <vt:lpwstr>Standard</vt:lpwstr>
  </property>
  <property fmtid="{D5CDD505-2E9C-101B-9397-08002B2CF9AE}" pid="5" name="MSIP_Label_0e815a84-bb14-486b-9367-c1af54c95fa4_Name">
    <vt:lpwstr>Standard</vt:lpwstr>
  </property>
  <property fmtid="{D5CDD505-2E9C-101B-9397-08002B2CF9AE}" pid="6" name="MSIP_Label_0e815a84-bb14-486b-9367-c1af54c95fa4_SiteId">
    <vt:lpwstr>5dc645ed-297f-4dca-b0af-2339c71c5388</vt:lpwstr>
  </property>
  <property fmtid="{D5CDD505-2E9C-101B-9397-08002B2CF9AE}" pid="7" name="MSIP_Label_0e815a84-bb14-486b-9367-c1af54c95fa4_ActionId">
    <vt:lpwstr>d10cae7f-fe49-45c1-a600-d35768ef6770</vt:lpwstr>
  </property>
  <property fmtid="{D5CDD505-2E9C-101B-9397-08002B2CF9AE}" pid="8" name="MSIP_Label_0e815a84-bb14-486b-9367-c1af54c95fa4_ContentBits">
    <vt:lpwstr>0</vt:lpwstr>
  </property>
</Properties>
</file>